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<sst xmlns="http://schemas.openxmlformats.org/spreadsheetml/2006/main" count="13320" uniqueCount="1798">
  <si>
    <t>File opened</t>
  </si>
  <si>
    <t>2021-07-23 10:10:53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</si>
  <si>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</si>
  <si>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</si>
  <si>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</si>
  <si>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</si>
  <si>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</si>
  <si>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</si>
  <si>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</si>
  <si>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</si>
  <si>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</si>
  <si>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</si>
  <si>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</si>
  <si>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{"h2oaspanconc1": "12.13", "ssa_ref": "36366.5", "h2obzero": "1.07075", "h2obspan2a": "0.0707434", "tbzero": "0.233871", "co2aspan2b": "0.321419", "oxygen": "21", "h2oaspan2a": "0.0720706", "h2obspan1": "1.0274", "co2bspanconc1": "400", "h2oazero": "1.05672", "co2bspanconc2": "305.4", "co2aspan2a": "0.323557", "h2oaspan2b": "0.0728571", "co2aspan2": "-0.0323824", "co2azero": "0.929023", "co2aspanconc1": "2486", "co2bspan2b": "0.0998971", "co2bzero": "0.935776", "flowbzero": "0.29445", "h2oaspan1": "1.01091", "h2obspan2b": "0.106528", "h2obspanconc2": "20", "chamberpressurezero": "2.73787", "co2bspan1": "1.00317", "h2oaspan2": "0", "ssb_ref": "29674.1", "h2obspan2": "0", "h2oaspanconc2": "0", "flowazero": "0.33501", "h2obspanconc1": "20", "co2bspan2": "-0.0310097", "flowmeterzero": "0.996584", "co2bspan2a": "0.0997196", "co2aspanconc2": "305.4", "tazero": "0.146376", "co2aspan1": "1.00387"}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</si>
  <si>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</si>
  <si>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</si>
  <si>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</si>
  <si>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</si>
  <si>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</si>
  <si>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</si>
  <si>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</si>
  <si>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</si>
  <si>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</si>
  <si>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10:10:53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</si>
  <si>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</si>
  <si>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</si>
  <si>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</si>
  <si>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</si>
  <si>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</si>
  <si>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</si>
  <si>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</si>
  <si>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</si>
  <si>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</si>
  <si>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</si>
  <si>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</si>
  <si>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</si>
  <si>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</si>
  <si>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</si>
  <si>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</si>
  <si>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</si>
  <si>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</si>
  <si>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</si>
  <si>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</si>
  <si>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</si>
  <si>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</si>
  <si>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</si>
  <si>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</si>
  <si>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</si>
  <si>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</si>
  <si>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</si>
  <si>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</si>
  <si>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</si>
  <si>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</si>
  <si>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</si>
  <si>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</si>
  <si>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</si>
  <si>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</si>
  <si>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</si>
  <si>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</si>
  <si>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</si>
  <si>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</si>
  <si>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</si>
  <si>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</si>
  <si>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</si>
  <si>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</si>
  <si>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</si>
  <si>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</si>
  <si>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</si>
  <si>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</si>
  <si>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</si>
  <si>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</si>
  <si>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</si>
  <si>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</si>
  <si>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</si>
  <si>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</si>
  <si>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</si>
  <si>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</si>
  <si>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3.09993 75.5326 383.47 632.263 876.105 1081.15 1270.98 1391.49</t>
  </si>
  <si>
    <t>Fs_true</t>
  </si>
  <si>
    <t>-0.676991 100.369 403.459 600.461 801.949 1001.04 1201.12 1401.25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</si>
  <si>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</si>
  <si>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</si>
  <si>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</si>
  <si>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</si>
  <si>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</si>
  <si>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</si>
  <si>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</si>
  <si>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</si>
  <si>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</si>
  <si>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</si>
  <si>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</si>
  <si>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</si>
  <si>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</si>
  <si>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</si>
  <si>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</si>
  <si>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</si>
  <si>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</si>
  <si>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</si>
  <si>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</si>
  <si>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</si>
  <si>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</si>
  <si>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</si>
  <si>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</si>
  <si>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</si>
  <si>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</si>
  <si>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</si>
  <si>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</si>
  <si>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</si>
  <si>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</si>
  <si>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</si>
  <si>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</si>
  <si>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</si>
  <si>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</si>
  <si>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</si>
  <si>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</si>
  <si>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</si>
  <si>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</si>
  <si>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</si>
  <si>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</si>
  <si>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</si>
  <si>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</si>
  <si>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</si>
  <si>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</si>
  <si>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</si>
  <si>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</si>
  <si>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</si>
  <si>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</si>
  <si>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</si>
  <si>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</si>
  <si>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</si>
  <si>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</si>
  <si>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</si>
  <si>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</si>
  <si>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</si>
  <si>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</si>
  <si>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</si>
  <si>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</si>
  <si>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</si>
  <si>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</si>
  <si>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</si>
  <si>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</si>
  <si>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</si>
  <si>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</si>
  <si>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</si>
  <si>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</si>
  <si>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</si>
  <si>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</si>
  <si>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</si>
  <si>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</si>
  <si>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</si>
  <si>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</si>
  <si>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</si>
  <si>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</si>
  <si>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</si>
  <si>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</si>
  <si>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</si>
  <si>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</si>
  <si>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</si>
  <si>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</si>
  <si>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</si>
  <si>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</si>
  <si>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</si>
  <si>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</si>
  <si>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</si>
  <si>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</si>
  <si>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</si>
  <si>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</si>
  <si>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</si>
  <si>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</si>
  <si>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</si>
  <si>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</si>
  <si>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</si>
  <si>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</si>
  <si>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</si>
  <si>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</si>
  <si>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</si>
  <si>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</si>
  <si>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</si>
  <si>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</si>
  <si>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</si>
  <si>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</si>
  <si>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</si>
  <si>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</si>
  <si>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</si>
  <si>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</si>
  <si>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</si>
  <si>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</si>
  <si>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</si>
  <si>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</si>
  <si>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</si>
  <si>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</si>
  <si>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</si>
  <si>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</si>
  <si>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</si>
  <si>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</si>
  <si>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</si>
  <si>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</si>
  <si>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</si>
  <si>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</si>
  <si>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</si>
  <si>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</si>
  <si>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</si>
  <si>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</si>
  <si>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</si>
  <si>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</si>
  <si>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</si>
  <si>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</si>
  <si>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</si>
  <si>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</si>
  <si>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</si>
  <si>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</si>
  <si>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</si>
  <si>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</si>
  <si>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</si>
  <si>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</si>
  <si>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</si>
  <si>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</si>
  <si>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</si>
  <si>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</si>
  <si>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</si>
  <si>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</si>
  <si>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</si>
  <si>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</si>
  <si>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</si>
  <si>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</si>
  <si>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</si>
  <si>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</si>
  <si>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</si>
  <si>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</si>
  <si>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</si>
  <si>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</si>
  <si>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</si>
  <si>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</si>
  <si>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</si>
  <si>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</si>
  <si>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</si>
  <si>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</si>
  <si>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</si>
  <si>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</si>
  <si>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</si>
  <si>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</si>
  <si>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</si>
  <si>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</si>
  <si>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</si>
  <si>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</si>
  <si>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</si>
  <si>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</si>
  <si>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</si>
  <si>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</si>
  <si>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</si>
  <si>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</si>
  <si>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</si>
  <si>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</si>
  <si>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</si>
  <si>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</si>
  <si>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</si>
  <si>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</si>
  <si>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</si>
  <si>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</si>
  <si>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</si>
  <si>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</si>
  <si>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</si>
  <si>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</si>
  <si>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</si>
  <si>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</si>
  <si>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</si>
  <si>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</si>
  <si>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</si>
  <si>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</si>
  <si>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</si>
  <si>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</si>
  <si>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</si>
  <si>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</si>
  <si>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</si>
  <si>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</si>
  <si>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</si>
  <si>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</si>
  <si>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</si>
  <si>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</si>
  <si>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</si>
  <si>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</si>
  <si>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</si>
  <si>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</si>
  <si>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</si>
  <si>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</si>
  <si>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</si>
  <si>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</si>
  <si>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</si>
  <si>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</si>
  <si>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20210723 11:06:16</t>
  </si>
  <si>
    <t>11:06:16</t>
  </si>
  <si>
    <t>-</t>
  </si>
  <si>
    <t>0: Broadleaf</t>
  </si>
  <si>
    <t>11:05:22</t>
  </si>
  <si>
    <t>3/3</t>
  </si>
  <si>
    <t>20210723 11:06:18</t>
  </si>
  <si>
    <t>11:06:18</t>
  </si>
  <si>
    <t>20210723 11:06:20</t>
  </si>
  <si>
    <t>11:06:20</t>
  </si>
  <si>
    <t>20210723 11:06:22</t>
  </si>
  <si>
    <t>11:06:22</t>
  </si>
  <si>
    <t>20210723 11:06:24</t>
  </si>
  <si>
    <t>11:06:24</t>
  </si>
  <si>
    <t>20210723 11:06:26</t>
  </si>
  <si>
    <t>11:06:26</t>
  </si>
  <si>
    <t>20210723 11:06:28</t>
  </si>
  <si>
    <t>11:06:28</t>
  </si>
  <si>
    <t>20210723 11:06:30</t>
  </si>
  <si>
    <t>11:06:30</t>
  </si>
  <si>
    <t>20210723 11:06:32</t>
  </si>
  <si>
    <t>11:06:32</t>
  </si>
  <si>
    <t>20210723 11:06:34</t>
  </si>
  <si>
    <t>11:06:34</t>
  </si>
  <si>
    <t>20210723 11:06:36</t>
  </si>
  <si>
    <t>11:06:36</t>
  </si>
  <si>
    <t>20210723 11:06:38</t>
  </si>
  <si>
    <t>11:06:38</t>
  </si>
  <si>
    <t>20210723 11:06:40</t>
  </si>
  <si>
    <t>11:06:40</t>
  </si>
  <si>
    <t>20210723 11:06:42</t>
  </si>
  <si>
    <t>11:06:42</t>
  </si>
  <si>
    <t>20210723 11:06:44</t>
  </si>
  <si>
    <t>11:06:44</t>
  </si>
  <si>
    <t>20210723 11:06:46</t>
  </si>
  <si>
    <t>11:06:46</t>
  </si>
  <si>
    <t>20210723 11:06:48</t>
  </si>
  <si>
    <t>11:06:48</t>
  </si>
  <si>
    <t>20210723 11:06:50</t>
  </si>
  <si>
    <t>11:06:50</t>
  </si>
  <si>
    <t>20210723 11:06:52</t>
  </si>
  <si>
    <t>11:06:52</t>
  </si>
  <si>
    <t>20210723 11:06:54</t>
  </si>
  <si>
    <t>11:06:54</t>
  </si>
  <si>
    <t>20210723 11:06:56</t>
  </si>
  <si>
    <t>11:06:56</t>
  </si>
  <si>
    <t>2/3</t>
  </si>
  <si>
    <t>20210723 11:06:58</t>
  </si>
  <si>
    <t>11:06:58</t>
  </si>
  <si>
    <t>20210723 11:07:00</t>
  </si>
  <si>
    <t>11:07:00</t>
  </si>
  <si>
    <t>20210723 11:07:02</t>
  </si>
  <si>
    <t>11:07:02</t>
  </si>
  <si>
    <t>20210723 11:07:04</t>
  </si>
  <si>
    <t>11:07:04</t>
  </si>
  <si>
    <t>20210723 11:07:06</t>
  </si>
  <si>
    <t>11:07:06</t>
  </si>
  <si>
    <t>20210723 11:07:08</t>
  </si>
  <si>
    <t>11:07:08</t>
  </si>
  <si>
    <t>20210723 11:07:10</t>
  </si>
  <si>
    <t>11:07:10</t>
  </si>
  <si>
    <t>20210723 11:07:12</t>
  </si>
  <si>
    <t>11:07:12</t>
  </si>
  <si>
    <t>20210723 11:07:14</t>
  </si>
  <si>
    <t>11:07:14</t>
  </si>
  <si>
    <t>1/3</t>
  </si>
  <si>
    <t>20210723 11:07:16</t>
  </si>
  <si>
    <t>11:07:16</t>
  </si>
  <si>
    <t>20210723 11:07:18</t>
  </si>
  <si>
    <t>11:07:18</t>
  </si>
  <si>
    <t>20210723 11:07:20</t>
  </si>
  <si>
    <t>11:07:20</t>
  </si>
  <si>
    <t>20210723 11:07:22</t>
  </si>
  <si>
    <t>11:07:22</t>
  </si>
  <si>
    <t>20210723 11:07:24</t>
  </si>
  <si>
    <t>11:07:24</t>
  </si>
  <si>
    <t>20210723 11:07:26</t>
  </si>
  <si>
    <t>11:07:26</t>
  </si>
  <si>
    <t>20210723 11:07:28</t>
  </si>
  <si>
    <t>11:07:28</t>
  </si>
  <si>
    <t>20210723 11:07:30</t>
  </si>
  <si>
    <t>11:07:30</t>
  </si>
  <si>
    <t>20210723 11:07:32</t>
  </si>
  <si>
    <t>11:07:32</t>
  </si>
  <si>
    <t>20210723 11:07:34</t>
  </si>
  <si>
    <t>11:07:34</t>
  </si>
  <si>
    <t>20210723 11:07:36</t>
  </si>
  <si>
    <t>11:07:36</t>
  </si>
  <si>
    <t>20210723 11:07:38</t>
  </si>
  <si>
    <t>11:07:38</t>
  </si>
  <si>
    <t>20210723 11:07:40</t>
  </si>
  <si>
    <t>11:07:40</t>
  </si>
  <si>
    <t>20210723 11:07:42</t>
  </si>
  <si>
    <t>11:07:42</t>
  </si>
  <si>
    <t>20210723 11:07:44</t>
  </si>
  <si>
    <t>11:07:44</t>
  </si>
  <si>
    <t>20210723 11:07:46</t>
  </si>
  <si>
    <t>11:07:46</t>
  </si>
  <si>
    <t>20210723 11:07:48</t>
  </si>
  <si>
    <t>11:07:48</t>
  </si>
  <si>
    <t>20210723 11:07:50</t>
  </si>
  <si>
    <t>11:07:50</t>
  </si>
  <si>
    <t>20210723 11:07:52</t>
  </si>
  <si>
    <t>11:07:52</t>
  </si>
  <si>
    <t>20210723 11:07:54</t>
  </si>
  <si>
    <t>11:07:54</t>
  </si>
  <si>
    <t>20210723 11:07:56</t>
  </si>
  <si>
    <t>11:07:56</t>
  </si>
  <si>
    <t>20210723 11:07:58</t>
  </si>
  <si>
    <t>11:07:58</t>
  </si>
  <si>
    <t>20210723 11:08:00</t>
  </si>
  <si>
    <t>11:08:00</t>
  </si>
  <si>
    <t>20210723 11:08:02</t>
  </si>
  <si>
    <t>11:08:02</t>
  </si>
  <si>
    <t>20210723 11:08:04</t>
  </si>
  <si>
    <t>11:08:04</t>
  </si>
  <si>
    <t>20210723 11:08:06</t>
  </si>
  <si>
    <t>11:08:06</t>
  </si>
  <si>
    <t>20210723 11:08:08</t>
  </si>
  <si>
    <t>11:08:08</t>
  </si>
  <si>
    <t>20210723 11:08:10</t>
  </si>
  <si>
    <t>11:08:10</t>
  </si>
  <si>
    <t>20210723 11:08:12</t>
  </si>
  <si>
    <t>11:08:12</t>
  </si>
  <si>
    <t>20210723 11:08:14</t>
  </si>
  <si>
    <t>11:08:14</t>
  </si>
  <si>
    <t>20210723 11:08:16</t>
  </si>
  <si>
    <t>11:08:16</t>
  </si>
  <si>
    <t>20210723 11:08:18</t>
  </si>
  <si>
    <t>11:08:18</t>
  </si>
  <si>
    <t>20210723 11:08:20</t>
  </si>
  <si>
    <t>11:08:20</t>
  </si>
  <si>
    <t>20210723 11:08:22</t>
  </si>
  <si>
    <t>11:08:22</t>
  </si>
  <si>
    <t>20210723 11:08:24</t>
  </si>
  <si>
    <t>11:08:24</t>
  </si>
  <si>
    <t>20210723 11:08:26</t>
  </si>
  <si>
    <t>11:08:26</t>
  </si>
  <si>
    <t>20210723 11:08:28</t>
  </si>
  <si>
    <t>11:08:28</t>
  </si>
  <si>
    <t>20210723 11:08:30</t>
  </si>
  <si>
    <t>11:08:30</t>
  </si>
  <si>
    <t>20210723 11:08:32</t>
  </si>
  <si>
    <t>11:08:32</t>
  </si>
  <si>
    <t>20210723 11:08:34</t>
  </si>
  <si>
    <t>11:08:34</t>
  </si>
  <si>
    <t>20210723 11:08:36</t>
  </si>
  <si>
    <t>11:08:36</t>
  </si>
  <si>
    <t>20210723 11:08:38</t>
  </si>
  <si>
    <t>11:08:38</t>
  </si>
  <si>
    <t>20210723 11:08:40</t>
  </si>
  <si>
    <t>11:08:40</t>
  </si>
  <si>
    <t>20210723 11:08:42</t>
  </si>
  <si>
    <t>11:08:42</t>
  </si>
  <si>
    <t>20210723 11:08:44</t>
  </si>
  <si>
    <t>11:08:44</t>
  </si>
  <si>
    <t>20210723 11:08:46</t>
  </si>
  <si>
    <t>11:08:46</t>
  </si>
  <si>
    <t>20210723 11:08:48</t>
  </si>
  <si>
    <t>11:08:48</t>
  </si>
  <si>
    <t>20210723 11:08:50</t>
  </si>
  <si>
    <t>11:08:50</t>
  </si>
  <si>
    <t>20210723 11:08:52</t>
  </si>
  <si>
    <t>11:08:52</t>
  </si>
  <si>
    <t>20210723 11:08:54</t>
  </si>
  <si>
    <t>11:08:54</t>
  </si>
  <si>
    <t>20210723 11:08:56</t>
  </si>
  <si>
    <t>11:08:56</t>
  </si>
  <si>
    <t>20210723 11:08:58</t>
  </si>
  <si>
    <t>11:08:58</t>
  </si>
  <si>
    <t>20210723 11:09:00</t>
  </si>
  <si>
    <t>11:09:00</t>
  </si>
  <si>
    <t>20210723 11:09:02</t>
  </si>
  <si>
    <t>11:09:02</t>
  </si>
  <si>
    <t>20210723 11:09:04</t>
  </si>
  <si>
    <t>11:09:04</t>
  </si>
  <si>
    <t>20210723 11:09:06</t>
  </si>
  <si>
    <t>11:09:06</t>
  </si>
  <si>
    <t>20210723 11:09:08</t>
  </si>
  <si>
    <t>11:09:08</t>
  </si>
  <si>
    <t>20210723 11:09:10</t>
  </si>
  <si>
    <t>11:09:10</t>
  </si>
  <si>
    <t>20210723 11:09:12</t>
  </si>
  <si>
    <t>11:09:12</t>
  </si>
  <si>
    <t>20210723 11:09:14</t>
  </si>
  <si>
    <t>11:09:14</t>
  </si>
  <si>
    <t>20210723 11:09:16</t>
  </si>
  <si>
    <t>11:09:16</t>
  </si>
  <si>
    <t>20210723 11:09:18</t>
  </si>
  <si>
    <t>11:09:18</t>
  </si>
  <si>
    <t>20210723 11:09:20</t>
  </si>
  <si>
    <t>11:09:20</t>
  </si>
  <si>
    <t>20210723 11:09:22</t>
  </si>
  <si>
    <t>11:09:22</t>
  </si>
  <si>
    <t>20210723 11:09:24</t>
  </si>
  <si>
    <t>11:09:24</t>
  </si>
  <si>
    <t>20210723 11:09:26</t>
  </si>
  <si>
    <t>11:09:26</t>
  </si>
  <si>
    <t>20210723 11:09:28</t>
  </si>
  <si>
    <t>11:09:28</t>
  </si>
  <si>
    <t>20210723 11:09:30</t>
  </si>
  <si>
    <t>11:09:30</t>
  </si>
  <si>
    <t>20210723 11:09:32</t>
  </si>
  <si>
    <t>11:09:32</t>
  </si>
  <si>
    <t>20210723 11:09:34</t>
  </si>
  <si>
    <t>11:09:34</t>
  </si>
  <si>
    <t>20210723 11:09:36</t>
  </si>
  <si>
    <t>11:09:36</t>
  </si>
  <si>
    <t>20210723 11:09:38</t>
  </si>
  <si>
    <t>11:09:38</t>
  </si>
  <si>
    <t>20210723 11:09:40</t>
  </si>
  <si>
    <t>11:09:40</t>
  </si>
  <si>
    <t>20210723 11:09:42</t>
  </si>
  <si>
    <t>11:09:42</t>
  </si>
  <si>
    <t>20210723 11:09:44</t>
  </si>
  <si>
    <t>11:09:44</t>
  </si>
  <si>
    <t>20210723 11:09:46</t>
  </si>
  <si>
    <t>11:09:46</t>
  </si>
  <si>
    <t>20210723 11:09:48</t>
  </si>
  <si>
    <t>11:09:48</t>
  </si>
  <si>
    <t>20210723 11:09:50</t>
  </si>
  <si>
    <t>11:09:50</t>
  </si>
  <si>
    <t>20210723 11:09:52</t>
  </si>
  <si>
    <t>11:09:52</t>
  </si>
  <si>
    <t>20210723 11:09:54</t>
  </si>
  <si>
    <t>11:09:54</t>
  </si>
  <si>
    <t>20210723 11:09:56</t>
  </si>
  <si>
    <t>11:09:56</t>
  </si>
  <si>
    <t>20210723 11:09:58</t>
  </si>
  <si>
    <t>11:09:58</t>
  </si>
  <si>
    <t>20210723 11:10:00</t>
  </si>
  <si>
    <t>11:10:00</t>
  </si>
  <si>
    <t>20210723 11:10:02</t>
  </si>
  <si>
    <t>11:10:02</t>
  </si>
  <si>
    <t>20210723 11:10:04</t>
  </si>
  <si>
    <t>11:10:04</t>
  </si>
  <si>
    <t>20210723 11:10:06</t>
  </si>
  <si>
    <t>11:10:06</t>
  </si>
  <si>
    <t>20210723 11:10:08</t>
  </si>
  <si>
    <t>11:10:08</t>
  </si>
  <si>
    <t>20210723 11:10:10</t>
  </si>
  <si>
    <t>11:10:10</t>
  </si>
  <si>
    <t>20210723 11:10:12</t>
  </si>
  <si>
    <t>11:10:12</t>
  </si>
  <si>
    <t>20210723 11:10:14</t>
  </si>
  <si>
    <t>11:10:14</t>
  </si>
  <si>
    <t>20210723 11:10:16</t>
  </si>
  <si>
    <t>11:10:16</t>
  </si>
  <si>
    <t>20210723 11:10:18</t>
  </si>
  <si>
    <t>11:10:18</t>
  </si>
  <si>
    <t>20210723 11:10:20</t>
  </si>
  <si>
    <t>11:10:20</t>
  </si>
  <si>
    <t>20210723 11:10:22</t>
  </si>
  <si>
    <t>11:10:22</t>
  </si>
  <si>
    <t>20210723 11:10:24</t>
  </si>
  <si>
    <t>11:10:24</t>
  </si>
  <si>
    <t>20210723 11:10:26</t>
  </si>
  <si>
    <t>11:10:26</t>
  </si>
  <si>
    <t>20210723 11:10:28</t>
  </si>
  <si>
    <t>11:10:28</t>
  </si>
  <si>
    <t>20210723 11:10:30</t>
  </si>
  <si>
    <t>11:10:30</t>
  </si>
  <si>
    <t>20210723 11:10:32</t>
  </si>
  <si>
    <t>11:10:32</t>
  </si>
  <si>
    <t>20210723 11:10:34</t>
  </si>
  <si>
    <t>11:10:34</t>
  </si>
  <si>
    <t>20210723 11:10:36</t>
  </si>
  <si>
    <t>11:10:36</t>
  </si>
  <si>
    <t>20210723 11:10:38</t>
  </si>
  <si>
    <t>11:10:38</t>
  </si>
  <si>
    <t>20210723 11:10:40</t>
  </si>
  <si>
    <t>11:10:40</t>
  </si>
  <si>
    <t>20210723 11:10:42</t>
  </si>
  <si>
    <t>11:10:42</t>
  </si>
  <si>
    <t>20210723 11:10:44</t>
  </si>
  <si>
    <t>11:10:44</t>
  </si>
  <si>
    <t>20210723 11:10:46</t>
  </si>
  <si>
    <t>11:10:46</t>
  </si>
  <si>
    <t>20210723 11:10:48</t>
  </si>
  <si>
    <t>11:10:48</t>
  </si>
  <si>
    <t>20210723 11:10:50</t>
  </si>
  <si>
    <t>11:10:50</t>
  </si>
  <si>
    <t>20210723 11:10:52</t>
  </si>
  <si>
    <t>11:10:52</t>
  </si>
  <si>
    <t>20210723 11:10:54</t>
  </si>
  <si>
    <t>11:10:54</t>
  </si>
  <si>
    <t>20210723 11:10:56</t>
  </si>
  <si>
    <t>11:10:56</t>
  </si>
  <si>
    <t>20210723 11:10:58</t>
  </si>
  <si>
    <t>11:10:58</t>
  </si>
  <si>
    <t>20210723 11:11:00</t>
  </si>
  <si>
    <t>11:11:00</t>
  </si>
  <si>
    <t>20210723 11:11:02</t>
  </si>
  <si>
    <t>11:11:02</t>
  </si>
  <si>
    <t>20210723 11:11:04</t>
  </si>
  <si>
    <t>11:11:04</t>
  </si>
  <si>
    <t>20210723 11:11:06</t>
  </si>
  <si>
    <t>11:11:06</t>
  </si>
  <si>
    <t>20210723 11:11:08</t>
  </si>
  <si>
    <t>11:11:08</t>
  </si>
  <si>
    <t>20210723 11:11:10</t>
  </si>
  <si>
    <t>11:11:10</t>
  </si>
  <si>
    <t>20210723 11:11:12</t>
  </si>
  <si>
    <t>11:11:12</t>
  </si>
  <si>
    <t>20210723 11:11:14</t>
  </si>
  <si>
    <t>11:11:14</t>
  </si>
  <si>
    <t>20210723 11:11:16</t>
  </si>
  <si>
    <t>11:11:16</t>
  </si>
  <si>
    <t>20210723 11:11:18</t>
  </si>
  <si>
    <t>11:11:18</t>
  </si>
  <si>
    <t>20210723 11:11:20</t>
  </si>
  <si>
    <t>11:11:20</t>
  </si>
  <si>
    <t>20210723 11:11:22</t>
  </si>
  <si>
    <t>11:11:22</t>
  </si>
  <si>
    <t>20210723 11:11:24</t>
  </si>
  <si>
    <t>11:11:24</t>
  </si>
  <si>
    <t>20210723 11:11:26</t>
  </si>
  <si>
    <t>11:11:26</t>
  </si>
  <si>
    <t>20210723 11:11:28</t>
  </si>
  <si>
    <t>11:11:28</t>
  </si>
  <si>
    <t>20210723 11:11:30</t>
  </si>
  <si>
    <t>11:11:30</t>
  </si>
  <si>
    <t>20210723 11:11:32</t>
  </si>
  <si>
    <t>11:11:32</t>
  </si>
  <si>
    <t>20210723 11:11:34</t>
  </si>
  <si>
    <t>11:11:34</t>
  </si>
  <si>
    <t>20210723 11:11:36</t>
  </si>
  <si>
    <t>11:11:36</t>
  </si>
  <si>
    <t>20210723 11:11:38</t>
  </si>
  <si>
    <t>11:11:38</t>
  </si>
  <si>
    <t>20210723 11:11:40</t>
  </si>
  <si>
    <t>11:11:40</t>
  </si>
  <si>
    <t>20210723 11:11:42</t>
  </si>
  <si>
    <t>11:11:42</t>
  </si>
  <si>
    <t>20210723 11:11:44</t>
  </si>
  <si>
    <t>11:11:44</t>
  </si>
  <si>
    <t>20210723 11:11:46</t>
  </si>
  <si>
    <t>11:11:46</t>
  </si>
  <si>
    <t>20210723 11:11:48</t>
  </si>
  <si>
    <t>11:11:48</t>
  </si>
  <si>
    <t>20210723 11:11:50</t>
  </si>
  <si>
    <t>11:11:50</t>
  </si>
  <si>
    <t>20210723 11:11:52</t>
  </si>
  <si>
    <t>11:11:52</t>
  </si>
  <si>
    <t>20210723 11:11:54</t>
  </si>
  <si>
    <t>11:11:54</t>
  </si>
  <si>
    <t>20210723 11:11:56</t>
  </si>
  <si>
    <t>11:11:56</t>
  </si>
  <si>
    <t>20210723 11:11:58</t>
  </si>
  <si>
    <t>11:11:58</t>
  </si>
  <si>
    <t>20210723 11:12:00</t>
  </si>
  <si>
    <t>11:12:00</t>
  </si>
  <si>
    <t>20210723 11:12:02</t>
  </si>
  <si>
    <t>11:12:02</t>
  </si>
  <si>
    <t>20210723 11:12:04</t>
  </si>
  <si>
    <t>11:12:04</t>
  </si>
  <si>
    <t>20210723 11:12:06</t>
  </si>
  <si>
    <t>11:12:06</t>
  </si>
  <si>
    <t>20210723 11:12:08</t>
  </si>
  <si>
    <t>11:12:08</t>
  </si>
  <si>
    <t>20210723 11:12:10</t>
  </si>
  <si>
    <t>11:12:10</t>
  </si>
  <si>
    <t>20210723 11:12:12</t>
  </si>
  <si>
    <t>11:12:12</t>
  </si>
  <si>
    <t>20210723 11:12:14</t>
  </si>
  <si>
    <t>11:12:14</t>
  </si>
  <si>
    <t>20210723 11:12:16</t>
  </si>
  <si>
    <t>11:12:16</t>
  </si>
  <si>
    <t>20210723 11:12:18</t>
  </si>
  <si>
    <t>11:12:18</t>
  </si>
  <si>
    <t>20210723 11:12:20</t>
  </si>
  <si>
    <t>11:12:20</t>
  </si>
  <si>
    <t>20210723 11:12:22</t>
  </si>
  <si>
    <t>11:12:22</t>
  </si>
  <si>
    <t>20210723 11:12:24</t>
  </si>
  <si>
    <t>11:12:24</t>
  </si>
  <si>
    <t>20210723 11:12:26</t>
  </si>
  <si>
    <t>11:12:26</t>
  </si>
  <si>
    <t>20210723 11:12:28</t>
  </si>
  <si>
    <t>11:12:28</t>
  </si>
  <si>
    <t>20210723 11:12:30</t>
  </si>
  <si>
    <t>11:12:30</t>
  </si>
  <si>
    <t>20210723 11:12:32</t>
  </si>
  <si>
    <t>11:12:32</t>
  </si>
  <si>
    <t>20210723 11:12:34</t>
  </si>
  <si>
    <t>11:12:34</t>
  </si>
  <si>
    <t>20210723 11:12:36</t>
  </si>
  <si>
    <t>11:12:36</t>
  </si>
  <si>
    <t>20210723 11:12:38</t>
  </si>
  <si>
    <t>11:12:38</t>
  </si>
  <si>
    <t>20210723 11:12:40</t>
  </si>
  <si>
    <t>11:12:40</t>
  </si>
  <si>
    <t>20210723 11:12:42</t>
  </si>
  <si>
    <t>11:12:42</t>
  </si>
  <si>
    <t>20210723 11:12:44</t>
  </si>
  <si>
    <t>11:12:44</t>
  </si>
  <si>
    <t>20210723 11:12:46</t>
  </si>
  <si>
    <t>11:12:46</t>
  </si>
  <si>
    <t>20210723 11:12:48</t>
  </si>
  <si>
    <t>11:12:48</t>
  </si>
  <si>
    <t>20210723 11:12:50</t>
  </si>
  <si>
    <t>11:12:50</t>
  </si>
  <si>
    <t>20210723 11:12:52</t>
  </si>
  <si>
    <t>11:12:52</t>
  </si>
  <si>
    <t>20210723 11:12:54</t>
  </si>
  <si>
    <t>11:12:54</t>
  </si>
  <si>
    <t>20210723 11:12:56</t>
  </si>
  <si>
    <t>11:12:56</t>
  </si>
  <si>
    <t>20210723 11:12:58</t>
  </si>
  <si>
    <t>11:12:58</t>
  </si>
  <si>
    <t>20210723 11:13:00</t>
  </si>
  <si>
    <t>11:13:00</t>
  </si>
  <si>
    <t>20210723 11:13:02</t>
  </si>
  <si>
    <t>11:13:02</t>
  </si>
  <si>
    <t>20210723 11:13:04</t>
  </si>
  <si>
    <t>11:13:04</t>
  </si>
  <si>
    <t>20210723 11:13:06</t>
  </si>
  <si>
    <t>11:13:06</t>
  </si>
  <si>
    <t>20210723 11:13:08</t>
  </si>
  <si>
    <t>11:13:08</t>
  </si>
  <si>
    <t>20210723 11:13:10</t>
  </si>
  <si>
    <t>11:13:10</t>
  </si>
  <si>
    <t>20210723 11:13:12</t>
  </si>
  <si>
    <t>11:13:12</t>
  </si>
  <si>
    <t>20210723 11:13:14</t>
  </si>
  <si>
    <t>11:13:14</t>
  </si>
  <si>
    <t>20210723 11:13:16</t>
  </si>
  <si>
    <t>11:13:16</t>
  </si>
  <si>
    <t>20210723 11:13:18</t>
  </si>
  <si>
    <t>11:13:18</t>
  </si>
  <si>
    <t>20210723 11:13:20</t>
  </si>
  <si>
    <t>11:13:20</t>
  </si>
  <si>
    <t>20210723 11:13:22</t>
  </si>
  <si>
    <t>11:13:22</t>
  </si>
  <si>
    <t>20210723 11:13:24</t>
  </si>
  <si>
    <t>11:13:24</t>
  </si>
  <si>
    <t>20210723 11:13:26</t>
  </si>
  <si>
    <t>11:13:26</t>
  </si>
  <si>
    <t>20210723 11:13:28</t>
  </si>
  <si>
    <t>11:13:28</t>
  </si>
  <si>
    <t>20210723 11:13:30</t>
  </si>
  <si>
    <t>11:13:30</t>
  </si>
  <si>
    <t>20210723 11:13:32</t>
  </si>
  <si>
    <t>11:13:32</t>
  </si>
  <si>
    <t>20210723 11:13:34</t>
  </si>
  <si>
    <t>11:13:34</t>
  </si>
  <si>
    <t>20210723 11:13:36</t>
  </si>
  <si>
    <t>11:13:36</t>
  </si>
  <si>
    <t>20210723 11:13:38</t>
  </si>
  <si>
    <t>11:13:38</t>
  </si>
  <si>
    <t>20210723 11:13:40</t>
  </si>
  <si>
    <t>11:13:40</t>
  </si>
  <si>
    <t>20210723 11:13:42</t>
  </si>
  <si>
    <t>11:13:42</t>
  </si>
  <si>
    <t>20210723 11:13:44</t>
  </si>
  <si>
    <t>11:13:44</t>
  </si>
  <si>
    <t>20210723 11:13:46</t>
  </si>
  <si>
    <t>11:13:46</t>
  </si>
  <si>
    <t>20210723 11:13:48</t>
  </si>
  <si>
    <t>11:13:48</t>
  </si>
  <si>
    <t>20210723 11:13:50</t>
  </si>
  <si>
    <t>11:13:50</t>
  </si>
  <si>
    <t>20210723 11:13:52</t>
  </si>
  <si>
    <t>11:13:52</t>
  </si>
  <si>
    <t>20210723 11:13:54</t>
  </si>
  <si>
    <t>11:13:54</t>
  </si>
  <si>
    <t>20210723 11:13:56</t>
  </si>
  <si>
    <t>11:13:56</t>
  </si>
  <si>
    <t>20210723 11:13:58</t>
  </si>
  <si>
    <t>11:13:58</t>
  </si>
  <si>
    <t>20210723 11:14:00</t>
  </si>
  <si>
    <t>11:14:00</t>
  </si>
  <si>
    <t>20210723 11:14:02</t>
  </si>
  <si>
    <t>11:14:02</t>
  </si>
  <si>
    <t>20210723 11:14:04</t>
  </si>
  <si>
    <t>11:14:04</t>
  </si>
  <si>
    <t>20210723 11:14:06</t>
  </si>
  <si>
    <t>11:14:06</t>
  </si>
  <si>
    <t>20210723 11:14:08</t>
  </si>
  <si>
    <t>11:14:08</t>
  </si>
  <si>
    <t>20210723 11:14:10</t>
  </si>
  <si>
    <t>11:14:10</t>
  </si>
  <si>
    <t>20210723 11:14:12</t>
  </si>
  <si>
    <t>11:14:12</t>
  </si>
  <si>
    <t>20210723 11:14:14</t>
  </si>
  <si>
    <t>11:14:14</t>
  </si>
  <si>
    <t>20210723 11:14:16</t>
  </si>
  <si>
    <t>11:14:16</t>
  </si>
  <si>
    <t>20210723 11:14:18</t>
  </si>
  <si>
    <t>11:14:18</t>
  </si>
  <si>
    <t>20210723 11:14:20</t>
  </si>
  <si>
    <t>11:14:20</t>
  </si>
  <si>
    <t>20210723 11:14:22</t>
  </si>
  <si>
    <t>11:14:22</t>
  </si>
  <si>
    <t>20210723 11:14:24</t>
  </si>
  <si>
    <t>11:14:24</t>
  </si>
  <si>
    <t>20210723 11:14:26</t>
  </si>
  <si>
    <t>11:14:26</t>
  </si>
  <si>
    <t>20210723 11:14:28</t>
  </si>
  <si>
    <t>11:14:28</t>
  </si>
  <si>
    <t>20210723 11:14:30</t>
  </si>
  <si>
    <t>11:14:30</t>
  </si>
  <si>
    <t>20210723 11:14:32</t>
  </si>
  <si>
    <t>11:14:32</t>
  </si>
  <si>
    <t>20210723 11:14:34</t>
  </si>
  <si>
    <t>11:14:34</t>
  </si>
  <si>
    <t>20210723 11:14:36</t>
  </si>
  <si>
    <t>11:14:36</t>
  </si>
  <si>
    <t>20210723 11:14:38</t>
  </si>
  <si>
    <t>11:14:38</t>
  </si>
  <si>
    <t>20210723 11:14:40</t>
  </si>
  <si>
    <t>11:14:40</t>
  </si>
  <si>
    <t>20210723 11:14:42</t>
  </si>
  <si>
    <t>11:14:42</t>
  </si>
  <si>
    <t>20210723 11:14:44</t>
  </si>
  <si>
    <t>11:14:44</t>
  </si>
  <si>
    <t>20210723 11:14:46</t>
  </si>
  <si>
    <t>11:14:46</t>
  </si>
  <si>
    <t>20210723 11:14:48</t>
  </si>
  <si>
    <t>11:14:48</t>
  </si>
  <si>
    <t>20210723 11:14:50</t>
  </si>
  <si>
    <t>11:14:50</t>
  </si>
  <si>
    <t>20210723 11:14:52</t>
  </si>
  <si>
    <t>11:14:52</t>
  </si>
  <si>
    <t>20210723 11:14:54</t>
  </si>
  <si>
    <t>11:14:54</t>
  </si>
  <si>
    <t>20210723 11:14:56</t>
  </si>
  <si>
    <t>11:14:56</t>
  </si>
  <si>
    <t>20210723 11:14:58</t>
  </si>
  <si>
    <t>11:14:58</t>
  </si>
  <si>
    <t>20210723 11:15:00</t>
  </si>
  <si>
    <t>11:15:00</t>
  </si>
  <si>
    <t>20210723 11:15:02</t>
  </si>
  <si>
    <t>11:15:02</t>
  </si>
  <si>
    <t>20210723 11:15:04</t>
  </si>
  <si>
    <t>11:15:04</t>
  </si>
  <si>
    <t>20210723 11:15:06</t>
  </si>
  <si>
    <t>11:15:06</t>
  </si>
  <si>
    <t>20210723 11:15:08</t>
  </si>
  <si>
    <t>11:15:08</t>
  </si>
  <si>
    <t>20210723 11:15:10</t>
  </si>
  <si>
    <t>11:15:10</t>
  </si>
  <si>
    <t>20210723 11:15:12</t>
  </si>
  <si>
    <t>11:15:12</t>
  </si>
  <si>
    <t>20210723 11:15:14</t>
  </si>
  <si>
    <t>11:15:14</t>
  </si>
  <si>
    <t>20210723 11:15:16</t>
  </si>
  <si>
    <t>11:15:16</t>
  </si>
  <si>
    <t>20210723 11:15:18</t>
  </si>
  <si>
    <t>11:15:18</t>
  </si>
  <si>
    <t>20210723 11:15:20</t>
  </si>
  <si>
    <t>11:15:20</t>
  </si>
  <si>
    <t>20210723 11:15:22</t>
  </si>
  <si>
    <t>11:15:22</t>
  </si>
  <si>
    <t>20210723 11:15:24</t>
  </si>
  <si>
    <t>11:15:24</t>
  </si>
  <si>
    <t>20210723 11:15:26</t>
  </si>
  <si>
    <t>11:15:26</t>
  </si>
  <si>
    <t>20210723 11:15:28</t>
  </si>
  <si>
    <t>11:15:28</t>
  </si>
  <si>
    <t>20210723 11:15:30</t>
  </si>
  <si>
    <t>11:15:30</t>
  </si>
  <si>
    <t>20210723 11:15:32</t>
  </si>
  <si>
    <t>11:15:32</t>
  </si>
  <si>
    <t>20210723 11:15:34</t>
  </si>
  <si>
    <t>11:15:34</t>
  </si>
  <si>
    <t>20210723 11:15:36</t>
  </si>
  <si>
    <t>11:15:36</t>
  </si>
  <si>
    <t>20210723 11:15:38</t>
  </si>
  <si>
    <t>11:15:38</t>
  </si>
  <si>
    <t>20210723 11:15:40</t>
  </si>
  <si>
    <t>11:15:40</t>
  </si>
  <si>
    <t>20210723 11:15:42</t>
  </si>
  <si>
    <t>11:15:42</t>
  </si>
  <si>
    <t>20210723 11:15:44</t>
  </si>
  <si>
    <t>11:15:44</t>
  </si>
  <si>
    <t>20210723 11:15:46</t>
  </si>
  <si>
    <t>11:15:46</t>
  </si>
  <si>
    <t>20210723 11:15:48</t>
  </si>
  <si>
    <t>11:15:48</t>
  </si>
  <si>
    <t>20210723 11:15:50</t>
  </si>
  <si>
    <t>11:15:50</t>
  </si>
  <si>
    <t>20210723 11:15:52</t>
  </si>
  <si>
    <t>11:15:52</t>
  </si>
  <si>
    <t>20210723 11:15:54</t>
  </si>
  <si>
    <t>11:15:54</t>
  </si>
  <si>
    <t>20210723 11:15:56</t>
  </si>
  <si>
    <t>11:15:56</t>
  </si>
  <si>
    <t>20210723 11:15:58</t>
  </si>
  <si>
    <t>11:15:58</t>
  </si>
  <si>
    <t>20210723 11:16:00</t>
  </si>
  <si>
    <t>11:16:00</t>
  </si>
  <si>
    <t>20210723 11:16:02</t>
  </si>
  <si>
    <t>11:16:02</t>
  </si>
  <si>
    <t>20210723 11:16:04</t>
  </si>
  <si>
    <t>11:16:04</t>
  </si>
  <si>
    <t>20210723 11:16:06</t>
  </si>
  <si>
    <t>11:16:06</t>
  </si>
  <si>
    <t>20210723 11:16:08</t>
  </si>
  <si>
    <t>11:16:08</t>
  </si>
  <si>
    <t>20210723 11:16:10</t>
  </si>
  <si>
    <t>11:16:10</t>
  </si>
  <si>
    <t>20210723 11:16:12</t>
  </si>
  <si>
    <t>11:16:12</t>
  </si>
  <si>
    <t>20210723 11:16:14</t>
  </si>
  <si>
    <t>11:16:14</t>
  </si>
  <si>
    <t>20210723 11:16:16</t>
  </si>
  <si>
    <t>11:16:16</t>
  </si>
  <si>
    <t>20210723 11:16:18</t>
  </si>
  <si>
    <t>11:16:18</t>
  </si>
  <si>
    <t>20210723 11:16:20</t>
  </si>
  <si>
    <t>11:16:20</t>
  </si>
  <si>
    <t>20210723 11:16:22</t>
  </si>
  <si>
    <t>11:16:22</t>
  </si>
  <si>
    <t>20210723 11:16:24</t>
  </si>
  <si>
    <t>11:16:24</t>
  </si>
  <si>
    <t>20210723 11:16:26</t>
  </si>
  <si>
    <t>11:16:26</t>
  </si>
  <si>
    <t>20210723 11:16:28</t>
  </si>
  <si>
    <t>11:16:28</t>
  </si>
  <si>
    <t>20210723 11:16:30</t>
  </si>
  <si>
    <t>11:16:30</t>
  </si>
  <si>
    <t>20210723 11:16:32</t>
  </si>
  <si>
    <t>11:16:32</t>
  </si>
  <si>
    <t>20210723 11:16:34</t>
  </si>
  <si>
    <t>11:16:34</t>
  </si>
  <si>
    <t>20210723 11:16:36</t>
  </si>
  <si>
    <t>11:16:36</t>
  </si>
  <si>
    <t>20210723 11:16:38</t>
  </si>
  <si>
    <t>11:16:38</t>
  </si>
  <si>
    <t>20210723 11:16:40</t>
  </si>
  <si>
    <t>11:16:40</t>
  </si>
  <si>
    <t>20210723 11:16:42</t>
  </si>
  <si>
    <t>11:16:42</t>
  </si>
  <si>
    <t>20210723 11:16:44</t>
  </si>
  <si>
    <t>11:16:44</t>
  </si>
  <si>
    <t>20210723 11:16:46</t>
  </si>
  <si>
    <t>11:16:46</t>
  </si>
  <si>
    <t>20210723 11:16:48</t>
  </si>
  <si>
    <t>11:16:48</t>
  </si>
  <si>
    <t>20210723 11:16:50</t>
  </si>
  <si>
    <t>11:16:50</t>
  </si>
  <si>
    <t>20210723 11:16:52</t>
  </si>
  <si>
    <t>11:16:52</t>
  </si>
  <si>
    <t>20210723 11:16:54</t>
  </si>
  <si>
    <t>11:16:54</t>
  </si>
  <si>
    <t>20210723 11:16:56</t>
  </si>
  <si>
    <t>11:16:56</t>
  </si>
  <si>
    <t>20210723 11:16:58</t>
  </si>
  <si>
    <t>11:16:58</t>
  </si>
  <si>
    <t>20210723 11:17:00</t>
  </si>
  <si>
    <t>11:17:00</t>
  </si>
  <si>
    <t>20210723 11:17:02</t>
  </si>
  <si>
    <t>11:17:02</t>
  </si>
  <si>
    <t>20210723 11:17:04</t>
  </si>
  <si>
    <t>11:17:04</t>
  </si>
  <si>
    <t>20210723 11:17:06</t>
  </si>
  <si>
    <t>11:17:06</t>
  </si>
  <si>
    <t>20210723 11:17:08</t>
  </si>
  <si>
    <t>11:17:08</t>
  </si>
  <si>
    <t>20210723 11:17:10</t>
  </si>
  <si>
    <t>11:17:10</t>
  </si>
  <si>
    <t>20210723 11:17:12</t>
  </si>
  <si>
    <t>11:17:12</t>
  </si>
  <si>
    <t>20210723 11:17:14</t>
  </si>
  <si>
    <t>11:17:14</t>
  </si>
  <si>
    <t>20210723 11:17:16</t>
  </si>
  <si>
    <t>11:17:16</t>
  </si>
  <si>
    <t>20210723 11:17:18</t>
  </si>
  <si>
    <t>11:17:18</t>
  </si>
  <si>
    <t>20210723 11:17:20</t>
  </si>
  <si>
    <t>11:17:20</t>
  </si>
  <si>
    <t>20210723 11:17:22</t>
  </si>
  <si>
    <t>11:17:22</t>
  </si>
  <si>
    <t>20210723 11:17:24</t>
  </si>
  <si>
    <t>11:17:24</t>
  </si>
  <si>
    <t>20210723 11:17:26</t>
  </si>
  <si>
    <t>11:17:26</t>
  </si>
  <si>
    <t>20210723 11:17:28</t>
  </si>
  <si>
    <t>11:17:28</t>
  </si>
  <si>
    <t>20210723 11:17:30</t>
  </si>
  <si>
    <t>11:17:30</t>
  </si>
  <si>
    <t>20210723 11:17:32</t>
  </si>
  <si>
    <t>11:17:32</t>
  </si>
  <si>
    <t>20210723 11:17:34</t>
  </si>
  <si>
    <t>11:17:34</t>
  </si>
  <si>
    <t>20210723 11:17:36</t>
  </si>
  <si>
    <t>11:17:36</t>
  </si>
  <si>
    <t>20210723 11:17:38</t>
  </si>
  <si>
    <t>11:17:38</t>
  </si>
  <si>
    <t>20210723 11:17:40</t>
  </si>
  <si>
    <t>11:17:40</t>
  </si>
  <si>
    <t>20210723 11:17:42</t>
  </si>
  <si>
    <t>11:17:42</t>
  </si>
  <si>
    <t>20210723 11:17:44</t>
  </si>
  <si>
    <t>11:17:44</t>
  </si>
  <si>
    <t>20210723 11:17:46</t>
  </si>
  <si>
    <t>11:17:46</t>
  </si>
  <si>
    <t>20210723 11:17:48</t>
  </si>
  <si>
    <t>11:17:48</t>
  </si>
  <si>
    <t>20210723 11:17:50</t>
  </si>
  <si>
    <t>11:17:50</t>
  </si>
  <si>
    <t>20210723 11:17:52</t>
  </si>
  <si>
    <t>11:17:52</t>
  </si>
  <si>
    <t>20210723 11:17:54</t>
  </si>
  <si>
    <t>11:17:54</t>
  </si>
  <si>
    <t>20210723 11:17:56</t>
  </si>
  <si>
    <t>11:17:56</t>
  </si>
  <si>
    <t>20210723 11:17:58</t>
  </si>
  <si>
    <t>11:17:58</t>
  </si>
  <si>
    <t>20210723 11:18:00</t>
  </si>
  <si>
    <t>11:18:00</t>
  </si>
  <si>
    <t>20210723 11:18:02</t>
  </si>
  <si>
    <t>11:18:02</t>
  </si>
  <si>
    <t>20210723 11:18:04</t>
  </si>
  <si>
    <t>11:18:04</t>
  </si>
  <si>
    <t>20210723 11:18:06</t>
  </si>
  <si>
    <t>11:18:06</t>
  </si>
  <si>
    <t>20210723 11:18:08</t>
  </si>
  <si>
    <t>11:18:08</t>
  </si>
  <si>
    <t>20210723 11:18:10</t>
  </si>
  <si>
    <t>11:18:10</t>
  </si>
  <si>
    <t>20210723 11:18:12</t>
  </si>
  <si>
    <t>11:18:12</t>
  </si>
  <si>
    <t>20210723 11:18:14</t>
  </si>
  <si>
    <t>11:18:14</t>
  </si>
  <si>
    <t>20210723 11:18:16</t>
  </si>
  <si>
    <t>11:18:16</t>
  </si>
  <si>
    <t>20210723 11:18:18</t>
  </si>
  <si>
    <t>11:18:18</t>
  </si>
  <si>
    <t>20210723 11:18:20</t>
  </si>
  <si>
    <t>11:18:20</t>
  </si>
  <si>
    <t>20210723 11:18:22</t>
  </si>
  <si>
    <t>11:18:22</t>
  </si>
  <si>
    <t>20210723 11:18:24</t>
  </si>
  <si>
    <t>11:18:24</t>
  </si>
  <si>
    <t>20210723 11:18:26</t>
  </si>
  <si>
    <t>11:18:26</t>
  </si>
  <si>
    <t>20210723 11:18:28</t>
  </si>
  <si>
    <t>11:18:28</t>
  </si>
  <si>
    <t>20210723 11:18:30</t>
  </si>
  <si>
    <t>11:18:30</t>
  </si>
  <si>
    <t>20210723 11:18:32</t>
  </si>
  <si>
    <t>11:18:32</t>
  </si>
  <si>
    <t>20210723 11:18:34</t>
  </si>
  <si>
    <t>11:18:34</t>
  </si>
  <si>
    <t>20210723 11:18:36</t>
  </si>
  <si>
    <t>11:18:36</t>
  </si>
  <si>
    <t>20210723 11:18:38</t>
  </si>
  <si>
    <t>11:18:38</t>
  </si>
  <si>
    <t>20210723 11:18:40</t>
  </si>
  <si>
    <t>11:18:40</t>
  </si>
  <si>
    <t>20210723 11:18:42</t>
  </si>
  <si>
    <t>11:18:42</t>
  </si>
  <si>
    <t>20210723 11:18:44</t>
  </si>
  <si>
    <t>11:18:44</t>
  </si>
  <si>
    <t>20210723 11:18:46</t>
  </si>
  <si>
    <t>11:18:46</t>
  </si>
  <si>
    <t>20210723 11:18:48</t>
  </si>
  <si>
    <t>11:18:48</t>
  </si>
  <si>
    <t>20210723 11:18:50</t>
  </si>
  <si>
    <t>11:18:50</t>
  </si>
  <si>
    <t>20210723 11:18:52</t>
  </si>
  <si>
    <t>11:18:52</t>
  </si>
  <si>
    <t>20210723 11:18:54</t>
  </si>
  <si>
    <t>11:18:54</t>
  </si>
  <si>
    <t>20210723 11:18:56</t>
  </si>
  <si>
    <t>11:18:56</t>
  </si>
  <si>
    <t>20210723 11:18:58</t>
  </si>
  <si>
    <t>11:18:58</t>
  </si>
  <si>
    <t>20210723 11:19:00</t>
  </si>
  <si>
    <t>11:19:00</t>
  </si>
  <si>
    <t>20210723 11:19:02</t>
  </si>
  <si>
    <t>11:19:02</t>
  </si>
  <si>
    <t>20210723 11:19:04</t>
  </si>
  <si>
    <t>11:19:04</t>
  </si>
  <si>
    <t>20210723 11:19:06</t>
  </si>
  <si>
    <t>11:19:06</t>
  </si>
  <si>
    <t>20210723 11:19:08</t>
  </si>
  <si>
    <t>11:19:08</t>
  </si>
  <si>
    <t>20210723 11:19:10</t>
  </si>
  <si>
    <t>11:19:10</t>
  </si>
  <si>
    <t>20210723 11:19:12</t>
  </si>
  <si>
    <t>11:19:12</t>
  </si>
  <si>
    <t>20210723 11:19:14</t>
  </si>
  <si>
    <t>11:19:14</t>
  </si>
  <si>
    <t>20210723 11:19:16</t>
  </si>
  <si>
    <t>11:19:16</t>
  </si>
  <si>
    <t>20210723 11:19:18</t>
  </si>
  <si>
    <t>11:19:18</t>
  </si>
  <si>
    <t>20210723 11:19:20</t>
  </si>
  <si>
    <t>11:19:20</t>
  </si>
  <si>
    <t>20210723 11:19:22</t>
  </si>
  <si>
    <t>11:19:22</t>
  </si>
  <si>
    <t>20210723 11:19:24</t>
  </si>
  <si>
    <t>11:19:24</t>
  </si>
  <si>
    <t>20210723 11:19:26</t>
  </si>
  <si>
    <t>11:19:26</t>
  </si>
  <si>
    <t>20210723 11:19:28</t>
  </si>
  <si>
    <t>11:19:28</t>
  </si>
  <si>
    <t>20210723 11:19:30</t>
  </si>
  <si>
    <t>11:19:30</t>
  </si>
  <si>
    <t>20210723 11:19:32</t>
  </si>
  <si>
    <t>11:19:32</t>
  </si>
  <si>
    <t>20210723 11:19:34</t>
  </si>
  <si>
    <t>11:19:34</t>
  </si>
  <si>
    <t>20210723 11:19:36</t>
  </si>
  <si>
    <t>11:19:36</t>
  </si>
  <si>
    <t>20210723 11:19:38</t>
  </si>
  <si>
    <t>11:19:38</t>
  </si>
  <si>
    <t>20210723 11:19:40</t>
  </si>
  <si>
    <t>11:19:40</t>
  </si>
  <si>
    <t>20210723 11:19:42</t>
  </si>
  <si>
    <t>11:19:42</t>
  </si>
  <si>
    <t>20210723 11:19:44</t>
  </si>
  <si>
    <t>11:19:44</t>
  </si>
  <si>
    <t>20210723 11:19:46</t>
  </si>
  <si>
    <t>11:19:46</t>
  </si>
  <si>
    <t>20210723 11:19:48</t>
  </si>
  <si>
    <t>11:19:48</t>
  </si>
  <si>
    <t>20210723 11:19:50</t>
  </si>
  <si>
    <t>11:19:50</t>
  </si>
  <si>
    <t>20210723 11:19:52</t>
  </si>
  <si>
    <t>11:19:52</t>
  </si>
  <si>
    <t>20210723 11:19:54</t>
  </si>
  <si>
    <t>11:19:54</t>
  </si>
  <si>
    <t>20210723 11:19:56</t>
  </si>
  <si>
    <t>11:19:56</t>
  </si>
  <si>
    <t>20210723 11:19:58</t>
  </si>
  <si>
    <t>11:19:58</t>
  </si>
  <si>
    <t>20210723 11:20:00</t>
  </si>
  <si>
    <t>11:20:00</t>
  </si>
  <si>
    <t>20210723 11:20:02</t>
  </si>
  <si>
    <t>11:20:02</t>
  </si>
  <si>
    <t>20210723 11:20:04</t>
  </si>
  <si>
    <t>11:20:04</t>
  </si>
  <si>
    <t>20210723 11:20:06</t>
  </si>
  <si>
    <t>11:20:06</t>
  </si>
  <si>
    <t>20210723 11:20:08</t>
  </si>
  <si>
    <t>11:20:08</t>
  </si>
  <si>
    <t>20210723 11:20:10</t>
  </si>
  <si>
    <t>11:20:10</t>
  </si>
  <si>
    <t>20210723 11:20:12</t>
  </si>
  <si>
    <t>11:20:12</t>
  </si>
  <si>
    <t>20210723 11:20:14</t>
  </si>
  <si>
    <t>11:20:14</t>
  </si>
  <si>
    <t>20210723 11:20:16</t>
  </si>
  <si>
    <t>11:20:16</t>
  </si>
  <si>
    <t>20210723 11:20:18</t>
  </si>
  <si>
    <t>11:20:18</t>
  </si>
  <si>
    <t>20210723 11:20:20</t>
  </si>
  <si>
    <t>11:20:20</t>
  </si>
  <si>
    <t>20210723 11:20:22</t>
  </si>
  <si>
    <t>11:20:22</t>
  </si>
  <si>
    <t>20210723 11:20:24</t>
  </si>
  <si>
    <t>11:20:24</t>
  </si>
  <si>
    <t>20210723 11:20:26</t>
  </si>
  <si>
    <t>11:20:26</t>
  </si>
  <si>
    <t>20210723 11:20:28</t>
  </si>
  <si>
    <t>11:20:28</t>
  </si>
  <si>
    <t>20210723 11:20:30</t>
  </si>
  <si>
    <t>11:20:30</t>
  </si>
  <si>
    <t>20210723 11:20:32</t>
  </si>
  <si>
    <t>11:20:32</t>
  </si>
  <si>
    <t>20210723 11:20:34</t>
  </si>
  <si>
    <t>11:20:34</t>
  </si>
  <si>
    <t>20210723 11:20:36</t>
  </si>
  <si>
    <t>11:20:36</t>
  </si>
  <si>
    <t>20210723 11:20:38</t>
  </si>
  <si>
    <t>11:20:38</t>
  </si>
  <si>
    <t>20210723 11:20:40</t>
  </si>
  <si>
    <t>11:20:40</t>
  </si>
  <si>
    <t>20210723 11:20:42</t>
  </si>
  <si>
    <t>11:20:42</t>
  </si>
  <si>
    <t>20210723 11:20:44</t>
  </si>
  <si>
    <t>11:20:44</t>
  </si>
  <si>
    <t>20210723 11:20:46</t>
  </si>
  <si>
    <t>11:20:46</t>
  </si>
  <si>
    <t>20210723 11:20:48</t>
  </si>
  <si>
    <t>11:20:48</t>
  </si>
  <si>
    <t>20210723 11:20:50</t>
  </si>
  <si>
    <t>11:20:50</t>
  </si>
  <si>
    <t>20210723 11:20:52</t>
  </si>
  <si>
    <t>11:20:52</t>
  </si>
  <si>
    <t>20210723 11:20:54</t>
  </si>
  <si>
    <t>11:20:54</t>
  </si>
  <si>
    <t>20210723 11:20:56</t>
  </si>
  <si>
    <t>11:20:56</t>
  </si>
  <si>
    <t>20210723 11:20:58</t>
  </si>
  <si>
    <t>11:20:58</t>
  </si>
  <si>
    <t>20210723 11:21:00</t>
  </si>
  <si>
    <t>11:21:00</t>
  </si>
  <si>
    <t>20210723 11:21:02</t>
  </si>
  <si>
    <t>11:21:02</t>
  </si>
  <si>
    <t>20210723 11:21:04</t>
  </si>
  <si>
    <t>11:21:04</t>
  </si>
  <si>
    <t>20210723 11:21:06</t>
  </si>
  <si>
    <t>11:21:06</t>
  </si>
  <si>
    <t>20210723 11:21:08</t>
  </si>
  <si>
    <t>11:21:08</t>
  </si>
  <si>
    <t>20210723 11:21:10</t>
  </si>
  <si>
    <t>11:21:10</t>
  </si>
  <si>
    <t>20210723 11:21:12</t>
  </si>
  <si>
    <t>11:21:12</t>
  </si>
  <si>
    <t>20210723 11:21:14</t>
  </si>
  <si>
    <t>11:21:14</t>
  </si>
  <si>
    <t>20210723 11:21:16</t>
  </si>
  <si>
    <t>11:21:16</t>
  </si>
  <si>
    <t>20210723 11:21:18</t>
  </si>
  <si>
    <t>11:21:18</t>
  </si>
  <si>
    <t>20210723 11:21:20</t>
  </si>
  <si>
    <t>11:21:20</t>
  </si>
  <si>
    <t>20210723 11:21:22</t>
  </si>
  <si>
    <t>11:21:22</t>
  </si>
  <si>
    <t>20210723 11:21:24</t>
  </si>
  <si>
    <t>11:21:24</t>
  </si>
  <si>
    <t>20210723 11:21:26</t>
  </si>
  <si>
    <t>11:21:26</t>
  </si>
  <si>
    <t>20210723 11:21:28</t>
  </si>
  <si>
    <t>11:21:28</t>
  </si>
  <si>
    <t>20210723 11:21:30</t>
  </si>
  <si>
    <t>11:21:30</t>
  </si>
  <si>
    <t>20210723 11:21:32</t>
  </si>
  <si>
    <t>11:21:32</t>
  </si>
  <si>
    <t>20210723 11:21:34</t>
  </si>
  <si>
    <t>11:21:34</t>
  </si>
  <si>
    <t>20210723 11:21:36</t>
  </si>
  <si>
    <t>11:21:36</t>
  </si>
  <si>
    <t>20210723 11:21:38</t>
  </si>
  <si>
    <t>11:21:38</t>
  </si>
  <si>
    <t>20210723 11:21:40</t>
  </si>
  <si>
    <t>11:21:40</t>
  </si>
  <si>
    <t>20210723 11:21:42</t>
  </si>
  <si>
    <t>11:21:42</t>
  </si>
  <si>
    <t>20210723 11:21:44</t>
  </si>
  <si>
    <t>11:21:44</t>
  </si>
  <si>
    <t>20210723 11:21:46</t>
  </si>
  <si>
    <t>11:21:46</t>
  </si>
  <si>
    <t>20210723 11:21:48</t>
  </si>
  <si>
    <t>11:21:48</t>
  </si>
  <si>
    <t>20210723 11:21:50</t>
  </si>
  <si>
    <t>11:21:50</t>
  </si>
  <si>
    <t>20210723 11:21:52</t>
  </si>
  <si>
    <t>11:21:52</t>
  </si>
  <si>
    <t>20210723 11:21:54</t>
  </si>
  <si>
    <t>11:21:54</t>
  </si>
  <si>
    <t>20210723 11:21:56</t>
  </si>
  <si>
    <t>11:21:56</t>
  </si>
  <si>
    <t>20210723 11:21:58</t>
  </si>
  <si>
    <t>11:21:58</t>
  </si>
  <si>
    <t>20210723 11:22:00</t>
  </si>
  <si>
    <t>11:22:00</t>
  </si>
  <si>
    <t>20210723 11:22:02</t>
  </si>
  <si>
    <t>11:22:02</t>
  </si>
  <si>
    <t>20210723 11:22:04</t>
  </si>
  <si>
    <t>11:22:04</t>
  </si>
  <si>
    <t>20210723 11:22:06</t>
  </si>
  <si>
    <t>11:22:06</t>
  </si>
  <si>
    <t>20210723 11:22:08</t>
  </si>
  <si>
    <t>11:22:08</t>
  </si>
  <si>
    <t>20210723 11:22:10</t>
  </si>
  <si>
    <t>11:22:10</t>
  </si>
  <si>
    <t>20210723 11:22:12</t>
  </si>
  <si>
    <t>11:22:12</t>
  </si>
  <si>
    <t>20210723 11:22:14</t>
  </si>
  <si>
    <t>11:22:14</t>
  </si>
  <si>
    <t>20210723 11:22:16</t>
  </si>
  <si>
    <t>11:22:16</t>
  </si>
  <si>
    <t>20210723 11:22:18</t>
  </si>
  <si>
    <t>11:22:18</t>
  </si>
  <si>
    <t>20210723 11:22:20</t>
  </si>
  <si>
    <t>11:22:20</t>
  </si>
  <si>
    <t>20210723 11:22:22</t>
  </si>
  <si>
    <t>11:22:22</t>
  </si>
  <si>
    <t>20210723 11:22:24</t>
  </si>
  <si>
    <t>11:22:24</t>
  </si>
  <si>
    <t>20210723 11:22:26</t>
  </si>
  <si>
    <t>11:22:26</t>
  </si>
  <si>
    <t>20210723 11:22:28</t>
  </si>
  <si>
    <t>11:22:28</t>
  </si>
  <si>
    <t>20210723 11:22:30</t>
  </si>
  <si>
    <t>11:22:30</t>
  </si>
  <si>
    <t>20210723 11:22:32</t>
  </si>
  <si>
    <t>11:22:32</t>
  </si>
  <si>
    <t>20210723 11:22:34</t>
  </si>
  <si>
    <t>11:22:34</t>
  </si>
  <si>
    <t>20210723 11:22:36</t>
  </si>
  <si>
    <t>11:22:36</t>
  </si>
  <si>
    <t>20210723 11:22:38</t>
  </si>
  <si>
    <t>11:22:38</t>
  </si>
  <si>
    <t>20210723 11:22:40</t>
  </si>
  <si>
    <t>11:22:40</t>
  </si>
  <si>
    <t>20210723 11:22:42</t>
  </si>
  <si>
    <t>11:22:42</t>
  </si>
  <si>
    <t>20210723 11:22:44</t>
  </si>
  <si>
    <t>11:22:44</t>
  </si>
  <si>
    <t>20210723 11:22:46</t>
  </si>
  <si>
    <t>11:22:46</t>
  </si>
  <si>
    <t>20210723 11:22:48</t>
  </si>
  <si>
    <t>11:22:48</t>
  </si>
  <si>
    <t>20210723 11:22:50</t>
  </si>
  <si>
    <t>11:22:50</t>
  </si>
  <si>
    <t>20210723 11:22:52</t>
  </si>
  <si>
    <t>11:22:52</t>
  </si>
  <si>
    <t>20210723 11:22:54</t>
  </si>
  <si>
    <t>11:22:54</t>
  </si>
  <si>
    <t>20210723 11:22:56</t>
  </si>
  <si>
    <t>11:22:56</t>
  </si>
  <si>
    <t>20210723 11:22:58</t>
  </si>
  <si>
    <t>11:22:58</t>
  </si>
  <si>
    <t>20210723 11:23:00</t>
  </si>
  <si>
    <t>11:23:00</t>
  </si>
  <si>
    <t>20210723 11:23:02</t>
  </si>
  <si>
    <t>11:23:02</t>
  </si>
  <si>
    <t>20210723 11:23:04</t>
  </si>
  <si>
    <t>11:23:04</t>
  </si>
  <si>
    <t>20210723 11:23:06</t>
  </si>
  <si>
    <t>11:23:06</t>
  </si>
  <si>
    <t>20210723 11:23:08</t>
  </si>
  <si>
    <t>11:23:08</t>
  </si>
  <si>
    <t>20210723 11:23:10</t>
  </si>
  <si>
    <t>11:23:10</t>
  </si>
  <si>
    <t>20210723 11:23:12</t>
  </si>
  <si>
    <t>11:23:12</t>
  </si>
  <si>
    <t>20210723 11:23:14</t>
  </si>
  <si>
    <t>11:23:14</t>
  </si>
  <si>
    <t>20210723 11:23:16</t>
  </si>
  <si>
    <t>11:23:16</t>
  </si>
  <si>
    <t>20210723 11:23:18</t>
  </si>
  <si>
    <t>11:23:18</t>
  </si>
  <si>
    <t>20210723 11:23:20</t>
  </si>
  <si>
    <t>11:23:20</t>
  </si>
  <si>
    <t>20210723 11:23:22</t>
  </si>
  <si>
    <t>11:23:22</t>
  </si>
  <si>
    <t>20210723 11:23:24</t>
  </si>
  <si>
    <t>11:23:24</t>
  </si>
  <si>
    <t>20210723 11:23:26</t>
  </si>
  <si>
    <t>11:23:26</t>
  </si>
  <si>
    <t>20210723 11:23:28</t>
  </si>
  <si>
    <t>11:23:28</t>
  </si>
  <si>
    <t>20210723 11:23:30</t>
  </si>
  <si>
    <t>11:23:30</t>
  </si>
  <si>
    <t>20210723 11:23:32</t>
  </si>
  <si>
    <t>11:23:32</t>
  </si>
  <si>
    <t>20210723 11:23:34</t>
  </si>
  <si>
    <t>11:23:34</t>
  </si>
  <si>
    <t>20210723 11:23:36</t>
  </si>
  <si>
    <t>11:23:36</t>
  </si>
  <si>
    <t>20210723 11:23:38</t>
  </si>
  <si>
    <t>11:23:38</t>
  </si>
  <si>
    <t>20210723 11:23:40</t>
  </si>
  <si>
    <t>11:23:40</t>
  </si>
  <si>
    <t>20210723 11:23:42</t>
  </si>
  <si>
    <t>11:23:42</t>
  </si>
  <si>
    <t>20210723 11:23:44</t>
  </si>
  <si>
    <t>11:23:44</t>
  </si>
  <si>
    <t>20210723 11:23:46</t>
  </si>
  <si>
    <t>11:23:46</t>
  </si>
  <si>
    <t>20210723 11:23:48</t>
  </si>
  <si>
    <t>11:23:48</t>
  </si>
  <si>
    <t>20210723 11:23:50</t>
  </si>
  <si>
    <t>11:23:50</t>
  </si>
  <si>
    <t>20210723 11:23:52</t>
  </si>
  <si>
    <t>11:23:52</t>
  </si>
  <si>
    <t>20210723 11:23:54</t>
  </si>
  <si>
    <t>11:23:54</t>
  </si>
  <si>
    <t>20210723 11:23:56</t>
  </si>
  <si>
    <t>11:23:56</t>
  </si>
  <si>
    <t>20210723 11:23:58</t>
  </si>
  <si>
    <t>11:23:58</t>
  </si>
  <si>
    <t>20210723 11:24:00</t>
  </si>
  <si>
    <t>11:24:00</t>
  </si>
  <si>
    <t>20210723 11:24:02</t>
  </si>
  <si>
    <t>11:24:02</t>
  </si>
  <si>
    <t>20210723 11:24:04</t>
  </si>
  <si>
    <t>11:24:04</t>
  </si>
  <si>
    <t>20210723 11:24:06</t>
  </si>
  <si>
    <t>11:24:06</t>
  </si>
  <si>
    <t>20210723 11:24:08</t>
  </si>
  <si>
    <t>11:24:08</t>
  </si>
  <si>
    <t>20210723 11:24:10</t>
  </si>
  <si>
    <t>11:24:10</t>
  </si>
  <si>
    <t>20210723 11:24:12</t>
  </si>
  <si>
    <t>11:24:12</t>
  </si>
  <si>
    <t>20210723 11:24:14</t>
  </si>
  <si>
    <t>11:24:14</t>
  </si>
  <si>
    <t>20210723 11:24:16</t>
  </si>
  <si>
    <t>11:24:16</t>
  </si>
  <si>
    <t>20210723 11:24:18</t>
  </si>
  <si>
    <t>11:24:18</t>
  </si>
  <si>
    <t>20210723 11:24:20</t>
  </si>
  <si>
    <t>11:24:20</t>
  </si>
  <si>
    <t>20210723 11:24:22</t>
  </si>
  <si>
    <t>11:24:22</t>
  </si>
  <si>
    <t>20210723 11:24:24</t>
  </si>
  <si>
    <t>11:24:24</t>
  </si>
  <si>
    <t>20210723 11:24:26</t>
  </si>
  <si>
    <t>11:24:26</t>
  </si>
  <si>
    <t>20210723 11:24:28</t>
  </si>
  <si>
    <t>11:24:28</t>
  </si>
  <si>
    <t>20210723 11:24:30</t>
  </si>
  <si>
    <t>11:24:30</t>
  </si>
  <si>
    <t>20210723 11:24:32</t>
  </si>
  <si>
    <t>11:24:32</t>
  </si>
  <si>
    <t>20210723 11:24:34</t>
  </si>
  <si>
    <t>11:24:34</t>
  </si>
  <si>
    <t>20210723 11:24:36</t>
  </si>
  <si>
    <t>11:24:36</t>
  </si>
  <si>
    <t>20210723 11:24:38</t>
  </si>
  <si>
    <t>11:24:38</t>
  </si>
  <si>
    <t>20210723 11:24:40</t>
  </si>
  <si>
    <t>11:24:40</t>
  </si>
  <si>
    <t>20210723 11:24:42</t>
  </si>
  <si>
    <t>11:24:42</t>
  </si>
  <si>
    <t>20210723 11:24:44</t>
  </si>
  <si>
    <t>11:24:44</t>
  </si>
  <si>
    <t>20210723 11:24:46</t>
  </si>
  <si>
    <t>11:24:46</t>
  </si>
  <si>
    <t>20210723 11:24:48</t>
  </si>
  <si>
    <t>11:24:48</t>
  </si>
  <si>
    <t>20210723 11:24:50</t>
  </si>
  <si>
    <t>11:24:50</t>
  </si>
  <si>
    <t>20210723 11:24:52</t>
  </si>
  <si>
    <t>11:24:52</t>
  </si>
  <si>
    <t>20210723 11:24:54</t>
  </si>
  <si>
    <t>11:24:54</t>
  </si>
  <si>
    <t>20210723 11:24:56</t>
  </si>
  <si>
    <t>11:24:56</t>
  </si>
  <si>
    <t>20210723 11:24:58</t>
  </si>
  <si>
    <t>11:24:58</t>
  </si>
  <si>
    <t>20210723 11:25:00</t>
  </si>
  <si>
    <t>11:25:00</t>
  </si>
  <si>
    <t>20210723 11:25:02</t>
  </si>
  <si>
    <t>11:25:02</t>
  </si>
  <si>
    <t>20210723 11:25:04</t>
  </si>
  <si>
    <t>11:25:04</t>
  </si>
  <si>
    <t>20210723 11:25:06</t>
  </si>
  <si>
    <t>11:25:06</t>
  </si>
  <si>
    <t>20210723 11:25:08</t>
  </si>
  <si>
    <t>11:25:08</t>
  </si>
  <si>
    <t>20210723 11:25:10</t>
  </si>
  <si>
    <t>11:25:10</t>
  </si>
  <si>
    <t>20210723 11:25:12</t>
  </si>
  <si>
    <t>11:25:12</t>
  </si>
  <si>
    <t>20210723 11:25:14</t>
  </si>
  <si>
    <t>11:25:14</t>
  </si>
  <si>
    <t>20210723 11:25:16</t>
  </si>
  <si>
    <t>11:25:16</t>
  </si>
  <si>
    <t>20210723 11:25:18</t>
  </si>
  <si>
    <t>11:25:18</t>
  </si>
  <si>
    <t>20210723 11:25:20</t>
  </si>
  <si>
    <t>11:25:20</t>
  </si>
  <si>
    <t>20210723 11:25:22</t>
  </si>
  <si>
    <t>11:25:22</t>
  </si>
  <si>
    <t>20210723 11:25:24</t>
  </si>
  <si>
    <t>11:25:24</t>
  </si>
  <si>
    <t>20210723 11:25:26</t>
  </si>
  <si>
    <t>11:25:26</t>
  </si>
  <si>
    <t>20210723 11:25:28</t>
  </si>
  <si>
    <t>11:25:28</t>
  </si>
  <si>
    <t>20210723 11:25:30</t>
  </si>
  <si>
    <t>11:25:30</t>
  </si>
  <si>
    <t>20210723 11:25:32</t>
  </si>
  <si>
    <t>11:25:32</t>
  </si>
  <si>
    <t>20210723 11:25:34</t>
  </si>
  <si>
    <t>11:25:34</t>
  </si>
  <si>
    <t>20210723 11:25:36</t>
  </si>
  <si>
    <t>11:25:36</t>
  </si>
  <si>
    <t>20210723 11:25:38</t>
  </si>
  <si>
    <t>11:25:38</t>
  </si>
  <si>
    <t>20210723 11:25:40</t>
  </si>
  <si>
    <t>11:25:40</t>
  </si>
  <si>
    <t>20210723 11:25:42</t>
  </si>
  <si>
    <t>11:25:42</t>
  </si>
  <si>
    <t>20210723 11:25:44</t>
  </si>
  <si>
    <t>11:25:44</t>
  </si>
  <si>
    <t>20210723 11:25:46</t>
  </si>
  <si>
    <t>11:25:46</t>
  </si>
  <si>
    <t>20210723 11:25:48</t>
  </si>
  <si>
    <t>11:25:48</t>
  </si>
  <si>
    <t>20210723 11:25:50</t>
  </si>
  <si>
    <t>11:25:50</t>
  </si>
  <si>
    <t>20210723 11:25:52</t>
  </si>
  <si>
    <t>11:25:52</t>
  </si>
  <si>
    <t>20210723 11:25:54</t>
  </si>
  <si>
    <t>11:25:54</t>
  </si>
  <si>
    <t>20210723 11:25:56</t>
  </si>
  <si>
    <t>11:25:56</t>
  </si>
  <si>
    <t>20210723 11:25:58</t>
  </si>
  <si>
    <t>11:25:58</t>
  </si>
  <si>
    <t>20210723 11:26:00</t>
  </si>
  <si>
    <t>11:26:00</t>
  </si>
  <si>
    <t>20210723 11:26:02</t>
  </si>
  <si>
    <t>11:26:02</t>
  </si>
  <si>
    <t>20210723 11:26:04</t>
  </si>
  <si>
    <t>11:26:04</t>
  </si>
  <si>
    <t>20210723 11:26:06</t>
  </si>
  <si>
    <t>11:26:06</t>
  </si>
  <si>
    <t>20210723 11:26:08</t>
  </si>
  <si>
    <t>11:26:08</t>
  </si>
  <si>
    <t>20210723 11:26:10</t>
  </si>
  <si>
    <t>11:26:10</t>
  </si>
  <si>
    <t>20210723 11:26:12</t>
  </si>
  <si>
    <t>11:26:12</t>
  </si>
  <si>
    <t>20210723 11:26:14</t>
  </si>
  <si>
    <t>11:26:14</t>
  </si>
  <si>
    <t>20210723 11:26:16</t>
  </si>
  <si>
    <t>11:26:16</t>
  </si>
  <si>
    <t>20210723 11:26:18</t>
  </si>
  <si>
    <t>11:26:18</t>
  </si>
  <si>
    <t>20210723 11:26:20</t>
  </si>
  <si>
    <t>11:26:20</t>
  </si>
  <si>
    <t>20210723 11:26:22</t>
  </si>
  <si>
    <t>11:26:22</t>
  </si>
  <si>
    <t>20210723 11:26:24</t>
  </si>
  <si>
    <t>11:26:24</t>
  </si>
  <si>
    <t>20210723 11:26:26</t>
  </si>
  <si>
    <t>11:26:26</t>
  </si>
  <si>
    <t>20210723 11:26:28</t>
  </si>
  <si>
    <t>11:26:28</t>
  </si>
  <si>
    <t>20210723 11:26:30</t>
  </si>
  <si>
    <t>11:26:30</t>
  </si>
  <si>
    <t>20210723 11:26:32</t>
  </si>
  <si>
    <t>11:26:32</t>
  </si>
  <si>
    <t>20210723 11:26:34</t>
  </si>
  <si>
    <t>11:26:34</t>
  </si>
  <si>
    <t>20210723 11:26:36</t>
  </si>
  <si>
    <t>11:26:36</t>
  </si>
  <si>
    <t>20210723 11:26:38</t>
  </si>
  <si>
    <t>11:26:38</t>
  </si>
  <si>
    <t>20210723 11:26:40</t>
  </si>
  <si>
    <t>11:26:40</t>
  </si>
  <si>
    <t>20210723 11:26:42</t>
  </si>
  <si>
    <t>11:26:42</t>
  </si>
  <si>
    <t>20210723 11:26:44</t>
  </si>
  <si>
    <t>11:26:44</t>
  </si>
  <si>
    <t>20210723 11:26:46</t>
  </si>
  <si>
    <t>11:26:46</t>
  </si>
  <si>
    <t>20210723 11:26:48</t>
  </si>
  <si>
    <t>11:26:48</t>
  </si>
  <si>
    <t>20210723 11:26:50</t>
  </si>
  <si>
    <t>11:26:50</t>
  </si>
  <si>
    <t>20210723 11:26:52</t>
  </si>
  <si>
    <t>11:26:52</t>
  </si>
  <si>
    <t>20210723 11:26:54</t>
  </si>
  <si>
    <t>11:26:54</t>
  </si>
  <si>
    <t>20210723 11:26:56</t>
  </si>
  <si>
    <t>11:26:56</t>
  </si>
  <si>
    <t>20210723 11:26:58</t>
  </si>
  <si>
    <t>11:26:58</t>
  </si>
  <si>
    <t>20210723 11:27:00</t>
  </si>
  <si>
    <t>11:27:00</t>
  </si>
  <si>
    <t>20210723 11:27:02</t>
  </si>
  <si>
    <t>11:27:02</t>
  </si>
  <si>
    <t>20210723 11:27:04</t>
  </si>
  <si>
    <t>11:27:04</t>
  </si>
  <si>
    <t>20210723 11:27:06</t>
  </si>
  <si>
    <t>11:27:06</t>
  </si>
  <si>
    <t>20210723 11:27:08</t>
  </si>
  <si>
    <t>11:27:08</t>
  </si>
  <si>
    <t>20210723 11:27:10</t>
  </si>
  <si>
    <t>11:27:10</t>
  </si>
  <si>
    <t>20210723 11:27:12</t>
  </si>
  <si>
    <t>11:27:12</t>
  </si>
  <si>
    <t>20210723 11:27:14</t>
  </si>
  <si>
    <t>11:27:14</t>
  </si>
  <si>
    <t>20210723 11:27:16</t>
  </si>
  <si>
    <t>11:27:16</t>
  </si>
  <si>
    <t>20210723 11:27:18</t>
  </si>
  <si>
    <t>11:27:18</t>
  </si>
  <si>
    <t>20210723 11:27:20</t>
  </si>
  <si>
    <t>11:27:20</t>
  </si>
  <si>
    <t>20210723 11:27:22</t>
  </si>
  <si>
    <t>11:27:22</t>
  </si>
  <si>
    <t>20210723 11:27:24</t>
  </si>
  <si>
    <t>11:27:24</t>
  </si>
  <si>
    <t>20210723 11:27:26</t>
  </si>
  <si>
    <t>11:27:26</t>
  </si>
  <si>
    <t>20210723 11:27:28</t>
  </si>
  <si>
    <t>11:27:28</t>
  </si>
  <si>
    <t>20210723 11:27:30</t>
  </si>
  <si>
    <t>11:27:30</t>
  </si>
  <si>
    <t>20210723 11:27:32</t>
  </si>
  <si>
    <t>11:27:32</t>
  </si>
  <si>
    <t>20210723 11:27:34</t>
  </si>
  <si>
    <t>11:27:34</t>
  </si>
  <si>
    <t>20210723 11:27:36</t>
  </si>
  <si>
    <t>11:27:36</t>
  </si>
  <si>
    <t>20210723 11:27:38</t>
  </si>
  <si>
    <t>11:27:38</t>
  </si>
  <si>
    <t>20210723 11:27:40</t>
  </si>
  <si>
    <t>11:27:40</t>
  </si>
  <si>
    <t>20210723 11:27:42</t>
  </si>
  <si>
    <t>11:27:42</t>
  </si>
  <si>
    <t>20210723 11:27:44</t>
  </si>
  <si>
    <t>11:27:44</t>
  </si>
  <si>
    <t>20210723 11:27:46</t>
  </si>
  <si>
    <t>11:27:46</t>
  </si>
  <si>
    <t>20210723 11:27:48</t>
  </si>
  <si>
    <t>11:27:48</t>
  </si>
  <si>
    <t>20210723 11:27:50</t>
  </si>
  <si>
    <t>11:27:50</t>
  </si>
  <si>
    <t>20210723 11:27:52</t>
  </si>
  <si>
    <t>11:27:52</t>
  </si>
  <si>
    <t>20210723 11:27:54</t>
  </si>
  <si>
    <t>11:27:54</t>
  </si>
  <si>
    <t>20210723 11:27:56</t>
  </si>
  <si>
    <t>11:27:56</t>
  </si>
  <si>
    <t>20210723 11:27:58</t>
  </si>
  <si>
    <t>11:27:58</t>
  </si>
  <si>
    <t>20210723 11:28:00</t>
  </si>
  <si>
    <t>11:28:00</t>
  </si>
  <si>
    <t>20210723 11:28:02</t>
  </si>
  <si>
    <t>11:28:02</t>
  </si>
  <si>
    <t>20210723 11:28:04</t>
  </si>
  <si>
    <t>11:28:04</t>
  </si>
  <si>
    <t>20210723 11:28:06</t>
  </si>
  <si>
    <t>11:28:06</t>
  </si>
  <si>
    <t>20210723 11:28:08</t>
  </si>
  <si>
    <t>11:28:08</t>
  </si>
  <si>
    <t>20210723 11:28:10</t>
  </si>
  <si>
    <t>11:28:10</t>
  </si>
  <si>
    <t>20210723 11:28:12</t>
  </si>
  <si>
    <t>11:28:12</t>
  </si>
  <si>
    <t>20210723 11:28:14</t>
  </si>
  <si>
    <t>11:28:14</t>
  </si>
  <si>
    <t>20210723 11:28:16</t>
  </si>
  <si>
    <t>11:28:16</t>
  </si>
  <si>
    <t>20210723 11:28:18</t>
  </si>
  <si>
    <t>11:28:18</t>
  </si>
  <si>
    <t>20210723 11:28:20</t>
  </si>
  <si>
    <t>11:28:20</t>
  </si>
  <si>
    <t>20210723 11:28:22</t>
  </si>
  <si>
    <t>11:28:22</t>
  </si>
  <si>
    <t>20210723 11:28:24</t>
  </si>
  <si>
    <t>11:28:24</t>
  </si>
  <si>
    <t>20210723 11:28:26</t>
  </si>
  <si>
    <t>11:28:26</t>
  </si>
  <si>
    <t>20210723 11:28:28</t>
  </si>
  <si>
    <t>11:28:28</t>
  </si>
  <si>
    <t>20210723 11:28:30</t>
  </si>
  <si>
    <t>11:28:30</t>
  </si>
  <si>
    <t>20210723 11:28:32</t>
  </si>
  <si>
    <t>11:28:32</t>
  </si>
  <si>
    <t>20210723 11:28:34</t>
  </si>
  <si>
    <t>11:28:34</t>
  </si>
  <si>
    <t>20210723 11:28:36</t>
  </si>
  <si>
    <t>11:28:36</t>
  </si>
  <si>
    <t>20210723 11:28:38</t>
  </si>
  <si>
    <t>11:28:38</t>
  </si>
  <si>
    <t>20210723 11:28:40</t>
  </si>
  <si>
    <t>11:28:40</t>
  </si>
  <si>
    <t>20210723 11:28:42</t>
  </si>
  <si>
    <t>11:28:42</t>
  </si>
  <si>
    <t>20210723 11:28:44</t>
  </si>
  <si>
    <t>11:28:44</t>
  </si>
  <si>
    <t>20210723 11:28:46</t>
  </si>
  <si>
    <t>11:28:46</t>
  </si>
  <si>
    <t>20210723 11:28:48</t>
  </si>
  <si>
    <t>11:28:48</t>
  </si>
  <si>
    <t>20210723 11:28:50</t>
  </si>
  <si>
    <t>11:28:50</t>
  </si>
  <si>
    <t>20210723 11:28:52</t>
  </si>
  <si>
    <t>11:28:52</t>
  </si>
  <si>
    <t>20210723 11:28:54</t>
  </si>
  <si>
    <t>11:28:54</t>
  </si>
  <si>
    <t>20210723 11:28:56</t>
  </si>
  <si>
    <t>11:28:56</t>
  </si>
  <si>
    <t>20210723 11:28:58</t>
  </si>
  <si>
    <t>11:28:58</t>
  </si>
  <si>
    <t>20210723 11:29:00</t>
  </si>
  <si>
    <t>11:29:00</t>
  </si>
  <si>
    <t>20210723 11:29:02</t>
  </si>
  <si>
    <t>11:29:02</t>
  </si>
  <si>
    <t>20210723 11:29:04</t>
  </si>
  <si>
    <t>11:29:04</t>
  </si>
  <si>
    <t>20210723 11:29:06</t>
  </si>
  <si>
    <t>11:29:06</t>
  </si>
  <si>
    <t>20210723 11:29:08</t>
  </si>
  <si>
    <t>11:29:08</t>
  </si>
  <si>
    <t>20210723 11:29:10</t>
  </si>
  <si>
    <t>11:29:10</t>
  </si>
  <si>
    <t>20210723 11:29:12</t>
  </si>
  <si>
    <t>11:29:12</t>
  </si>
  <si>
    <t>20210723 11:29:14</t>
  </si>
  <si>
    <t>11:29:14</t>
  </si>
  <si>
    <t>20210723 11:29:16</t>
  </si>
  <si>
    <t>11:29:16</t>
  </si>
  <si>
    <t>20210723 11:29:18</t>
  </si>
  <si>
    <t>11:29:18</t>
  </si>
  <si>
    <t>20210723 11:29:20</t>
  </si>
  <si>
    <t>11:29:20</t>
  </si>
  <si>
    <t>20210723 11:29:22</t>
  </si>
  <si>
    <t>11:29:22</t>
  </si>
  <si>
    <t>20210723 11:29:24</t>
  </si>
  <si>
    <t>11:29:24</t>
  </si>
  <si>
    <t>20210723 11:29:26</t>
  </si>
  <si>
    <t>11:29:26</t>
  </si>
  <si>
    <t>20210723 11:29:28</t>
  </si>
  <si>
    <t>11:29:28</t>
  </si>
  <si>
    <t>20210723 11:29:30</t>
  </si>
  <si>
    <t>11:29:30</t>
  </si>
  <si>
    <t>20210723 11:29:32</t>
  </si>
  <si>
    <t>11:29:32</t>
  </si>
  <si>
    <t>20210723 11:29:34</t>
  </si>
  <si>
    <t>11:29:34</t>
  </si>
  <si>
    <t>20210723 11:29:36</t>
  </si>
  <si>
    <t>11:29:36</t>
  </si>
  <si>
    <t>20210723 11:29:38</t>
  </si>
  <si>
    <t>11:29:38</t>
  </si>
  <si>
    <t>20210723 11:29:40</t>
  </si>
  <si>
    <t>11:29:40</t>
  </si>
  <si>
    <t>20210723 11:29:42</t>
  </si>
  <si>
    <t>11:29:42</t>
  </si>
  <si>
    <t>20210723 11:29:44</t>
  </si>
  <si>
    <t>11:29:44</t>
  </si>
  <si>
    <t>20210723 11:29:46</t>
  </si>
  <si>
    <t>11:29:46</t>
  </si>
  <si>
    <t>20210723 11:29:48</t>
  </si>
  <si>
    <t>11:29:48</t>
  </si>
  <si>
    <t>20210723 11:29:50</t>
  </si>
  <si>
    <t>11:29:50</t>
  </si>
  <si>
    <t>20210723 11:29:52</t>
  </si>
  <si>
    <t>11:29:52</t>
  </si>
  <si>
    <t>20210723 11:29:54</t>
  </si>
  <si>
    <t>11:29:54</t>
  </si>
  <si>
    <t>20210723 11:29:56</t>
  </si>
  <si>
    <t>11:29:56</t>
  </si>
  <si>
    <t>20210723 11:29:58</t>
  </si>
  <si>
    <t>11:29:58</t>
  </si>
  <si>
    <t>20210723 11:30:00</t>
  </si>
  <si>
    <t>11:30:00</t>
  </si>
  <si>
    <t>20210723 11:30:02</t>
  </si>
  <si>
    <t>11:30:02</t>
  </si>
  <si>
    <t>20210723 11:30:04</t>
  </si>
  <si>
    <t>11:30:04</t>
  </si>
  <si>
    <t>20210723 11:30:06</t>
  </si>
  <si>
    <t>11:30:06</t>
  </si>
  <si>
    <t>20210723 11:30:08</t>
  </si>
  <si>
    <t>11:30:08</t>
  </si>
  <si>
    <t>20210723 11:30:10</t>
  </si>
  <si>
    <t>11:30:10</t>
  </si>
  <si>
    <t>20210723 11:30:12</t>
  </si>
  <si>
    <t>11:30:12</t>
  </si>
  <si>
    <t>20210723 11:30:14</t>
  </si>
  <si>
    <t>11:30:14</t>
  </si>
  <si>
    <t>20210723 11:30:16</t>
  </si>
  <si>
    <t>11:30:16</t>
  </si>
  <si>
    <t>20210723 11:30:18</t>
  </si>
  <si>
    <t>11:30:18</t>
  </si>
  <si>
    <t>20210723 11:30:20</t>
  </si>
  <si>
    <t>11:30:20</t>
  </si>
  <si>
    <t>20210723 11:30:22</t>
  </si>
  <si>
    <t>11:30:22</t>
  </si>
  <si>
    <t>20210723 11:30:24</t>
  </si>
  <si>
    <t>11:30:24</t>
  </si>
  <si>
    <t>20210723 11:30:26</t>
  </si>
  <si>
    <t>11:30:26</t>
  </si>
  <si>
    <t>20210723 11:30:28</t>
  </si>
  <si>
    <t>11:30:28</t>
  </si>
  <si>
    <t>20210723 11:30:30</t>
  </si>
  <si>
    <t>11:30:30</t>
  </si>
  <si>
    <t>20210723 11:30:32</t>
  </si>
  <si>
    <t>11:30:32</t>
  </si>
  <si>
    <t>20210723 11:30:34</t>
  </si>
  <si>
    <t>11:30:34</t>
  </si>
  <si>
    <t>20210723 11:30:36</t>
  </si>
  <si>
    <t>11:30:36</t>
  </si>
  <si>
    <t>20210723 11:30:38</t>
  </si>
  <si>
    <t>11:30:38</t>
  </si>
  <si>
    <t>20210723 11:30:40</t>
  </si>
  <si>
    <t>11:30:40</t>
  </si>
  <si>
    <t>20210723 11:30:42</t>
  </si>
  <si>
    <t>11:30:42</t>
  </si>
  <si>
    <t>20210723 11:30:44</t>
  </si>
  <si>
    <t>11:30:44</t>
  </si>
  <si>
    <t>20210723 11:30:46</t>
  </si>
  <si>
    <t>11:30:46</t>
  </si>
  <si>
    <t>20210723 11:30:48</t>
  </si>
  <si>
    <t>11:30:48</t>
  </si>
  <si>
    <t>20210723 11:30:50</t>
  </si>
  <si>
    <t>11:30:50</t>
  </si>
  <si>
    <t>20210723 11:30:52</t>
  </si>
  <si>
    <t>11:30:52</t>
  </si>
  <si>
    <t>20210723 11:30:54</t>
  </si>
  <si>
    <t>11:30:54</t>
  </si>
  <si>
    <t>20210723 11:30:56</t>
  </si>
  <si>
    <t>11:30:56</t>
  </si>
  <si>
    <t>20210723 11:30:58</t>
  </si>
  <si>
    <t>11:30:58</t>
  </si>
  <si>
    <t>20210723 11:31:00</t>
  </si>
  <si>
    <t>11:31:00</t>
  </si>
  <si>
    <t>20210723 11:31:02</t>
  </si>
  <si>
    <t>11:31:02</t>
  </si>
  <si>
    <t>20210723 11:31:04</t>
  </si>
  <si>
    <t>11:31:04</t>
  </si>
  <si>
    <t>20210723 11:31:06</t>
  </si>
  <si>
    <t>11:31:06</t>
  </si>
  <si>
    <t>20210723 11:31:08</t>
  </si>
  <si>
    <t>11:31:08</t>
  </si>
  <si>
    <t>20210723 11:31:10</t>
  </si>
  <si>
    <t>11:31:10</t>
  </si>
  <si>
    <t>20210723 11:31:12</t>
  </si>
  <si>
    <t>11:31:12</t>
  </si>
  <si>
    <t>20210723 11:31:14</t>
  </si>
  <si>
    <t>11:31:14</t>
  </si>
  <si>
    <t>20210723 11:33:52</t>
  </si>
  <si>
    <t>11:33:52</t>
  </si>
  <si>
    <t>11:33:19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</si>
</sst>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767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1627063576.1</v>
      </c>
      <c r="C17">
        <v>0</v>
      </c>
      <c r="D17" t="s">
        <v>289</v>
      </c>
      <c r="E17" t="s">
        <v>290</v>
      </c>
      <c r="F17">
        <v>1</v>
      </c>
      <c r="H17">
        <v>1627063575.1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16</v>
      </c>
      <c r="AG17">
        <v>2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1627063575.1</v>
      </c>
      <c r="BV17">
        <v>399.728333333333</v>
      </c>
      <c r="BW17">
        <v>420.028333333333</v>
      </c>
      <c r="BX17">
        <v>5.70995333333333</v>
      </c>
      <c r="BY17">
        <v>2.87129</v>
      </c>
      <c r="BZ17">
        <v>395.405666666667</v>
      </c>
      <c r="CA17">
        <v>5.81076333333333</v>
      </c>
      <c r="CB17">
        <v>900.035</v>
      </c>
      <c r="CC17">
        <v>101.515</v>
      </c>
      <c r="CD17">
        <v>0.0999058666666667</v>
      </c>
      <c r="CE17">
        <v>14.5016666666667</v>
      </c>
      <c r="CF17">
        <v>14.3825</v>
      </c>
      <c r="CG17">
        <v>999.9</v>
      </c>
      <c r="CH17">
        <v>0</v>
      </c>
      <c r="CI17">
        <v>0</v>
      </c>
      <c r="CJ17">
        <v>9998.54666666667</v>
      </c>
      <c r="CK17">
        <v>0</v>
      </c>
      <c r="CL17">
        <v>48.0114666666667</v>
      </c>
      <c r="CM17">
        <v>1459.99</v>
      </c>
      <c r="CN17">
        <v>0.972991</v>
      </c>
      <c r="CO17">
        <v>0.0270089</v>
      </c>
      <c r="CP17">
        <v>0</v>
      </c>
      <c r="CQ17">
        <v>688.562</v>
      </c>
      <c r="CR17">
        <v>4.99951</v>
      </c>
      <c r="CS17">
        <v>9926.68</v>
      </c>
      <c r="CT17">
        <v>11911.8</v>
      </c>
      <c r="CU17">
        <v>38</v>
      </c>
      <c r="CV17">
        <v>41.208</v>
      </c>
      <c r="CW17">
        <v>40.062</v>
      </c>
      <c r="CX17">
        <v>40.104</v>
      </c>
      <c r="CY17">
        <v>39.25</v>
      </c>
      <c r="CZ17">
        <v>1415.69</v>
      </c>
      <c r="DA17">
        <v>39.3</v>
      </c>
      <c r="DB17">
        <v>0</v>
      </c>
      <c r="DC17">
        <v>1627063579</v>
      </c>
      <c r="DD17">
        <v>0</v>
      </c>
      <c r="DE17">
        <v>688.446115384615</v>
      </c>
      <c r="DF17">
        <v>0.255008547954504</v>
      </c>
      <c r="DG17">
        <v>-4.91487177952913</v>
      </c>
      <c r="DH17">
        <v>9927.07923076923</v>
      </c>
      <c r="DI17">
        <v>15</v>
      </c>
      <c r="DJ17">
        <v>1627063522.6</v>
      </c>
      <c r="DK17" t="s">
        <v>293</v>
      </c>
      <c r="DL17">
        <v>1627063512.6</v>
      </c>
      <c r="DM17">
        <v>1627063522.6</v>
      </c>
      <c r="DN17">
        <v>1</v>
      </c>
      <c r="DO17">
        <v>0.261</v>
      </c>
      <c r="DP17">
        <v>-0.001</v>
      </c>
      <c r="DQ17">
        <v>4.408</v>
      </c>
      <c r="DR17">
        <v>-0.118</v>
      </c>
      <c r="DS17">
        <v>420</v>
      </c>
      <c r="DT17">
        <v>3</v>
      </c>
      <c r="DU17">
        <v>0.07</v>
      </c>
      <c r="DV17">
        <v>0.03</v>
      </c>
      <c r="DW17">
        <v>-20.3157195121951</v>
      </c>
      <c r="DX17">
        <v>-0.0354648083624137</v>
      </c>
      <c r="DY17">
        <v>0.0293155017638192</v>
      </c>
      <c r="DZ17">
        <v>1</v>
      </c>
      <c r="EA17">
        <v>688.446151515152</v>
      </c>
      <c r="EB17">
        <v>-0.0148390095496535</v>
      </c>
      <c r="EC17">
        <v>0.157689207411502</v>
      </c>
      <c r="ED17">
        <v>1</v>
      </c>
      <c r="EE17">
        <v>2.84154951219512</v>
      </c>
      <c r="EF17">
        <v>-0.0170391637630676</v>
      </c>
      <c r="EG17">
        <v>0.0024437914876718</v>
      </c>
      <c r="EH17">
        <v>1</v>
      </c>
      <c r="EI17">
        <v>3</v>
      </c>
      <c r="EJ17">
        <v>3</v>
      </c>
      <c r="EK17" t="s">
        <v>294</v>
      </c>
      <c r="EL17">
        <v>100</v>
      </c>
      <c r="EM17">
        <v>100</v>
      </c>
      <c r="EN17">
        <v>4.322</v>
      </c>
      <c r="EO17">
        <v>-0.1008</v>
      </c>
      <c r="EP17">
        <v>2.28134974714028</v>
      </c>
      <c r="EQ17">
        <v>0.00616335315543056</v>
      </c>
      <c r="ER17">
        <v>-2.81551833566181e-06</v>
      </c>
      <c r="ES17">
        <v>7.20361701182458e-10</v>
      </c>
      <c r="ET17">
        <v>-0.12593346656001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1.1</v>
      </c>
      <c r="FC17">
        <v>0.9</v>
      </c>
      <c r="FD17">
        <v>18</v>
      </c>
      <c r="FE17">
        <v>960.442</v>
      </c>
      <c r="FF17">
        <v>502.172</v>
      </c>
      <c r="FG17">
        <v>8.00235</v>
      </c>
      <c r="FH17">
        <v>25.6517</v>
      </c>
      <c r="FI17">
        <v>30</v>
      </c>
      <c r="FJ17">
        <v>25.6431</v>
      </c>
      <c r="FK17">
        <v>25.6329</v>
      </c>
      <c r="FL17">
        <v>26.6021</v>
      </c>
      <c r="FM17">
        <v>79.3486</v>
      </c>
      <c r="FN17">
        <v>0</v>
      </c>
      <c r="FO17">
        <v>8.07</v>
      </c>
      <c r="FP17">
        <v>420</v>
      </c>
      <c r="FQ17">
        <v>2.82536</v>
      </c>
      <c r="FR17">
        <v>100.26</v>
      </c>
      <c r="FS17">
        <v>100.17</v>
      </c>
    </row>
    <row r="18" spans="1:175">
      <c r="A18">
        <v>2</v>
      </c>
      <c r="B18">
        <v>1627063578.1</v>
      </c>
      <c r="C18">
        <v>2</v>
      </c>
      <c r="D18" t="s">
        <v>295</v>
      </c>
      <c r="E18" t="s">
        <v>296</v>
      </c>
      <c r="F18">
        <v>1</v>
      </c>
      <c r="H18">
        <v>1627063577.1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16</v>
      </c>
      <c r="AG18">
        <v>2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1627063577.1</v>
      </c>
      <c r="BV18">
        <v>399.716666666667</v>
      </c>
      <c r="BW18">
        <v>419.976</v>
      </c>
      <c r="BX18">
        <v>5.71048333333333</v>
      </c>
      <c r="BY18">
        <v>2.87167</v>
      </c>
      <c r="BZ18">
        <v>395.393666666667</v>
      </c>
      <c r="CA18">
        <v>5.81129666666667</v>
      </c>
      <c r="CB18">
        <v>900.049666666667</v>
      </c>
      <c r="CC18">
        <v>101.515333333333</v>
      </c>
      <c r="CD18">
        <v>0.0999405</v>
      </c>
      <c r="CE18">
        <v>14.5037</v>
      </c>
      <c r="CF18">
        <v>14.3864333333333</v>
      </c>
      <c r="CG18">
        <v>999.9</v>
      </c>
      <c r="CH18">
        <v>0</v>
      </c>
      <c r="CI18">
        <v>0</v>
      </c>
      <c r="CJ18">
        <v>10005.8333333333</v>
      </c>
      <c r="CK18">
        <v>0</v>
      </c>
      <c r="CL18">
        <v>48.501</v>
      </c>
      <c r="CM18">
        <v>1459.99666666667</v>
      </c>
      <c r="CN18">
        <v>0.972991</v>
      </c>
      <c r="CO18">
        <v>0.0270089</v>
      </c>
      <c r="CP18">
        <v>0</v>
      </c>
      <c r="CQ18">
        <v>688.283333333333</v>
      </c>
      <c r="CR18">
        <v>4.99951</v>
      </c>
      <c r="CS18">
        <v>9926.81666666667</v>
      </c>
      <c r="CT18">
        <v>11911.8666666667</v>
      </c>
      <c r="CU18">
        <v>38</v>
      </c>
      <c r="CV18">
        <v>41.25</v>
      </c>
      <c r="CW18">
        <v>40.062</v>
      </c>
      <c r="CX18">
        <v>40.062</v>
      </c>
      <c r="CY18">
        <v>39.25</v>
      </c>
      <c r="CZ18">
        <v>1415.69666666667</v>
      </c>
      <c r="DA18">
        <v>39.3</v>
      </c>
      <c r="DB18">
        <v>0</v>
      </c>
      <c r="DC18">
        <v>1627063580.8</v>
      </c>
      <c r="DD18">
        <v>0</v>
      </c>
      <c r="DE18">
        <v>688.41952</v>
      </c>
      <c r="DF18">
        <v>-0.532230768796598</v>
      </c>
      <c r="DG18">
        <v>-0.639230768734729</v>
      </c>
      <c r="DH18">
        <v>9927.0464</v>
      </c>
      <c r="DI18">
        <v>15</v>
      </c>
      <c r="DJ18">
        <v>1627063522.6</v>
      </c>
      <c r="DK18" t="s">
        <v>293</v>
      </c>
      <c r="DL18">
        <v>1627063512.6</v>
      </c>
      <c r="DM18">
        <v>1627063522.6</v>
      </c>
      <c r="DN18">
        <v>1</v>
      </c>
      <c r="DO18">
        <v>0.261</v>
      </c>
      <c r="DP18">
        <v>-0.001</v>
      </c>
      <c r="DQ18">
        <v>4.408</v>
      </c>
      <c r="DR18">
        <v>-0.118</v>
      </c>
      <c r="DS18">
        <v>420</v>
      </c>
      <c r="DT18">
        <v>3</v>
      </c>
      <c r="DU18">
        <v>0.07</v>
      </c>
      <c r="DV18">
        <v>0.03</v>
      </c>
      <c r="DW18">
        <v>-20.3140317073171</v>
      </c>
      <c r="DX18">
        <v>0.0990836236933418</v>
      </c>
      <c r="DY18">
        <v>0.0315008202682545</v>
      </c>
      <c r="DZ18">
        <v>1</v>
      </c>
      <c r="EA18">
        <v>688.421727272727</v>
      </c>
      <c r="EB18">
        <v>0.0809618676178337</v>
      </c>
      <c r="EC18">
        <v>0.161141622771805</v>
      </c>
      <c r="ED18">
        <v>1</v>
      </c>
      <c r="EE18">
        <v>2.84084219512195</v>
      </c>
      <c r="EF18">
        <v>-0.0128289198606277</v>
      </c>
      <c r="EG18">
        <v>0.00205860065210675</v>
      </c>
      <c r="EH18">
        <v>1</v>
      </c>
      <c r="EI18">
        <v>3</v>
      </c>
      <c r="EJ18">
        <v>3</v>
      </c>
      <c r="EK18" t="s">
        <v>294</v>
      </c>
      <c r="EL18">
        <v>100</v>
      </c>
      <c r="EM18">
        <v>100</v>
      </c>
      <c r="EN18">
        <v>4.323</v>
      </c>
      <c r="EO18">
        <v>-0.1008</v>
      </c>
      <c r="EP18">
        <v>2.28134974714028</v>
      </c>
      <c r="EQ18">
        <v>0.00616335315543056</v>
      </c>
      <c r="ER18">
        <v>-2.81551833566181e-06</v>
      </c>
      <c r="ES18">
        <v>7.20361701182458e-10</v>
      </c>
      <c r="ET18">
        <v>-0.12593346656001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1.1</v>
      </c>
      <c r="FC18">
        <v>0.9</v>
      </c>
      <c r="FD18">
        <v>18</v>
      </c>
      <c r="FE18">
        <v>960.08</v>
      </c>
      <c r="FF18">
        <v>502.181</v>
      </c>
      <c r="FG18">
        <v>8.01461</v>
      </c>
      <c r="FH18">
        <v>25.6517</v>
      </c>
      <c r="FI18">
        <v>29.9998</v>
      </c>
      <c r="FJ18">
        <v>25.6431</v>
      </c>
      <c r="FK18">
        <v>25.632</v>
      </c>
      <c r="FL18">
        <v>26.6027</v>
      </c>
      <c r="FM18">
        <v>79.3486</v>
      </c>
      <c r="FN18">
        <v>0</v>
      </c>
      <c r="FO18">
        <v>8.17</v>
      </c>
      <c r="FP18">
        <v>420</v>
      </c>
      <c r="FQ18">
        <v>2.82536</v>
      </c>
      <c r="FR18">
        <v>100.26</v>
      </c>
      <c r="FS18">
        <v>100.169</v>
      </c>
    </row>
    <row r="19" spans="1:175">
      <c r="A19">
        <v>3</v>
      </c>
      <c r="B19">
        <v>1627063580.1</v>
      </c>
      <c r="C19">
        <v>4</v>
      </c>
      <c r="D19" t="s">
        <v>297</v>
      </c>
      <c r="E19" t="s">
        <v>298</v>
      </c>
      <c r="F19">
        <v>1</v>
      </c>
      <c r="H19">
        <v>1627063579.1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17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1627063579.1</v>
      </c>
      <c r="BV19">
        <v>399.683666666667</v>
      </c>
      <c r="BW19">
        <v>419.957333333333</v>
      </c>
      <c r="BX19">
        <v>5.71242</v>
      </c>
      <c r="BY19">
        <v>2.872</v>
      </c>
      <c r="BZ19">
        <v>395.360666666667</v>
      </c>
      <c r="CA19">
        <v>5.81321333333333</v>
      </c>
      <c r="CB19">
        <v>899.997666666667</v>
      </c>
      <c r="CC19">
        <v>101.515666666667</v>
      </c>
      <c r="CD19">
        <v>0.0997683666666667</v>
      </c>
      <c r="CE19">
        <v>14.5088666666667</v>
      </c>
      <c r="CF19">
        <v>14.3957666666667</v>
      </c>
      <c r="CG19">
        <v>999.9</v>
      </c>
      <c r="CH19">
        <v>0</v>
      </c>
      <c r="CI19">
        <v>0</v>
      </c>
      <c r="CJ19">
        <v>10005.6333333333</v>
      </c>
      <c r="CK19">
        <v>0</v>
      </c>
      <c r="CL19">
        <v>48.3436333333333</v>
      </c>
      <c r="CM19">
        <v>1460.09666666667</v>
      </c>
      <c r="CN19">
        <v>0.972993</v>
      </c>
      <c r="CO19">
        <v>0.0270069666666667</v>
      </c>
      <c r="CP19">
        <v>0</v>
      </c>
      <c r="CQ19">
        <v>688.27</v>
      </c>
      <c r="CR19">
        <v>4.99951</v>
      </c>
      <c r="CS19">
        <v>9927.19</v>
      </c>
      <c r="CT19">
        <v>11912.6666666667</v>
      </c>
      <c r="CU19">
        <v>38</v>
      </c>
      <c r="CV19">
        <v>41.187</v>
      </c>
      <c r="CW19">
        <v>40.062</v>
      </c>
      <c r="CX19">
        <v>40.083</v>
      </c>
      <c r="CY19">
        <v>39.229</v>
      </c>
      <c r="CZ19">
        <v>1415.79666666667</v>
      </c>
      <c r="DA19">
        <v>39.3</v>
      </c>
      <c r="DB19">
        <v>0</v>
      </c>
      <c r="DC19">
        <v>1627063582.6</v>
      </c>
      <c r="DD19">
        <v>0</v>
      </c>
      <c r="DE19">
        <v>688.401884615385</v>
      </c>
      <c r="DF19">
        <v>-0.829846150104159</v>
      </c>
      <c r="DG19">
        <v>0.551794895825282</v>
      </c>
      <c r="DH19">
        <v>9927.02461538462</v>
      </c>
      <c r="DI19">
        <v>15</v>
      </c>
      <c r="DJ19">
        <v>1627063522.6</v>
      </c>
      <c r="DK19" t="s">
        <v>293</v>
      </c>
      <c r="DL19">
        <v>1627063512.6</v>
      </c>
      <c r="DM19">
        <v>1627063522.6</v>
      </c>
      <c r="DN19">
        <v>1</v>
      </c>
      <c r="DO19">
        <v>0.261</v>
      </c>
      <c r="DP19">
        <v>-0.001</v>
      </c>
      <c r="DQ19">
        <v>4.408</v>
      </c>
      <c r="DR19">
        <v>-0.118</v>
      </c>
      <c r="DS19">
        <v>420</v>
      </c>
      <c r="DT19">
        <v>3</v>
      </c>
      <c r="DU19">
        <v>0.07</v>
      </c>
      <c r="DV19">
        <v>0.03</v>
      </c>
      <c r="DW19">
        <v>-20.3104219512195</v>
      </c>
      <c r="DX19">
        <v>0.198091986062679</v>
      </c>
      <c r="DY19">
        <v>0.0342237366792451</v>
      </c>
      <c r="DZ19">
        <v>1</v>
      </c>
      <c r="EA19">
        <v>688.404942857143</v>
      </c>
      <c r="EB19">
        <v>-0.396563600783653</v>
      </c>
      <c r="EC19">
        <v>0.183241439925914</v>
      </c>
      <c r="ED19">
        <v>1</v>
      </c>
      <c r="EE19">
        <v>2.84039268292683</v>
      </c>
      <c r="EF19">
        <v>-0.00632738675958166</v>
      </c>
      <c r="EG19">
        <v>0.00159904700946816</v>
      </c>
      <c r="EH19">
        <v>1</v>
      </c>
      <c r="EI19">
        <v>3</v>
      </c>
      <c r="EJ19">
        <v>3</v>
      </c>
      <c r="EK19" t="s">
        <v>294</v>
      </c>
      <c r="EL19">
        <v>100</v>
      </c>
      <c r="EM19">
        <v>100</v>
      </c>
      <c r="EN19">
        <v>4.322</v>
      </c>
      <c r="EO19">
        <v>-0.1008</v>
      </c>
      <c r="EP19">
        <v>2.28134974714028</v>
      </c>
      <c r="EQ19">
        <v>0.00616335315543056</v>
      </c>
      <c r="ER19">
        <v>-2.81551833566181e-06</v>
      </c>
      <c r="ES19">
        <v>7.20361701182458e-10</v>
      </c>
      <c r="ET19">
        <v>-0.12593346656001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1.1</v>
      </c>
      <c r="FC19">
        <v>1</v>
      </c>
      <c r="FD19">
        <v>18</v>
      </c>
      <c r="FE19">
        <v>960.143</v>
      </c>
      <c r="FF19">
        <v>502.061</v>
      </c>
      <c r="FG19">
        <v>8.04402</v>
      </c>
      <c r="FH19">
        <v>25.6517</v>
      </c>
      <c r="FI19">
        <v>29.9992</v>
      </c>
      <c r="FJ19">
        <v>25.6422</v>
      </c>
      <c r="FK19">
        <v>25.632</v>
      </c>
      <c r="FL19">
        <v>26.6035</v>
      </c>
      <c r="FM19">
        <v>79.3486</v>
      </c>
      <c r="FN19">
        <v>0</v>
      </c>
      <c r="FO19">
        <v>8.17</v>
      </c>
      <c r="FP19">
        <v>420</v>
      </c>
      <c r="FQ19">
        <v>2.82536</v>
      </c>
      <c r="FR19">
        <v>100.26</v>
      </c>
      <c r="FS19">
        <v>100.17</v>
      </c>
    </row>
    <row r="20" spans="1:175">
      <c r="A20">
        <v>4</v>
      </c>
      <c r="B20">
        <v>1627063582.1</v>
      </c>
      <c r="C20">
        <v>6</v>
      </c>
      <c r="D20" t="s">
        <v>299</v>
      </c>
      <c r="E20" t="s">
        <v>300</v>
      </c>
      <c r="F20">
        <v>1</v>
      </c>
      <c r="H20">
        <v>1627063581.1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17</v>
      </c>
      <c r="AG20">
        <v>2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1627063581.1</v>
      </c>
      <c r="BV20">
        <v>399.665666666667</v>
      </c>
      <c r="BW20">
        <v>419.993333333333</v>
      </c>
      <c r="BX20">
        <v>5.71275</v>
      </c>
      <c r="BY20">
        <v>2.87167</v>
      </c>
      <c r="BZ20">
        <v>395.343</v>
      </c>
      <c r="CA20">
        <v>5.81354666666667</v>
      </c>
      <c r="CB20">
        <v>899.986666666667</v>
      </c>
      <c r="CC20">
        <v>101.515333333333</v>
      </c>
      <c r="CD20">
        <v>0.0994791333333333</v>
      </c>
      <c r="CE20">
        <v>14.5122</v>
      </c>
      <c r="CF20">
        <v>14.4015333333333</v>
      </c>
      <c r="CG20">
        <v>999.9</v>
      </c>
      <c r="CH20">
        <v>0</v>
      </c>
      <c r="CI20">
        <v>0</v>
      </c>
      <c r="CJ20">
        <v>10013.1333333333</v>
      </c>
      <c r="CK20">
        <v>0</v>
      </c>
      <c r="CL20">
        <v>48.1311666666667</v>
      </c>
      <c r="CM20">
        <v>1459.99</v>
      </c>
      <c r="CN20">
        <v>0.972991</v>
      </c>
      <c r="CO20">
        <v>0.0270089</v>
      </c>
      <c r="CP20">
        <v>0</v>
      </c>
      <c r="CQ20">
        <v>688.476</v>
      </c>
      <c r="CR20">
        <v>4.99951</v>
      </c>
      <c r="CS20">
        <v>9927.09333333333</v>
      </c>
      <c r="CT20">
        <v>11911.8</v>
      </c>
      <c r="CU20">
        <v>38</v>
      </c>
      <c r="CV20">
        <v>41.25</v>
      </c>
      <c r="CW20">
        <v>40.062</v>
      </c>
      <c r="CX20">
        <v>40.083</v>
      </c>
      <c r="CY20">
        <v>39.25</v>
      </c>
      <c r="CZ20">
        <v>1415.69</v>
      </c>
      <c r="DA20">
        <v>39.3</v>
      </c>
      <c r="DB20">
        <v>0</v>
      </c>
      <c r="DC20">
        <v>1627063585</v>
      </c>
      <c r="DD20">
        <v>0</v>
      </c>
      <c r="DE20">
        <v>688.405884615385</v>
      </c>
      <c r="DF20">
        <v>-0.299111102450501</v>
      </c>
      <c r="DG20">
        <v>1.95350428838623</v>
      </c>
      <c r="DH20">
        <v>9926.98615384615</v>
      </c>
      <c r="DI20">
        <v>15</v>
      </c>
      <c r="DJ20">
        <v>1627063522.6</v>
      </c>
      <c r="DK20" t="s">
        <v>293</v>
      </c>
      <c r="DL20">
        <v>1627063512.6</v>
      </c>
      <c r="DM20">
        <v>1627063522.6</v>
      </c>
      <c r="DN20">
        <v>1</v>
      </c>
      <c r="DO20">
        <v>0.261</v>
      </c>
      <c r="DP20">
        <v>-0.001</v>
      </c>
      <c r="DQ20">
        <v>4.408</v>
      </c>
      <c r="DR20">
        <v>-0.118</v>
      </c>
      <c r="DS20">
        <v>420</v>
      </c>
      <c r="DT20">
        <v>3</v>
      </c>
      <c r="DU20">
        <v>0.07</v>
      </c>
      <c r="DV20">
        <v>0.03</v>
      </c>
      <c r="DW20">
        <v>-20.3092829268293</v>
      </c>
      <c r="DX20">
        <v>0.156681533101042</v>
      </c>
      <c r="DY20">
        <v>0.0345810529148834</v>
      </c>
      <c r="DZ20">
        <v>1</v>
      </c>
      <c r="EA20">
        <v>688.403151515152</v>
      </c>
      <c r="EB20">
        <v>-0.209302797261076</v>
      </c>
      <c r="EC20">
        <v>0.18229016516501</v>
      </c>
      <c r="ED20">
        <v>1</v>
      </c>
      <c r="EE20">
        <v>2.84029658536585</v>
      </c>
      <c r="EF20">
        <v>-0.00202390243902536</v>
      </c>
      <c r="EG20">
        <v>0.00150874945754408</v>
      </c>
      <c r="EH20">
        <v>1</v>
      </c>
      <c r="EI20">
        <v>3</v>
      </c>
      <c r="EJ20">
        <v>3</v>
      </c>
      <c r="EK20" t="s">
        <v>294</v>
      </c>
      <c r="EL20">
        <v>100</v>
      </c>
      <c r="EM20">
        <v>100</v>
      </c>
      <c r="EN20">
        <v>4.322</v>
      </c>
      <c r="EO20">
        <v>-0.1008</v>
      </c>
      <c r="EP20">
        <v>2.28134974714028</v>
      </c>
      <c r="EQ20">
        <v>0.00616335315543056</v>
      </c>
      <c r="ER20">
        <v>-2.81551833566181e-06</v>
      </c>
      <c r="ES20">
        <v>7.20361701182458e-10</v>
      </c>
      <c r="ET20">
        <v>-0.12593346656001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1.2</v>
      </c>
      <c r="FC20">
        <v>1</v>
      </c>
      <c r="FD20">
        <v>18</v>
      </c>
      <c r="FE20">
        <v>959.868</v>
      </c>
      <c r="FF20">
        <v>502.061</v>
      </c>
      <c r="FG20">
        <v>8.08753</v>
      </c>
      <c r="FH20">
        <v>25.6508</v>
      </c>
      <c r="FI20">
        <v>29.9986</v>
      </c>
      <c r="FJ20">
        <v>25.6411</v>
      </c>
      <c r="FK20">
        <v>25.632</v>
      </c>
      <c r="FL20">
        <v>26.6029</v>
      </c>
      <c r="FM20">
        <v>79.3486</v>
      </c>
      <c r="FN20">
        <v>0</v>
      </c>
      <c r="FO20">
        <v>8.27</v>
      </c>
      <c r="FP20">
        <v>420</v>
      </c>
      <c r="FQ20">
        <v>2.82536</v>
      </c>
      <c r="FR20">
        <v>100.26</v>
      </c>
      <c r="FS20">
        <v>100.171</v>
      </c>
    </row>
    <row r="21" spans="1:175">
      <c r="A21">
        <v>5</v>
      </c>
      <c r="B21">
        <v>1627063584.1</v>
      </c>
      <c r="C21">
        <v>8</v>
      </c>
      <c r="D21" t="s">
        <v>301</v>
      </c>
      <c r="E21" t="s">
        <v>302</v>
      </c>
      <c r="F21">
        <v>1</v>
      </c>
      <c r="H21">
        <v>1627063583.1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17</v>
      </c>
      <c r="AG21">
        <v>2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1627063583.1</v>
      </c>
      <c r="BV21">
        <v>399.681</v>
      </c>
      <c r="BW21">
        <v>420.033666666667</v>
      </c>
      <c r="BX21">
        <v>5.71283666666667</v>
      </c>
      <c r="BY21">
        <v>2.87121</v>
      </c>
      <c r="BZ21">
        <v>395.359</v>
      </c>
      <c r="CA21">
        <v>5.81362666666667</v>
      </c>
      <c r="CB21">
        <v>900.025666666667</v>
      </c>
      <c r="CC21">
        <v>101.513333333333</v>
      </c>
      <c r="CD21">
        <v>0.0998043666666667</v>
      </c>
      <c r="CE21">
        <v>14.5143333333333</v>
      </c>
      <c r="CF21">
        <v>14.4039</v>
      </c>
      <c r="CG21">
        <v>999.9</v>
      </c>
      <c r="CH21">
        <v>0</v>
      </c>
      <c r="CI21">
        <v>0</v>
      </c>
      <c r="CJ21">
        <v>10007.1</v>
      </c>
      <c r="CK21">
        <v>0</v>
      </c>
      <c r="CL21">
        <v>49.0707</v>
      </c>
      <c r="CM21">
        <v>1459.99</v>
      </c>
      <c r="CN21">
        <v>0.972991</v>
      </c>
      <c r="CO21">
        <v>0.0270089</v>
      </c>
      <c r="CP21">
        <v>0</v>
      </c>
      <c r="CQ21">
        <v>688.391666666667</v>
      </c>
      <c r="CR21">
        <v>4.99951</v>
      </c>
      <c r="CS21">
        <v>9926.72</v>
      </c>
      <c r="CT21">
        <v>11911.8</v>
      </c>
      <c r="CU21">
        <v>38</v>
      </c>
      <c r="CV21">
        <v>41.187</v>
      </c>
      <c r="CW21">
        <v>40.062</v>
      </c>
      <c r="CX21">
        <v>40.083</v>
      </c>
      <c r="CY21">
        <v>39.25</v>
      </c>
      <c r="CZ21">
        <v>1415.69</v>
      </c>
      <c r="DA21">
        <v>39.3</v>
      </c>
      <c r="DB21">
        <v>0</v>
      </c>
      <c r="DC21">
        <v>1627063586.8</v>
      </c>
      <c r="DD21">
        <v>0</v>
      </c>
      <c r="DE21">
        <v>688.40672</v>
      </c>
      <c r="DF21">
        <v>-0.221153835067358</v>
      </c>
      <c r="DG21">
        <v>0.637692332513084</v>
      </c>
      <c r="DH21">
        <v>9926.9536</v>
      </c>
      <c r="DI21">
        <v>15</v>
      </c>
      <c r="DJ21">
        <v>1627063522.6</v>
      </c>
      <c r="DK21" t="s">
        <v>293</v>
      </c>
      <c r="DL21">
        <v>1627063512.6</v>
      </c>
      <c r="DM21">
        <v>1627063522.6</v>
      </c>
      <c r="DN21">
        <v>1</v>
      </c>
      <c r="DO21">
        <v>0.261</v>
      </c>
      <c r="DP21">
        <v>-0.001</v>
      </c>
      <c r="DQ21">
        <v>4.408</v>
      </c>
      <c r="DR21">
        <v>-0.118</v>
      </c>
      <c r="DS21">
        <v>420</v>
      </c>
      <c r="DT21">
        <v>3</v>
      </c>
      <c r="DU21">
        <v>0.07</v>
      </c>
      <c r="DV21">
        <v>0.03</v>
      </c>
      <c r="DW21">
        <v>-20.3129585365854</v>
      </c>
      <c r="DX21">
        <v>0.08238397212546</v>
      </c>
      <c r="DY21">
        <v>0.0365790755568006</v>
      </c>
      <c r="DZ21">
        <v>1</v>
      </c>
      <c r="EA21">
        <v>688.411363636364</v>
      </c>
      <c r="EB21">
        <v>-0.263027582142667</v>
      </c>
      <c r="EC21">
        <v>0.179270376160134</v>
      </c>
      <c r="ED21">
        <v>1</v>
      </c>
      <c r="EE21">
        <v>2.84028195121951</v>
      </c>
      <c r="EF21">
        <v>0.00283275261324161</v>
      </c>
      <c r="EG21">
        <v>0.00149549277222153</v>
      </c>
      <c r="EH21">
        <v>1</v>
      </c>
      <c r="EI21">
        <v>3</v>
      </c>
      <c r="EJ21">
        <v>3</v>
      </c>
      <c r="EK21" t="s">
        <v>294</v>
      </c>
      <c r="EL21">
        <v>100</v>
      </c>
      <c r="EM21">
        <v>100</v>
      </c>
      <c r="EN21">
        <v>4.322</v>
      </c>
      <c r="EO21">
        <v>-0.1008</v>
      </c>
      <c r="EP21">
        <v>2.28134974714028</v>
      </c>
      <c r="EQ21">
        <v>0.00616335315543056</v>
      </c>
      <c r="ER21">
        <v>-2.81551833566181e-06</v>
      </c>
      <c r="ES21">
        <v>7.20361701182458e-10</v>
      </c>
      <c r="ET21">
        <v>-0.12593346656001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1.2</v>
      </c>
      <c r="FC21">
        <v>1</v>
      </c>
      <c r="FD21">
        <v>18</v>
      </c>
      <c r="FE21">
        <v>959.992</v>
      </c>
      <c r="FF21">
        <v>502.123</v>
      </c>
      <c r="FG21">
        <v>8.14172</v>
      </c>
      <c r="FH21">
        <v>25.6497</v>
      </c>
      <c r="FI21">
        <v>29.9984</v>
      </c>
      <c r="FJ21">
        <v>25.6409</v>
      </c>
      <c r="FK21">
        <v>25.6313</v>
      </c>
      <c r="FL21">
        <v>26.602</v>
      </c>
      <c r="FM21">
        <v>79.3486</v>
      </c>
      <c r="FN21">
        <v>0</v>
      </c>
      <c r="FO21">
        <v>8.37</v>
      </c>
      <c r="FP21">
        <v>420</v>
      </c>
      <c r="FQ21">
        <v>2.82536</v>
      </c>
      <c r="FR21">
        <v>100.259</v>
      </c>
      <c r="FS21">
        <v>100.171</v>
      </c>
    </row>
    <row r="22" spans="1:175">
      <c r="A22">
        <v>6</v>
      </c>
      <c r="B22">
        <v>1627063586.1</v>
      </c>
      <c r="C22">
        <v>10</v>
      </c>
      <c r="D22" t="s">
        <v>303</v>
      </c>
      <c r="E22" t="s">
        <v>304</v>
      </c>
      <c r="F22">
        <v>1</v>
      </c>
      <c r="H22">
        <v>1627063585.1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16</v>
      </c>
      <c r="AG22">
        <v>2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1627063585.1</v>
      </c>
      <c r="BV22">
        <v>399.686666666667</v>
      </c>
      <c r="BW22">
        <v>420.023666666667</v>
      </c>
      <c r="BX22">
        <v>5.71361666666667</v>
      </c>
      <c r="BY22">
        <v>2.87146</v>
      </c>
      <c r="BZ22">
        <v>395.363666666667</v>
      </c>
      <c r="CA22">
        <v>5.81440333333333</v>
      </c>
      <c r="CB22">
        <v>900.000333333333</v>
      </c>
      <c r="CC22">
        <v>101.512333333333</v>
      </c>
      <c r="CD22">
        <v>0.100179</v>
      </c>
      <c r="CE22">
        <v>14.5207666666667</v>
      </c>
      <c r="CF22">
        <v>14.4</v>
      </c>
      <c r="CG22">
        <v>999.9</v>
      </c>
      <c r="CH22">
        <v>0</v>
      </c>
      <c r="CI22">
        <v>0</v>
      </c>
      <c r="CJ22">
        <v>9990</v>
      </c>
      <c r="CK22">
        <v>0</v>
      </c>
      <c r="CL22">
        <v>50.1298666666667</v>
      </c>
      <c r="CM22">
        <v>1459.97666666667</v>
      </c>
      <c r="CN22">
        <v>0.972991</v>
      </c>
      <c r="CO22">
        <v>0.0270089</v>
      </c>
      <c r="CP22">
        <v>0</v>
      </c>
      <c r="CQ22">
        <v>688.493333333333</v>
      </c>
      <c r="CR22">
        <v>4.99951</v>
      </c>
      <c r="CS22">
        <v>9926.27</v>
      </c>
      <c r="CT22">
        <v>11911.7</v>
      </c>
      <c r="CU22">
        <v>38</v>
      </c>
      <c r="CV22">
        <v>41.25</v>
      </c>
      <c r="CW22">
        <v>40.062</v>
      </c>
      <c r="CX22">
        <v>40.125</v>
      </c>
      <c r="CY22">
        <v>39.25</v>
      </c>
      <c r="CZ22">
        <v>1415.67666666667</v>
      </c>
      <c r="DA22">
        <v>39.3</v>
      </c>
      <c r="DB22">
        <v>0</v>
      </c>
      <c r="DC22">
        <v>1627063588.6</v>
      </c>
      <c r="DD22">
        <v>0</v>
      </c>
      <c r="DE22">
        <v>688.408961538461</v>
      </c>
      <c r="DF22">
        <v>0.233675217814326</v>
      </c>
      <c r="DG22">
        <v>-1.56307689999816</v>
      </c>
      <c r="DH22">
        <v>9926.89538461539</v>
      </c>
      <c r="DI22">
        <v>15</v>
      </c>
      <c r="DJ22">
        <v>1627063522.6</v>
      </c>
      <c r="DK22" t="s">
        <v>293</v>
      </c>
      <c r="DL22">
        <v>1627063512.6</v>
      </c>
      <c r="DM22">
        <v>1627063522.6</v>
      </c>
      <c r="DN22">
        <v>1</v>
      </c>
      <c r="DO22">
        <v>0.261</v>
      </c>
      <c r="DP22">
        <v>-0.001</v>
      </c>
      <c r="DQ22">
        <v>4.408</v>
      </c>
      <c r="DR22">
        <v>-0.118</v>
      </c>
      <c r="DS22">
        <v>420</v>
      </c>
      <c r="DT22">
        <v>3</v>
      </c>
      <c r="DU22">
        <v>0.07</v>
      </c>
      <c r="DV22">
        <v>0.03</v>
      </c>
      <c r="DW22">
        <v>-20.3158048780488</v>
      </c>
      <c r="DX22">
        <v>0.0363031358884938</v>
      </c>
      <c r="DY22">
        <v>0.0377171368906632</v>
      </c>
      <c r="DZ22">
        <v>1</v>
      </c>
      <c r="EA22">
        <v>688.417942857143</v>
      </c>
      <c r="EB22">
        <v>-0.0266536203538301</v>
      </c>
      <c r="EC22">
        <v>0.180184340980825</v>
      </c>
      <c r="ED22">
        <v>1</v>
      </c>
      <c r="EE22">
        <v>2.84031731707317</v>
      </c>
      <c r="EF22">
        <v>0.00812571428571861</v>
      </c>
      <c r="EG22">
        <v>0.00152494226102652</v>
      </c>
      <c r="EH22">
        <v>1</v>
      </c>
      <c r="EI22">
        <v>3</v>
      </c>
      <c r="EJ22">
        <v>3</v>
      </c>
      <c r="EK22" t="s">
        <v>294</v>
      </c>
      <c r="EL22">
        <v>100</v>
      </c>
      <c r="EM22">
        <v>100</v>
      </c>
      <c r="EN22">
        <v>4.323</v>
      </c>
      <c r="EO22">
        <v>-0.1008</v>
      </c>
      <c r="EP22">
        <v>2.28134974714028</v>
      </c>
      <c r="EQ22">
        <v>0.00616335315543056</v>
      </c>
      <c r="ER22">
        <v>-2.81551833566181e-06</v>
      </c>
      <c r="ES22">
        <v>7.20361701182458e-10</v>
      </c>
      <c r="ET22">
        <v>-0.12593346656001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1.2</v>
      </c>
      <c r="FC22">
        <v>1.1</v>
      </c>
      <c r="FD22">
        <v>18</v>
      </c>
      <c r="FE22">
        <v>960.714</v>
      </c>
      <c r="FF22">
        <v>502.096</v>
      </c>
      <c r="FG22">
        <v>8.20716</v>
      </c>
      <c r="FH22">
        <v>25.6495</v>
      </c>
      <c r="FI22">
        <v>29.9982</v>
      </c>
      <c r="FJ22">
        <v>25.6409</v>
      </c>
      <c r="FK22">
        <v>25.6302</v>
      </c>
      <c r="FL22">
        <v>26.6026</v>
      </c>
      <c r="FM22">
        <v>79.3486</v>
      </c>
      <c r="FN22">
        <v>0</v>
      </c>
      <c r="FO22">
        <v>8.37</v>
      </c>
      <c r="FP22">
        <v>420</v>
      </c>
      <c r="FQ22">
        <v>2.82536</v>
      </c>
      <c r="FR22">
        <v>100.261</v>
      </c>
      <c r="FS22">
        <v>100.171</v>
      </c>
    </row>
    <row r="23" spans="1:175">
      <c r="A23">
        <v>7</v>
      </c>
      <c r="B23">
        <v>1627063588.1</v>
      </c>
      <c r="C23">
        <v>12</v>
      </c>
      <c r="D23" t="s">
        <v>305</v>
      </c>
      <c r="E23" t="s">
        <v>306</v>
      </c>
      <c r="F23">
        <v>1</v>
      </c>
      <c r="H23">
        <v>1627063587.1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16</v>
      </c>
      <c r="AG23">
        <v>2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1627063587.1</v>
      </c>
      <c r="BV23">
        <v>399.659666666667</v>
      </c>
      <c r="BW23">
        <v>419.964333333333</v>
      </c>
      <c r="BX23">
        <v>5.71476333333333</v>
      </c>
      <c r="BY23">
        <v>2.87204333333333</v>
      </c>
      <c r="BZ23">
        <v>395.337666666667</v>
      </c>
      <c r="CA23">
        <v>5.81554</v>
      </c>
      <c r="CB23">
        <v>899.99</v>
      </c>
      <c r="CC23">
        <v>101.514333333333</v>
      </c>
      <c r="CD23">
        <v>0.100153666666667</v>
      </c>
      <c r="CE23">
        <v>14.5259</v>
      </c>
      <c r="CF23">
        <v>14.3991666666667</v>
      </c>
      <c r="CG23">
        <v>999.9</v>
      </c>
      <c r="CH23">
        <v>0</v>
      </c>
      <c r="CI23">
        <v>0</v>
      </c>
      <c r="CJ23">
        <v>9990.62666666667</v>
      </c>
      <c r="CK23">
        <v>0</v>
      </c>
      <c r="CL23">
        <v>50.4154</v>
      </c>
      <c r="CM23">
        <v>1459.98</v>
      </c>
      <c r="CN23">
        <v>0.972991</v>
      </c>
      <c r="CO23">
        <v>0.0270089</v>
      </c>
      <c r="CP23">
        <v>0</v>
      </c>
      <c r="CQ23">
        <v>688.283333333333</v>
      </c>
      <c r="CR23">
        <v>4.99951</v>
      </c>
      <c r="CS23">
        <v>9925.89</v>
      </c>
      <c r="CT23">
        <v>11911.7</v>
      </c>
      <c r="CU23">
        <v>38.0413333333333</v>
      </c>
      <c r="CV23">
        <v>41.25</v>
      </c>
      <c r="CW23">
        <v>40.062</v>
      </c>
      <c r="CX23">
        <v>40.062</v>
      </c>
      <c r="CY23">
        <v>39.229</v>
      </c>
      <c r="CZ23">
        <v>1415.68</v>
      </c>
      <c r="DA23">
        <v>39.3</v>
      </c>
      <c r="DB23">
        <v>0</v>
      </c>
      <c r="DC23">
        <v>1627063591</v>
      </c>
      <c r="DD23">
        <v>0</v>
      </c>
      <c r="DE23">
        <v>688.390230769231</v>
      </c>
      <c r="DF23">
        <v>-0.546188027779456</v>
      </c>
      <c r="DG23">
        <v>-5.14427348717806</v>
      </c>
      <c r="DH23">
        <v>9926.72269230769</v>
      </c>
      <c r="DI23">
        <v>15</v>
      </c>
      <c r="DJ23">
        <v>1627063522.6</v>
      </c>
      <c r="DK23" t="s">
        <v>293</v>
      </c>
      <c r="DL23">
        <v>1627063512.6</v>
      </c>
      <c r="DM23">
        <v>1627063522.6</v>
      </c>
      <c r="DN23">
        <v>1</v>
      </c>
      <c r="DO23">
        <v>0.261</v>
      </c>
      <c r="DP23">
        <v>-0.001</v>
      </c>
      <c r="DQ23">
        <v>4.408</v>
      </c>
      <c r="DR23">
        <v>-0.118</v>
      </c>
      <c r="DS23">
        <v>420</v>
      </c>
      <c r="DT23">
        <v>3</v>
      </c>
      <c r="DU23">
        <v>0.07</v>
      </c>
      <c r="DV23">
        <v>0.03</v>
      </c>
      <c r="DW23">
        <v>-20.3147048780488</v>
      </c>
      <c r="DX23">
        <v>0.0270543554006674</v>
      </c>
      <c r="DY23">
        <v>0.0380566198928394</v>
      </c>
      <c r="DZ23">
        <v>1</v>
      </c>
      <c r="EA23">
        <v>688.401121212121</v>
      </c>
      <c r="EB23">
        <v>-0.127288937715932</v>
      </c>
      <c r="EC23">
        <v>0.18454378762247</v>
      </c>
      <c r="ED23">
        <v>1</v>
      </c>
      <c r="EE23">
        <v>2.8407156097561</v>
      </c>
      <c r="EF23">
        <v>0.00863184668989752</v>
      </c>
      <c r="EG23">
        <v>0.00155344157462021</v>
      </c>
      <c r="EH23">
        <v>1</v>
      </c>
      <c r="EI23">
        <v>3</v>
      </c>
      <c r="EJ23">
        <v>3</v>
      </c>
      <c r="EK23" t="s">
        <v>294</v>
      </c>
      <c r="EL23">
        <v>100</v>
      </c>
      <c r="EM23">
        <v>100</v>
      </c>
      <c r="EN23">
        <v>4.323</v>
      </c>
      <c r="EO23">
        <v>-0.1008</v>
      </c>
      <c r="EP23">
        <v>2.28134974714028</v>
      </c>
      <c r="EQ23">
        <v>0.00616335315543056</v>
      </c>
      <c r="ER23">
        <v>-2.81551833566181e-06</v>
      </c>
      <c r="ES23">
        <v>7.20361701182458e-10</v>
      </c>
      <c r="ET23">
        <v>-0.12593346656001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1.3</v>
      </c>
      <c r="FC23">
        <v>1.1</v>
      </c>
      <c r="FD23">
        <v>18</v>
      </c>
      <c r="FE23">
        <v>960.751</v>
      </c>
      <c r="FF23">
        <v>502.282</v>
      </c>
      <c r="FG23">
        <v>8.28036</v>
      </c>
      <c r="FH23">
        <v>25.6495</v>
      </c>
      <c r="FI23">
        <v>29.9979</v>
      </c>
      <c r="FJ23">
        <v>25.6401</v>
      </c>
      <c r="FK23">
        <v>25.6299</v>
      </c>
      <c r="FL23">
        <v>26.6026</v>
      </c>
      <c r="FM23">
        <v>79.3486</v>
      </c>
      <c r="FN23">
        <v>0</v>
      </c>
      <c r="FO23">
        <v>8.47</v>
      </c>
      <c r="FP23">
        <v>420</v>
      </c>
      <c r="FQ23">
        <v>2.82536</v>
      </c>
      <c r="FR23">
        <v>100.262</v>
      </c>
      <c r="FS23">
        <v>100.171</v>
      </c>
    </row>
    <row r="24" spans="1:175">
      <c r="A24">
        <v>8</v>
      </c>
      <c r="B24">
        <v>1627063590.1</v>
      </c>
      <c r="C24">
        <v>14</v>
      </c>
      <c r="D24" t="s">
        <v>307</v>
      </c>
      <c r="E24" t="s">
        <v>308</v>
      </c>
      <c r="F24">
        <v>1</v>
      </c>
      <c r="H24">
        <v>1627063589.1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16</v>
      </c>
      <c r="AG24">
        <v>2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1627063589.1</v>
      </c>
      <c r="BV24">
        <v>399.668333333333</v>
      </c>
      <c r="BW24">
        <v>419.993</v>
      </c>
      <c r="BX24">
        <v>5.71591333333333</v>
      </c>
      <c r="BY24">
        <v>2.87284333333333</v>
      </c>
      <c r="BZ24">
        <v>395.345333333333</v>
      </c>
      <c r="CA24">
        <v>5.81668</v>
      </c>
      <c r="CB24">
        <v>899.984666666667</v>
      </c>
      <c r="CC24">
        <v>101.513333333333</v>
      </c>
      <c r="CD24">
        <v>0.100184666666667</v>
      </c>
      <c r="CE24">
        <v>14.5275666666667</v>
      </c>
      <c r="CF24">
        <v>14.4021666666667</v>
      </c>
      <c r="CG24">
        <v>999.9</v>
      </c>
      <c r="CH24">
        <v>0</v>
      </c>
      <c r="CI24">
        <v>0</v>
      </c>
      <c r="CJ24">
        <v>9996.86666666667</v>
      </c>
      <c r="CK24">
        <v>0</v>
      </c>
      <c r="CL24">
        <v>50.3960666666667</v>
      </c>
      <c r="CM24">
        <v>1459.98</v>
      </c>
      <c r="CN24">
        <v>0.972991</v>
      </c>
      <c r="CO24">
        <v>0.0270089</v>
      </c>
      <c r="CP24">
        <v>0</v>
      </c>
      <c r="CQ24">
        <v>688.480666666667</v>
      </c>
      <c r="CR24">
        <v>4.99951</v>
      </c>
      <c r="CS24">
        <v>9924.94666666667</v>
      </c>
      <c r="CT24">
        <v>11911.7</v>
      </c>
      <c r="CU24">
        <v>38</v>
      </c>
      <c r="CV24">
        <v>41.187</v>
      </c>
      <c r="CW24">
        <v>40.062</v>
      </c>
      <c r="CX24">
        <v>40.125</v>
      </c>
      <c r="CY24">
        <v>39.25</v>
      </c>
      <c r="CZ24">
        <v>1415.68</v>
      </c>
      <c r="DA24">
        <v>39.3</v>
      </c>
      <c r="DB24">
        <v>0</v>
      </c>
      <c r="DC24">
        <v>1627063592.8</v>
      </c>
      <c r="DD24">
        <v>0</v>
      </c>
      <c r="DE24">
        <v>688.37252</v>
      </c>
      <c r="DF24">
        <v>0.00461538685679158</v>
      </c>
      <c r="DG24">
        <v>-9.88692307741963</v>
      </c>
      <c r="DH24">
        <v>9926.484</v>
      </c>
      <c r="DI24">
        <v>15</v>
      </c>
      <c r="DJ24">
        <v>1627063522.6</v>
      </c>
      <c r="DK24" t="s">
        <v>293</v>
      </c>
      <c r="DL24">
        <v>1627063512.6</v>
      </c>
      <c r="DM24">
        <v>1627063522.6</v>
      </c>
      <c r="DN24">
        <v>1</v>
      </c>
      <c r="DO24">
        <v>0.261</v>
      </c>
      <c r="DP24">
        <v>-0.001</v>
      </c>
      <c r="DQ24">
        <v>4.408</v>
      </c>
      <c r="DR24">
        <v>-0.118</v>
      </c>
      <c r="DS24">
        <v>420</v>
      </c>
      <c r="DT24">
        <v>3</v>
      </c>
      <c r="DU24">
        <v>0.07</v>
      </c>
      <c r="DV24">
        <v>0.03</v>
      </c>
      <c r="DW24">
        <v>-20.3097926829268</v>
      </c>
      <c r="DX24">
        <v>-0.0831198606272315</v>
      </c>
      <c r="DY24">
        <v>0.0338823386632284</v>
      </c>
      <c r="DZ24">
        <v>1</v>
      </c>
      <c r="EA24">
        <v>688.388636363636</v>
      </c>
      <c r="EB24">
        <v>-0.149706220713602</v>
      </c>
      <c r="EC24">
        <v>0.181786557855861</v>
      </c>
      <c r="ED24">
        <v>1</v>
      </c>
      <c r="EE24">
        <v>2.84119048780488</v>
      </c>
      <c r="EF24">
        <v>0.00741700348431947</v>
      </c>
      <c r="EG24">
        <v>0.00143402376280532</v>
      </c>
      <c r="EH24">
        <v>1</v>
      </c>
      <c r="EI24">
        <v>3</v>
      </c>
      <c r="EJ24">
        <v>3</v>
      </c>
      <c r="EK24" t="s">
        <v>294</v>
      </c>
      <c r="EL24">
        <v>100</v>
      </c>
      <c r="EM24">
        <v>100</v>
      </c>
      <c r="EN24">
        <v>4.322</v>
      </c>
      <c r="EO24">
        <v>-0.1008</v>
      </c>
      <c r="EP24">
        <v>2.28134974714028</v>
      </c>
      <c r="EQ24">
        <v>0.00616335315543056</v>
      </c>
      <c r="ER24">
        <v>-2.81551833566181e-06</v>
      </c>
      <c r="ES24">
        <v>7.20361701182458e-10</v>
      </c>
      <c r="ET24">
        <v>-0.12593346656001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1.3</v>
      </c>
      <c r="FC24">
        <v>1.1</v>
      </c>
      <c r="FD24">
        <v>18</v>
      </c>
      <c r="FE24">
        <v>960.603</v>
      </c>
      <c r="FF24">
        <v>502.299</v>
      </c>
      <c r="FG24">
        <v>8.35256</v>
      </c>
      <c r="FH24">
        <v>25.6495</v>
      </c>
      <c r="FI24">
        <v>29.9981</v>
      </c>
      <c r="FJ24">
        <v>25.639</v>
      </c>
      <c r="FK24">
        <v>25.6299</v>
      </c>
      <c r="FL24">
        <v>26.6024</v>
      </c>
      <c r="FM24">
        <v>79.3486</v>
      </c>
      <c r="FN24">
        <v>0</v>
      </c>
      <c r="FO24">
        <v>8.57</v>
      </c>
      <c r="FP24">
        <v>420</v>
      </c>
      <c r="FQ24">
        <v>2.82536</v>
      </c>
      <c r="FR24">
        <v>100.263</v>
      </c>
      <c r="FS24">
        <v>100.172</v>
      </c>
    </row>
    <row r="25" spans="1:175">
      <c r="A25">
        <v>9</v>
      </c>
      <c r="B25">
        <v>1627063592.1</v>
      </c>
      <c r="C25">
        <v>16</v>
      </c>
      <c r="D25" t="s">
        <v>309</v>
      </c>
      <c r="E25" t="s">
        <v>310</v>
      </c>
      <c r="F25">
        <v>1</v>
      </c>
      <c r="H25">
        <v>1627063591.1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16</v>
      </c>
      <c r="AG25">
        <v>2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1627063591.1</v>
      </c>
      <c r="BV25">
        <v>399.688666666667</v>
      </c>
      <c r="BW25">
        <v>419.993333333333</v>
      </c>
      <c r="BX25">
        <v>5.71622</v>
      </c>
      <c r="BY25">
        <v>2.87262333333333</v>
      </c>
      <c r="BZ25">
        <v>395.366</v>
      </c>
      <c r="CA25">
        <v>5.81698333333333</v>
      </c>
      <c r="CB25">
        <v>900.001666666667</v>
      </c>
      <c r="CC25">
        <v>101.512</v>
      </c>
      <c r="CD25">
        <v>0.100094333333333</v>
      </c>
      <c r="CE25">
        <v>14.5318333333333</v>
      </c>
      <c r="CF25">
        <v>14.4046333333333</v>
      </c>
      <c r="CG25">
        <v>999.9</v>
      </c>
      <c r="CH25">
        <v>0</v>
      </c>
      <c r="CI25">
        <v>0</v>
      </c>
      <c r="CJ25">
        <v>10008.7333333333</v>
      </c>
      <c r="CK25">
        <v>0</v>
      </c>
      <c r="CL25">
        <v>50.3583666666667</v>
      </c>
      <c r="CM25">
        <v>1459.98</v>
      </c>
      <c r="CN25">
        <v>0.972991</v>
      </c>
      <c r="CO25">
        <v>0.0270089</v>
      </c>
      <c r="CP25">
        <v>0</v>
      </c>
      <c r="CQ25">
        <v>688.294</v>
      </c>
      <c r="CR25">
        <v>4.99951</v>
      </c>
      <c r="CS25">
        <v>9924.41</v>
      </c>
      <c r="CT25">
        <v>11911.7</v>
      </c>
      <c r="CU25">
        <v>38</v>
      </c>
      <c r="CV25">
        <v>41.229</v>
      </c>
      <c r="CW25">
        <v>40.062</v>
      </c>
      <c r="CX25">
        <v>40.125</v>
      </c>
      <c r="CY25">
        <v>39.229</v>
      </c>
      <c r="CZ25">
        <v>1415.68</v>
      </c>
      <c r="DA25">
        <v>39.3</v>
      </c>
      <c r="DB25">
        <v>0</v>
      </c>
      <c r="DC25">
        <v>1627063594.6</v>
      </c>
      <c r="DD25">
        <v>0</v>
      </c>
      <c r="DE25">
        <v>688.349576923077</v>
      </c>
      <c r="DF25">
        <v>0.182051279012014</v>
      </c>
      <c r="DG25">
        <v>-13.8126495451851</v>
      </c>
      <c r="DH25">
        <v>9926.24923076923</v>
      </c>
      <c r="DI25">
        <v>15</v>
      </c>
      <c r="DJ25">
        <v>1627063522.6</v>
      </c>
      <c r="DK25" t="s">
        <v>293</v>
      </c>
      <c r="DL25">
        <v>1627063512.6</v>
      </c>
      <c r="DM25">
        <v>1627063522.6</v>
      </c>
      <c r="DN25">
        <v>1</v>
      </c>
      <c r="DO25">
        <v>0.261</v>
      </c>
      <c r="DP25">
        <v>-0.001</v>
      </c>
      <c r="DQ25">
        <v>4.408</v>
      </c>
      <c r="DR25">
        <v>-0.118</v>
      </c>
      <c r="DS25">
        <v>420</v>
      </c>
      <c r="DT25">
        <v>3</v>
      </c>
      <c r="DU25">
        <v>0.07</v>
      </c>
      <c r="DV25">
        <v>0.03</v>
      </c>
      <c r="DW25">
        <v>-20.3058365853659</v>
      </c>
      <c r="DX25">
        <v>-0.146391637630626</v>
      </c>
      <c r="DY25">
        <v>0.0309665024061016</v>
      </c>
      <c r="DZ25">
        <v>1</v>
      </c>
      <c r="EA25">
        <v>688.374228571429</v>
      </c>
      <c r="EB25">
        <v>-0.173800391388784</v>
      </c>
      <c r="EC25">
        <v>0.181914750162083</v>
      </c>
      <c r="ED25">
        <v>1</v>
      </c>
      <c r="EE25">
        <v>2.84142243902439</v>
      </c>
      <c r="EF25">
        <v>0.0108286411149823</v>
      </c>
      <c r="EG25">
        <v>0.00156618034735094</v>
      </c>
      <c r="EH25">
        <v>1</v>
      </c>
      <c r="EI25">
        <v>3</v>
      </c>
      <c r="EJ25">
        <v>3</v>
      </c>
      <c r="EK25" t="s">
        <v>294</v>
      </c>
      <c r="EL25">
        <v>100</v>
      </c>
      <c r="EM25">
        <v>100</v>
      </c>
      <c r="EN25">
        <v>4.322</v>
      </c>
      <c r="EO25">
        <v>-0.1008</v>
      </c>
      <c r="EP25">
        <v>2.28134974714028</v>
      </c>
      <c r="EQ25">
        <v>0.00616335315543056</v>
      </c>
      <c r="ER25">
        <v>-2.81551833566181e-06</v>
      </c>
      <c r="ES25">
        <v>7.20361701182458e-10</v>
      </c>
      <c r="ET25">
        <v>-0.12593346656001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1.3</v>
      </c>
      <c r="FC25">
        <v>1.2</v>
      </c>
      <c r="FD25">
        <v>18</v>
      </c>
      <c r="FE25">
        <v>960.65</v>
      </c>
      <c r="FF25">
        <v>502.006</v>
      </c>
      <c r="FG25">
        <v>8.42837</v>
      </c>
      <c r="FH25">
        <v>25.6495</v>
      </c>
      <c r="FI25">
        <v>29.9981</v>
      </c>
      <c r="FJ25">
        <v>25.6388</v>
      </c>
      <c r="FK25">
        <v>25.6299</v>
      </c>
      <c r="FL25">
        <v>26.6025</v>
      </c>
      <c r="FM25">
        <v>79.3486</v>
      </c>
      <c r="FN25">
        <v>0</v>
      </c>
      <c r="FO25">
        <v>8.57</v>
      </c>
      <c r="FP25">
        <v>420</v>
      </c>
      <c r="FQ25">
        <v>2.82536</v>
      </c>
      <c r="FR25">
        <v>100.263</v>
      </c>
      <c r="FS25">
        <v>100.174</v>
      </c>
    </row>
    <row r="26" spans="1:175">
      <c r="A26">
        <v>10</v>
      </c>
      <c r="B26">
        <v>1627063594.1</v>
      </c>
      <c r="C26">
        <v>18</v>
      </c>
      <c r="D26" t="s">
        <v>311</v>
      </c>
      <c r="E26" t="s">
        <v>312</v>
      </c>
      <c r="F26">
        <v>1</v>
      </c>
      <c r="H26">
        <v>1627063593.1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16</v>
      </c>
      <c r="AG26">
        <v>2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291</v>
      </c>
      <c r="AL26" t="s">
        <v>291</v>
      </c>
      <c r="AM26">
        <v>0</v>
      </c>
      <c r="AN26">
        <v>0</v>
      </c>
      <c r="AO26">
        <f>1-AM26/AN26</f>
        <v>0</v>
      </c>
      <c r="AP26">
        <v>0</v>
      </c>
      <c r="AQ26" t="s">
        <v>291</v>
      </c>
      <c r="AR26" t="s">
        <v>291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291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292</v>
      </c>
      <c r="BT26">
        <v>2</v>
      </c>
      <c r="BU26">
        <v>1627063593.1</v>
      </c>
      <c r="BV26">
        <v>399.665333333333</v>
      </c>
      <c r="BW26">
        <v>419.989</v>
      </c>
      <c r="BX26">
        <v>5.71678333333333</v>
      </c>
      <c r="BY26">
        <v>2.87193</v>
      </c>
      <c r="BZ26">
        <v>395.343</v>
      </c>
      <c r="CA26">
        <v>5.81754666666667</v>
      </c>
      <c r="CB26">
        <v>900.041333333333</v>
      </c>
      <c r="CC26">
        <v>101.512333333333</v>
      </c>
      <c r="CD26">
        <v>0.0998121</v>
      </c>
      <c r="CE26">
        <v>14.5397333333333</v>
      </c>
      <c r="CF26">
        <v>14.4059333333333</v>
      </c>
      <c r="CG26">
        <v>999.9</v>
      </c>
      <c r="CH26">
        <v>0</v>
      </c>
      <c r="CI26">
        <v>0</v>
      </c>
      <c r="CJ26">
        <v>10012.5</v>
      </c>
      <c r="CK26">
        <v>0</v>
      </c>
      <c r="CL26">
        <v>50.4695666666667</v>
      </c>
      <c r="CM26">
        <v>1460.08333333333</v>
      </c>
      <c r="CN26">
        <v>0.972993</v>
      </c>
      <c r="CO26">
        <v>0.0270069666666667</v>
      </c>
      <c r="CP26">
        <v>0</v>
      </c>
      <c r="CQ26">
        <v>688.385</v>
      </c>
      <c r="CR26">
        <v>4.99951</v>
      </c>
      <c r="CS26">
        <v>9924.49</v>
      </c>
      <c r="CT26">
        <v>11912.5333333333</v>
      </c>
      <c r="CU26">
        <v>38.0206666666667</v>
      </c>
      <c r="CV26">
        <v>41.229</v>
      </c>
      <c r="CW26">
        <v>40.062</v>
      </c>
      <c r="CX26">
        <v>40.125</v>
      </c>
      <c r="CY26">
        <v>39.208</v>
      </c>
      <c r="CZ26">
        <v>1415.78333333333</v>
      </c>
      <c r="DA26">
        <v>39.3</v>
      </c>
      <c r="DB26">
        <v>0</v>
      </c>
      <c r="DC26">
        <v>1627063597</v>
      </c>
      <c r="DD26">
        <v>0</v>
      </c>
      <c r="DE26">
        <v>688.366115384615</v>
      </c>
      <c r="DF26">
        <v>-0.647965809754566</v>
      </c>
      <c r="DG26">
        <v>-12.8813674731409</v>
      </c>
      <c r="DH26">
        <v>9925.64692307692</v>
      </c>
      <c r="DI26">
        <v>15</v>
      </c>
      <c r="DJ26">
        <v>1627063522.6</v>
      </c>
      <c r="DK26" t="s">
        <v>293</v>
      </c>
      <c r="DL26">
        <v>1627063512.6</v>
      </c>
      <c r="DM26">
        <v>1627063522.6</v>
      </c>
      <c r="DN26">
        <v>1</v>
      </c>
      <c r="DO26">
        <v>0.261</v>
      </c>
      <c r="DP26">
        <v>-0.001</v>
      </c>
      <c r="DQ26">
        <v>4.408</v>
      </c>
      <c r="DR26">
        <v>-0.118</v>
      </c>
      <c r="DS26">
        <v>420</v>
      </c>
      <c r="DT26">
        <v>3</v>
      </c>
      <c r="DU26">
        <v>0.07</v>
      </c>
      <c r="DV26">
        <v>0.03</v>
      </c>
      <c r="DW26">
        <v>-20.3094341463415</v>
      </c>
      <c r="DX26">
        <v>-0.132796515679476</v>
      </c>
      <c r="DY26">
        <v>0.0304517179599162</v>
      </c>
      <c r="DZ26">
        <v>1</v>
      </c>
      <c r="EA26">
        <v>688.377909090909</v>
      </c>
      <c r="EB26">
        <v>-0.271087636271791</v>
      </c>
      <c r="EC26">
        <v>0.177726954971435</v>
      </c>
      <c r="ED26">
        <v>1</v>
      </c>
      <c r="EE26">
        <v>2.84166463414634</v>
      </c>
      <c r="EF26">
        <v>0.0173617421602801</v>
      </c>
      <c r="EG26">
        <v>0.00183620246713084</v>
      </c>
      <c r="EH26">
        <v>1</v>
      </c>
      <c r="EI26">
        <v>3</v>
      </c>
      <c r="EJ26">
        <v>3</v>
      </c>
      <c r="EK26" t="s">
        <v>294</v>
      </c>
      <c r="EL26">
        <v>100</v>
      </c>
      <c r="EM26">
        <v>100</v>
      </c>
      <c r="EN26">
        <v>4.322</v>
      </c>
      <c r="EO26">
        <v>-0.1008</v>
      </c>
      <c r="EP26">
        <v>2.28134974714028</v>
      </c>
      <c r="EQ26">
        <v>0.00616335315543056</v>
      </c>
      <c r="ER26">
        <v>-2.81551833566181e-06</v>
      </c>
      <c r="ES26">
        <v>7.20361701182458e-10</v>
      </c>
      <c r="ET26">
        <v>-0.12593346656001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1.4</v>
      </c>
      <c r="FC26">
        <v>1.2</v>
      </c>
      <c r="FD26">
        <v>18</v>
      </c>
      <c r="FE26">
        <v>960.883</v>
      </c>
      <c r="FF26">
        <v>501.97</v>
      </c>
      <c r="FG26">
        <v>8.50705</v>
      </c>
      <c r="FH26">
        <v>25.6495</v>
      </c>
      <c r="FI26">
        <v>29.998</v>
      </c>
      <c r="FJ26">
        <v>25.6388</v>
      </c>
      <c r="FK26">
        <v>25.6297</v>
      </c>
      <c r="FL26">
        <v>26.6024</v>
      </c>
      <c r="FM26">
        <v>79.3486</v>
      </c>
      <c r="FN26">
        <v>0</v>
      </c>
      <c r="FO26">
        <v>8.67</v>
      </c>
      <c r="FP26">
        <v>420</v>
      </c>
      <c r="FQ26">
        <v>2.82536</v>
      </c>
      <c r="FR26">
        <v>100.262</v>
      </c>
      <c r="FS26">
        <v>100.173</v>
      </c>
    </row>
    <row r="27" spans="1:175">
      <c r="A27">
        <v>11</v>
      </c>
      <c r="B27">
        <v>1627063596.1</v>
      </c>
      <c r="C27">
        <v>20</v>
      </c>
      <c r="D27" t="s">
        <v>313</v>
      </c>
      <c r="E27" t="s">
        <v>314</v>
      </c>
      <c r="F27">
        <v>1</v>
      </c>
      <c r="H27">
        <v>1627063595.1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16</v>
      </c>
      <c r="AG27">
        <v>2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291</v>
      </c>
      <c r="AL27" t="s">
        <v>291</v>
      </c>
      <c r="AM27">
        <v>0</v>
      </c>
      <c r="AN27">
        <v>0</v>
      </c>
      <c r="AO27">
        <f>1-AM27/AN27</f>
        <v>0</v>
      </c>
      <c r="AP27">
        <v>0</v>
      </c>
      <c r="AQ27" t="s">
        <v>291</v>
      </c>
      <c r="AR27" t="s">
        <v>291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291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292</v>
      </c>
      <c r="BT27">
        <v>2</v>
      </c>
      <c r="BU27">
        <v>1627063595.1</v>
      </c>
      <c r="BV27">
        <v>399.618</v>
      </c>
      <c r="BW27">
        <v>420.005333333333</v>
      </c>
      <c r="BX27">
        <v>5.71806333333333</v>
      </c>
      <c r="BY27">
        <v>2.87263</v>
      </c>
      <c r="BZ27">
        <v>395.296</v>
      </c>
      <c r="CA27">
        <v>5.81881333333333</v>
      </c>
      <c r="CB27">
        <v>900.034666666667</v>
      </c>
      <c r="CC27">
        <v>101.513</v>
      </c>
      <c r="CD27">
        <v>0.0998712333333333</v>
      </c>
      <c r="CE27">
        <v>14.5488</v>
      </c>
      <c r="CF27">
        <v>14.4188666666667</v>
      </c>
      <c r="CG27">
        <v>999.9</v>
      </c>
      <c r="CH27">
        <v>0</v>
      </c>
      <c r="CI27">
        <v>0</v>
      </c>
      <c r="CJ27">
        <v>10002.9</v>
      </c>
      <c r="CK27">
        <v>0</v>
      </c>
      <c r="CL27">
        <v>50.6109333333333</v>
      </c>
      <c r="CM27">
        <v>1459.98666666667</v>
      </c>
      <c r="CN27">
        <v>0.972991</v>
      </c>
      <c r="CO27">
        <v>0.0270089</v>
      </c>
      <c r="CP27">
        <v>0</v>
      </c>
      <c r="CQ27">
        <v>687.819333333333</v>
      </c>
      <c r="CR27">
        <v>4.99951</v>
      </c>
      <c r="CS27">
        <v>9922.44333333333</v>
      </c>
      <c r="CT27">
        <v>11911.7666666667</v>
      </c>
      <c r="CU27">
        <v>38</v>
      </c>
      <c r="CV27">
        <v>41.25</v>
      </c>
      <c r="CW27">
        <v>40.062</v>
      </c>
      <c r="CX27">
        <v>40.125</v>
      </c>
      <c r="CY27">
        <v>39.187</v>
      </c>
      <c r="CZ27">
        <v>1415.68666666667</v>
      </c>
      <c r="DA27">
        <v>39.3</v>
      </c>
      <c r="DB27">
        <v>0</v>
      </c>
      <c r="DC27">
        <v>1627063598.8</v>
      </c>
      <c r="DD27">
        <v>0</v>
      </c>
      <c r="DE27">
        <v>688.30312</v>
      </c>
      <c r="DF27">
        <v>-2.03830769838589</v>
      </c>
      <c r="DG27">
        <v>-18.7084615252513</v>
      </c>
      <c r="DH27">
        <v>9925.1172</v>
      </c>
      <c r="DI27">
        <v>15</v>
      </c>
      <c r="DJ27">
        <v>1627063522.6</v>
      </c>
      <c r="DK27" t="s">
        <v>293</v>
      </c>
      <c r="DL27">
        <v>1627063512.6</v>
      </c>
      <c r="DM27">
        <v>1627063522.6</v>
      </c>
      <c r="DN27">
        <v>1</v>
      </c>
      <c r="DO27">
        <v>0.261</v>
      </c>
      <c r="DP27">
        <v>-0.001</v>
      </c>
      <c r="DQ27">
        <v>4.408</v>
      </c>
      <c r="DR27">
        <v>-0.118</v>
      </c>
      <c r="DS27">
        <v>420</v>
      </c>
      <c r="DT27">
        <v>3</v>
      </c>
      <c r="DU27">
        <v>0.07</v>
      </c>
      <c r="DV27">
        <v>0.03</v>
      </c>
      <c r="DW27">
        <v>-20.3177</v>
      </c>
      <c r="DX27">
        <v>-0.213687804878041</v>
      </c>
      <c r="DY27">
        <v>0.0364869505573651</v>
      </c>
      <c r="DZ27">
        <v>1</v>
      </c>
      <c r="EA27">
        <v>688.316121212121</v>
      </c>
      <c r="EB27">
        <v>-0.691674289401188</v>
      </c>
      <c r="EC27">
        <v>0.218572608777094</v>
      </c>
      <c r="ED27">
        <v>1</v>
      </c>
      <c r="EE27">
        <v>2.84220170731707</v>
      </c>
      <c r="EF27">
        <v>0.0200011149825768</v>
      </c>
      <c r="EG27">
        <v>0.00200967525885254</v>
      </c>
      <c r="EH27">
        <v>1</v>
      </c>
      <c r="EI27">
        <v>3</v>
      </c>
      <c r="EJ27">
        <v>3</v>
      </c>
      <c r="EK27" t="s">
        <v>294</v>
      </c>
      <c r="EL27">
        <v>100</v>
      </c>
      <c r="EM27">
        <v>100</v>
      </c>
      <c r="EN27">
        <v>4.322</v>
      </c>
      <c r="EO27">
        <v>-0.1008</v>
      </c>
      <c r="EP27">
        <v>2.28134974714028</v>
      </c>
      <c r="EQ27">
        <v>0.00616335315543056</v>
      </c>
      <c r="ER27">
        <v>-2.81551833566181e-06</v>
      </c>
      <c r="ES27">
        <v>7.20361701182458e-10</v>
      </c>
      <c r="ET27">
        <v>-0.12593346656001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1.4</v>
      </c>
      <c r="FC27">
        <v>1.2</v>
      </c>
      <c r="FD27">
        <v>18</v>
      </c>
      <c r="FE27">
        <v>960.775</v>
      </c>
      <c r="FF27">
        <v>501.977</v>
      </c>
      <c r="FG27">
        <v>8.58125</v>
      </c>
      <c r="FH27">
        <v>25.6487</v>
      </c>
      <c r="FI27">
        <v>29.9983</v>
      </c>
      <c r="FJ27">
        <v>25.6384</v>
      </c>
      <c r="FK27">
        <v>25.6286</v>
      </c>
      <c r="FL27">
        <v>26.6035</v>
      </c>
      <c r="FM27">
        <v>79.3486</v>
      </c>
      <c r="FN27">
        <v>0</v>
      </c>
      <c r="FO27">
        <v>8.77</v>
      </c>
      <c r="FP27">
        <v>420</v>
      </c>
      <c r="FQ27">
        <v>2.82536</v>
      </c>
      <c r="FR27">
        <v>100.264</v>
      </c>
      <c r="FS27">
        <v>100.172</v>
      </c>
    </row>
    <row r="28" spans="1:175">
      <c r="A28">
        <v>12</v>
      </c>
      <c r="B28">
        <v>1627063598.1</v>
      </c>
      <c r="C28">
        <v>22</v>
      </c>
      <c r="D28" t="s">
        <v>315</v>
      </c>
      <c r="E28" t="s">
        <v>316</v>
      </c>
      <c r="F28">
        <v>1</v>
      </c>
      <c r="H28">
        <v>1627063597.1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16</v>
      </c>
      <c r="AG28">
        <v>2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291</v>
      </c>
      <c r="AL28" t="s">
        <v>291</v>
      </c>
      <c r="AM28">
        <v>0</v>
      </c>
      <c r="AN28">
        <v>0</v>
      </c>
      <c r="AO28">
        <f>1-AM28/AN28</f>
        <v>0</v>
      </c>
      <c r="AP28">
        <v>0</v>
      </c>
      <c r="AQ28" t="s">
        <v>291</v>
      </c>
      <c r="AR28" t="s">
        <v>291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291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292</v>
      </c>
      <c r="BT28">
        <v>2</v>
      </c>
      <c r="BU28">
        <v>1627063597.1</v>
      </c>
      <c r="BV28">
        <v>399.636333333333</v>
      </c>
      <c r="BW28">
        <v>419.987</v>
      </c>
      <c r="BX28">
        <v>5.71851</v>
      </c>
      <c r="BY28">
        <v>2.87386333333333</v>
      </c>
      <c r="BZ28">
        <v>395.314333333333</v>
      </c>
      <c r="CA28">
        <v>5.81925666666667</v>
      </c>
      <c r="CB28">
        <v>899.971666666667</v>
      </c>
      <c r="CC28">
        <v>101.514</v>
      </c>
      <c r="CD28">
        <v>0.0998345</v>
      </c>
      <c r="CE28">
        <v>14.5564666666667</v>
      </c>
      <c r="CF28">
        <v>14.4373333333333</v>
      </c>
      <c r="CG28">
        <v>999.9</v>
      </c>
      <c r="CH28">
        <v>0</v>
      </c>
      <c r="CI28">
        <v>0</v>
      </c>
      <c r="CJ28">
        <v>10000.2</v>
      </c>
      <c r="CK28">
        <v>0</v>
      </c>
      <c r="CL28">
        <v>50.5468666666667</v>
      </c>
      <c r="CM28">
        <v>1459.98333333333</v>
      </c>
      <c r="CN28">
        <v>0.972991</v>
      </c>
      <c r="CO28">
        <v>0.0270089</v>
      </c>
      <c r="CP28">
        <v>0</v>
      </c>
      <c r="CQ28">
        <v>687.886</v>
      </c>
      <c r="CR28">
        <v>4.99951</v>
      </c>
      <c r="CS28">
        <v>9921.58666666667</v>
      </c>
      <c r="CT28">
        <v>11911.7333333333</v>
      </c>
      <c r="CU28">
        <v>38</v>
      </c>
      <c r="CV28">
        <v>41.208</v>
      </c>
      <c r="CW28">
        <v>40.062</v>
      </c>
      <c r="CX28">
        <v>40.062</v>
      </c>
      <c r="CY28">
        <v>39.25</v>
      </c>
      <c r="CZ28">
        <v>1415.68333333333</v>
      </c>
      <c r="DA28">
        <v>39.3</v>
      </c>
      <c r="DB28">
        <v>0</v>
      </c>
      <c r="DC28">
        <v>1627063600.6</v>
      </c>
      <c r="DD28">
        <v>0</v>
      </c>
      <c r="DE28">
        <v>688.237961538462</v>
      </c>
      <c r="DF28">
        <v>-2.38704273562469</v>
      </c>
      <c r="DG28">
        <v>-20.9292307288899</v>
      </c>
      <c r="DH28">
        <v>9924.54615384615</v>
      </c>
      <c r="DI28">
        <v>15</v>
      </c>
      <c r="DJ28">
        <v>1627063522.6</v>
      </c>
      <c r="DK28" t="s">
        <v>293</v>
      </c>
      <c r="DL28">
        <v>1627063512.6</v>
      </c>
      <c r="DM28">
        <v>1627063522.6</v>
      </c>
      <c r="DN28">
        <v>1</v>
      </c>
      <c r="DO28">
        <v>0.261</v>
      </c>
      <c r="DP28">
        <v>-0.001</v>
      </c>
      <c r="DQ28">
        <v>4.408</v>
      </c>
      <c r="DR28">
        <v>-0.118</v>
      </c>
      <c r="DS28">
        <v>420</v>
      </c>
      <c r="DT28">
        <v>3</v>
      </c>
      <c r="DU28">
        <v>0.07</v>
      </c>
      <c r="DV28">
        <v>0.03</v>
      </c>
      <c r="DW28">
        <v>-20.3247634146341</v>
      </c>
      <c r="DX28">
        <v>-0.207340766550539</v>
      </c>
      <c r="DY28">
        <v>0.0361490191891879</v>
      </c>
      <c r="DZ28">
        <v>1</v>
      </c>
      <c r="EA28">
        <v>688.259571428571</v>
      </c>
      <c r="EB28">
        <v>-1.16470450097672</v>
      </c>
      <c r="EC28">
        <v>0.247869814414665</v>
      </c>
      <c r="ED28">
        <v>1</v>
      </c>
      <c r="EE28">
        <v>2.84280292682927</v>
      </c>
      <c r="EF28">
        <v>0.0172304529616791</v>
      </c>
      <c r="EG28">
        <v>0.00175945285827716</v>
      </c>
      <c r="EH28">
        <v>1</v>
      </c>
      <c r="EI28">
        <v>3</v>
      </c>
      <c r="EJ28">
        <v>3</v>
      </c>
      <c r="EK28" t="s">
        <v>294</v>
      </c>
      <c r="EL28">
        <v>100</v>
      </c>
      <c r="EM28">
        <v>100</v>
      </c>
      <c r="EN28">
        <v>4.323</v>
      </c>
      <c r="EO28">
        <v>-0.1008</v>
      </c>
      <c r="EP28">
        <v>2.28134974714028</v>
      </c>
      <c r="EQ28">
        <v>0.00616335315543056</v>
      </c>
      <c r="ER28">
        <v>-2.81551833566181e-06</v>
      </c>
      <c r="ES28">
        <v>7.20361701182458e-10</v>
      </c>
      <c r="ET28">
        <v>-0.12593346656001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1.4</v>
      </c>
      <c r="FC28">
        <v>1.3</v>
      </c>
      <c r="FD28">
        <v>18</v>
      </c>
      <c r="FE28">
        <v>960.703</v>
      </c>
      <c r="FF28">
        <v>501.933</v>
      </c>
      <c r="FG28">
        <v>8.6573</v>
      </c>
      <c r="FH28">
        <v>25.6476</v>
      </c>
      <c r="FI28">
        <v>29.9984</v>
      </c>
      <c r="FJ28">
        <v>25.6373</v>
      </c>
      <c r="FK28">
        <v>25.6278</v>
      </c>
      <c r="FL28">
        <v>26.6049</v>
      </c>
      <c r="FM28">
        <v>79.3486</v>
      </c>
      <c r="FN28">
        <v>0</v>
      </c>
      <c r="FO28">
        <v>8.77</v>
      </c>
      <c r="FP28">
        <v>420</v>
      </c>
      <c r="FQ28">
        <v>2.82536</v>
      </c>
      <c r="FR28">
        <v>100.265</v>
      </c>
      <c r="FS28">
        <v>100.172</v>
      </c>
    </row>
    <row r="29" spans="1:175">
      <c r="A29">
        <v>13</v>
      </c>
      <c r="B29">
        <v>1627063600.1</v>
      </c>
      <c r="C29">
        <v>24</v>
      </c>
      <c r="D29" t="s">
        <v>317</v>
      </c>
      <c r="E29" t="s">
        <v>318</v>
      </c>
      <c r="F29">
        <v>1</v>
      </c>
      <c r="H29">
        <v>1627063599.1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16</v>
      </c>
      <c r="AG29">
        <v>2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291</v>
      </c>
      <c r="AL29" t="s">
        <v>291</v>
      </c>
      <c r="AM29">
        <v>0</v>
      </c>
      <c r="AN29">
        <v>0</v>
      </c>
      <c r="AO29">
        <f>1-AM29/AN29</f>
        <v>0</v>
      </c>
      <c r="AP29">
        <v>0</v>
      </c>
      <c r="AQ29" t="s">
        <v>291</v>
      </c>
      <c r="AR29" t="s">
        <v>291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291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292</v>
      </c>
      <c r="BT29">
        <v>2</v>
      </c>
      <c r="BU29">
        <v>1627063599.1</v>
      </c>
      <c r="BV29">
        <v>399.675</v>
      </c>
      <c r="BW29">
        <v>419.980666666667</v>
      </c>
      <c r="BX29">
        <v>5.72032666666667</v>
      </c>
      <c r="BY29">
        <v>2.87375666666667</v>
      </c>
      <c r="BZ29">
        <v>395.352666666667</v>
      </c>
      <c r="CA29">
        <v>5.82106</v>
      </c>
      <c r="CB29">
        <v>899.982</v>
      </c>
      <c r="CC29">
        <v>101.513</v>
      </c>
      <c r="CD29">
        <v>0.0998093333333333</v>
      </c>
      <c r="CE29">
        <v>14.5616333333333</v>
      </c>
      <c r="CF29">
        <v>14.4438</v>
      </c>
      <c r="CG29">
        <v>999.9</v>
      </c>
      <c r="CH29">
        <v>0</v>
      </c>
      <c r="CI29">
        <v>0</v>
      </c>
      <c r="CJ29">
        <v>10003.9333333333</v>
      </c>
      <c r="CK29">
        <v>0</v>
      </c>
      <c r="CL29">
        <v>50.4813666666667</v>
      </c>
      <c r="CM29">
        <v>1459.98666666667</v>
      </c>
      <c r="CN29">
        <v>0.972991</v>
      </c>
      <c r="CO29">
        <v>0.0270089</v>
      </c>
      <c r="CP29">
        <v>0</v>
      </c>
      <c r="CQ29">
        <v>688.198</v>
      </c>
      <c r="CR29">
        <v>4.99951</v>
      </c>
      <c r="CS29">
        <v>9920.55666666667</v>
      </c>
      <c r="CT29">
        <v>11911.7666666667</v>
      </c>
      <c r="CU29">
        <v>38</v>
      </c>
      <c r="CV29">
        <v>41.229</v>
      </c>
      <c r="CW29">
        <v>40.0206666666667</v>
      </c>
      <c r="CX29">
        <v>40.062</v>
      </c>
      <c r="CY29">
        <v>39.25</v>
      </c>
      <c r="CZ29">
        <v>1415.68666666667</v>
      </c>
      <c r="DA29">
        <v>39.3</v>
      </c>
      <c r="DB29">
        <v>0</v>
      </c>
      <c r="DC29">
        <v>1627063603</v>
      </c>
      <c r="DD29">
        <v>0</v>
      </c>
      <c r="DE29">
        <v>688.199076923077</v>
      </c>
      <c r="DF29">
        <v>-1.95610255788311</v>
      </c>
      <c r="DG29">
        <v>-25.2365811257003</v>
      </c>
      <c r="DH29">
        <v>9923.61346153846</v>
      </c>
      <c r="DI29">
        <v>15</v>
      </c>
      <c r="DJ29">
        <v>1627063522.6</v>
      </c>
      <c r="DK29" t="s">
        <v>293</v>
      </c>
      <c r="DL29">
        <v>1627063512.6</v>
      </c>
      <c r="DM29">
        <v>1627063522.6</v>
      </c>
      <c r="DN29">
        <v>1</v>
      </c>
      <c r="DO29">
        <v>0.261</v>
      </c>
      <c r="DP29">
        <v>-0.001</v>
      </c>
      <c r="DQ29">
        <v>4.408</v>
      </c>
      <c r="DR29">
        <v>-0.118</v>
      </c>
      <c r="DS29">
        <v>420</v>
      </c>
      <c r="DT29">
        <v>3</v>
      </c>
      <c r="DU29">
        <v>0.07</v>
      </c>
      <c r="DV29">
        <v>0.03</v>
      </c>
      <c r="DW29">
        <v>-20.3295536585366</v>
      </c>
      <c r="DX29">
        <v>-0.0414334494773476</v>
      </c>
      <c r="DY29">
        <v>0.0288692096722948</v>
      </c>
      <c r="DZ29">
        <v>1</v>
      </c>
      <c r="EA29">
        <v>688.264393939394</v>
      </c>
      <c r="EB29">
        <v>-1.69937970083664</v>
      </c>
      <c r="EC29">
        <v>0.242773736709716</v>
      </c>
      <c r="ED29">
        <v>1</v>
      </c>
      <c r="EE29">
        <v>2.8434287804878</v>
      </c>
      <c r="EF29">
        <v>0.0165265505226501</v>
      </c>
      <c r="EG29">
        <v>0.00169279851295801</v>
      </c>
      <c r="EH29">
        <v>1</v>
      </c>
      <c r="EI29">
        <v>3</v>
      </c>
      <c r="EJ29">
        <v>3</v>
      </c>
      <c r="EK29" t="s">
        <v>294</v>
      </c>
      <c r="EL29">
        <v>100</v>
      </c>
      <c r="EM29">
        <v>100</v>
      </c>
      <c r="EN29">
        <v>4.322</v>
      </c>
      <c r="EO29">
        <v>-0.1007</v>
      </c>
      <c r="EP29">
        <v>2.28134974714028</v>
      </c>
      <c r="EQ29">
        <v>0.00616335315543056</v>
      </c>
      <c r="ER29">
        <v>-2.81551833566181e-06</v>
      </c>
      <c r="ES29">
        <v>7.20361701182458e-10</v>
      </c>
      <c r="ET29">
        <v>-0.12593346656001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1.5</v>
      </c>
      <c r="FC29">
        <v>1.3</v>
      </c>
      <c r="FD29">
        <v>18</v>
      </c>
      <c r="FE29">
        <v>960.844</v>
      </c>
      <c r="FF29">
        <v>502.072</v>
      </c>
      <c r="FG29">
        <v>8.73355</v>
      </c>
      <c r="FH29">
        <v>25.6474</v>
      </c>
      <c r="FI29">
        <v>29.9984</v>
      </c>
      <c r="FJ29">
        <v>25.6366</v>
      </c>
      <c r="FK29">
        <v>25.6278</v>
      </c>
      <c r="FL29">
        <v>26.6024</v>
      </c>
      <c r="FM29">
        <v>79.3486</v>
      </c>
      <c r="FN29">
        <v>0</v>
      </c>
      <c r="FO29">
        <v>8.87</v>
      </c>
      <c r="FP29">
        <v>420</v>
      </c>
      <c r="FQ29">
        <v>2.82536</v>
      </c>
      <c r="FR29">
        <v>100.265</v>
      </c>
      <c r="FS29">
        <v>100.172</v>
      </c>
    </row>
    <row r="30" spans="1:175">
      <c r="A30">
        <v>14</v>
      </c>
      <c r="B30">
        <v>1627063602.1</v>
      </c>
      <c r="C30">
        <v>26</v>
      </c>
      <c r="D30" t="s">
        <v>319</v>
      </c>
      <c r="E30" t="s">
        <v>320</v>
      </c>
      <c r="F30">
        <v>1</v>
      </c>
      <c r="H30">
        <v>1627063601.1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16</v>
      </c>
      <c r="AG30">
        <v>2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291</v>
      </c>
      <c r="AL30" t="s">
        <v>291</v>
      </c>
      <c r="AM30">
        <v>0</v>
      </c>
      <c r="AN30">
        <v>0</v>
      </c>
      <c r="AO30">
        <f>1-AM30/AN30</f>
        <v>0</v>
      </c>
      <c r="AP30">
        <v>0</v>
      </c>
      <c r="AQ30" t="s">
        <v>291</v>
      </c>
      <c r="AR30" t="s">
        <v>291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291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292</v>
      </c>
      <c r="BT30">
        <v>2</v>
      </c>
      <c r="BU30">
        <v>1627063601.1</v>
      </c>
      <c r="BV30">
        <v>399.658666666667</v>
      </c>
      <c r="BW30">
        <v>419.987333333333</v>
      </c>
      <c r="BX30">
        <v>5.72188333333333</v>
      </c>
      <c r="BY30">
        <v>2.87338</v>
      </c>
      <c r="BZ30">
        <v>395.336</v>
      </c>
      <c r="CA30">
        <v>5.82260666666667</v>
      </c>
      <c r="CB30">
        <v>900.009666666667</v>
      </c>
      <c r="CC30">
        <v>101.512</v>
      </c>
      <c r="CD30">
        <v>0.100094</v>
      </c>
      <c r="CE30">
        <v>14.569</v>
      </c>
      <c r="CF30">
        <v>14.4434333333333</v>
      </c>
      <c r="CG30">
        <v>999.9</v>
      </c>
      <c r="CH30">
        <v>0</v>
      </c>
      <c r="CI30">
        <v>0</v>
      </c>
      <c r="CJ30">
        <v>9997.70666666667</v>
      </c>
      <c r="CK30">
        <v>0</v>
      </c>
      <c r="CL30">
        <v>50.5675666666667</v>
      </c>
      <c r="CM30">
        <v>1459.98666666667</v>
      </c>
      <c r="CN30">
        <v>0.972991</v>
      </c>
      <c r="CO30">
        <v>0.0270089</v>
      </c>
      <c r="CP30">
        <v>0</v>
      </c>
      <c r="CQ30">
        <v>687.891666666667</v>
      </c>
      <c r="CR30">
        <v>4.99951</v>
      </c>
      <c r="CS30">
        <v>9920.00666666667</v>
      </c>
      <c r="CT30">
        <v>11911.7666666667</v>
      </c>
      <c r="CU30">
        <v>38</v>
      </c>
      <c r="CV30">
        <v>41.208</v>
      </c>
      <c r="CW30">
        <v>40.062</v>
      </c>
      <c r="CX30">
        <v>40.062</v>
      </c>
      <c r="CY30">
        <v>39.25</v>
      </c>
      <c r="CZ30">
        <v>1415.68666666667</v>
      </c>
      <c r="DA30">
        <v>39.3</v>
      </c>
      <c r="DB30">
        <v>0</v>
      </c>
      <c r="DC30">
        <v>1627063604.8</v>
      </c>
      <c r="DD30">
        <v>0</v>
      </c>
      <c r="DE30">
        <v>688.113</v>
      </c>
      <c r="DF30">
        <v>-2.44646153452038</v>
      </c>
      <c r="DG30">
        <v>-26.8053846156351</v>
      </c>
      <c r="DH30">
        <v>9922.7416</v>
      </c>
      <c r="DI30">
        <v>15</v>
      </c>
      <c r="DJ30">
        <v>1627063522.6</v>
      </c>
      <c r="DK30" t="s">
        <v>293</v>
      </c>
      <c r="DL30">
        <v>1627063512.6</v>
      </c>
      <c r="DM30">
        <v>1627063522.6</v>
      </c>
      <c r="DN30">
        <v>1</v>
      </c>
      <c r="DO30">
        <v>0.261</v>
      </c>
      <c r="DP30">
        <v>-0.001</v>
      </c>
      <c r="DQ30">
        <v>4.408</v>
      </c>
      <c r="DR30">
        <v>-0.118</v>
      </c>
      <c r="DS30">
        <v>420</v>
      </c>
      <c r="DT30">
        <v>3</v>
      </c>
      <c r="DU30">
        <v>0.07</v>
      </c>
      <c r="DV30">
        <v>0.03</v>
      </c>
      <c r="DW30">
        <v>-20.332412195122</v>
      </c>
      <c r="DX30">
        <v>0.0118473867595659</v>
      </c>
      <c r="DY30">
        <v>0.0266779729650307</v>
      </c>
      <c r="DZ30">
        <v>1</v>
      </c>
      <c r="EA30">
        <v>688.213696969697</v>
      </c>
      <c r="EB30">
        <v>-1.8420255899432</v>
      </c>
      <c r="EC30">
        <v>0.251544258994803</v>
      </c>
      <c r="ED30">
        <v>1</v>
      </c>
      <c r="EE30">
        <v>2.84414536585366</v>
      </c>
      <c r="EF30">
        <v>0.0195045993031381</v>
      </c>
      <c r="EG30">
        <v>0.00202880127717049</v>
      </c>
      <c r="EH30">
        <v>1</v>
      </c>
      <c r="EI30">
        <v>3</v>
      </c>
      <c r="EJ30">
        <v>3</v>
      </c>
      <c r="EK30" t="s">
        <v>294</v>
      </c>
      <c r="EL30">
        <v>100</v>
      </c>
      <c r="EM30">
        <v>100</v>
      </c>
      <c r="EN30">
        <v>4.322</v>
      </c>
      <c r="EO30">
        <v>-0.1007</v>
      </c>
      <c r="EP30">
        <v>2.28134974714028</v>
      </c>
      <c r="EQ30">
        <v>0.00616335315543056</v>
      </c>
      <c r="ER30">
        <v>-2.81551833566181e-06</v>
      </c>
      <c r="ES30">
        <v>7.20361701182458e-10</v>
      </c>
      <c r="ET30">
        <v>-0.12593346656001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1.5</v>
      </c>
      <c r="FC30">
        <v>1.3</v>
      </c>
      <c r="FD30">
        <v>18</v>
      </c>
      <c r="FE30">
        <v>960.947</v>
      </c>
      <c r="FF30">
        <v>502.072</v>
      </c>
      <c r="FG30">
        <v>8.80344</v>
      </c>
      <c r="FH30">
        <v>25.6474</v>
      </c>
      <c r="FI30">
        <v>29.9986</v>
      </c>
      <c r="FJ30">
        <v>25.6366</v>
      </c>
      <c r="FK30">
        <v>25.6278</v>
      </c>
      <c r="FL30">
        <v>26.6052</v>
      </c>
      <c r="FM30">
        <v>79.3486</v>
      </c>
      <c r="FN30">
        <v>0</v>
      </c>
      <c r="FO30">
        <v>8.97</v>
      </c>
      <c r="FP30">
        <v>420</v>
      </c>
      <c r="FQ30">
        <v>2.82536</v>
      </c>
      <c r="FR30">
        <v>100.265</v>
      </c>
      <c r="FS30">
        <v>100.172</v>
      </c>
    </row>
    <row r="31" spans="1:175">
      <c r="A31">
        <v>15</v>
      </c>
      <c r="B31">
        <v>1627063604.1</v>
      </c>
      <c r="C31">
        <v>28</v>
      </c>
      <c r="D31" t="s">
        <v>321</v>
      </c>
      <c r="E31" t="s">
        <v>322</v>
      </c>
      <c r="F31">
        <v>1</v>
      </c>
      <c r="H31">
        <v>1627063603.1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16</v>
      </c>
      <c r="AG31">
        <v>2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291</v>
      </c>
      <c r="AL31" t="s">
        <v>291</v>
      </c>
      <c r="AM31">
        <v>0</v>
      </c>
      <c r="AN31">
        <v>0</v>
      </c>
      <c r="AO31">
        <f>1-AM31/AN31</f>
        <v>0</v>
      </c>
      <c r="AP31">
        <v>0</v>
      </c>
      <c r="AQ31" t="s">
        <v>291</v>
      </c>
      <c r="AR31" t="s">
        <v>291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291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292</v>
      </c>
      <c r="BT31">
        <v>2</v>
      </c>
      <c r="BU31">
        <v>1627063603.1</v>
      </c>
      <c r="BV31">
        <v>399.642</v>
      </c>
      <c r="BW31">
        <v>419.983333333333</v>
      </c>
      <c r="BX31">
        <v>5.72334</v>
      </c>
      <c r="BY31">
        <v>2.87368333333333</v>
      </c>
      <c r="BZ31">
        <v>395.319666666667</v>
      </c>
      <c r="CA31">
        <v>5.82405</v>
      </c>
      <c r="CB31">
        <v>900.009</v>
      </c>
      <c r="CC31">
        <v>101.512666666667</v>
      </c>
      <c r="CD31">
        <v>0.100005033333333</v>
      </c>
      <c r="CE31">
        <v>14.5793666666667</v>
      </c>
      <c r="CF31">
        <v>14.4473</v>
      </c>
      <c r="CG31">
        <v>999.9</v>
      </c>
      <c r="CH31">
        <v>0</v>
      </c>
      <c r="CI31">
        <v>0</v>
      </c>
      <c r="CJ31">
        <v>9995.21333333333</v>
      </c>
      <c r="CK31">
        <v>0</v>
      </c>
      <c r="CL31">
        <v>50.6490666666667</v>
      </c>
      <c r="CM31">
        <v>1459.97666666667</v>
      </c>
      <c r="CN31">
        <v>0.972991</v>
      </c>
      <c r="CO31">
        <v>0.0270089</v>
      </c>
      <c r="CP31">
        <v>0</v>
      </c>
      <c r="CQ31">
        <v>687.421666666667</v>
      </c>
      <c r="CR31">
        <v>4.99951</v>
      </c>
      <c r="CS31">
        <v>9918.27666666667</v>
      </c>
      <c r="CT31">
        <v>11911.7</v>
      </c>
      <c r="CU31">
        <v>38</v>
      </c>
      <c r="CV31">
        <v>41.229</v>
      </c>
      <c r="CW31">
        <v>40.062</v>
      </c>
      <c r="CX31">
        <v>40.062</v>
      </c>
      <c r="CY31">
        <v>39.25</v>
      </c>
      <c r="CZ31">
        <v>1415.67666666667</v>
      </c>
      <c r="DA31">
        <v>39.3</v>
      </c>
      <c r="DB31">
        <v>0</v>
      </c>
      <c r="DC31">
        <v>1627063606.6</v>
      </c>
      <c r="DD31">
        <v>0</v>
      </c>
      <c r="DE31">
        <v>688.024</v>
      </c>
      <c r="DF31">
        <v>-3.56389742989931</v>
      </c>
      <c r="DG31">
        <v>-29.3182905504011</v>
      </c>
      <c r="DH31">
        <v>9922.02076923077</v>
      </c>
      <c r="DI31">
        <v>15</v>
      </c>
      <c r="DJ31">
        <v>1627063522.6</v>
      </c>
      <c r="DK31" t="s">
        <v>293</v>
      </c>
      <c r="DL31">
        <v>1627063512.6</v>
      </c>
      <c r="DM31">
        <v>1627063522.6</v>
      </c>
      <c r="DN31">
        <v>1</v>
      </c>
      <c r="DO31">
        <v>0.261</v>
      </c>
      <c r="DP31">
        <v>-0.001</v>
      </c>
      <c r="DQ31">
        <v>4.408</v>
      </c>
      <c r="DR31">
        <v>-0.118</v>
      </c>
      <c r="DS31">
        <v>420</v>
      </c>
      <c r="DT31">
        <v>3</v>
      </c>
      <c r="DU31">
        <v>0.07</v>
      </c>
      <c r="DV31">
        <v>0.03</v>
      </c>
      <c r="DW31">
        <v>-20.3319414634146</v>
      </c>
      <c r="DX31">
        <v>-0.0284445993031506</v>
      </c>
      <c r="DY31">
        <v>0.0264829072865166</v>
      </c>
      <c r="DZ31">
        <v>1</v>
      </c>
      <c r="EA31">
        <v>688.112171428571</v>
      </c>
      <c r="EB31">
        <v>-2.65185909980389</v>
      </c>
      <c r="EC31">
        <v>0.340827604994862</v>
      </c>
      <c r="ED31">
        <v>1</v>
      </c>
      <c r="EE31">
        <v>2.84493292682927</v>
      </c>
      <c r="EF31">
        <v>0.0228566550522656</v>
      </c>
      <c r="EG31">
        <v>0.00237713728622746</v>
      </c>
      <c r="EH31">
        <v>1</v>
      </c>
      <c r="EI31">
        <v>3</v>
      </c>
      <c r="EJ31">
        <v>3</v>
      </c>
      <c r="EK31" t="s">
        <v>294</v>
      </c>
      <c r="EL31">
        <v>100</v>
      </c>
      <c r="EM31">
        <v>100</v>
      </c>
      <c r="EN31">
        <v>4.323</v>
      </c>
      <c r="EO31">
        <v>-0.1007</v>
      </c>
      <c r="EP31">
        <v>2.28134974714028</v>
      </c>
      <c r="EQ31">
        <v>0.00616335315543056</v>
      </c>
      <c r="ER31">
        <v>-2.81551833566181e-06</v>
      </c>
      <c r="ES31">
        <v>7.20361701182458e-10</v>
      </c>
      <c r="ET31">
        <v>-0.12593346656001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1.5</v>
      </c>
      <c r="FC31">
        <v>1.4</v>
      </c>
      <c r="FD31">
        <v>18</v>
      </c>
      <c r="FE31">
        <v>960.947</v>
      </c>
      <c r="FF31">
        <v>501.979</v>
      </c>
      <c r="FG31">
        <v>8.87436</v>
      </c>
      <c r="FH31">
        <v>25.6465</v>
      </c>
      <c r="FI31">
        <v>29.9988</v>
      </c>
      <c r="FJ31">
        <v>25.6366</v>
      </c>
      <c r="FK31">
        <v>25.627</v>
      </c>
      <c r="FL31">
        <v>26.6054</v>
      </c>
      <c r="FM31">
        <v>79.3486</v>
      </c>
      <c r="FN31">
        <v>0</v>
      </c>
      <c r="FO31">
        <v>8.97</v>
      </c>
      <c r="FP31">
        <v>420</v>
      </c>
      <c r="FQ31">
        <v>2.82536</v>
      </c>
      <c r="FR31">
        <v>100.265</v>
      </c>
      <c r="FS31">
        <v>100.174</v>
      </c>
    </row>
    <row r="32" spans="1:175">
      <c r="A32">
        <v>16</v>
      </c>
      <c r="B32">
        <v>1627063606.1</v>
      </c>
      <c r="C32">
        <v>30</v>
      </c>
      <c r="D32" t="s">
        <v>323</v>
      </c>
      <c r="E32" t="s">
        <v>324</v>
      </c>
      <c r="F32">
        <v>1</v>
      </c>
      <c r="H32">
        <v>1627063605.1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16</v>
      </c>
      <c r="AG32">
        <v>2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291</v>
      </c>
      <c r="AL32" t="s">
        <v>291</v>
      </c>
      <c r="AM32">
        <v>0</v>
      </c>
      <c r="AN32">
        <v>0</v>
      </c>
      <c r="AO32">
        <f>1-AM32/AN32</f>
        <v>0</v>
      </c>
      <c r="AP32">
        <v>0</v>
      </c>
      <c r="AQ32" t="s">
        <v>291</v>
      </c>
      <c r="AR32" t="s">
        <v>291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291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292</v>
      </c>
      <c r="BT32">
        <v>2</v>
      </c>
      <c r="BU32">
        <v>1627063605.1</v>
      </c>
      <c r="BV32">
        <v>399.606</v>
      </c>
      <c r="BW32">
        <v>419.964666666667</v>
      </c>
      <c r="BX32">
        <v>5.7257</v>
      </c>
      <c r="BY32">
        <v>2.87357666666667</v>
      </c>
      <c r="BZ32">
        <v>395.283666666667</v>
      </c>
      <c r="CA32">
        <v>5.82639333333333</v>
      </c>
      <c r="CB32">
        <v>900.071</v>
      </c>
      <c r="CC32">
        <v>101.513333333333</v>
      </c>
      <c r="CD32">
        <v>0.0998357333333333</v>
      </c>
      <c r="CE32">
        <v>14.5922</v>
      </c>
      <c r="CF32">
        <v>14.4596333333333</v>
      </c>
      <c r="CG32">
        <v>999.9</v>
      </c>
      <c r="CH32">
        <v>0</v>
      </c>
      <c r="CI32">
        <v>0</v>
      </c>
      <c r="CJ32">
        <v>10001.4333333333</v>
      </c>
      <c r="CK32">
        <v>0</v>
      </c>
      <c r="CL32">
        <v>50.5925</v>
      </c>
      <c r="CM32">
        <v>1459.97</v>
      </c>
      <c r="CN32">
        <v>0.972991</v>
      </c>
      <c r="CO32">
        <v>0.0270089</v>
      </c>
      <c r="CP32">
        <v>0</v>
      </c>
      <c r="CQ32">
        <v>687.420666666667</v>
      </c>
      <c r="CR32">
        <v>4.99951</v>
      </c>
      <c r="CS32">
        <v>9916.90333333333</v>
      </c>
      <c r="CT32">
        <v>11911.6</v>
      </c>
      <c r="CU32">
        <v>38</v>
      </c>
      <c r="CV32">
        <v>41.187</v>
      </c>
      <c r="CW32">
        <v>40.062</v>
      </c>
      <c r="CX32">
        <v>40.125</v>
      </c>
      <c r="CY32">
        <v>39.25</v>
      </c>
      <c r="CZ32">
        <v>1415.67</v>
      </c>
      <c r="DA32">
        <v>39.3</v>
      </c>
      <c r="DB32">
        <v>0</v>
      </c>
      <c r="DC32">
        <v>1627063609</v>
      </c>
      <c r="DD32">
        <v>0</v>
      </c>
      <c r="DE32">
        <v>687.880576923077</v>
      </c>
      <c r="DF32">
        <v>-4.17391451742161</v>
      </c>
      <c r="DG32">
        <v>-31.6564101765797</v>
      </c>
      <c r="DH32">
        <v>9920.87346153846</v>
      </c>
      <c r="DI32">
        <v>15</v>
      </c>
      <c r="DJ32">
        <v>1627063522.6</v>
      </c>
      <c r="DK32" t="s">
        <v>293</v>
      </c>
      <c r="DL32">
        <v>1627063512.6</v>
      </c>
      <c r="DM32">
        <v>1627063522.6</v>
      </c>
      <c r="DN32">
        <v>1</v>
      </c>
      <c r="DO32">
        <v>0.261</v>
      </c>
      <c r="DP32">
        <v>-0.001</v>
      </c>
      <c r="DQ32">
        <v>4.408</v>
      </c>
      <c r="DR32">
        <v>-0.118</v>
      </c>
      <c r="DS32">
        <v>420</v>
      </c>
      <c r="DT32">
        <v>3</v>
      </c>
      <c r="DU32">
        <v>0.07</v>
      </c>
      <c r="DV32">
        <v>0.03</v>
      </c>
      <c r="DW32">
        <v>-20.3322780487805</v>
      </c>
      <c r="DX32">
        <v>-0.0866655052264948</v>
      </c>
      <c r="DY32">
        <v>0.0268754082187501</v>
      </c>
      <c r="DZ32">
        <v>1</v>
      </c>
      <c r="EA32">
        <v>687.99403030303</v>
      </c>
      <c r="EB32">
        <v>-3.06277866982087</v>
      </c>
      <c r="EC32">
        <v>0.365114219143985</v>
      </c>
      <c r="ED32">
        <v>1</v>
      </c>
      <c r="EE32">
        <v>2.84589341463415</v>
      </c>
      <c r="EF32">
        <v>0.0274837630662068</v>
      </c>
      <c r="EG32">
        <v>0.00287932038878088</v>
      </c>
      <c r="EH32">
        <v>1</v>
      </c>
      <c r="EI32">
        <v>3</v>
      </c>
      <c r="EJ32">
        <v>3</v>
      </c>
      <c r="EK32" t="s">
        <v>294</v>
      </c>
      <c r="EL32">
        <v>100</v>
      </c>
      <c r="EM32">
        <v>100</v>
      </c>
      <c r="EN32">
        <v>4.322</v>
      </c>
      <c r="EO32">
        <v>-0.1007</v>
      </c>
      <c r="EP32">
        <v>2.28134974714028</v>
      </c>
      <c r="EQ32">
        <v>0.00616335315543056</v>
      </c>
      <c r="ER32">
        <v>-2.81551833566181e-06</v>
      </c>
      <c r="ES32">
        <v>7.20361701182458e-10</v>
      </c>
      <c r="ET32">
        <v>-0.12593346656001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1.6</v>
      </c>
      <c r="FC32">
        <v>1.4</v>
      </c>
      <c r="FD32">
        <v>18</v>
      </c>
      <c r="FE32">
        <v>960.881</v>
      </c>
      <c r="FF32">
        <v>502.02</v>
      </c>
      <c r="FG32">
        <v>8.94612</v>
      </c>
      <c r="FH32">
        <v>25.6454</v>
      </c>
      <c r="FI32">
        <v>29.999</v>
      </c>
      <c r="FJ32">
        <v>25.6357</v>
      </c>
      <c r="FK32">
        <v>25.626</v>
      </c>
      <c r="FL32">
        <v>26.6048</v>
      </c>
      <c r="FM32">
        <v>79.3486</v>
      </c>
      <c r="FN32">
        <v>0</v>
      </c>
      <c r="FO32">
        <v>9.07</v>
      </c>
      <c r="FP32">
        <v>420</v>
      </c>
      <c r="FQ32">
        <v>2.82536</v>
      </c>
      <c r="FR32">
        <v>100.264</v>
      </c>
      <c r="FS32">
        <v>100.175</v>
      </c>
    </row>
    <row r="33" spans="1:175">
      <c r="A33">
        <v>17</v>
      </c>
      <c r="B33">
        <v>1627063608.1</v>
      </c>
      <c r="C33">
        <v>32</v>
      </c>
      <c r="D33" t="s">
        <v>325</v>
      </c>
      <c r="E33" t="s">
        <v>326</v>
      </c>
      <c r="F33">
        <v>1</v>
      </c>
      <c r="H33">
        <v>1627063607.1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16</v>
      </c>
      <c r="AG33">
        <v>2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291</v>
      </c>
      <c r="AL33" t="s">
        <v>291</v>
      </c>
      <c r="AM33">
        <v>0</v>
      </c>
      <c r="AN33">
        <v>0</v>
      </c>
      <c r="AO33">
        <f>1-AM33/AN33</f>
        <v>0</v>
      </c>
      <c r="AP33">
        <v>0</v>
      </c>
      <c r="AQ33" t="s">
        <v>291</v>
      </c>
      <c r="AR33" t="s">
        <v>291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291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292</v>
      </c>
      <c r="BT33">
        <v>2</v>
      </c>
      <c r="BU33">
        <v>1627063607.1</v>
      </c>
      <c r="BV33">
        <v>399.599666666667</v>
      </c>
      <c r="BW33">
        <v>419.977666666667</v>
      </c>
      <c r="BX33">
        <v>5.72678</v>
      </c>
      <c r="BY33">
        <v>2.87338333333333</v>
      </c>
      <c r="BZ33">
        <v>395.277666666667</v>
      </c>
      <c r="CA33">
        <v>5.82746666666667</v>
      </c>
      <c r="CB33">
        <v>900.048666666667</v>
      </c>
      <c r="CC33">
        <v>101.514666666667</v>
      </c>
      <c r="CD33">
        <v>0.0999027</v>
      </c>
      <c r="CE33">
        <v>14.6075666666667</v>
      </c>
      <c r="CF33">
        <v>14.4689</v>
      </c>
      <c r="CG33">
        <v>999.9</v>
      </c>
      <c r="CH33">
        <v>0</v>
      </c>
      <c r="CI33">
        <v>0</v>
      </c>
      <c r="CJ33">
        <v>10009.1666666667</v>
      </c>
      <c r="CK33">
        <v>0</v>
      </c>
      <c r="CL33">
        <v>50.4978333333333</v>
      </c>
      <c r="CM33">
        <v>1459.97666666667</v>
      </c>
      <c r="CN33">
        <v>0.972991</v>
      </c>
      <c r="CO33">
        <v>0.0270089</v>
      </c>
      <c r="CP33">
        <v>0</v>
      </c>
      <c r="CQ33">
        <v>687.317666666667</v>
      </c>
      <c r="CR33">
        <v>4.99951</v>
      </c>
      <c r="CS33">
        <v>9915.39</v>
      </c>
      <c r="CT33">
        <v>11911.7</v>
      </c>
      <c r="CU33">
        <v>38</v>
      </c>
      <c r="CV33">
        <v>41.229</v>
      </c>
      <c r="CW33">
        <v>40.062</v>
      </c>
      <c r="CX33">
        <v>40.083</v>
      </c>
      <c r="CY33">
        <v>39.25</v>
      </c>
      <c r="CZ33">
        <v>1415.67666666667</v>
      </c>
      <c r="DA33">
        <v>39.3</v>
      </c>
      <c r="DB33">
        <v>0</v>
      </c>
      <c r="DC33">
        <v>1627063610.8</v>
      </c>
      <c r="DD33">
        <v>0</v>
      </c>
      <c r="DE33">
        <v>687.71988</v>
      </c>
      <c r="DF33">
        <v>-4.08923077075092</v>
      </c>
      <c r="DG33">
        <v>-36.648461550898</v>
      </c>
      <c r="DH33">
        <v>9919.6804</v>
      </c>
      <c r="DI33">
        <v>15</v>
      </c>
      <c r="DJ33">
        <v>1627063522.6</v>
      </c>
      <c r="DK33" t="s">
        <v>293</v>
      </c>
      <c r="DL33">
        <v>1627063512.6</v>
      </c>
      <c r="DM33">
        <v>1627063522.6</v>
      </c>
      <c r="DN33">
        <v>1</v>
      </c>
      <c r="DO33">
        <v>0.261</v>
      </c>
      <c r="DP33">
        <v>-0.001</v>
      </c>
      <c r="DQ33">
        <v>4.408</v>
      </c>
      <c r="DR33">
        <v>-0.118</v>
      </c>
      <c r="DS33">
        <v>420</v>
      </c>
      <c r="DT33">
        <v>3</v>
      </c>
      <c r="DU33">
        <v>0.07</v>
      </c>
      <c r="DV33">
        <v>0.03</v>
      </c>
      <c r="DW33">
        <v>-20.336943902439</v>
      </c>
      <c r="DX33">
        <v>-0.153179790940796</v>
      </c>
      <c r="DY33">
        <v>0.0297984943864252</v>
      </c>
      <c r="DZ33">
        <v>1</v>
      </c>
      <c r="EA33">
        <v>687.903818181818</v>
      </c>
      <c r="EB33">
        <v>-3.59909088358303</v>
      </c>
      <c r="EC33">
        <v>0.403642990663592</v>
      </c>
      <c r="ED33">
        <v>1</v>
      </c>
      <c r="EE33">
        <v>2.84693365853659</v>
      </c>
      <c r="EF33">
        <v>0.0329301742160273</v>
      </c>
      <c r="EG33">
        <v>0.00340570880563337</v>
      </c>
      <c r="EH33">
        <v>1</v>
      </c>
      <c r="EI33">
        <v>3</v>
      </c>
      <c r="EJ33">
        <v>3</v>
      </c>
      <c r="EK33" t="s">
        <v>294</v>
      </c>
      <c r="EL33">
        <v>100</v>
      </c>
      <c r="EM33">
        <v>100</v>
      </c>
      <c r="EN33">
        <v>4.322</v>
      </c>
      <c r="EO33">
        <v>-0.1007</v>
      </c>
      <c r="EP33">
        <v>2.28134974714028</v>
      </c>
      <c r="EQ33">
        <v>0.00616335315543056</v>
      </c>
      <c r="ER33">
        <v>-2.81551833566181e-06</v>
      </c>
      <c r="ES33">
        <v>7.20361701182458e-10</v>
      </c>
      <c r="ET33">
        <v>-0.12593346656001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1.6</v>
      </c>
      <c r="FC33">
        <v>1.4</v>
      </c>
      <c r="FD33">
        <v>18</v>
      </c>
      <c r="FE33">
        <v>960.836</v>
      </c>
      <c r="FF33">
        <v>502</v>
      </c>
      <c r="FG33">
        <v>9.01314</v>
      </c>
      <c r="FH33">
        <v>25.6452</v>
      </c>
      <c r="FI33">
        <v>29.9992</v>
      </c>
      <c r="FJ33">
        <v>25.6347</v>
      </c>
      <c r="FK33">
        <v>25.6257</v>
      </c>
      <c r="FL33">
        <v>26.6027</v>
      </c>
      <c r="FM33">
        <v>79.3486</v>
      </c>
      <c r="FN33">
        <v>0</v>
      </c>
      <c r="FO33">
        <v>9.18</v>
      </c>
      <c r="FP33">
        <v>420</v>
      </c>
      <c r="FQ33">
        <v>2.82536</v>
      </c>
      <c r="FR33">
        <v>100.263</v>
      </c>
      <c r="FS33">
        <v>100.175</v>
      </c>
    </row>
    <row r="34" spans="1:175">
      <c r="A34">
        <v>18</v>
      </c>
      <c r="B34">
        <v>1627063610.1</v>
      </c>
      <c r="C34">
        <v>34</v>
      </c>
      <c r="D34" t="s">
        <v>327</v>
      </c>
      <c r="E34" t="s">
        <v>328</v>
      </c>
      <c r="F34">
        <v>1</v>
      </c>
      <c r="H34">
        <v>1627063609.1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16</v>
      </c>
      <c r="AG34">
        <v>2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291</v>
      </c>
      <c r="AL34" t="s">
        <v>291</v>
      </c>
      <c r="AM34">
        <v>0</v>
      </c>
      <c r="AN34">
        <v>0</v>
      </c>
      <c r="AO34">
        <f>1-AM34/AN34</f>
        <v>0</v>
      </c>
      <c r="AP34">
        <v>0</v>
      </c>
      <c r="AQ34" t="s">
        <v>291</v>
      </c>
      <c r="AR34" t="s">
        <v>291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291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292</v>
      </c>
      <c r="BT34">
        <v>2</v>
      </c>
      <c r="BU34">
        <v>1627063609.1</v>
      </c>
      <c r="BV34">
        <v>399.632333333333</v>
      </c>
      <c r="BW34">
        <v>420.025666666667</v>
      </c>
      <c r="BX34">
        <v>5.72822</v>
      </c>
      <c r="BY34">
        <v>2.87371333333333</v>
      </c>
      <c r="BZ34">
        <v>395.31</v>
      </c>
      <c r="CA34">
        <v>5.82889333333333</v>
      </c>
      <c r="CB34">
        <v>899.947333333333</v>
      </c>
      <c r="CC34">
        <v>101.515666666667</v>
      </c>
      <c r="CD34">
        <v>0.0998978666666667</v>
      </c>
      <c r="CE34">
        <v>14.6229666666667</v>
      </c>
      <c r="CF34">
        <v>14.4772666666667</v>
      </c>
      <c r="CG34">
        <v>999.9</v>
      </c>
      <c r="CH34">
        <v>0</v>
      </c>
      <c r="CI34">
        <v>0</v>
      </c>
      <c r="CJ34">
        <v>10005</v>
      </c>
      <c r="CK34">
        <v>0</v>
      </c>
      <c r="CL34">
        <v>50.544</v>
      </c>
      <c r="CM34">
        <v>1459.97333333333</v>
      </c>
      <c r="CN34">
        <v>0.972991</v>
      </c>
      <c r="CO34">
        <v>0.0270089</v>
      </c>
      <c r="CP34">
        <v>0</v>
      </c>
      <c r="CQ34">
        <v>687.442666666667</v>
      </c>
      <c r="CR34">
        <v>4.99951</v>
      </c>
      <c r="CS34">
        <v>9913.65666666667</v>
      </c>
      <c r="CT34">
        <v>11911.6333333333</v>
      </c>
      <c r="CU34">
        <v>38</v>
      </c>
      <c r="CV34">
        <v>41.25</v>
      </c>
      <c r="CW34">
        <v>40.062</v>
      </c>
      <c r="CX34">
        <v>40.104</v>
      </c>
      <c r="CY34">
        <v>39.25</v>
      </c>
      <c r="CZ34">
        <v>1415.67333333333</v>
      </c>
      <c r="DA34">
        <v>39.3</v>
      </c>
      <c r="DB34">
        <v>0</v>
      </c>
      <c r="DC34">
        <v>1627063612.6</v>
      </c>
      <c r="DD34">
        <v>0</v>
      </c>
      <c r="DE34">
        <v>687.649730769231</v>
      </c>
      <c r="DF34">
        <v>-3.35422221619565</v>
      </c>
      <c r="DG34">
        <v>-37.0817093886858</v>
      </c>
      <c r="DH34">
        <v>9918.59769230769</v>
      </c>
      <c r="DI34">
        <v>15</v>
      </c>
      <c r="DJ34">
        <v>1627063522.6</v>
      </c>
      <c r="DK34" t="s">
        <v>293</v>
      </c>
      <c r="DL34">
        <v>1627063512.6</v>
      </c>
      <c r="DM34">
        <v>1627063522.6</v>
      </c>
      <c r="DN34">
        <v>1</v>
      </c>
      <c r="DO34">
        <v>0.261</v>
      </c>
      <c r="DP34">
        <v>-0.001</v>
      </c>
      <c r="DQ34">
        <v>4.408</v>
      </c>
      <c r="DR34">
        <v>-0.118</v>
      </c>
      <c r="DS34">
        <v>420</v>
      </c>
      <c r="DT34">
        <v>3</v>
      </c>
      <c r="DU34">
        <v>0.07</v>
      </c>
      <c r="DV34">
        <v>0.03</v>
      </c>
      <c r="DW34">
        <v>-20.3456829268293</v>
      </c>
      <c r="DX34">
        <v>-0.189401393728264</v>
      </c>
      <c r="DY34">
        <v>0.0322490983231035</v>
      </c>
      <c r="DZ34">
        <v>1</v>
      </c>
      <c r="EA34">
        <v>687.819</v>
      </c>
      <c r="EB34">
        <v>-3.56064187867057</v>
      </c>
      <c r="EC34">
        <v>0.414469712834535</v>
      </c>
      <c r="ED34">
        <v>1</v>
      </c>
      <c r="EE34">
        <v>2.84806317073171</v>
      </c>
      <c r="EF34">
        <v>0.0368506620209086</v>
      </c>
      <c r="EG34">
        <v>0.00376589667295038</v>
      </c>
      <c r="EH34">
        <v>1</v>
      </c>
      <c r="EI34">
        <v>3</v>
      </c>
      <c r="EJ34">
        <v>3</v>
      </c>
      <c r="EK34" t="s">
        <v>294</v>
      </c>
      <c r="EL34">
        <v>100</v>
      </c>
      <c r="EM34">
        <v>100</v>
      </c>
      <c r="EN34">
        <v>4.323</v>
      </c>
      <c r="EO34">
        <v>-0.1007</v>
      </c>
      <c r="EP34">
        <v>2.28134974714028</v>
      </c>
      <c r="EQ34">
        <v>0.00616335315543056</v>
      </c>
      <c r="ER34">
        <v>-2.81551833566181e-06</v>
      </c>
      <c r="ES34">
        <v>7.20361701182458e-10</v>
      </c>
      <c r="ET34">
        <v>-0.12593346656001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1.6</v>
      </c>
      <c r="FC34">
        <v>1.5</v>
      </c>
      <c r="FD34">
        <v>18</v>
      </c>
      <c r="FE34">
        <v>960.806</v>
      </c>
      <c r="FF34">
        <v>501.931</v>
      </c>
      <c r="FG34">
        <v>9.08262</v>
      </c>
      <c r="FH34">
        <v>25.6449</v>
      </c>
      <c r="FI34">
        <v>29.999</v>
      </c>
      <c r="FJ34">
        <v>25.6345</v>
      </c>
      <c r="FK34">
        <v>25.6257</v>
      </c>
      <c r="FL34">
        <v>26.5999</v>
      </c>
      <c r="FM34">
        <v>79.3486</v>
      </c>
      <c r="FN34">
        <v>0</v>
      </c>
      <c r="FO34">
        <v>9.18</v>
      </c>
      <c r="FP34">
        <v>420</v>
      </c>
      <c r="FQ34">
        <v>2.82536</v>
      </c>
      <c r="FR34">
        <v>100.263</v>
      </c>
      <c r="FS34">
        <v>100.175</v>
      </c>
    </row>
    <row r="35" spans="1:175">
      <c r="A35">
        <v>19</v>
      </c>
      <c r="B35">
        <v>1627063612.1</v>
      </c>
      <c r="C35">
        <v>36</v>
      </c>
      <c r="D35" t="s">
        <v>329</v>
      </c>
      <c r="E35" t="s">
        <v>330</v>
      </c>
      <c r="F35">
        <v>1</v>
      </c>
      <c r="H35">
        <v>1627063611.1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16</v>
      </c>
      <c r="AG35">
        <v>2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291</v>
      </c>
      <c r="AL35" t="s">
        <v>291</v>
      </c>
      <c r="AM35">
        <v>0</v>
      </c>
      <c r="AN35">
        <v>0</v>
      </c>
      <c r="AO35">
        <f>1-AM35/AN35</f>
        <v>0</v>
      </c>
      <c r="AP35">
        <v>0</v>
      </c>
      <c r="AQ35" t="s">
        <v>291</v>
      </c>
      <c r="AR35" t="s">
        <v>291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291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292</v>
      </c>
      <c r="BT35">
        <v>2</v>
      </c>
      <c r="BU35">
        <v>1627063611.1</v>
      </c>
      <c r="BV35">
        <v>399.607333333333</v>
      </c>
      <c r="BW35">
        <v>419.992666666667</v>
      </c>
      <c r="BX35">
        <v>5.73106666666667</v>
      </c>
      <c r="BY35">
        <v>2.87603666666667</v>
      </c>
      <c r="BZ35">
        <v>395.285333333333</v>
      </c>
      <c r="CA35">
        <v>5.83172333333333</v>
      </c>
      <c r="CB35">
        <v>899.980333333333</v>
      </c>
      <c r="CC35">
        <v>101.515666666667</v>
      </c>
      <c r="CD35">
        <v>0.100074333333333</v>
      </c>
      <c r="CE35">
        <v>14.6335666666667</v>
      </c>
      <c r="CF35">
        <v>14.4867666666667</v>
      </c>
      <c r="CG35">
        <v>999.9</v>
      </c>
      <c r="CH35">
        <v>0</v>
      </c>
      <c r="CI35">
        <v>0</v>
      </c>
      <c r="CJ35">
        <v>10003.7333333333</v>
      </c>
      <c r="CK35">
        <v>0</v>
      </c>
      <c r="CL35">
        <v>50.6523666666667</v>
      </c>
      <c r="CM35">
        <v>1459.96333333333</v>
      </c>
      <c r="CN35">
        <v>0.972991</v>
      </c>
      <c r="CO35">
        <v>0.0270089</v>
      </c>
      <c r="CP35">
        <v>0</v>
      </c>
      <c r="CQ35">
        <v>687.470666666667</v>
      </c>
      <c r="CR35">
        <v>4.99951</v>
      </c>
      <c r="CS35">
        <v>9911.87</v>
      </c>
      <c r="CT35">
        <v>11911.5666666667</v>
      </c>
      <c r="CU35">
        <v>38</v>
      </c>
      <c r="CV35">
        <v>41.208</v>
      </c>
      <c r="CW35">
        <v>40.062</v>
      </c>
      <c r="CX35">
        <v>40.125</v>
      </c>
      <c r="CY35">
        <v>39.229</v>
      </c>
      <c r="CZ35">
        <v>1415.66333333333</v>
      </c>
      <c r="DA35">
        <v>39.3</v>
      </c>
      <c r="DB35">
        <v>0</v>
      </c>
      <c r="DC35">
        <v>1627063615</v>
      </c>
      <c r="DD35">
        <v>0</v>
      </c>
      <c r="DE35">
        <v>687.573615384615</v>
      </c>
      <c r="DF35">
        <v>-3.208478618664</v>
      </c>
      <c r="DG35">
        <v>-42.5299144765546</v>
      </c>
      <c r="DH35">
        <v>9916.95384615385</v>
      </c>
      <c r="DI35">
        <v>15</v>
      </c>
      <c r="DJ35">
        <v>1627063522.6</v>
      </c>
      <c r="DK35" t="s">
        <v>293</v>
      </c>
      <c r="DL35">
        <v>1627063512.6</v>
      </c>
      <c r="DM35">
        <v>1627063522.6</v>
      </c>
      <c r="DN35">
        <v>1</v>
      </c>
      <c r="DO35">
        <v>0.261</v>
      </c>
      <c r="DP35">
        <v>-0.001</v>
      </c>
      <c r="DQ35">
        <v>4.408</v>
      </c>
      <c r="DR35">
        <v>-0.118</v>
      </c>
      <c r="DS35">
        <v>420</v>
      </c>
      <c r="DT35">
        <v>3</v>
      </c>
      <c r="DU35">
        <v>0.07</v>
      </c>
      <c r="DV35">
        <v>0.03</v>
      </c>
      <c r="DW35">
        <v>-20.3550317073171</v>
      </c>
      <c r="DX35">
        <v>-0.201710801393748</v>
      </c>
      <c r="DY35">
        <v>0.0348635349300208</v>
      </c>
      <c r="DZ35">
        <v>1</v>
      </c>
      <c r="EA35">
        <v>687.712121212121</v>
      </c>
      <c r="EB35">
        <v>-3.18987746133761</v>
      </c>
      <c r="EC35">
        <v>0.381352994638486</v>
      </c>
      <c r="ED35">
        <v>1</v>
      </c>
      <c r="EE35">
        <v>2.84918951219512</v>
      </c>
      <c r="EF35">
        <v>0.0385252264808399</v>
      </c>
      <c r="EG35">
        <v>0.00390826575675981</v>
      </c>
      <c r="EH35">
        <v>1</v>
      </c>
      <c r="EI35">
        <v>3</v>
      </c>
      <c r="EJ35">
        <v>3</v>
      </c>
      <c r="EK35" t="s">
        <v>294</v>
      </c>
      <c r="EL35">
        <v>100</v>
      </c>
      <c r="EM35">
        <v>100</v>
      </c>
      <c r="EN35">
        <v>4.322</v>
      </c>
      <c r="EO35">
        <v>-0.1006</v>
      </c>
      <c r="EP35">
        <v>2.28134974714028</v>
      </c>
      <c r="EQ35">
        <v>0.00616335315543056</v>
      </c>
      <c r="ER35">
        <v>-2.81551833566181e-06</v>
      </c>
      <c r="ES35">
        <v>7.20361701182458e-10</v>
      </c>
      <c r="ET35">
        <v>-0.12593346656001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1.7</v>
      </c>
      <c r="FC35">
        <v>1.5</v>
      </c>
      <c r="FD35">
        <v>18</v>
      </c>
      <c r="FE35">
        <v>960.91</v>
      </c>
      <c r="FF35">
        <v>502.035</v>
      </c>
      <c r="FG35">
        <v>9.15539</v>
      </c>
      <c r="FH35">
        <v>25.6438</v>
      </c>
      <c r="FI35">
        <v>29.9991</v>
      </c>
      <c r="FJ35">
        <v>25.6345</v>
      </c>
      <c r="FK35">
        <v>25.6257</v>
      </c>
      <c r="FL35">
        <v>26.6036</v>
      </c>
      <c r="FM35">
        <v>79.3486</v>
      </c>
      <c r="FN35">
        <v>0</v>
      </c>
      <c r="FO35">
        <v>9.28</v>
      </c>
      <c r="FP35">
        <v>420</v>
      </c>
      <c r="FQ35">
        <v>2.82536</v>
      </c>
      <c r="FR35">
        <v>100.263</v>
      </c>
      <c r="FS35">
        <v>100.174</v>
      </c>
    </row>
    <row r="36" spans="1:175">
      <c r="A36">
        <v>20</v>
      </c>
      <c r="B36">
        <v>1627063614.1</v>
      </c>
      <c r="C36">
        <v>38</v>
      </c>
      <c r="D36" t="s">
        <v>331</v>
      </c>
      <c r="E36" t="s">
        <v>332</v>
      </c>
      <c r="F36">
        <v>1</v>
      </c>
      <c r="H36">
        <v>1627063613.1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16</v>
      </c>
      <c r="AG36">
        <v>2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291</v>
      </c>
      <c r="AL36" t="s">
        <v>291</v>
      </c>
      <c r="AM36">
        <v>0</v>
      </c>
      <c r="AN36">
        <v>0</v>
      </c>
      <c r="AO36">
        <f>1-AM36/AN36</f>
        <v>0</v>
      </c>
      <c r="AP36">
        <v>0</v>
      </c>
      <c r="AQ36" t="s">
        <v>291</v>
      </c>
      <c r="AR36" t="s">
        <v>291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291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292</v>
      </c>
      <c r="BT36">
        <v>2</v>
      </c>
      <c r="BU36">
        <v>1627063613.1</v>
      </c>
      <c r="BV36">
        <v>399.588</v>
      </c>
      <c r="BW36">
        <v>420.191666666667</v>
      </c>
      <c r="BX36">
        <v>5.73456</v>
      </c>
      <c r="BY36">
        <v>2.87838666666667</v>
      </c>
      <c r="BZ36">
        <v>395.266</v>
      </c>
      <c r="CA36">
        <v>5.83519</v>
      </c>
      <c r="CB36">
        <v>900.065666666667</v>
      </c>
      <c r="CC36">
        <v>101.516</v>
      </c>
      <c r="CD36">
        <v>0.100193666666667</v>
      </c>
      <c r="CE36">
        <v>14.6451666666667</v>
      </c>
      <c r="CF36">
        <v>14.5044</v>
      </c>
      <c r="CG36">
        <v>999.9</v>
      </c>
      <c r="CH36">
        <v>0</v>
      </c>
      <c r="CI36">
        <v>0</v>
      </c>
      <c r="CJ36">
        <v>10006.8666666667</v>
      </c>
      <c r="CK36">
        <v>0</v>
      </c>
      <c r="CL36">
        <v>50.7409666666667</v>
      </c>
      <c r="CM36">
        <v>1459.97</v>
      </c>
      <c r="CN36">
        <v>0.972991</v>
      </c>
      <c r="CO36">
        <v>0.0270089</v>
      </c>
      <c r="CP36">
        <v>0</v>
      </c>
      <c r="CQ36">
        <v>687.174333333333</v>
      </c>
      <c r="CR36">
        <v>4.99951</v>
      </c>
      <c r="CS36">
        <v>9910.73333333333</v>
      </c>
      <c r="CT36">
        <v>11911.6</v>
      </c>
      <c r="CU36">
        <v>38</v>
      </c>
      <c r="CV36">
        <v>41.229</v>
      </c>
      <c r="CW36">
        <v>40.062</v>
      </c>
      <c r="CX36">
        <v>40.104</v>
      </c>
      <c r="CY36">
        <v>39.187</v>
      </c>
      <c r="CZ36">
        <v>1415.67</v>
      </c>
      <c r="DA36">
        <v>39.3</v>
      </c>
      <c r="DB36">
        <v>0</v>
      </c>
      <c r="DC36">
        <v>1627063616.8</v>
      </c>
      <c r="DD36">
        <v>0</v>
      </c>
      <c r="DE36">
        <v>687.4558</v>
      </c>
      <c r="DF36">
        <v>-3.02407691761191</v>
      </c>
      <c r="DG36">
        <v>-46.309230853705</v>
      </c>
      <c r="DH36">
        <v>9915.532</v>
      </c>
      <c r="DI36">
        <v>15</v>
      </c>
      <c r="DJ36">
        <v>1627063522.6</v>
      </c>
      <c r="DK36" t="s">
        <v>293</v>
      </c>
      <c r="DL36">
        <v>1627063512.6</v>
      </c>
      <c r="DM36">
        <v>1627063522.6</v>
      </c>
      <c r="DN36">
        <v>1</v>
      </c>
      <c r="DO36">
        <v>0.261</v>
      </c>
      <c r="DP36">
        <v>-0.001</v>
      </c>
      <c r="DQ36">
        <v>4.408</v>
      </c>
      <c r="DR36">
        <v>-0.118</v>
      </c>
      <c r="DS36">
        <v>420</v>
      </c>
      <c r="DT36">
        <v>3</v>
      </c>
      <c r="DU36">
        <v>0.07</v>
      </c>
      <c r="DV36">
        <v>0.03</v>
      </c>
      <c r="DW36">
        <v>-20.376443902439</v>
      </c>
      <c r="DX36">
        <v>-0.433756097560964</v>
      </c>
      <c r="DY36">
        <v>0.0978374736147022</v>
      </c>
      <c r="DZ36">
        <v>1</v>
      </c>
      <c r="EA36">
        <v>687.602</v>
      </c>
      <c r="EB36">
        <v>-2.77896686214598</v>
      </c>
      <c r="EC36">
        <v>0.34275824150735</v>
      </c>
      <c r="ED36">
        <v>1</v>
      </c>
      <c r="EE36">
        <v>2.85035853658537</v>
      </c>
      <c r="EF36">
        <v>0.0404391637630682</v>
      </c>
      <c r="EG36">
        <v>0.00418094315475539</v>
      </c>
      <c r="EH36">
        <v>1</v>
      </c>
      <c r="EI36">
        <v>3</v>
      </c>
      <c r="EJ36">
        <v>3</v>
      </c>
      <c r="EK36" t="s">
        <v>294</v>
      </c>
      <c r="EL36">
        <v>100</v>
      </c>
      <c r="EM36">
        <v>100</v>
      </c>
      <c r="EN36">
        <v>4.322</v>
      </c>
      <c r="EO36">
        <v>-0.1006</v>
      </c>
      <c r="EP36">
        <v>2.28134974714028</v>
      </c>
      <c r="EQ36">
        <v>0.00616335315543056</v>
      </c>
      <c r="ER36">
        <v>-2.81551833566181e-06</v>
      </c>
      <c r="ES36">
        <v>7.20361701182458e-10</v>
      </c>
      <c r="ET36">
        <v>-0.12593346656001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1.7</v>
      </c>
      <c r="FC36">
        <v>1.5</v>
      </c>
      <c r="FD36">
        <v>18</v>
      </c>
      <c r="FE36">
        <v>960.691</v>
      </c>
      <c r="FF36">
        <v>502.12</v>
      </c>
      <c r="FG36">
        <v>9.21697</v>
      </c>
      <c r="FH36">
        <v>25.6431</v>
      </c>
      <c r="FI36">
        <v>29.9993</v>
      </c>
      <c r="FJ36">
        <v>25.6337</v>
      </c>
      <c r="FK36">
        <v>25.6255</v>
      </c>
      <c r="FL36">
        <v>26.5826</v>
      </c>
      <c r="FM36">
        <v>79.6566</v>
      </c>
      <c r="FN36">
        <v>0</v>
      </c>
      <c r="FO36">
        <v>9.38</v>
      </c>
      <c r="FP36">
        <v>420</v>
      </c>
      <c r="FQ36">
        <v>2.82536</v>
      </c>
      <c r="FR36">
        <v>100.264</v>
      </c>
      <c r="FS36">
        <v>100.175</v>
      </c>
    </row>
    <row r="37" spans="1:175">
      <c r="A37">
        <v>21</v>
      </c>
      <c r="B37">
        <v>1627063616.1</v>
      </c>
      <c r="C37">
        <v>40</v>
      </c>
      <c r="D37" t="s">
        <v>333</v>
      </c>
      <c r="E37" t="s">
        <v>334</v>
      </c>
      <c r="F37">
        <v>1</v>
      </c>
      <c r="H37">
        <v>1627063615.1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16</v>
      </c>
      <c r="AG37">
        <v>2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291</v>
      </c>
      <c r="AL37" t="s">
        <v>291</v>
      </c>
      <c r="AM37">
        <v>0</v>
      </c>
      <c r="AN37">
        <v>0</v>
      </c>
      <c r="AO37">
        <f>1-AM37/AN37</f>
        <v>0</v>
      </c>
      <c r="AP37">
        <v>0</v>
      </c>
      <c r="AQ37" t="s">
        <v>291</v>
      </c>
      <c r="AR37" t="s">
        <v>291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291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292</v>
      </c>
      <c r="BT37">
        <v>2</v>
      </c>
      <c r="BU37">
        <v>1627063615.1</v>
      </c>
      <c r="BV37">
        <v>399.626333333333</v>
      </c>
      <c r="BW37">
        <v>420.545</v>
      </c>
      <c r="BX37">
        <v>5.73725666666667</v>
      </c>
      <c r="BY37">
        <v>2.87986666666667</v>
      </c>
      <c r="BZ37">
        <v>395.304333333333</v>
      </c>
      <c r="CA37">
        <v>5.83787</v>
      </c>
      <c r="CB37">
        <v>899.966333333333</v>
      </c>
      <c r="CC37">
        <v>101.516</v>
      </c>
      <c r="CD37">
        <v>0.0999030333333333</v>
      </c>
      <c r="CE37">
        <v>14.6591</v>
      </c>
      <c r="CF37">
        <v>14.5229</v>
      </c>
      <c r="CG37">
        <v>999.9</v>
      </c>
      <c r="CH37">
        <v>0</v>
      </c>
      <c r="CI37">
        <v>0</v>
      </c>
      <c r="CJ37">
        <v>10004.8</v>
      </c>
      <c r="CK37">
        <v>0</v>
      </c>
      <c r="CL37">
        <v>50.7494333333333</v>
      </c>
      <c r="CM37">
        <v>1460.07333333333</v>
      </c>
      <c r="CN37">
        <v>0.972993</v>
      </c>
      <c r="CO37">
        <v>0.0270069666666667</v>
      </c>
      <c r="CP37">
        <v>0</v>
      </c>
      <c r="CQ37">
        <v>687.007666666667</v>
      </c>
      <c r="CR37">
        <v>4.99951</v>
      </c>
      <c r="CS37">
        <v>9910.09333333334</v>
      </c>
      <c r="CT37">
        <v>11912.4666666667</v>
      </c>
      <c r="CU37">
        <v>38.0413333333333</v>
      </c>
      <c r="CV37">
        <v>41.229</v>
      </c>
      <c r="CW37">
        <v>40.062</v>
      </c>
      <c r="CX37">
        <v>40.104</v>
      </c>
      <c r="CY37">
        <v>39.25</v>
      </c>
      <c r="CZ37">
        <v>1415.77333333333</v>
      </c>
      <c r="DA37">
        <v>39.3</v>
      </c>
      <c r="DB37">
        <v>0</v>
      </c>
      <c r="DC37">
        <v>1627063618.6</v>
      </c>
      <c r="DD37">
        <v>0</v>
      </c>
      <c r="DE37">
        <v>687.349</v>
      </c>
      <c r="DF37">
        <v>-2.36294016857335</v>
      </c>
      <c r="DG37">
        <v>-45.0068376064115</v>
      </c>
      <c r="DH37">
        <v>9914.54038461538</v>
      </c>
      <c r="DI37">
        <v>15</v>
      </c>
      <c r="DJ37">
        <v>1627063522.6</v>
      </c>
      <c r="DK37" t="s">
        <v>293</v>
      </c>
      <c r="DL37">
        <v>1627063512.6</v>
      </c>
      <c r="DM37">
        <v>1627063522.6</v>
      </c>
      <c r="DN37">
        <v>1</v>
      </c>
      <c r="DO37">
        <v>0.261</v>
      </c>
      <c r="DP37">
        <v>-0.001</v>
      </c>
      <c r="DQ37">
        <v>4.408</v>
      </c>
      <c r="DR37">
        <v>-0.118</v>
      </c>
      <c r="DS37">
        <v>420</v>
      </c>
      <c r="DT37">
        <v>3</v>
      </c>
      <c r="DU37">
        <v>0.07</v>
      </c>
      <c r="DV37">
        <v>0.03</v>
      </c>
      <c r="DW37">
        <v>-20.4302146341463</v>
      </c>
      <c r="DX37">
        <v>-1.2442118466899</v>
      </c>
      <c r="DY37">
        <v>0.187216670563979</v>
      </c>
      <c r="DZ37">
        <v>0</v>
      </c>
      <c r="EA37">
        <v>687.514942857143</v>
      </c>
      <c r="EB37">
        <v>-3.00976908023506</v>
      </c>
      <c r="EC37">
        <v>0.368797965818461</v>
      </c>
      <c r="ED37">
        <v>1</v>
      </c>
      <c r="EE37">
        <v>2.85145243902439</v>
      </c>
      <c r="EF37">
        <v>0.0408714982578395</v>
      </c>
      <c r="EG37">
        <v>0.00424739218728667</v>
      </c>
      <c r="EH37">
        <v>1</v>
      </c>
      <c r="EI37">
        <v>2</v>
      </c>
      <c r="EJ37">
        <v>3</v>
      </c>
      <c r="EK37" t="s">
        <v>335</v>
      </c>
      <c r="EL37">
        <v>100</v>
      </c>
      <c r="EM37">
        <v>100</v>
      </c>
      <c r="EN37">
        <v>4.322</v>
      </c>
      <c r="EO37">
        <v>-0.1006</v>
      </c>
      <c r="EP37">
        <v>2.28134974714028</v>
      </c>
      <c r="EQ37">
        <v>0.00616335315543056</v>
      </c>
      <c r="ER37">
        <v>-2.81551833566181e-06</v>
      </c>
      <c r="ES37">
        <v>7.20361701182458e-10</v>
      </c>
      <c r="ET37">
        <v>-0.12593346656001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1.7</v>
      </c>
      <c r="FC37">
        <v>1.6</v>
      </c>
      <c r="FD37">
        <v>18</v>
      </c>
      <c r="FE37">
        <v>960.747</v>
      </c>
      <c r="FF37">
        <v>501.954</v>
      </c>
      <c r="FG37">
        <v>9.29262</v>
      </c>
      <c r="FH37">
        <v>25.6422</v>
      </c>
      <c r="FI37">
        <v>29.9991</v>
      </c>
      <c r="FJ37">
        <v>25.6326</v>
      </c>
      <c r="FK37">
        <v>25.6244</v>
      </c>
      <c r="FL37">
        <v>26.5933</v>
      </c>
      <c r="FM37">
        <v>79.6566</v>
      </c>
      <c r="FN37">
        <v>0</v>
      </c>
      <c r="FO37">
        <v>9.38</v>
      </c>
      <c r="FP37">
        <v>420</v>
      </c>
      <c r="FQ37">
        <v>2.82536</v>
      </c>
      <c r="FR37">
        <v>100.264</v>
      </c>
      <c r="FS37">
        <v>100.175</v>
      </c>
    </row>
    <row r="38" spans="1:175">
      <c r="A38">
        <v>22</v>
      </c>
      <c r="B38">
        <v>1627063618.1</v>
      </c>
      <c r="C38">
        <v>42</v>
      </c>
      <c r="D38" t="s">
        <v>336</v>
      </c>
      <c r="E38" t="s">
        <v>337</v>
      </c>
      <c r="F38">
        <v>1</v>
      </c>
      <c r="H38">
        <v>1627063617.1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16</v>
      </c>
      <c r="AG38">
        <v>2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291</v>
      </c>
      <c r="AL38" t="s">
        <v>291</v>
      </c>
      <c r="AM38">
        <v>0</v>
      </c>
      <c r="AN38">
        <v>0</v>
      </c>
      <c r="AO38">
        <f>1-AM38/AN38</f>
        <v>0</v>
      </c>
      <c r="AP38">
        <v>0</v>
      </c>
      <c r="AQ38" t="s">
        <v>291</v>
      </c>
      <c r="AR38" t="s">
        <v>291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291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292</v>
      </c>
      <c r="BT38">
        <v>2</v>
      </c>
      <c r="BU38">
        <v>1627063617.1</v>
      </c>
      <c r="BV38">
        <v>399.61</v>
      </c>
      <c r="BW38">
        <v>420.149333333333</v>
      </c>
      <c r="BX38">
        <v>5.73756333333333</v>
      </c>
      <c r="BY38">
        <v>2.86676</v>
      </c>
      <c r="BZ38">
        <v>395.287666666667</v>
      </c>
      <c r="CA38">
        <v>5.83817</v>
      </c>
      <c r="CB38">
        <v>899.966</v>
      </c>
      <c r="CC38">
        <v>101.516666666667</v>
      </c>
      <c r="CD38">
        <v>0.0999798</v>
      </c>
      <c r="CE38">
        <v>14.6742333333333</v>
      </c>
      <c r="CF38">
        <v>14.5263</v>
      </c>
      <c r="CG38">
        <v>999.9</v>
      </c>
      <c r="CH38">
        <v>0</v>
      </c>
      <c r="CI38">
        <v>0</v>
      </c>
      <c r="CJ38">
        <v>9995</v>
      </c>
      <c r="CK38">
        <v>0</v>
      </c>
      <c r="CL38">
        <v>50.5897</v>
      </c>
      <c r="CM38">
        <v>1459.96333333333</v>
      </c>
      <c r="CN38">
        <v>0.972991</v>
      </c>
      <c r="CO38">
        <v>0.0270089</v>
      </c>
      <c r="CP38">
        <v>0</v>
      </c>
      <c r="CQ38">
        <v>687.007333333333</v>
      </c>
      <c r="CR38">
        <v>4.99951</v>
      </c>
      <c r="CS38">
        <v>9907.53</v>
      </c>
      <c r="CT38">
        <v>11911.6</v>
      </c>
      <c r="CU38">
        <v>38</v>
      </c>
      <c r="CV38">
        <v>41.25</v>
      </c>
      <c r="CW38">
        <v>40.062</v>
      </c>
      <c r="CX38">
        <v>40.083</v>
      </c>
      <c r="CY38">
        <v>39.25</v>
      </c>
      <c r="CZ38">
        <v>1415.66333333333</v>
      </c>
      <c r="DA38">
        <v>39.3</v>
      </c>
      <c r="DB38">
        <v>0</v>
      </c>
      <c r="DC38">
        <v>1627063621</v>
      </c>
      <c r="DD38">
        <v>0</v>
      </c>
      <c r="DE38">
        <v>687.240692307692</v>
      </c>
      <c r="DF38">
        <v>-2.38037605676573</v>
      </c>
      <c r="DG38">
        <v>-46.1798289997659</v>
      </c>
      <c r="DH38">
        <v>9912.66846153846</v>
      </c>
      <c r="DI38">
        <v>15</v>
      </c>
      <c r="DJ38">
        <v>1627063522.6</v>
      </c>
      <c r="DK38" t="s">
        <v>293</v>
      </c>
      <c r="DL38">
        <v>1627063512.6</v>
      </c>
      <c r="DM38">
        <v>1627063522.6</v>
      </c>
      <c r="DN38">
        <v>1</v>
      </c>
      <c r="DO38">
        <v>0.261</v>
      </c>
      <c r="DP38">
        <v>-0.001</v>
      </c>
      <c r="DQ38">
        <v>4.408</v>
      </c>
      <c r="DR38">
        <v>-0.118</v>
      </c>
      <c r="DS38">
        <v>420</v>
      </c>
      <c r="DT38">
        <v>3</v>
      </c>
      <c r="DU38">
        <v>0.07</v>
      </c>
      <c r="DV38">
        <v>0.03</v>
      </c>
      <c r="DW38">
        <v>-20.4544390243902</v>
      </c>
      <c r="DX38">
        <v>-1.40430522648084</v>
      </c>
      <c r="DY38">
        <v>0.21034769112121</v>
      </c>
      <c r="DZ38">
        <v>0</v>
      </c>
      <c r="EA38">
        <v>687.415393939394</v>
      </c>
      <c r="EB38">
        <v>-3.22293501225208</v>
      </c>
      <c r="EC38">
        <v>0.371259277153257</v>
      </c>
      <c r="ED38">
        <v>1</v>
      </c>
      <c r="EE38">
        <v>2.85373268292683</v>
      </c>
      <c r="EF38">
        <v>0.0558708710801411</v>
      </c>
      <c r="EG38">
        <v>0.00645314974120327</v>
      </c>
      <c r="EH38">
        <v>1</v>
      </c>
      <c r="EI38">
        <v>2</v>
      </c>
      <c r="EJ38">
        <v>3</v>
      </c>
      <c r="EK38" t="s">
        <v>335</v>
      </c>
      <c r="EL38">
        <v>100</v>
      </c>
      <c r="EM38">
        <v>100</v>
      </c>
      <c r="EN38">
        <v>4.322</v>
      </c>
      <c r="EO38">
        <v>-0.1006</v>
      </c>
      <c r="EP38">
        <v>2.28134974714028</v>
      </c>
      <c r="EQ38">
        <v>0.00616335315543056</v>
      </c>
      <c r="ER38">
        <v>-2.81551833566181e-06</v>
      </c>
      <c r="ES38">
        <v>7.20361701182458e-10</v>
      </c>
      <c r="ET38">
        <v>-0.12593346656001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1.8</v>
      </c>
      <c r="FC38">
        <v>1.6</v>
      </c>
      <c r="FD38">
        <v>18</v>
      </c>
      <c r="FE38">
        <v>960.587</v>
      </c>
      <c r="FF38">
        <v>501.876</v>
      </c>
      <c r="FG38">
        <v>9.36286</v>
      </c>
      <c r="FH38">
        <v>25.6411</v>
      </c>
      <c r="FI38">
        <v>29.9992</v>
      </c>
      <c r="FJ38">
        <v>25.6323</v>
      </c>
      <c r="FK38">
        <v>25.6235</v>
      </c>
      <c r="FL38">
        <v>26.5964</v>
      </c>
      <c r="FM38">
        <v>79.6566</v>
      </c>
      <c r="FN38">
        <v>0</v>
      </c>
      <c r="FO38">
        <v>9.48</v>
      </c>
      <c r="FP38">
        <v>420</v>
      </c>
      <c r="FQ38">
        <v>2.82536</v>
      </c>
      <c r="FR38">
        <v>100.264</v>
      </c>
      <c r="FS38">
        <v>100.174</v>
      </c>
    </row>
    <row r="39" spans="1:175">
      <c r="A39">
        <v>23</v>
      </c>
      <c r="B39">
        <v>1627063620.1</v>
      </c>
      <c r="C39">
        <v>44</v>
      </c>
      <c r="D39" t="s">
        <v>338</v>
      </c>
      <c r="E39" t="s">
        <v>339</v>
      </c>
      <c r="F39">
        <v>1</v>
      </c>
      <c r="H39">
        <v>1627063619.1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16</v>
      </c>
      <c r="AG39">
        <v>2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291</v>
      </c>
      <c r="AL39" t="s">
        <v>291</v>
      </c>
      <c r="AM39">
        <v>0</v>
      </c>
      <c r="AN39">
        <v>0</v>
      </c>
      <c r="AO39">
        <f>1-AM39/AN39</f>
        <v>0</v>
      </c>
      <c r="AP39">
        <v>0</v>
      </c>
      <c r="AQ39" t="s">
        <v>291</v>
      </c>
      <c r="AR39" t="s">
        <v>291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291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292</v>
      </c>
      <c r="BT39">
        <v>2</v>
      </c>
      <c r="BU39">
        <v>1627063619.1</v>
      </c>
      <c r="BV39">
        <v>399.52</v>
      </c>
      <c r="BW39">
        <v>419.740666666667</v>
      </c>
      <c r="BX39">
        <v>5.73441333333333</v>
      </c>
      <c r="BY39">
        <v>2.84589333333333</v>
      </c>
      <c r="BZ39">
        <v>395.198333333333</v>
      </c>
      <c r="CA39">
        <v>5.83504666666667</v>
      </c>
      <c r="CB39">
        <v>900.043666666667</v>
      </c>
      <c r="CC39">
        <v>101.516666666667</v>
      </c>
      <c r="CD39">
        <v>0.100079666666667</v>
      </c>
      <c r="CE39">
        <v>14.6890666666667</v>
      </c>
      <c r="CF39">
        <v>14.5297666666667</v>
      </c>
      <c r="CG39">
        <v>999.9</v>
      </c>
      <c r="CH39">
        <v>0</v>
      </c>
      <c r="CI39">
        <v>0</v>
      </c>
      <c r="CJ39">
        <v>9996.25</v>
      </c>
      <c r="CK39">
        <v>0</v>
      </c>
      <c r="CL39">
        <v>50.4728666666667</v>
      </c>
      <c r="CM39">
        <v>1459.96</v>
      </c>
      <c r="CN39">
        <v>0.972991</v>
      </c>
      <c r="CO39">
        <v>0.0270089</v>
      </c>
      <c r="CP39">
        <v>0</v>
      </c>
      <c r="CQ39">
        <v>686.929333333333</v>
      </c>
      <c r="CR39">
        <v>4.99951</v>
      </c>
      <c r="CS39">
        <v>9905.87666666667</v>
      </c>
      <c r="CT39">
        <v>11911.5</v>
      </c>
      <c r="CU39">
        <v>38</v>
      </c>
      <c r="CV39">
        <v>41.25</v>
      </c>
      <c r="CW39">
        <v>40.062</v>
      </c>
      <c r="CX39">
        <v>40.083</v>
      </c>
      <c r="CY39">
        <v>39.229</v>
      </c>
      <c r="CZ39">
        <v>1415.66</v>
      </c>
      <c r="DA39">
        <v>39.3</v>
      </c>
      <c r="DB39">
        <v>0</v>
      </c>
      <c r="DC39">
        <v>1627063622.8</v>
      </c>
      <c r="DD39">
        <v>0</v>
      </c>
      <c r="DE39">
        <v>687.16964</v>
      </c>
      <c r="DF39">
        <v>-2.10515383906498</v>
      </c>
      <c r="DG39">
        <v>-47.4600000808101</v>
      </c>
      <c r="DH39">
        <v>9911.054</v>
      </c>
      <c r="DI39">
        <v>15</v>
      </c>
      <c r="DJ39">
        <v>1627063522.6</v>
      </c>
      <c r="DK39" t="s">
        <v>293</v>
      </c>
      <c r="DL39">
        <v>1627063512.6</v>
      </c>
      <c r="DM39">
        <v>1627063522.6</v>
      </c>
      <c r="DN39">
        <v>1</v>
      </c>
      <c r="DO39">
        <v>0.261</v>
      </c>
      <c r="DP39">
        <v>-0.001</v>
      </c>
      <c r="DQ39">
        <v>4.408</v>
      </c>
      <c r="DR39">
        <v>-0.118</v>
      </c>
      <c r="DS39">
        <v>420</v>
      </c>
      <c r="DT39">
        <v>3</v>
      </c>
      <c r="DU39">
        <v>0.07</v>
      </c>
      <c r="DV39">
        <v>0.03</v>
      </c>
      <c r="DW39">
        <v>-20.4447902439024</v>
      </c>
      <c r="DX39">
        <v>-0.744464111498217</v>
      </c>
      <c r="DY39">
        <v>0.219246387521902</v>
      </c>
      <c r="DZ39">
        <v>0</v>
      </c>
      <c r="EA39">
        <v>687.289588235294</v>
      </c>
      <c r="EB39">
        <v>-2.50818733901061</v>
      </c>
      <c r="EC39">
        <v>0.313040790205015</v>
      </c>
      <c r="ED39">
        <v>1</v>
      </c>
      <c r="EE39">
        <v>2.8577987804878</v>
      </c>
      <c r="EF39">
        <v>0.0919204181184713</v>
      </c>
      <c r="EG39">
        <v>0.0112944567010249</v>
      </c>
      <c r="EH39">
        <v>1</v>
      </c>
      <c r="EI39">
        <v>2</v>
      </c>
      <c r="EJ39">
        <v>3</v>
      </c>
      <c r="EK39" t="s">
        <v>335</v>
      </c>
      <c r="EL39">
        <v>100</v>
      </c>
      <c r="EM39">
        <v>100</v>
      </c>
      <c r="EN39">
        <v>4.322</v>
      </c>
      <c r="EO39">
        <v>-0.1006</v>
      </c>
      <c r="EP39">
        <v>2.28134974714028</v>
      </c>
      <c r="EQ39">
        <v>0.00616335315543056</v>
      </c>
      <c r="ER39">
        <v>-2.81551833566181e-06</v>
      </c>
      <c r="ES39">
        <v>7.20361701182458e-10</v>
      </c>
      <c r="ET39">
        <v>-0.12593346656001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1.8</v>
      </c>
      <c r="FC39">
        <v>1.6</v>
      </c>
      <c r="FD39">
        <v>18</v>
      </c>
      <c r="FE39">
        <v>960.354</v>
      </c>
      <c r="FF39">
        <v>501.893</v>
      </c>
      <c r="FG39">
        <v>9.42947</v>
      </c>
      <c r="FH39">
        <v>25.6405</v>
      </c>
      <c r="FI39">
        <v>29.9993</v>
      </c>
      <c r="FJ39">
        <v>25.6323</v>
      </c>
      <c r="FK39">
        <v>25.6235</v>
      </c>
      <c r="FL39">
        <v>26.5974</v>
      </c>
      <c r="FM39">
        <v>79.6566</v>
      </c>
      <c r="FN39">
        <v>0</v>
      </c>
      <c r="FO39">
        <v>9.58</v>
      </c>
      <c r="FP39">
        <v>420</v>
      </c>
      <c r="FQ39">
        <v>2.82765</v>
      </c>
      <c r="FR39">
        <v>100.265</v>
      </c>
      <c r="FS39">
        <v>100.174</v>
      </c>
    </row>
    <row r="40" spans="1:175">
      <c r="A40">
        <v>24</v>
      </c>
      <c r="B40">
        <v>1627063622.1</v>
      </c>
      <c r="C40">
        <v>46</v>
      </c>
      <c r="D40" t="s">
        <v>340</v>
      </c>
      <c r="E40" t="s">
        <v>341</v>
      </c>
      <c r="F40">
        <v>1</v>
      </c>
      <c r="H40">
        <v>1627063621.1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16</v>
      </c>
      <c r="AG40">
        <v>2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291</v>
      </c>
      <c r="AL40" t="s">
        <v>291</v>
      </c>
      <c r="AM40">
        <v>0</v>
      </c>
      <c r="AN40">
        <v>0</v>
      </c>
      <c r="AO40">
        <f>1-AM40/AN40</f>
        <v>0</v>
      </c>
      <c r="AP40">
        <v>0</v>
      </c>
      <c r="AQ40" t="s">
        <v>291</v>
      </c>
      <c r="AR40" t="s">
        <v>291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291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292</v>
      </c>
      <c r="BT40">
        <v>2</v>
      </c>
      <c r="BU40">
        <v>1627063621.1</v>
      </c>
      <c r="BV40">
        <v>399.454333333333</v>
      </c>
      <c r="BW40">
        <v>419.846</v>
      </c>
      <c r="BX40">
        <v>5.72985</v>
      </c>
      <c r="BY40">
        <v>2.83778333333333</v>
      </c>
      <c r="BZ40">
        <v>395.132666666667</v>
      </c>
      <c r="CA40">
        <v>5.83051333333333</v>
      </c>
      <c r="CB40">
        <v>900.009</v>
      </c>
      <c r="CC40">
        <v>101.515</v>
      </c>
      <c r="CD40">
        <v>0.0998227333333333</v>
      </c>
      <c r="CE40">
        <v>14.7037</v>
      </c>
      <c r="CF40">
        <v>14.5449333333333</v>
      </c>
      <c r="CG40">
        <v>999.9</v>
      </c>
      <c r="CH40">
        <v>0</v>
      </c>
      <c r="CI40">
        <v>0</v>
      </c>
      <c r="CJ40">
        <v>9995.41666666667</v>
      </c>
      <c r="CK40">
        <v>0</v>
      </c>
      <c r="CL40">
        <v>50.5214</v>
      </c>
      <c r="CM40">
        <v>1459.95666666667</v>
      </c>
      <c r="CN40">
        <v>0.972991</v>
      </c>
      <c r="CO40">
        <v>0.0270089</v>
      </c>
      <c r="CP40">
        <v>0</v>
      </c>
      <c r="CQ40">
        <v>686.815</v>
      </c>
      <c r="CR40">
        <v>4.99951</v>
      </c>
      <c r="CS40">
        <v>9903.81333333333</v>
      </c>
      <c r="CT40">
        <v>11911.5333333333</v>
      </c>
      <c r="CU40">
        <v>38.0413333333333</v>
      </c>
      <c r="CV40">
        <v>41.25</v>
      </c>
      <c r="CW40">
        <v>40.062</v>
      </c>
      <c r="CX40">
        <v>40.062</v>
      </c>
      <c r="CY40">
        <v>39.25</v>
      </c>
      <c r="CZ40">
        <v>1415.65666666667</v>
      </c>
      <c r="DA40">
        <v>39.3</v>
      </c>
      <c r="DB40">
        <v>0</v>
      </c>
      <c r="DC40">
        <v>1627063624.6</v>
      </c>
      <c r="DD40">
        <v>0</v>
      </c>
      <c r="DE40">
        <v>687.122153846154</v>
      </c>
      <c r="DF40">
        <v>-2.56198289261371</v>
      </c>
      <c r="DG40">
        <v>-46.8882051309642</v>
      </c>
      <c r="DH40">
        <v>9909.71461538462</v>
      </c>
      <c r="DI40">
        <v>15</v>
      </c>
      <c r="DJ40">
        <v>1627063522.6</v>
      </c>
      <c r="DK40" t="s">
        <v>293</v>
      </c>
      <c r="DL40">
        <v>1627063512.6</v>
      </c>
      <c r="DM40">
        <v>1627063522.6</v>
      </c>
      <c r="DN40">
        <v>1</v>
      </c>
      <c r="DO40">
        <v>0.261</v>
      </c>
      <c r="DP40">
        <v>-0.001</v>
      </c>
      <c r="DQ40">
        <v>4.408</v>
      </c>
      <c r="DR40">
        <v>-0.118</v>
      </c>
      <c r="DS40">
        <v>420</v>
      </c>
      <c r="DT40">
        <v>3</v>
      </c>
      <c r="DU40">
        <v>0.07</v>
      </c>
      <c r="DV40">
        <v>0.03</v>
      </c>
      <c r="DW40">
        <v>-20.4490317073171</v>
      </c>
      <c r="DX40">
        <v>-0.409469686411165</v>
      </c>
      <c r="DY40">
        <v>0.217700024579611</v>
      </c>
      <c r="DZ40">
        <v>1</v>
      </c>
      <c r="EA40">
        <v>687.209571428571</v>
      </c>
      <c r="EB40">
        <v>-2.23093070109326</v>
      </c>
      <c r="EC40">
        <v>0.286340385427082</v>
      </c>
      <c r="ED40">
        <v>1</v>
      </c>
      <c r="EE40">
        <v>2.86210780487805</v>
      </c>
      <c r="EF40">
        <v>0.126125435540069</v>
      </c>
      <c r="EG40">
        <v>0.0146181473438602</v>
      </c>
      <c r="EH40">
        <v>0</v>
      </c>
      <c r="EI40">
        <v>2</v>
      </c>
      <c r="EJ40">
        <v>3</v>
      </c>
      <c r="EK40" t="s">
        <v>335</v>
      </c>
      <c r="EL40">
        <v>100</v>
      </c>
      <c r="EM40">
        <v>100</v>
      </c>
      <c r="EN40">
        <v>4.321</v>
      </c>
      <c r="EO40">
        <v>-0.1007</v>
      </c>
      <c r="EP40">
        <v>2.28134974714028</v>
      </c>
      <c r="EQ40">
        <v>0.00616335315543056</v>
      </c>
      <c r="ER40">
        <v>-2.81551833566181e-06</v>
      </c>
      <c r="ES40">
        <v>7.20361701182458e-10</v>
      </c>
      <c r="ET40">
        <v>-0.12593346656001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1.8</v>
      </c>
      <c r="FC40">
        <v>1.7</v>
      </c>
      <c r="FD40">
        <v>18</v>
      </c>
      <c r="FE40">
        <v>960.634</v>
      </c>
      <c r="FF40">
        <v>501.892</v>
      </c>
      <c r="FG40">
        <v>9.49557</v>
      </c>
      <c r="FH40">
        <v>25.6395</v>
      </c>
      <c r="FI40">
        <v>29.9993</v>
      </c>
      <c r="FJ40">
        <v>25.632</v>
      </c>
      <c r="FK40">
        <v>25.6233</v>
      </c>
      <c r="FL40">
        <v>26.5986</v>
      </c>
      <c r="FM40">
        <v>79.6566</v>
      </c>
      <c r="FN40">
        <v>0</v>
      </c>
      <c r="FO40">
        <v>9.58</v>
      </c>
      <c r="FP40">
        <v>420</v>
      </c>
      <c r="FQ40">
        <v>2.83242</v>
      </c>
      <c r="FR40">
        <v>100.264</v>
      </c>
      <c r="FS40">
        <v>100.173</v>
      </c>
    </row>
    <row r="41" spans="1:175">
      <c r="A41">
        <v>25</v>
      </c>
      <c r="B41">
        <v>1627063624.1</v>
      </c>
      <c r="C41">
        <v>48</v>
      </c>
      <c r="D41" t="s">
        <v>342</v>
      </c>
      <c r="E41" t="s">
        <v>343</v>
      </c>
      <c r="F41">
        <v>1</v>
      </c>
      <c r="H41">
        <v>1627063623.1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16</v>
      </c>
      <c r="AG41">
        <v>2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291</v>
      </c>
      <c r="AL41" t="s">
        <v>291</v>
      </c>
      <c r="AM41">
        <v>0</v>
      </c>
      <c r="AN41">
        <v>0</v>
      </c>
      <c r="AO41">
        <f>1-AM41/AN41</f>
        <v>0</v>
      </c>
      <c r="AP41">
        <v>0</v>
      </c>
      <c r="AQ41" t="s">
        <v>291</v>
      </c>
      <c r="AR41" t="s">
        <v>291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291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292</v>
      </c>
      <c r="BT41">
        <v>2</v>
      </c>
      <c r="BU41">
        <v>1627063623.1</v>
      </c>
      <c r="BV41">
        <v>399.371</v>
      </c>
      <c r="BW41">
        <v>419.922</v>
      </c>
      <c r="BX41">
        <v>5.7291</v>
      </c>
      <c r="BY41">
        <v>2.83673666666667</v>
      </c>
      <c r="BZ41">
        <v>395.049666666667</v>
      </c>
      <c r="CA41">
        <v>5.82976666666667</v>
      </c>
      <c r="CB41">
        <v>900.025</v>
      </c>
      <c r="CC41">
        <v>101.514</v>
      </c>
      <c r="CD41">
        <v>0.100151</v>
      </c>
      <c r="CE41">
        <v>14.7187</v>
      </c>
      <c r="CF41">
        <v>14.5653333333333</v>
      </c>
      <c r="CG41">
        <v>999.9</v>
      </c>
      <c r="CH41">
        <v>0</v>
      </c>
      <c r="CI41">
        <v>0</v>
      </c>
      <c r="CJ41">
        <v>9988.33333333333</v>
      </c>
      <c r="CK41">
        <v>0</v>
      </c>
      <c r="CL41">
        <v>50.4525666666667</v>
      </c>
      <c r="CM41">
        <v>1460.06</v>
      </c>
      <c r="CN41">
        <v>0.972993</v>
      </c>
      <c r="CO41">
        <v>0.0270069666666667</v>
      </c>
      <c r="CP41">
        <v>0</v>
      </c>
      <c r="CQ41">
        <v>686.678666666667</v>
      </c>
      <c r="CR41">
        <v>4.99951</v>
      </c>
      <c r="CS41">
        <v>9902.96666666667</v>
      </c>
      <c r="CT41">
        <v>11912.4</v>
      </c>
      <c r="CU41">
        <v>38.0206666666667</v>
      </c>
      <c r="CV41">
        <v>41.208</v>
      </c>
      <c r="CW41">
        <v>40.062</v>
      </c>
      <c r="CX41">
        <v>40.104</v>
      </c>
      <c r="CY41">
        <v>39.25</v>
      </c>
      <c r="CZ41">
        <v>1415.76</v>
      </c>
      <c r="DA41">
        <v>39.3</v>
      </c>
      <c r="DB41">
        <v>0</v>
      </c>
      <c r="DC41">
        <v>1627063627</v>
      </c>
      <c r="DD41">
        <v>0</v>
      </c>
      <c r="DE41">
        <v>687.030884615385</v>
      </c>
      <c r="DF41">
        <v>-2.86916238067505</v>
      </c>
      <c r="DG41">
        <v>-48.3535041992175</v>
      </c>
      <c r="DH41">
        <v>9907.81846153846</v>
      </c>
      <c r="DI41">
        <v>15</v>
      </c>
      <c r="DJ41">
        <v>1627063522.6</v>
      </c>
      <c r="DK41" t="s">
        <v>293</v>
      </c>
      <c r="DL41">
        <v>1627063512.6</v>
      </c>
      <c r="DM41">
        <v>1627063522.6</v>
      </c>
      <c r="DN41">
        <v>1</v>
      </c>
      <c r="DO41">
        <v>0.261</v>
      </c>
      <c r="DP41">
        <v>-0.001</v>
      </c>
      <c r="DQ41">
        <v>4.408</v>
      </c>
      <c r="DR41">
        <v>-0.118</v>
      </c>
      <c r="DS41">
        <v>420</v>
      </c>
      <c r="DT41">
        <v>3</v>
      </c>
      <c r="DU41">
        <v>0.07</v>
      </c>
      <c r="DV41">
        <v>0.03</v>
      </c>
      <c r="DW41">
        <v>-20.4656926829268</v>
      </c>
      <c r="DX41">
        <v>-0.312347038327553</v>
      </c>
      <c r="DY41">
        <v>0.219771043155997</v>
      </c>
      <c r="DZ41">
        <v>1</v>
      </c>
      <c r="EA41">
        <v>687.115242424242</v>
      </c>
      <c r="EB41">
        <v>-2.46743754602423</v>
      </c>
      <c r="EC41">
        <v>0.290803383572394</v>
      </c>
      <c r="ED41">
        <v>1</v>
      </c>
      <c r="EE41">
        <v>2.86626585365854</v>
      </c>
      <c r="EF41">
        <v>0.148358048780488</v>
      </c>
      <c r="EG41">
        <v>0.0163633592733977</v>
      </c>
      <c r="EH41">
        <v>0</v>
      </c>
      <c r="EI41">
        <v>2</v>
      </c>
      <c r="EJ41">
        <v>3</v>
      </c>
      <c r="EK41" t="s">
        <v>335</v>
      </c>
      <c r="EL41">
        <v>100</v>
      </c>
      <c r="EM41">
        <v>100</v>
      </c>
      <c r="EN41">
        <v>4.321</v>
      </c>
      <c r="EO41">
        <v>-0.1007</v>
      </c>
      <c r="EP41">
        <v>2.28134974714028</v>
      </c>
      <c r="EQ41">
        <v>0.00616335315543056</v>
      </c>
      <c r="ER41">
        <v>-2.81551833566181e-06</v>
      </c>
      <c r="ES41">
        <v>7.20361701182458e-10</v>
      </c>
      <c r="ET41">
        <v>-0.12593346656001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1.9</v>
      </c>
      <c r="FC41">
        <v>1.7</v>
      </c>
      <c r="FD41">
        <v>18</v>
      </c>
      <c r="FE41">
        <v>960.745</v>
      </c>
      <c r="FF41">
        <v>502.02</v>
      </c>
      <c r="FG41">
        <v>9.56297</v>
      </c>
      <c r="FH41">
        <v>25.6384</v>
      </c>
      <c r="FI41">
        <v>29.9993</v>
      </c>
      <c r="FJ41">
        <v>25.6309</v>
      </c>
      <c r="FK41">
        <v>25.6222</v>
      </c>
      <c r="FL41">
        <v>26.6003</v>
      </c>
      <c r="FM41">
        <v>79.6566</v>
      </c>
      <c r="FN41">
        <v>0</v>
      </c>
      <c r="FO41">
        <v>9.68</v>
      </c>
      <c r="FP41">
        <v>420</v>
      </c>
      <c r="FQ41">
        <v>2.83403</v>
      </c>
      <c r="FR41">
        <v>100.264</v>
      </c>
      <c r="FS41">
        <v>100.172</v>
      </c>
    </row>
    <row r="42" spans="1:175">
      <c r="A42">
        <v>26</v>
      </c>
      <c r="B42">
        <v>1627063626.1</v>
      </c>
      <c r="C42">
        <v>50</v>
      </c>
      <c r="D42" t="s">
        <v>344</v>
      </c>
      <c r="E42" t="s">
        <v>345</v>
      </c>
      <c r="F42">
        <v>1</v>
      </c>
      <c r="H42">
        <v>1627063625.1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16</v>
      </c>
      <c r="AG42">
        <v>2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291</v>
      </c>
      <c r="AL42" t="s">
        <v>291</v>
      </c>
      <c r="AM42">
        <v>0</v>
      </c>
      <c r="AN42">
        <v>0</v>
      </c>
      <c r="AO42">
        <f>1-AM42/AN42</f>
        <v>0</v>
      </c>
      <c r="AP42">
        <v>0</v>
      </c>
      <c r="AQ42" t="s">
        <v>291</v>
      </c>
      <c r="AR42" t="s">
        <v>291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291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292</v>
      </c>
      <c r="BT42">
        <v>2</v>
      </c>
      <c r="BU42">
        <v>1627063625.1</v>
      </c>
      <c r="BV42">
        <v>399.412</v>
      </c>
      <c r="BW42">
        <v>419.938</v>
      </c>
      <c r="BX42">
        <v>5.72593666666667</v>
      </c>
      <c r="BY42">
        <v>2.83662</v>
      </c>
      <c r="BZ42">
        <v>395.090333333333</v>
      </c>
      <c r="CA42">
        <v>5.82663</v>
      </c>
      <c r="CB42">
        <v>900.040666666667</v>
      </c>
      <c r="CC42">
        <v>101.514666666667</v>
      </c>
      <c r="CD42">
        <v>0.10023</v>
      </c>
      <c r="CE42">
        <v>14.7342666666667</v>
      </c>
      <c r="CF42">
        <v>14.5784333333333</v>
      </c>
      <c r="CG42">
        <v>999.9</v>
      </c>
      <c r="CH42">
        <v>0</v>
      </c>
      <c r="CI42">
        <v>0</v>
      </c>
      <c r="CJ42">
        <v>10002.2833333333</v>
      </c>
      <c r="CK42">
        <v>0</v>
      </c>
      <c r="CL42">
        <v>50.3032666666667</v>
      </c>
      <c r="CM42">
        <v>1459.95666666667</v>
      </c>
      <c r="CN42">
        <v>0.972991</v>
      </c>
      <c r="CO42">
        <v>0.0270089</v>
      </c>
      <c r="CP42">
        <v>0</v>
      </c>
      <c r="CQ42">
        <v>686.259666666667</v>
      </c>
      <c r="CR42">
        <v>4.99951</v>
      </c>
      <c r="CS42">
        <v>9900.19333333333</v>
      </c>
      <c r="CT42">
        <v>11911.5</v>
      </c>
      <c r="CU42">
        <v>38.0206666666667</v>
      </c>
      <c r="CV42">
        <v>41.208</v>
      </c>
      <c r="CW42">
        <v>40.062</v>
      </c>
      <c r="CX42">
        <v>40.125</v>
      </c>
      <c r="CY42">
        <v>39.25</v>
      </c>
      <c r="CZ42">
        <v>1415.65666666667</v>
      </c>
      <c r="DA42">
        <v>39.3</v>
      </c>
      <c r="DB42">
        <v>0</v>
      </c>
      <c r="DC42">
        <v>1627063628.8</v>
      </c>
      <c r="DD42">
        <v>0</v>
      </c>
      <c r="DE42">
        <v>686.89224</v>
      </c>
      <c r="DF42">
        <v>-3.13892306970414</v>
      </c>
      <c r="DG42">
        <v>-52.3361539130794</v>
      </c>
      <c r="DH42">
        <v>9906.0724</v>
      </c>
      <c r="DI42">
        <v>15</v>
      </c>
      <c r="DJ42">
        <v>1627063522.6</v>
      </c>
      <c r="DK42" t="s">
        <v>293</v>
      </c>
      <c r="DL42">
        <v>1627063512.6</v>
      </c>
      <c r="DM42">
        <v>1627063522.6</v>
      </c>
      <c r="DN42">
        <v>1</v>
      </c>
      <c r="DO42">
        <v>0.261</v>
      </c>
      <c r="DP42">
        <v>-0.001</v>
      </c>
      <c r="DQ42">
        <v>4.408</v>
      </c>
      <c r="DR42">
        <v>-0.118</v>
      </c>
      <c r="DS42">
        <v>420</v>
      </c>
      <c r="DT42">
        <v>3</v>
      </c>
      <c r="DU42">
        <v>0.07</v>
      </c>
      <c r="DV42">
        <v>0.03</v>
      </c>
      <c r="DW42">
        <v>-20.4833682926829</v>
      </c>
      <c r="DX42">
        <v>-0.169653658536606</v>
      </c>
      <c r="DY42">
        <v>0.216440165154731</v>
      </c>
      <c r="DZ42">
        <v>1</v>
      </c>
      <c r="EA42">
        <v>687.018235294118</v>
      </c>
      <c r="EB42">
        <v>-2.83842613550647</v>
      </c>
      <c r="EC42">
        <v>0.334727286610131</v>
      </c>
      <c r="ED42">
        <v>1</v>
      </c>
      <c r="EE42">
        <v>2.87005</v>
      </c>
      <c r="EF42">
        <v>0.155365714285714</v>
      </c>
      <c r="EG42">
        <v>0.0168359190640638</v>
      </c>
      <c r="EH42">
        <v>0</v>
      </c>
      <c r="EI42">
        <v>2</v>
      </c>
      <c r="EJ42">
        <v>3</v>
      </c>
      <c r="EK42" t="s">
        <v>335</v>
      </c>
      <c r="EL42">
        <v>100</v>
      </c>
      <c r="EM42">
        <v>100</v>
      </c>
      <c r="EN42">
        <v>4.322</v>
      </c>
      <c r="EO42">
        <v>-0.1007</v>
      </c>
      <c r="EP42">
        <v>2.28134974714028</v>
      </c>
      <c r="EQ42">
        <v>0.00616335315543056</v>
      </c>
      <c r="ER42">
        <v>-2.81551833566181e-06</v>
      </c>
      <c r="ES42">
        <v>7.20361701182458e-10</v>
      </c>
      <c r="ET42">
        <v>-0.12593346656001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1.9</v>
      </c>
      <c r="FC42">
        <v>1.7</v>
      </c>
      <c r="FD42">
        <v>18</v>
      </c>
      <c r="FE42">
        <v>960.859</v>
      </c>
      <c r="FF42">
        <v>502.08</v>
      </c>
      <c r="FG42">
        <v>9.62808</v>
      </c>
      <c r="FH42">
        <v>25.6373</v>
      </c>
      <c r="FI42">
        <v>29.9994</v>
      </c>
      <c r="FJ42">
        <v>25.6302</v>
      </c>
      <c r="FK42">
        <v>25.6214</v>
      </c>
      <c r="FL42">
        <v>26.6002</v>
      </c>
      <c r="FM42">
        <v>79.6566</v>
      </c>
      <c r="FN42">
        <v>0</v>
      </c>
      <c r="FO42">
        <v>9.78</v>
      </c>
      <c r="FP42">
        <v>420</v>
      </c>
      <c r="FQ42">
        <v>2.83557</v>
      </c>
      <c r="FR42">
        <v>100.265</v>
      </c>
      <c r="FS42">
        <v>100.173</v>
      </c>
    </row>
    <row r="43" spans="1:175">
      <c r="A43">
        <v>27</v>
      </c>
      <c r="B43">
        <v>1627063628.1</v>
      </c>
      <c r="C43">
        <v>52</v>
      </c>
      <c r="D43" t="s">
        <v>346</v>
      </c>
      <c r="E43" t="s">
        <v>347</v>
      </c>
      <c r="F43">
        <v>1</v>
      </c>
      <c r="H43">
        <v>1627063627.1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16</v>
      </c>
      <c r="AG43">
        <v>2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291</v>
      </c>
      <c r="AL43" t="s">
        <v>291</v>
      </c>
      <c r="AM43">
        <v>0</v>
      </c>
      <c r="AN43">
        <v>0</v>
      </c>
      <c r="AO43">
        <f>1-AM43/AN43</f>
        <v>0</v>
      </c>
      <c r="AP43">
        <v>0</v>
      </c>
      <c r="AQ43" t="s">
        <v>291</v>
      </c>
      <c r="AR43" t="s">
        <v>291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291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292</v>
      </c>
      <c r="BT43">
        <v>2</v>
      </c>
      <c r="BU43">
        <v>1627063627.1</v>
      </c>
      <c r="BV43">
        <v>399.501666666667</v>
      </c>
      <c r="BW43">
        <v>419.922666666667</v>
      </c>
      <c r="BX43">
        <v>5.72407666666667</v>
      </c>
      <c r="BY43">
        <v>2.83585333333333</v>
      </c>
      <c r="BZ43">
        <v>395.18</v>
      </c>
      <c r="CA43">
        <v>5.82478666666667</v>
      </c>
      <c r="CB43">
        <v>899.957</v>
      </c>
      <c r="CC43">
        <v>101.514</v>
      </c>
      <c r="CD43">
        <v>0.0999128666666667</v>
      </c>
      <c r="CE43">
        <v>14.7506333333333</v>
      </c>
      <c r="CF43">
        <v>14.5856333333333</v>
      </c>
      <c r="CG43">
        <v>999.9</v>
      </c>
      <c r="CH43">
        <v>0</v>
      </c>
      <c r="CI43">
        <v>0</v>
      </c>
      <c r="CJ43">
        <v>10005.4</v>
      </c>
      <c r="CK43">
        <v>0</v>
      </c>
      <c r="CL43">
        <v>50.2486</v>
      </c>
      <c r="CM43">
        <v>1460.06</v>
      </c>
      <c r="CN43">
        <v>0.972993</v>
      </c>
      <c r="CO43">
        <v>0.0270069666666667</v>
      </c>
      <c r="CP43">
        <v>0</v>
      </c>
      <c r="CQ43">
        <v>686.499666666667</v>
      </c>
      <c r="CR43">
        <v>4.99951</v>
      </c>
      <c r="CS43">
        <v>9898.51333333333</v>
      </c>
      <c r="CT43">
        <v>11912.3666666667</v>
      </c>
      <c r="CU43">
        <v>38</v>
      </c>
      <c r="CV43">
        <v>41.187</v>
      </c>
      <c r="CW43">
        <v>40.062</v>
      </c>
      <c r="CX43">
        <v>40.083</v>
      </c>
      <c r="CY43">
        <v>39.25</v>
      </c>
      <c r="CZ43">
        <v>1415.76</v>
      </c>
      <c r="DA43">
        <v>39.3</v>
      </c>
      <c r="DB43">
        <v>0</v>
      </c>
      <c r="DC43">
        <v>1627063630.6</v>
      </c>
      <c r="DD43">
        <v>0</v>
      </c>
      <c r="DE43">
        <v>686.815846153846</v>
      </c>
      <c r="DF43">
        <v>-2.94673503230485</v>
      </c>
      <c r="DG43">
        <v>-54.3999999718264</v>
      </c>
      <c r="DH43">
        <v>9904.79615384615</v>
      </c>
      <c r="DI43">
        <v>15</v>
      </c>
      <c r="DJ43">
        <v>1627063522.6</v>
      </c>
      <c r="DK43" t="s">
        <v>293</v>
      </c>
      <c r="DL43">
        <v>1627063512.6</v>
      </c>
      <c r="DM43">
        <v>1627063522.6</v>
      </c>
      <c r="DN43">
        <v>1</v>
      </c>
      <c r="DO43">
        <v>0.261</v>
      </c>
      <c r="DP43">
        <v>-0.001</v>
      </c>
      <c r="DQ43">
        <v>4.408</v>
      </c>
      <c r="DR43">
        <v>-0.118</v>
      </c>
      <c r="DS43">
        <v>420</v>
      </c>
      <c r="DT43">
        <v>3</v>
      </c>
      <c r="DU43">
        <v>0.07</v>
      </c>
      <c r="DV43">
        <v>0.03</v>
      </c>
      <c r="DW43">
        <v>-20.4914292682927</v>
      </c>
      <c r="DX43">
        <v>0.0876334494773589</v>
      </c>
      <c r="DY43">
        <v>0.217840139690646</v>
      </c>
      <c r="DZ43">
        <v>1</v>
      </c>
      <c r="EA43">
        <v>686.953742857143</v>
      </c>
      <c r="EB43">
        <v>-2.95468812015146</v>
      </c>
      <c r="EC43">
        <v>0.353938521122939</v>
      </c>
      <c r="ED43">
        <v>1</v>
      </c>
      <c r="EE43">
        <v>2.87351414634146</v>
      </c>
      <c r="EF43">
        <v>0.152010104529617</v>
      </c>
      <c r="EG43">
        <v>0.0166368776350011</v>
      </c>
      <c r="EH43">
        <v>0</v>
      </c>
      <c r="EI43">
        <v>2</v>
      </c>
      <c r="EJ43">
        <v>3</v>
      </c>
      <c r="EK43" t="s">
        <v>335</v>
      </c>
      <c r="EL43">
        <v>100</v>
      </c>
      <c r="EM43">
        <v>100</v>
      </c>
      <c r="EN43">
        <v>4.321</v>
      </c>
      <c r="EO43">
        <v>-0.1007</v>
      </c>
      <c r="EP43">
        <v>2.28134974714028</v>
      </c>
      <c r="EQ43">
        <v>0.00616335315543056</v>
      </c>
      <c r="ER43">
        <v>-2.81551833566181e-06</v>
      </c>
      <c r="ES43">
        <v>7.20361701182458e-10</v>
      </c>
      <c r="ET43">
        <v>-0.12593346656001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1.9</v>
      </c>
      <c r="FC43">
        <v>1.8</v>
      </c>
      <c r="FD43">
        <v>18</v>
      </c>
      <c r="FE43">
        <v>960.937</v>
      </c>
      <c r="FF43">
        <v>502.046</v>
      </c>
      <c r="FG43">
        <v>9.69423</v>
      </c>
      <c r="FH43">
        <v>25.6362</v>
      </c>
      <c r="FI43">
        <v>29.9993</v>
      </c>
      <c r="FJ43">
        <v>25.6302</v>
      </c>
      <c r="FK43">
        <v>25.6214</v>
      </c>
      <c r="FL43">
        <v>26.6006</v>
      </c>
      <c r="FM43">
        <v>79.6566</v>
      </c>
      <c r="FN43">
        <v>0</v>
      </c>
      <c r="FO43">
        <v>9.78</v>
      </c>
      <c r="FP43">
        <v>420</v>
      </c>
      <c r="FQ43">
        <v>2.86572</v>
      </c>
      <c r="FR43">
        <v>100.264</v>
      </c>
      <c r="FS43">
        <v>100.174</v>
      </c>
    </row>
    <row r="44" spans="1:175">
      <c r="A44">
        <v>28</v>
      </c>
      <c r="B44">
        <v>1627063630.1</v>
      </c>
      <c r="C44">
        <v>54</v>
      </c>
      <c r="D44" t="s">
        <v>348</v>
      </c>
      <c r="E44" t="s">
        <v>349</v>
      </c>
      <c r="F44">
        <v>1</v>
      </c>
      <c r="H44">
        <v>1627063629.1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16</v>
      </c>
      <c r="AG44">
        <v>2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291</v>
      </c>
      <c r="AL44" t="s">
        <v>291</v>
      </c>
      <c r="AM44">
        <v>0</v>
      </c>
      <c r="AN44">
        <v>0</v>
      </c>
      <c r="AO44">
        <f>1-AM44/AN44</f>
        <v>0</v>
      </c>
      <c r="AP44">
        <v>0</v>
      </c>
      <c r="AQ44" t="s">
        <v>291</v>
      </c>
      <c r="AR44" t="s">
        <v>291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291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292</v>
      </c>
      <c r="BT44">
        <v>2</v>
      </c>
      <c r="BU44">
        <v>1627063629.1</v>
      </c>
      <c r="BV44">
        <v>399.483666666667</v>
      </c>
      <c r="BW44">
        <v>419.968333333333</v>
      </c>
      <c r="BX44">
        <v>5.72808</v>
      </c>
      <c r="BY44">
        <v>2.8363</v>
      </c>
      <c r="BZ44">
        <v>395.162</v>
      </c>
      <c r="CA44">
        <v>5.82875666666667</v>
      </c>
      <c r="CB44">
        <v>899.990333333333</v>
      </c>
      <c r="CC44">
        <v>101.513666666667</v>
      </c>
      <c r="CD44">
        <v>0.0996601</v>
      </c>
      <c r="CE44">
        <v>14.7685666666667</v>
      </c>
      <c r="CF44">
        <v>14.5978</v>
      </c>
      <c r="CG44">
        <v>999.9</v>
      </c>
      <c r="CH44">
        <v>0</v>
      </c>
      <c r="CI44">
        <v>0</v>
      </c>
      <c r="CJ44">
        <v>9997.70666666667</v>
      </c>
      <c r="CK44">
        <v>0</v>
      </c>
      <c r="CL44">
        <v>50.3875666666667</v>
      </c>
      <c r="CM44">
        <v>1459.95333333333</v>
      </c>
      <c r="CN44">
        <v>0.972991</v>
      </c>
      <c r="CO44">
        <v>0.0270089</v>
      </c>
      <c r="CP44">
        <v>0</v>
      </c>
      <c r="CQ44">
        <v>686.131</v>
      </c>
      <c r="CR44">
        <v>4.99951</v>
      </c>
      <c r="CS44">
        <v>9895.77</v>
      </c>
      <c r="CT44">
        <v>11911.5</v>
      </c>
      <c r="CU44">
        <v>38</v>
      </c>
      <c r="CV44">
        <v>41.208</v>
      </c>
      <c r="CW44">
        <v>40.062</v>
      </c>
      <c r="CX44">
        <v>40.125</v>
      </c>
      <c r="CY44">
        <v>39.25</v>
      </c>
      <c r="CZ44">
        <v>1415.65333333333</v>
      </c>
      <c r="DA44">
        <v>39.3</v>
      </c>
      <c r="DB44">
        <v>0</v>
      </c>
      <c r="DC44">
        <v>1627063633</v>
      </c>
      <c r="DD44">
        <v>0</v>
      </c>
      <c r="DE44">
        <v>686.653807692308</v>
      </c>
      <c r="DF44">
        <v>-4.1978461409079</v>
      </c>
      <c r="DG44">
        <v>-59.7955554589729</v>
      </c>
      <c r="DH44">
        <v>9902.51692307692</v>
      </c>
      <c r="DI44">
        <v>15</v>
      </c>
      <c r="DJ44">
        <v>1627063522.6</v>
      </c>
      <c r="DK44" t="s">
        <v>293</v>
      </c>
      <c r="DL44">
        <v>1627063512.6</v>
      </c>
      <c r="DM44">
        <v>1627063522.6</v>
      </c>
      <c r="DN44">
        <v>1</v>
      </c>
      <c r="DO44">
        <v>0.261</v>
      </c>
      <c r="DP44">
        <v>-0.001</v>
      </c>
      <c r="DQ44">
        <v>4.408</v>
      </c>
      <c r="DR44">
        <v>-0.118</v>
      </c>
      <c r="DS44">
        <v>420</v>
      </c>
      <c r="DT44">
        <v>3</v>
      </c>
      <c r="DU44">
        <v>0.07</v>
      </c>
      <c r="DV44">
        <v>0.03</v>
      </c>
      <c r="DW44">
        <v>-20.4996317073171</v>
      </c>
      <c r="DX44">
        <v>0.277074564459911</v>
      </c>
      <c r="DY44">
        <v>0.215789423596499</v>
      </c>
      <c r="DZ44">
        <v>1</v>
      </c>
      <c r="EA44">
        <v>686.823848484849</v>
      </c>
      <c r="EB44">
        <v>-3.60777729004307</v>
      </c>
      <c r="EC44">
        <v>0.395012015253555</v>
      </c>
      <c r="ED44">
        <v>1</v>
      </c>
      <c r="EE44">
        <v>2.87712170731707</v>
      </c>
      <c r="EF44">
        <v>0.1435174912892</v>
      </c>
      <c r="EG44">
        <v>0.016089068839105</v>
      </c>
      <c r="EH44">
        <v>0</v>
      </c>
      <c r="EI44">
        <v>2</v>
      </c>
      <c r="EJ44">
        <v>3</v>
      </c>
      <c r="EK44" t="s">
        <v>335</v>
      </c>
      <c r="EL44">
        <v>100</v>
      </c>
      <c r="EM44">
        <v>100</v>
      </c>
      <c r="EN44">
        <v>4.321</v>
      </c>
      <c r="EO44">
        <v>-0.1007</v>
      </c>
      <c r="EP44">
        <v>2.28134974714028</v>
      </c>
      <c r="EQ44">
        <v>0.00616335315543056</v>
      </c>
      <c r="ER44">
        <v>-2.81551833566181e-06</v>
      </c>
      <c r="ES44">
        <v>7.20361701182458e-10</v>
      </c>
      <c r="ET44">
        <v>-0.12593346656001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2</v>
      </c>
      <c r="FC44">
        <v>1.8</v>
      </c>
      <c r="FD44">
        <v>18</v>
      </c>
      <c r="FE44">
        <v>960.679</v>
      </c>
      <c r="FF44">
        <v>502.115</v>
      </c>
      <c r="FG44">
        <v>9.76332</v>
      </c>
      <c r="FH44">
        <v>25.6352</v>
      </c>
      <c r="FI44">
        <v>29.9992</v>
      </c>
      <c r="FJ44">
        <v>25.6302</v>
      </c>
      <c r="FK44">
        <v>25.6214</v>
      </c>
      <c r="FL44">
        <v>26.6021</v>
      </c>
      <c r="FM44">
        <v>79.6566</v>
      </c>
      <c r="FN44">
        <v>0</v>
      </c>
      <c r="FO44">
        <v>9.88</v>
      </c>
      <c r="FP44">
        <v>420</v>
      </c>
      <c r="FQ44">
        <v>2.87443</v>
      </c>
      <c r="FR44">
        <v>100.265</v>
      </c>
      <c r="FS44">
        <v>100.175</v>
      </c>
    </row>
    <row r="45" spans="1:175">
      <c r="A45">
        <v>29</v>
      </c>
      <c r="B45">
        <v>1627063632.1</v>
      </c>
      <c r="C45">
        <v>56</v>
      </c>
      <c r="D45" t="s">
        <v>350</v>
      </c>
      <c r="E45" t="s">
        <v>351</v>
      </c>
      <c r="F45">
        <v>1</v>
      </c>
      <c r="H45">
        <v>1627063631.1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16</v>
      </c>
      <c r="AG45">
        <v>2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291</v>
      </c>
      <c r="AL45" t="s">
        <v>291</v>
      </c>
      <c r="AM45">
        <v>0</v>
      </c>
      <c r="AN45">
        <v>0</v>
      </c>
      <c r="AO45">
        <f>1-AM45/AN45</f>
        <v>0</v>
      </c>
      <c r="AP45">
        <v>0</v>
      </c>
      <c r="AQ45" t="s">
        <v>291</v>
      </c>
      <c r="AR45" t="s">
        <v>291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291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292</v>
      </c>
      <c r="BT45">
        <v>2</v>
      </c>
      <c r="BU45">
        <v>1627063631.1</v>
      </c>
      <c r="BV45">
        <v>399.494333333333</v>
      </c>
      <c r="BW45">
        <v>419.992</v>
      </c>
      <c r="BX45">
        <v>5.73051666666667</v>
      </c>
      <c r="BY45">
        <v>2.83685333333333</v>
      </c>
      <c r="BZ45">
        <v>395.172333333333</v>
      </c>
      <c r="CA45">
        <v>5.83117666666667</v>
      </c>
      <c r="CB45">
        <v>900.012</v>
      </c>
      <c r="CC45">
        <v>101.513</v>
      </c>
      <c r="CD45">
        <v>0.0998576666666667</v>
      </c>
      <c r="CE45">
        <v>14.787</v>
      </c>
      <c r="CF45">
        <v>14.6178333333333</v>
      </c>
      <c r="CG45">
        <v>999.9</v>
      </c>
      <c r="CH45">
        <v>0</v>
      </c>
      <c r="CI45">
        <v>0</v>
      </c>
      <c r="CJ45">
        <v>9994.16333333333</v>
      </c>
      <c r="CK45">
        <v>0</v>
      </c>
      <c r="CL45">
        <v>50.6476333333333</v>
      </c>
      <c r="CM45">
        <v>1459.94666666667</v>
      </c>
      <c r="CN45">
        <v>0.972991</v>
      </c>
      <c r="CO45">
        <v>0.0270089</v>
      </c>
      <c r="CP45">
        <v>0</v>
      </c>
      <c r="CQ45">
        <v>686.080333333333</v>
      </c>
      <c r="CR45">
        <v>4.99951</v>
      </c>
      <c r="CS45">
        <v>9893.31666666667</v>
      </c>
      <c r="CT45">
        <v>11911.4666666667</v>
      </c>
      <c r="CU45">
        <v>38.0206666666667</v>
      </c>
      <c r="CV45">
        <v>41.229</v>
      </c>
      <c r="CW45">
        <v>40.062</v>
      </c>
      <c r="CX45">
        <v>40.104</v>
      </c>
      <c r="CY45">
        <v>39.25</v>
      </c>
      <c r="CZ45">
        <v>1415.64666666667</v>
      </c>
      <c r="DA45">
        <v>39.3</v>
      </c>
      <c r="DB45">
        <v>0</v>
      </c>
      <c r="DC45">
        <v>1627063634.8</v>
      </c>
      <c r="DD45">
        <v>0</v>
      </c>
      <c r="DE45">
        <v>686.51584</v>
      </c>
      <c r="DF45">
        <v>-4.92184615845875</v>
      </c>
      <c r="DG45">
        <v>-61.6369231550995</v>
      </c>
      <c r="DH45">
        <v>9900.3716</v>
      </c>
      <c r="DI45">
        <v>15</v>
      </c>
      <c r="DJ45">
        <v>1627063522.6</v>
      </c>
      <c r="DK45" t="s">
        <v>293</v>
      </c>
      <c r="DL45">
        <v>1627063512.6</v>
      </c>
      <c r="DM45">
        <v>1627063522.6</v>
      </c>
      <c r="DN45">
        <v>1</v>
      </c>
      <c r="DO45">
        <v>0.261</v>
      </c>
      <c r="DP45">
        <v>-0.001</v>
      </c>
      <c r="DQ45">
        <v>4.408</v>
      </c>
      <c r="DR45">
        <v>-0.118</v>
      </c>
      <c r="DS45">
        <v>420</v>
      </c>
      <c r="DT45">
        <v>3</v>
      </c>
      <c r="DU45">
        <v>0.07</v>
      </c>
      <c r="DV45">
        <v>0.03</v>
      </c>
      <c r="DW45">
        <v>-20.5078853658537</v>
      </c>
      <c r="DX45">
        <v>0.459401393728225</v>
      </c>
      <c r="DY45">
        <v>0.213596121688752</v>
      </c>
      <c r="DZ45">
        <v>1</v>
      </c>
      <c r="EA45">
        <v>686.659</v>
      </c>
      <c r="EB45">
        <v>-3.87073706141617</v>
      </c>
      <c r="EC45">
        <v>0.430837965993223</v>
      </c>
      <c r="ED45">
        <v>1</v>
      </c>
      <c r="EE45">
        <v>2.88090634146341</v>
      </c>
      <c r="EF45">
        <v>0.126723344947736</v>
      </c>
      <c r="EG45">
        <v>0.0148919639085694</v>
      </c>
      <c r="EH45">
        <v>0</v>
      </c>
      <c r="EI45">
        <v>2</v>
      </c>
      <c r="EJ45">
        <v>3</v>
      </c>
      <c r="EK45" t="s">
        <v>335</v>
      </c>
      <c r="EL45">
        <v>100</v>
      </c>
      <c r="EM45">
        <v>100</v>
      </c>
      <c r="EN45">
        <v>4.322</v>
      </c>
      <c r="EO45">
        <v>-0.1007</v>
      </c>
      <c r="EP45">
        <v>2.28134974714028</v>
      </c>
      <c r="EQ45">
        <v>0.00616335315543056</v>
      </c>
      <c r="ER45">
        <v>-2.81551833566181e-06</v>
      </c>
      <c r="ES45">
        <v>7.20361701182458e-10</v>
      </c>
      <c r="ET45">
        <v>-0.12593346656001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2</v>
      </c>
      <c r="FC45">
        <v>1.8</v>
      </c>
      <c r="FD45">
        <v>18</v>
      </c>
      <c r="FE45">
        <v>960.639</v>
      </c>
      <c r="FF45">
        <v>502.061</v>
      </c>
      <c r="FG45">
        <v>9.82928</v>
      </c>
      <c r="FH45">
        <v>25.6341</v>
      </c>
      <c r="FI45">
        <v>29.9994</v>
      </c>
      <c r="FJ45">
        <v>25.6293</v>
      </c>
      <c r="FK45">
        <v>25.6212</v>
      </c>
      <c r="FL45">
        <v>26.601</v>
      </c>
      <c r="FM45">
        <v>79.6566</v>
      </c>
      <c r="FN45">
        <v>0</v>
      </c>
      <c r="FO45">
        <v>9.98</v>
      </c>
      <c r="FP45">
        <v>420</v>
      </c>
      <c r="FQ45">
        <v>2.88322</v>
      </c>
      <c r="FR45">
        <v>100.265</v>
      </c>
      <c r="FS45">
        <v>100.175</v>
      </c>
    </row>
    <row r="46" spans="1:175">
      <c r="A46">
        <v>30</v>
      </c>
      <c r="B46">
        <v>1627063634.1</v>
      </c>
      <c r="C46">
        <v>58</v>
      </c>
      <c r="D46" t="s">
        <v>352</v>
      </c>
      <c r="E46" t="s">
        <v>353</v>
      </c>
      <c r="F46">
        <v>1</v>
      </c>
      <c r="H46">
        <v>1627063633.1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16</v>
      </c>
      <c r="AG46">
        <v>2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291</v>
      </c>
      <c r="AL46" t="s">
        <v>291</v>
      </c>
      <c r="AM46">
        <v>0</v>
      </c>
      <c r="AN46">
        <v>0</v>
      </c>
      <c r="AO46">
        <f>1-AM46/AN46</f>
        <v>0</v>
      </c>
      <c r="AP46">
        <v>0</v>
      </c>
      <c r="AQ46" t="s">
        <v>291</v>
      </c>
      <c r="AR46" t="s">
        <v>291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291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292</v>
      </c>
      <c r="BT46">
        <v>2</v>
      </c>
      <c r="BU46">
        <v>1627063633.1</v>
      </c>
      <c r="BV46">
        <v>399.505</v>
      </c>
      <c r="BW46">
        <v>419.948</v>
      </c>
      <c r="BX46">
        <v>5.73400666666667</v>
      </c>
      <c r="BY46">
        <v>2.83699</v>
      </c>
      <c r="BZ46">
        <v>395.183</v>
      </c>
      <c r="CA46">
        <v>5.83463666666667</v>
      </c>
      <c r="CB46">
        <v>900.011</v>
      </c>
      <c r="CC46">
        <v>101.514</v>
      </c>
      <c r="CD46">
        <v>0.100112833333333</v>
      </c>
      <c r="CE46">
        <v>14.8055</v>
      </c>
      <c r="CF46">
        <v>14.6390333333333</v>
      </c>
      <c r="CG46">
        <v>999.9</v>
      </c>
      <c r="CH46">
        <v>0</v>
      </c>
      <c r="CI46">
        <v>0</v>
      </c>
      <c r="CJ46">
        <v>9994.16666666667</v>
      </c>
      <c r="CK46">
        <v>0</v>
      </c>
      <c r="CL46">
        <v>50.6934</v>
      </c>
      <c r="CM46">
        <v>1460.05</v>
      </c>
      <c r="CN46">
        <v>0.972993</v>
      </c>
      <c r="CO46">
        <v>0.0270069666666667</v>
      </c>
      <c r="CP46">
        <v>0</v>
      </c>
      <c r="CQ46">
        <v>685.914666666667</v>
      </c>
      <c r="CR46">
        <v>4.99951</v>
      </c>
      <c r="CS46">
        <v>9892.44333333333</v>
      </c>
      <c r="CT46">
        <v>11912.2666666667</v>
      </c>
      <c r="CU46">
        <v>38</v>
      </c>
      <c r="CV46">
        <v>41.208</v>
      </c>
      <c r="CW46">
        <v>40.062</v>
      </c>
      <c r="CX46">
        <v>40.104</v>
      </c>
      <c r="CY46">
        <v>39.25</v>
      </c>
      <c r="CZ46">
        <v>1415.75</v>
      </c>
      <c r="DA46">
        <v>39.3</v>
      </c>
      <c r="DB46">
        <v>0</v>
      </c>
      <c r="DC46">
        <v>1627063636.6</v>
      </c>
      <c r="DD46">
        <v>0</v>
      </c>
      <c r="DE46">
        <v>686.417192307692</v>
      </c>
      <c r="DF46">
        <v>-5.04140170898789</v>
      </c>
      <c r="DG46">
        <v>-61.0694016591843</v>
      </c>
      <c r="DH46">
        <v>9898.94769230769</v>
      </c>
      <c r="DI46">
        <v>15</v>
      </c>
      <c r="DJ46">
        <v>1627063522.6</v>
      </c>
      <c r="DK46" t="s">
        <v>293</v>
      </c>
      <c r="DL46">
        <v>1627063512.6</v>
      </c>
      <c r="DM46">
        <v>1627063522.6</v>
      </c>
      <c r="DN46">
        <v>1</v>
      </c>
      <c r="DO46">
        <v>0.261</v>
      </c>
      <c r="DP46">
        <v>-0.001</v>
      </c>
      <c r="DQ46">
        <v>4.408</v>
      </c>
      <c r="DR46">
        <v>-0.118</v>
      </c>
      <c r="DS46">
        <v>420</v>
      </c>
      <c r="DT46">
        <v>3</v>
      </c>
      <c r="DU46">
        <v>0.07</v>
      </c>
      <c r="DV46">
        <v>0.03</v>
      </c>
      <c r="DW46">
        <v>-20.5145951219512</v>
      </c>
      <c r="DX46">
        <v>0.758701045296152</v>
      </c>
      <c r="DY46">
        <v>0.21037540075897</v>
      </c>
      <c r="DZ46">
        <v>0</v>
      </c>
      <c r="EA46">
        <v>686.565942857143</v>
      </c>
      <c r="EB46">
        <v>-4.02992265143421</v>
      </c>
      <c r="EC46">
        <v>0.452698256038619</v>
      </c>
      <c r="ED46">
        <v>1</v>
      </c>
      <c r="EE46">
        <v>2.8847412195122</v>
      </c>
      <c r="EF46">
        <v>0.106002439024394</v>
      </c>
      <c r="EG46">
        <v>0.013241083183737</v>
      </c>
      <c r="EH46">
        <v>0</v>
      </c>
      <c r="EI46">
        <v>1</v>
      </c>
      <c r="EJ46">
        <v>3</v>
      </c>
      <c r="EK46" t="s">
        <v>354</v>
      </c>
      <c r="EL46">
        <v>100</v>
      </c>
      <c r="EM46">
        <v>100</v>
      </c>
      <c r="EN46">
        <v>4.321</v>
      </c>
      <c r="EO46">
        <v>-0.1006</v>
      </c>
      <c r="EP46">
        <v>2.28134974714028</v>
      </c>
      <c r="EQ46">
        <v>0.00616335315543056</v>
      </c>
      <c r="ER46">
        <v>-2.81551833566181e-06</v>
      </c>
      <c r="ES46">
        <v>7.20361701182458e-10</v>
      </c>
      <c r="ET46">
        <v>-0.12593346656001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2</v>
      </c>
      <c r="FC46">
        <v>1.9</v>
      </c>
      <c r="FD46">
        <v>18</v>
      </c>
      <c r="FE46">
        <v>960.774</v>
      </c>
      <c r="FF46">
        <v>501.999</v>
      </c>
      <c r="FG46">
        <v>9.89425</v>
      </c>
      <c r="FH46">
        <v>25.633</v>
      </c>
      <c r="FI46">
        <v>29.9993</v>
      </c>
      <c r="FJ46">
        <v>25.6283</v>
      </c>
      <c r="FK46">
        <v>25.6201</v>
      </c>
      <c r="FL46">
        <v>26.6023</v>
      </c>
      <c r="FM46">
        <v>79.6566</v>
      </c>
      <c r="FN46">
        <v>0</v>
      </c>
      <c r="FO46">
        <v>9.98</v>
      </c>
      <c r="FP46">
        <v>420</v>
      </c>
      <c r="FQ46">
        <v>2.88502</v>
      </c>
      <c r="FR46">
        <v>100.264</v>
      </c>
      <c r="FS46">
        <v>100.175</v>
      </c>
    </row>
    <row r="47" spans="1:175">
      <c r="A47">
        <v>31</v>
      </c>
      <c r="B47">
        <v>1627063636.1</v>
      </c>
      <c r="C47">
        <v>60</v>
      </c>
      <c r="D47" t="s">
        <v>355</v>
      </c>
      <c r="E47" t="s">
        <v>356</v>
      </c>
      <c r="F47">
        <v>1</v>
      </c>
      <c r="H47">
        <v>1627063635.1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16</v>
      </c>
      <c r="AG47">
        <v>2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291</v>
      </c>
      <c r="AL47" t="s">
        <v>291</v>
      </c>
      <c r="AM47">
        <v>0</v>
      </c>
      <c r="AN47">
        <v>0</v>
      </c>
      <c r="AO47">
        <f>1-AM47/AN47</f>
        <v>0</v>
      </c>
      <c r="AP47">
        <v>0</v>
      </c>
      <c r="AQ47" t="s">
        <v>291</v>
      </c>
      <c r="AR47" t="s">
        <v>291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291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292</v>
      </c>
      <c r="BT47">
        <v>2</v>
      </c>
      <c r="BU47">
        <v>1627063635.1</v>
      </c>
      <c r="BV47">
        <v>399.493</v>
      </c>
      <c r="BW47">
        <v>419.976666666667</v>
      </c>
      <c r="BX47">
        <v>5.73832333333333</v>
      </c>
      <c r="BY47">
        <v>2.83712</v>
      </c>
      <c r="BZ47">
        <v>395.171</v>
      </c>
      <c r="CA47">
        <v>5.83892666666667</v>
      </c>
      <c r="CB47">
        <v>899.994</v>
      </c>
      <c r="CC47">
        <v>101.514</v>
      </c>
      <c r="CD47">
        <v>0.1000648</v>
      </c>
      <c r="CE47">
        <v>14.8237666666667</v>
      </c>
      <c r="CF47">
        <v>14.6606666666667</v>
      </c>
      <c r="CG47">
        <v>999.9</v>
      </c>
      <c r="CH47">
        <v>0</v>
      </c>
      <c r="CI47">
        <v>0</v>
      </c>
      <c r="CJ47">
        <v>9998.31666666667</v>
      </c>
      <c r="CK47">
        <v>0</v>
      </c>
      <c r="CL47">
        <v>50.5454333333333</v>
      </c>
      <c r="CM47">
        <v>1459.94</v>
      </c>
      <c r="CN47">
        <v>0.972991</v>
      </c>
      <c r="CO47">
        <v>0.0270089</v>
      </c>
      <c r="CP47">
        <v>0</v>
      </c>
      <c r="CQ47">
        <v>685.819666666667</v>
      </c>
      <c r="CR47">
        <v>4.99951</v>
      </c>
      <c r="CS47">
        <v>9889.64333333333</v>
      </c>
      <c r="CT47">
        <v>11911.4</v>
      </c>
      <c r="CU47">
        <v>38</v>
      </c>
      <c r="CV47">
        <v>41.229</v>
      </c>
      <c r="CW47">
        <v>40.0413333333333</v>
      </c>
      <c r="CX47">
        <v>40.083</v>
      </c>
      <c r="CY47">
        <v>39.25</v>
      </c>
      <c r="CZ47">
        <v>1415.64</v>
      </c>
      <c r="DA47">
        <v>39.3</v>
      </c>
      <c r="DB47">
        <v>0</v>
      </c>
      <c r="DC47">
        <v>1627063639</v>
      </c>
      <c r="DD47">
        <v>0</v>
      </c>
      <c r="DE47">
        <v>686.227192307692</v>
      </c>
      <c r="DF47">
        <v>-4.82923076501799</v>
      </c>
      <c r="DG47">
        <v>-63.4225639668382</v>
      </c>
      <c r="DH47">
        <v>9896.48346153846</v>
      </c>
      <c r="DI47">
        <v>15</v>
      </c>
      <c r="DJ47">
        <v>1627063522.6</v>
      </c>
      <c r="DK47" t="s">
        <v>293</v>
      </c>
      <c r="DL47">
        <v>1627063512.6</v>
      </c>
      <c r="DM47">
        <v>1627063522.6</v>
      </c>
      <c r="DN47">
        <v>1</v>
      </c>
      <c r="DO47">
        <v>0.261</v>
      </c>
      <c r="DP47">
        <v>-0.001</v>
      </c>
      <c r="DQ47">
        <v>4.408</v>
      </c>
      <c r="DR47">
        <v>-0.118</v>
      </c>
      <c r="DS47">
        <v>420</v>
      </c>
      <c r="DT47">
        <v>3</v>
      </c>
      <c r="DU47">
        <v>0.07</v>
      </c>
      <c r="DV47">
        <v>0.03</v>
      </c>
      <c r="DW47">
        <v>-20.4714292682927</v>
      </c>
      <c r="DX47">
        <v>0.0303930313588855</v>
      </c>
      <c r="DY47">
        <v>0.160938282738086</v>
      </c>
      <c r="DZ47">
        <v>1</v>
      </c>
      <c r="EA47">
        <v>686.425454545455</v>
      </c>
      <c r="EB47">
        <v>-4.36539218585044</v>
      </c>
      <c r="EC47">
        <v>0.462747662823958</v>
      </c>
      <c r="ED47">
        <v>1</v>
      </c>
      <c r="EE47">
        <v>2.88922756097561</v>
      </c>
      <c r="EF47">
        <v>0.073929825783972</v>
      </c>
      <c r="EG47">
        <v>0.00955811436156322</v>
      </c>
      <c r="EH47">
        <v>1</v>
      </c>
      <c r="EI47">
        <v>3</v>
      </c>
      <c r="EJ47">
        <v>3</v>
      </c>
      <c r="EK47" t="s">
        <v>294</v>
      </c>
      <c r="EL47">
        <v>100</v>
      </c>
      <c r="EM47">
        <v>100</v>
      </c>
      <c r="EN47">
        <v>4.322</v>
      </c>
      <c r="EO47">
        <v>-0.1006</v>
      </c>
      <c r="EP47">
        <v>2.28134974714028</v>
      </c>
      <c r="EQ47">
        <v>0.00616335315543056</v>
      </c>
      <c r="ER47">
        <v>-2.81551833566181e-06</v>
      </c>
      <c r="ES47">
        <v>7.20361701182458e-10</v>
      </c>
      <c r="ET47">
        <v>-0.12593346656001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2.1</v>
      </c>
      <c r="FC47">
        <v>1.9</v>
      </c>
      <c r="FD47">
        <v>18</v>
      </c>
      <c r="FE47">
        <v>961.028</v>
      </c>
      <c r="FF47">
        <v>501.887</v>
      </c>
      <c r="FG47">
        <v>9.96134</v>
      </c>
      <c r="FH47">
        <v>25.6314</v>
      </c>
      <c r="FI47">
        <v>29.9992</v>
      </c>
      <c r="FJ47">
        <v>25.6281</v>
      </c>
      <c r="FK47">
        <v>25.6192</v>
      </c>
      <c r="FL47">
        <v>26.6001</v>
      </c>
      <c r="FM47">
        <v>79.6566</v>
      </c>
      <c r="FN47">
        <v>0</v>
      </c>
      <c r="FO47">
        <v>10.08</v>
      </c>
      <c r="FP47">
        <v>420</v>
      </c>
      <c r="FQ47">
        <v>2.89357</v>
      </c>
      <c r="FR47">
        <v>100.264</v>
      </c>
      <c r="FS47">
        <v>100.175</v>
      </c>
    </row>
    <row r="48" spans="1:175">
      <c r="A48">
        <v>32</v>
      </c>
      <c r="B48">
        <v>1627063638.1</v>
      </c>
      <c r="C48">
        <v>62</v>
      </c>
      <c r="D48" t="s">
        <v>357</v>
      </c>
      <c r="E48" t="s">
        <v>358</v>
      </c>
      <c r="F48">
        <v>1</v>
      </c>
      <c r="H48">
        <v>1627063637.1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16</v>
      </c>
      <c r="AG48">
        <v>2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291</v>
      </c>
      <c r="AL48" t="s">
        <v>291</v>
      </c>
      <c r="AM48">
        <v>0</v>
      </c>
      <c r="AN48">
        <v>0</v>
      </c>
      <c r="AO48">
        <f>1-AM48/AN48</f>
        <v>0</v>
      </c>
      <c r="AP48">
        <v>0</v>
      </c>
      <c r="AQ48" t="s">
        <v>291</v>
      </c>
      <c r="AR48" t="s">
        <v>291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291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292</v>
      </c>
      <c r="BT48">
        <v>2</v>
      </c>
      <c r="BU48">
        <v>1627063637.1</v>
      </c>
      <c r="BV48">
        <v>399.52</v>
      </c>
      <c r="BW48">
        <v>420.054</v>
      </c>
      <c r="BX48">
        <v>5.74037666666667</v>
      </c>
      <c r="BY48">
        <v>2.83696666666667</v>
      </c>
      <c r="BZ48">
        <v>395.198333333333</v>
      </c>
      <c r="CA48">
        <v>5.84096666666667</v>
      </c>
      <c r="CB48">
        <v>899.974333333333</v>
      </c>
      <c r="CC48">
        <v>101.514</v>
      </c>
      <c r="CD48">
        <v>0.0999086</v>
      </c>
      <c r="CE48">
        <v>14.8430333333333</v>
      </c>
      <c r="CF48">
        <v>14.6755666666667</v>
      </c>
      <c r="CG48">
        <v>999.9</v>
      </c>
      <c r="CH48">
        <v>0</v>
      </c>
      <c r="CI48">
        <v>0</v>
      </c>
      <c r="CJ48">
        <v>9995.83333333333</v>
      </c>
      <c r="CK48">
        <v>0</v>
      </c>
      <c r="CL48">
        <v>50.5473</v>
      </c>
      <c r="CM48">
        <v>1460.15333333333</v>
      </c>
      <c r="CN48">
        <v>0.972995</v>
      </c>
      <c r="CO48">
        <v>0.0270050333333333</v>
      </c>
      <c r="CP48">
        <v>0</v>
      </c>
      <c r="CQ48">
        <v>685.677333333333</v>
      </c>
      <c r="CR48">
        <v>4.99951</v>
      </c>
      <c r="CS48">
        <v>9889.31666666667</v>
      </c>
      <c r="CT48">
        <v>11913.1333333333</v>
      </c>
      <c r="CU48">
        <v>38</v>
      </c>
      <c r="CV48">
        <v>41.187</v>
      </c>
      <c r="CW48">
        <v>40.062</v>
      </c>
      <c r="CX48">
        <v>40.125</v>
      </c>
      <c r="CY48">
        <v>39.25</v>
      </c>
      <c r="CZ48">
        <v>1415.85333333333</v>
      </c>
      <c r="DA48">
        <v>39.3</v>
      </c>
      <c r="DB48">
        <v>0</v>
      </c>
      <c r="DC48">
        <v>1627063640.8</v>
      </c>
      <c r="DD48">
        <v>0</v>
      </c>
      <c r="DE48">
        <v>686.0682</v>
      </c>
      <c r="DF48">
        <v>-4.64046155480243</v>
      </c>
      <c r="DG48">
        <v>-61.5576923930131</v>
      </c>
      <c r="DH48">
        <v>9894.3176</v>
      </c>
      <c r="DI48">
        <v>15</v>
      </c>
      <c r="DJ48">
        <v>1627063522.6</v>
      </c>
      <c r="DK48" t="s">
        <v>293</v>
      </c>
      <c r="DL48">
        <v>1627063512.6</v>
      </c>
      <c r="DM48">
        <v>1627063522.6</v>
      </c>
      <c r="DN48">
        <v>1</v>
      </c>
      <c r="DO48">
        <v>0.261</v>
      </c>
      <c r="DP48">
        <v>-0.001</v>
      </c>
      <c r="DQ48">
        <v>4.408</v>
      </c>
      <c r="DR48">
        <v>-0.118</v>
      </c>
      <c r="DS48">
        <v>420</v>
      </c>
      <c r="DT48">
        <v>3</v>
      </c>
      <c r="DU48">
        <v>0.07</v>
      </c>
      <c r="DV48">
        <v>0.03</v>
      </c>
      <c r="DW48">
        <v>-20.4445243902439</v>
      </c>
      <c r="DX48">
        <v>-0.675993031358892</v>
      </c>
      <c r="DY48">
        <v>0.118985917962626</v>
      </c>
      <c r="DZ48">
        <v>0</v>
      </c>
      <c r="EA48">
        <v>686.292393939394</v>
      </c>
      <c r="EB48">
        <v>-4.63090330593513</v>
      </c>
      <c r="EC48">
        <v>0.491223576783022</v>
      </c>
      <c r="ED48">
        <v>1</v>
      </c>
      <c r="EE48">
        <v>2.89311</v>
      </c>
      <c r="EF48">
        <v>0.0470117770034853</v>
      </c>
      <c r="EG48">
        <v>0.0054844022730543</v>
      </c>
      <c r="EH48">
        <v>1</v>
      </c>
      <c r="EI48">
        <v>2</v>
      </c>
      <c r="EJ48">
        <v>3</v>
      </c>
      <c r="EK48" t="s">
        <v>335</v>
      </c>
      <c r="EL48">
        <v>100</v>
      </c>
      <c r="EM48">
        <v>100</v>
      </c>
      <c r="EN48">
        <v>4.322</v>
      </c>
      <c r="EO48">
        <v>-0.1006</v>
      </c>
      <c r="EP48">
        <v>2.28134974714028</v>
      </c>
      <c r="EQ48">
        <v>0.00616335315543056</v>
      </c>
      <c r="ER48">
        <v>-2.81551833566181e-06</v>
      </c>
      <c r="ES48">
        <v>7.20361701182458e-10</v>
      </c>
      <c r="ET48">
        <v>-0.12593346656001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2.1</v>
      </c>
      <c r="FC48">
        <v>1.9</v>
      </c>
      <c r="FD48">
        <v>18</v>
      </c>
      <c r="FE48">
        <v>961.054</v>
      </c>
      <c r="FF48">
        <v>501.973</v>
      </c>
      <c r="FG48">
        <v>10.0272</v>
      </c>
      <c r="FH48">
        <v>25.63</v>
      </c>
      <c r="FI48">
        <v>29.9993</v>
      </c>
      <c r="FJ48">
        <v>25.6281</v>
      </c>
      <c r="FK48">
        <v>25.6192</v>
      </c>
      <c r="FL48">
        <v>26.6005</v>
      </c>
      <c r="FM48">
        <v>79.6566</v>
      </c>
      <c r="FN48">
        <v>0</v>
      </c>
      <c r="FO48">
        <v>10.18</v>
      </c>
      <c r="FP48">
        <v>420</v>
      </c>
      <c r="FQ48">
        <v>2.92489</v>
      </c>
      <c r="FR48">
        <v>100.265</v>
      </c>
      <c r="FS48">
        <v>100.175</v>
      </c>
    </row>
    <row r="49" spans="1:175">
      <c r="A49">
        <v>33</v>
      </c>
      <c r="B49">
        <v>1627063640.1</v>
      </c>
      <c r="C49">
        <v>64</v>
      </c>
      <c r="D49" t="s">
        <v>359</v>
      </c>
      <c r="E49" t="s">
        <v>360</v>
      </c>
      <c r="F49">
        <v>1</v>
      </c>
      <c r="H49">
        <v>1627063639.1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16</v>
      </c>
      <c r="AG49">
        <v>2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291</v>
      </c>
      <c r="AL49" t="s">
        <v>291</v>
      </c>
      <c r="AM49">
        <v>0</v>
      </c>
      <c r="AN49">
        <v>0</v>
      </c>
      <c r="AO49">
        <f>1-AM49/AN49</f>
        <v>0</v>
      </c>
      <c r="AP49">
        <v>0</v>
      </c>
      <c r="AQ49" t="s">
        <v>291</v>
      </c>
      <c r="AR49" t="s">
        <v>291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291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292</v>
      </c>
      <c r="BT49">
        <v>2</v>
      </c>
      <c r="BU49">
        <v>1627063639.1</v>
      </c>
      <c r="BV49">
        <v>399.538666666667</v>
      </c>
      <c r="BW49">
        <v>420.025</v>
      </c>
      <c r="BX49">
        <v>5.74283666666667</v>
      </c>
      <c r="BY49">
        <v>2.83708333333333</v>
      </c>
      <c r="BZ49">
        <v>395.216666666667</v>
      </c>
      <c r="CA49">
        <v>5.84341</v>
      </c>
      <c r="CB49">
        <v>899.99</v>
      </c>
      <c r="CC49">
        <v>101.514</v>
      </c>
      <c r="CD49">
        <v>0.0996737333333333</v>
      </c>
      <c r="CE49">
        <v>14.8632666666667</v>
      </c>
      <c r="CF49">
        <v>14.6841666666667</v>
      </c>
      <c r="CG49">
        <v>999.9</v>
      </c>
      <c r="CH49">
        <v>0</v>
      </c>
      <c r="CI49">
        <v>0</v>
      </c>
      <c r="CJ49">
        <v>9999.79333333333</v>
      </c>
      <c r="CK49">
        <v>0</v>
      </c>
      <c r="CL49">
        <v>50.4290333333333</v>
      </c>
      <c r="CM49">
        <v>1459.94</v>
      </c>
      <c r="CN49">
        <v>0.972991</v>
      </c>
      <c r="CO49">
        <v>0.0270089</v>
      </c>
      <c r="CP49">
        <v>0</v>
      </c>
      <c r="CQ49">
        <v>685.381666666667</v>
      </c>
      <c r="CR49">
        <v>4.99951</v>
      </c>
      <c r="CS49">
        <v>9885.41333333333</v>
      </c>
      <c r="CT49">
        <v>11911.3666666667</v>
      </c>
      <c r="CU49">
        <v>38</v>
      </c>
      <c r="CV49">
        <v>41.25</v>
      </c>
      <c r="CW49">
        <v>40.062</v>
      </c>
      <c r="CX49">
        <v>40.062</v>
      </c>
      <c r="CY49">
        <v>39.25</v>
      </c>
      <c r="CZ49">
        <v>1415.64</v>
      </c>
      <c r="DA49">
        <v>39.3</v>
      </c>
      <c r="DB49">
        <v>0</v>
      </c>
      <c r="DC49">
        <v>1627063642.6</v>
      </c>
      <c r="DD49">
        <v>0</v>
      </c>
      <c r="DE49">
        <v>685.935692307692</v>
      </c>
      <c r="DF49">
        <v>-4.45935043166575</v>
      </c>
      <c r="DG49">
        <v>-62.4875213625824</v>
      </c>
      <c r="DH49">
        <v>9892.75692307692</v>
      </c>
      <c r="DI49">
        <v>15</v>
      </c>
      <c r="DJ49">
        <v>1627063522.6</v>
      </c>
      <c r="DK49" t="s">
        <v>293</v>
      </c>
      <c r="DL49">
        <v>1627063512.6</v>
      </c>
      <c r="DM49">
        <v>1627063522.6</v>
      </c>
      <c r="DN49">
        <v>1</v>
      </c>
      <c r="DO49">
        <v>0.261</v>
      </c>
      <c r="DP49">
        <v>-0.001</v>
      </c>
      <c r="DQ49">
        <v>4.408</v>
      </c>
      <c r="DR49">
        <v>-0.118</v>
      </c>
      <c r="DS49">
        <v>420</v>
      </c>
      <c r="DT49">
        <v>3</v>
      </c>
      <c r="DU49">
        <v>0.07</v>
      </c>
      <c r="DV49">
        <v>0.03</v>
      </c>
      <c r="DW49">
        <v>-20.4740804878049</v>
      </c>
      <c r="DX49">
        <v>-0.265722648083598</v>
      </c>
      <c r="DY49">
        <v>0.0842710239224179</v>
      </c>
      <c r="DZ49">
        <v>1</v>
      </c>
      <c r="EA49">
        <v>686.162514285714</v>
      </c>
      <c r="EB49">
        <v>-4.76432977119484</v>
      </c>
      <c r="EC49">
        <v>0.523874596304358</v>
      </c>
      <c r="ED49">
        <v>1</v>
      </c>
      <c r="EE49">
        <v>2.89517536585366</v>
      </c>
      <c r="EF49">
        <v>0.0490900348432009</v>
      </c>
      <c r="EG49">
        <v>0.00563615726968209</v>
      </c>
      <c r="EH49">
        <v>1</v>
      </c>
      <c r="EI49">
        <v>3</v>
      </c>
      <c r="EJ49">
        <v>3</v>
      </c>
      <c r="EK49" t="s">
        <v>294</v>
      </c>
      <c r="EL49">
        <v>100</v>
      </c>
      <c r="EM49">
        <v>100</v>
      </c>
      <c r="EN49">
        <v>4.322</v>
      </c>
      <c r="EO49">
        <v>-0.1006</v>
      </c>
      <c r="EP49">
        <v>2.28134974714028</v>
      </c>
      <c r="EQ49">
        <v>0.00616335315543056</v>
      </c>
      <c r="ER49">
        <v>-2.81551833566181e-06</v>
      </c>
      <c r="ES49">
        <v>7.20361701182458e-10</v>
      </c>
      <c r="ET49">
        <v>-0.12593346656001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2.1</v>
      </c>
      <c r="FC49">
        <v>2</v>
      </c>
      <c r="FD49">
        <v>18</v>
      </c>
      <c r="FE49">
        <v>960.884</v>
      </c>
      <c r="FF49">
        <v>502.006</v>
      </c>
      <c r="FG49">
        <v>10.091</v>
      </c>
      <c r="FH49">
        <v>25.6287</v>
      </c>
      <c r="FI49">
        <v>29.9993</v>
      </c>
      <c r="FJ49">
        <v>25.6272</v>
      </c>
      <c r="FK49">
        <v>25.619</v>
      </c>
      <c r="FL49">
        <v>26.6015</v>
      </c>
      <c r="FM49">
        <v>79.3858</v>
      </c>
      <c r="FN49">
        <v>0</v>
      </c>
      <c r="FO49">
        <v>10.18</v>
      </c>
      <c r="FP49">
        <v>420</v>
      </c>
      <c r="FQ49">
        <v>2.93355</v>
      </c>
      <c r="FR49">
        <v>100.265</v>
      </c>
      <c r="FS49">
        <v>100.175</v>
      </c>
    </row>
    <row r="50" spans="1:175">
      <c r="A50">
        <v>34</v>
      </c>
      <c r="B50">
        <v>1627063642.1</v>
      </c>
      <c r="C50">
        <v>66</v>
      </c>
      <c r="D50" t="s">
        <v>361</v>
      </c>
      <c r="E50" t="s">
        <v>362</v>
      </c>
      <c r="F50">
        <v>1</v>
      </c>
      <c r="H50">
        <v>1627063641.1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16</v>
      </c>
      <c r="AG50">
        <v>2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291</v>
      </c>
      <c r="AL50" t="s">
        <v>291</v>
      </c>
      <c r="AM50">
        <v>0</v>
      </c>
      <c r="AN50">
        <v>0</v>
      </c>
      <c r="AO50">
        <f>1-AM50/AN50</f>
        <v>0</v>
      </c>
      <c r="AP50">
        <v>0</v>
      </c>
      <c r="AQ50" t="s">
        <v>291</v>
      </c>
      <c r="AR50" t="s">
        <v>291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291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292</v>
      </c>
      <c r="BT50">
        <v>2</v>
      </c>
      <c r="BU50">
        <v>1627063641.1</v>
      </c>
      <c r="BV50">
        <v>399.509333333333</v>
      </c>
      <c r="BW50">
        <v>419.984</v>
      </c>
      <c r="BX50">
        <v>5.74614666666667</v>
      </c>
      <c r="BY50">
        <v>2.83650333333333</v>
      </c>
      <c r="BZ50">
        <v>395.187666666667</v>
      </c>
      <c r="CA50">
        <v>5.84669333333333</v>
      </c>
      <c r="CB50">
        <v>900.077333333333</v>
      </c>
      <c r="CC50">
        <v>101.514</v>
      </c>
      <c r="CD50">
        <v>0.0998982666666667</v>
      </c>
      <c r="CE50">
        <v>14.8812</v>
      </c>
      <c r="CF50">
        <v>14.6999333333333</v>
      </c>
      <c r="CG50">
        <v>999.9</v>
      </c>
      <c r="CH50">
        <v>0</v>
      </c>
      <c r="CI50">
        <v>0</v>
      </c>
      <c r="CJ50">
        <v>10000.4266666667</v>
      </c>
      <c r="CK50">
        <v>0</v>
      </c>
      <c r="CL50">
        <v>50.1802666666667</v>
      </c>
      <c r="CM50">
        <v>1460.14666666667</v>
      </c>
      <c r="CN50">
        <v>0.972993</v>
      </c>
      <c r="CO50">
        <v>0.0270069666666667</v>
      </c>
      <c r="CP50">
        <v>0</v>
      </c>
      <c r="CQ50">
        <v>685.429333333333</v>
      </c>
      <c r="CR50">
        <v>4.99951</v>
      </c>
      <c r="CS50">
        <v>9885.44</v>
      </c>
      <c r="CT50">
        <v>11913.0666666667</v>
      </c>
      <c r="CU50">
        <v>38</v>
      </c>
      <c r="CV50">
        <v>41.229</v>
      </c>
      <c r="CW50">
        <v>40.062</v>
      </c>
      <c r="CX50">
        <v>40.083</v>
      </c>
      <c r="CY50">
        <v>39.25</v>
      </c>
      <c r="CZ50">
        <v>1415.84666666667</v>
      </c>
      <c r="DA50">
        <v>39.3</v>
      </c>
      <c r="DB50">
        <v>0</v>
      </c>
      <c r="DC50">
        <v>1627063645</v>
      </c>
      <c r="DD50">
        <v>0</v>
      </c>
      <c r="DE50">
        <v>685.759192307693</v>
      </c>
      <c r="DF50">
        <v>-4.13972650109519</v>
      </c>
      <c r="DG50">
        <v>-59.1258118802108</v>
      </c>
      <c r="DH50">
        <v>9890.48884615385</v>
      </c>
      <c r="DI50">
        <v>15</v>
      </c>
      <c r="DJ50">
        <v>1627063522.6</v>
      </c>
      <c r="DK50" t="s">
        <v>293</v>
      </c>
      <c r="DL50">
        <v>1627063512.6</v>
      </c>
      <c r="DM50">
        <v>1627063522.6</v>
      </c>
      <c r="DN50">
        <v>1</v>
      </c>
      <c r="DO50">
        <v>0.261</v>
      </c>
      <c r="DP50">
        <v>-0.001</v>
      </c>
      <c r="DQ50">
        <v>4.408</v>
      </c>
      <c r="DR50">
        <v>-0.118</v>
      </c>
      <c r="DS50">
        <v>420</v>
      </c>
      <c r="DT50">
        <v>3</v>
      </c>
      <c r="DU50">
        <v>0.07</v>
      </c>
      <c r="DV50">
        <v>0.03</v>
      </c>
      <c r="DW50">
        <v>-20.4877829268293</v>
      </c>
      <c r="DX50">
        <v>0.0109630662021208</v>
      </c>
      <c r="DY50">
        <v>0.0680216748183413</v>
      </c>
      <c r="DZ50">
        <v>1</v>
      </c>
      <c r="EA50">
        <v>685.986848484849</v>
      </c>
      <c r="EB50">
        <v>-4.47995238962209</v>
      </c>
      <c r="EC50">
        <v>0.472841771293013</v>
      </c>
      <c r="ED50">
        <v>1</v>
      </c>
      <c r="EE50">
        <v>2.89686682926829</v>
      </c>
      <c r="EF50">
        <v>0.0647006968641098</v>
      </c>
      <c r="EG50">
        <v>0.00686820367008563</v>
      </c>
      <c r="EH50">
        <v>1</v>
      </c>
      <c r="EI50">
        <v>3</v>
      </c>
      <c r="EJ50">
        <v>3</v>
      </c>
      <c r="EK50" t="s">
        <v>294</v>
      </c>
      <c r="EL50">
        <v>100</v>
      </c>
      <c r="EM50">
        <v>100</v>
      </c>
      <c r="EN50">
        <v>4.322</v>
      </c>
      <c r="EO50">
        <v>-0.1005</v>
      </c>
      <c r="EP50">
        <v>2.28134974714028</v>
      </c>
      <c r="EQ50">
        <v>0.00616335315543056</v>
      </c>
      <c r="ER50">
        <v>-2.81551833566181e-06</v>
      </c>
      <c r="ES50">
        <v>7.20361701182458e-10</v>
      </c>
      <c r="ET50">
        <v>-0.12593346656001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2.2</v>
      </c>
      <c r="FC50">
        <v>2</v>
      </c>
      <c r="FD50">
        <v>18</v>
      </c>
      <c r="FE50">
        <v>960.891</v>
      </c>
      <c r="FF50">
        <v>502.116</v>
      </c>
      <c r="FG50">
        <v>10.1567</v>
      </c>
      <c r="FH50">
        <v>25.6271</v>
      </c>
      <c r="FI50">
        <v>29.9993</v>
      </c>
      <c r="FJ50">
        <v>25.6261</v>
      </c>
      <c r="FK50">
        <v>25.6179</v>
      </c>
      <c r="FL50">
        <v>26.6011</v>
      </c>
      <c r="FM50">
        <v>79.3858</v>
      </c>
      <c r="FN50">
        <v>0</v>
      </c>
      <c r="FO50">
        <v>10.28</v>
      </c>
      <c r="FP50">
        <v>420</v>
      </c>
      <c r="FQ50">
        <v>2.94533</v>
      </c>
      <c r="FR50">
        <v>100.264</v>
      </c>
      <c r="FS50">
        <v>100.174</v>
      </c>
    </row>
    <row r="51" spans="1:175">
      <c r="A51">
        <v>35</v>
      </c>
      <c r="B51">
        <v>1627063644.1</v>
      </c>
      <c r="C51">
        <v>68</v>
      </c>
      <c r="D51" t="s">
        <v>363</v>
      </c>
      <c r="E51" t="s">
        <v>364</v>
      </c>
      <c r="F51">
        <v>1</v>
      </c>
      <c r="H51">
        <v>1627063643.1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16</v>
      </c>
      <c r="AG51">
        <v>2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291</v>
      </c>
      <c r="AL51" t="s">
        <v>291</v>
      </c>
      <c r="AM51">
        <v>0</v>
      </c>
      <c r="AN51">
        <v>0</v>
      </c>
      <c r="AO51">
        <f>1-AM51/AN51</f>
        <v>0</v>
      </c>
      <c r="AP51">
        <v>0</v>
      </c>
      <c r="AQ51" t="s">
        <v>291</v>
      </c>
      <c r="AR51" t="s">
        <v>291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291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292</v>
      </c>
      <c r="BT51">
        <v>2</v>
      </c>
      <c r="BU51">
        <v>1627063643.1</v>
      </c>
      <c r="BV51">
        <v>399.508333333333</v>
      </c>
      <c r="BW51">
        <v>420.002333333333</v>
      </c>
      <c r="BX51">
        <v>5.74854</v>
      </c>
      <c r="BY51">
        <v>2.83751666666667</v>
      </c>
      <c r="BZ51">
        <v>395.186333333333</v>
      </c>
      <c r="CA51">
        <v>5.84906666666667</v>
      </c>
      <c r="CB51">
        <v>900.053333333333</v>
      </c>
      <c r="CC51">
        <v>101.514333333333</v>
      </c>
      <c r="CD51">
        <v>0.100143666666667</v>
      </c>
      <c r="CE51">
        <v>14.9011</v>
      </c>
      <c r="CF51">
        <v>14.7181666666667</v>
      </c>
      <c r="CG51">
        <v>999.9</v>
      </c>
      <c r="CH51">
        <v>0</v>
      </c>
      <c r="CI51">
        <v>0</v>
      </c>
      <c r="CJ51">
        <v>9993.96</v>
      </c>
      <c r="CK51">
        <v>0</v>
      </c>
      <c r="CL51">
        <v>50.2457666666667</v>
      </c>
      <c r="CM51">
        <v>1459.94</v>
      </c>
      <c r="CN51">
        <v>0.972991</v>
      </c>
      <c r="CO51">
        <v>0.0270089</v>
      </c>
      <c r="CP51">
        <v>0</v>
      </c>
      <c r="CQ51">
        <v>685.111666666667</v>
      </c>
      <c r="CR51">
        <v>4.99951</v>
      </c>
      <c r="CS51">
        <v>9881.47333333333</v>
      </c>
      <c r="CT51">
        <v>11911.4</v>
      </c>
      <c r="CU51">
        <v>38.0206666666667</v>
      </c>
      <c r="CV51">
        <v>41.25</v>
      </c>
      <c r="CW51">
        <v>40.062</v>
      </c>
      <c r="CX51">
        <v>40.062</v>
      </c>
      <c r="CY51">
        <v>39.25</v>
      </c>
      <c r="CZ51">
        <v>1415.64</v>
      </c>
      <c r="DA51">
        <v>39.3</v>
      </c>
      <c r="DB51">
        <v>0</v>
      </c>
      <c r="DC51">
        <v>1627063646.8</v>
      </c>
      <c r="DD51">
        <v>0</v>
      </c>
      <c r="DE51">
        <v>685.60732</v>
      </c>
      <c r="DF51">
        <v>-4.00376924021271</v>
      </c>
      <c r="DG51">
        <v>-59.5392308518778</v>
      </c>
      <c r="DH51">
        <v>9888.2524</v>
      </c>
      <c r="DI51">
        <v>15</v>
      </c>
      <c r="DJ51">
        <v>1627063522.6</v>
      </c>
      <c r="DK51" t="s">
        <v>293</v>
      </c>
      <c r="DL51">
        <v>1627063512.6</v>
      </c>
      <c r="DM51">
        <v>1627063522.6</v>
      </c>
      <c r="DN51">
        <v>1</v>
      </c>
      <c r="DO51">
        <v>0.261</v>
      </c>
      <c r="DP51">
        <v>-0.001</v>
      </c>
      <c r="DQ51">
        <v>4.408</v>
      </c>
      <c r="DR51">
        <v>-0.118</v>
      </c>
      <c r="DS51">
        <v>420</v>
      </c>
      <c r="DT51">
        <v>3</v>
      </c>
      <c r="DU51">
        <v>0.07</v>
      </c>
      <c r="DV51">
        <v>0.03</v>
      </c>
      <c r="DW51">
        <v>-20.4887</v>
      </c>
      <c r="DX51">
        <v>0.042890592334479</v>
      </c>
      <c r="DY51">
        <v>0.0509612956913045</v>
      </c>
      <c r="DZ51">
        <v>1</v>
      </c>
      <c r="EA51">
        <v>685.843303030303</v>
      </c>
      <c r="EB51">
        <v>-4.53940051995755</v>
      </c>
      <c r="EC51">
        <v>0.480702861969807</v>
      </c>
      <c r="ED51">
        <v>1</v>
      </c>
      <c r="EE51">
        <v>2.89870390243902</v>
      </c>
      <c r="EF51">
        <v>0.0774324041811852</v>
      </c>
      <c r="EG51">
        <v>0.00779658457995764</v>
      </c>
      <c r="EH51">
        <v>1</v>
      </c>
      <c r="EI51">
        <v>3</v>
      </c>
      <c r="EJ51">
        <v>3</v>
      </c>
      <c r="EK51" t="s">
        <v>294</v>
      </c>
      <c r="EL51">
        <v>100</v>
      </c>
      <c r="EM51">
        <v>100</v>
      </c>
      <c r="EN51">
        <v>4.321</v>
      </c>
      <c r="EO51">
        <v>-0.1005</v>
      </c>
      <c r="EP51">
        <v>2.28134974714028</v>
      </c>
      <c r="EQ51">
        <v>0.00616335315543056</v>
      </c>
      <c r="ER51">
        <v>-2.81551833566181e-06</v>
      </c>
      <c r="ES51">
        <v>7.20361701182458e-10</v>
      </c>
      <c r="ET51">
        <v>-0.12593346656001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2.2</v>
      </c>
      <c r="FC51">
        <v>2</v>
      </c>
      <c r="FD51">
        <v>18</v>
      </c>
      <c r="FE51">
        <v>960.86</v>
      </c>
      <c r="FF51">
        <v>502.039</v>
      </c>
      <c r="FG51">
        <v>10.2243</v>
      </c>
      <c r="FH51">
        <v>25.6257</v>
      </c>
      <c r="FI51">
        <v>29.9992</v>
      </c>
      <c r="FJ51">
        <v>25.6259</v>
      </c>
      <c r="FK51">
        <v>25.6171</v>
      </c>
      <c r="FL51">
        <v>26.6011</v>
      </c>
      <c r="FM51">
        <v>79.0938</v>
      </c>
      <c r="FN51">
        <v>0</v>
      </c>
      <c r="FO51">
        <v>10.38</v>
      </c>
      <c r="FP51">
        <v>420</v>
      </c>
      <c r="FQ51">
        <v>2.95443</v>
      </c>
      <c r="FR51">
        <v>100.264</v>
      </c>
      <c r="FS51">
        <v>100.175</v>
      </c>
    </row>
    <row r="52" spans="1:175">
      <c r="A52">
        <v>36</v>
      </c>
      <c r="B52">
        <v>1627063646.1</v>
      </c>
      <c r="C52">
        <v>70</v>
      </c>
      <c r="D52" t="s">
        <v>365</v>
      </c>
      <c r="E52" t="s">
        <v>366</v>
      </c>
      <c r="F52">
        <v>1</v>
      </c>
      <c r="H52">
        <v>1627063645.1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16</v>
      </c>
      <c r="AG52">
        <v>2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291</v>
      </c>
      <c r="AL52" t="s">
        <v>291</v>
      </c>
      <c r="AM52">
        <v>0</v>
      </c>
      <c r="AN52">
        <v>0</v>
      </c>
      <c r="AO52">
        <f>1-AM52/AN52</f>
        <v>0</v>
      </c>
      <c r="AP52">
        <v>0</v>
      </c>
      <c r="AQ52" t="s">
        <v>291</v>
      </c>
      <c r="AR52" t="s">
        <v>291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291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292</v>
      </c>
      <c r="BT52">
        <v>2</v>
      </c>
      <c r="BU52">
        <v>1627063645.1</v>
      </c>
      <c r="BV52">
        <v>399.491666666667</v>
      </c>
      <c r="BW52">
        <v>420.023</v>
      </c>
      <c r="BX52">
        <v>5.75305333333333</v>
      </c>
      <c r="BY52">
        <v>2.83905</v>
      </c>
      <c r="BZ52">
        <v>395.17</v>
      </c>
      <c r="CA52">
        <v>5.85354333333333</v>
      </c>
      <c r="CB52">
        <v>899.957333333333</v>
      </c>
      <c r="CC52">
        <v>101.514333333333</v>
      </c>
      <c r="CD52">
        <v>0.0999459</v>
      </c>
      <c r="CE52">
        <v>14.9214666666667</v>
      </c>
      <c r="CF52">
        <v>14.7319</v>
      </c>
      <c r="CG52">
        <v>999.9</v>
      </c>
      <c r="CH52">
        <v>0</v>
      </c>
      <c r="CI52">
        <v>0</v>
      </c>
      <c r="CJ52">
        <v>9997.28</v>
      </c>
      <c r="CK52">
        <v>0</v>
      </c>
      <c r="CL52">
        <v>50.3126333333333</v>
      </c>
      <c r="CM52">
        <v>1460.14666666667</v>
      </c>
      <c r="CN52">
        <v>0.972993</v>
      </c>
      <c r="CO52">
        <v>0.0270069666666667</v>
      </c>
      <c r="CP52">
        <v>0</v>
      </c>
      <c r="CQ52">
        <v>684.854333333333</v>
      </c>
      <c r="CR52">
        <v>4.99951</v>
      </c>
      <c r="CS52">
        <v>9880.90666666667</v>
      </c>
      <c r="CT52">
        <v>11913.0666666667</v>
      </c>
      <c r="CU52">
        <v>38</v>
      </c>
      <c r="CV52">
        <v>41.229</v>
      </c>
      <c r="CW52">
        <v>40.062</v>
      </c>
      <c r="CX52">
        <v>40.104</v>
      </c>
      <c r="CY52">
        <v>39.25</v>
      </c>
      <c r="CZ52">
        <v>1415.84666666667</v>
      </c>
      <c r="DA52">
        <v>39.3</v>
      </c>
      <c r="DB52">
        <v>0</v>
      </c>
      <c r="DC52">
        <v>1627063648.6</v>
      </c>
      <c r="DD52">
        <v>0</v>
      </c>
      <c r="DE52">
        <v>685.495153846154</v>
      </c>
      <c r="DF52">
        <v>-4.71938461555064</v>
      </c>
      <c r="DG52">
        <v>-57.4581196763023</v>
      </c>
      <c r="DH52">
        <v>9886.89576923077</v>
      </c>
      <c r="DI52">
        <v>15</v>
      </c>
      <c r="DJ52">
        <v>1627063522.6</v>
      </c>
      <c r="DK52" t="s">
        <v>293</v>
      </c>
      <c r="DL52">
        <v>1627063512.6</v>
      </c>
      <c r="DM52">
        <v>1627063522.6</v>
      </c>
      <c r="DN52">
        <v>1</v>
      </c>
      <c r="DO52">
        <v>0.261</v>
      </c>
      <c r="DP52">
        <v>-0.001</v>
      </c>
      <c r="DQ52">
        <v>4.408</v>
      </c>
      <c r="DR52">
        <v>-0.118</v>
      </c>
      <c r="DS52">
        <v>420</v>
      </c>
      <c r="DT52">
        <v>3</v>
      </c>
      <c r="DU52">
        <v>0.07</v>
      </c>
      <c r="DV52">
        <v>0.03</v>
      </c>
      <c r="DW52">
        <v>-20.4885097560976</v>
      </c>
      <c r="DX52">
        <v>-0.100881533101032</v>
      </c>
      <c r="DY52">
        <v>0.0506420186323571</v>
      </c>
      <c r="DZ52">
        <v>1</v>
      </c>
      <c r="EA52">
        <v>685.697742857143</v>
      </c>
      <c r="EB52">
        <v>-4.64123782755115</v>
      </c>
      <c r="EC52">
        <v>0.508303415736087</v>
      </c>
      <c r="ED52">
        <v>1</v>
      </c>
      <c r="EE52">
        <v>2.90099097560976</v>
      </c>
      <c r="EF52">
        <v>0.0842517073170779</v>
      </c>
      <c r="EG52">
        <v>0.00835006435052699</v>
      </c>
      <c r="EH52">
        <v>1</v>
      </c>
      <c r="EI52">
        <v>3</v>
      </c>
      <c r="EJ52">
        <v>3</v>
      </c>
      <c r="EK52" t="s">
        <v>294</v>
      </c>
      <c r="EL52">
        <v>100</v>
      </c>
      <c r="EM52">
        <v>100</v>
      </c>
      <c r="EN52">
        <v>4.322</v>
      </c>
      <c r="EO52">
        <v>-0.1005</v>
      </c>
      <c r="EP52">
        <v>2.28134974714028</v>
      </c>
      <c r="EQ52">
        <v>0.00616335315543056</v>
      </c>
      <c r="ER52">
        <v>-2.81551833566181e-06</v>
      </c>
      <c r="ES52">
        <v>7.20361701182458e-10</v>
      </c>
      <c r="ET52">
        <v>-0.12593346656001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2.2</v>
      </c>
      <c r="FC52">
        <v>2.1</v>
      </c>
      <c r="FD52">
        <v>18</v>
      </c>
      <c r="FE52">
        <v>960.704</v>
      </c>
      <c r="FF52">
        <v>501.987</v>
      </c>
      <c r="FG52">
        <v>10.2896</v>
      </c>
      <c r="FH52">
        <v>25.6241</v>
      </c>
      <c r="FI52">
        <v>29.9992</v>
      </c>
      <c r="FJ52">
        <v>25.6259</v>
      </c>
      <c r="FK52">
        <v>25.6171</v>
      </c>
      <c r="FL52">
        <v>26.6003</v>
      </c>
      <c r="FM52">
        <v>79.0938</v>
      </c>
      <c r="FN52">
        <v>0</v>
      </c>
      <c r="FO52">
        <v>10.38</v>
      </c>
      <c r="FP52">
        <v>420</v>
      </c>
      <c r="FQ52">
        <v>2.98683</v>
      </c>
      <c r="FR52">
        <v>100.264</v>
      </c>
      <c r="FS52">
        <v>100.175</v>
      </c>
    </row>
    <row r="53" spans="1:175">
      <c r="A53">
        <v>37</v>
      </c>
      <c r="B53">
        <v>1627063648.1</v>
      </c>
      <c r="C53">
        <v>72</v>
      </c>
      <c r="D53" t="s">
        <v>367</v>
      </c>
      <c r="E53" t="s">
        <v>368</v>
      </c>
      <c r="F53">
        <v>1</v>
      </c>
      <c r="H53">
        <v>1627063647.1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16</v>
      </c>
      <c r="AG53">
        <v>2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291</v>
      </c>
      <c r="AL53" t="s">
        <v>291</v>
      </c>
      <c r="AM53">
        <v>0</v>
      </c>
      <c r="AN53">
        <v>0</v>
      </c>
      <c r="AO53">
        <f>1-AM53/AN53</f>
        <v>0</v>
      </c>
      <c r="AP53">
        <v>0</v>
      </c>
      <c r="AQ53" t="s">
        <v>291</v>
      </c>
      <c r="AR53" t="s">
        <v>291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291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292</v>
      </c>
      <c r="BT53">
        <v>2</v>
      </c>
      <c r="BU53">
        <v>1627063647.1</v>
      </c>
      <c r="BV53">
        <v>399.468333333333</v>
      </c>
      <c r="BW53">
        <v>420.028</v>
      </c>
      <c r="BX53">
        <v>5.75877333333333</v>
      </c>
      <c r="BY53">
        <v>2.83952333333333</v>
      </c>
      <c r="BZ53">
        <v>395.146666666667</v>
      </c>
      <c r="CA53">
        <v>5.85922666666667</v>
      </c>
      <c r="CB53">
        <v>899.994</v>
      </c>
      <c r="CC53">
        <v>101.515</v>
      </c>
      <c r="CD53">
        <v>0.0998189666666667</v>
      </c>
      <c r="CE53">
        <v>14.9411333333333</v>
      </c>
      <c r="CF53">
        <v>14.7414</v>
      </c>
      <c r="CG53">
        <v>999.9</v>
      </c>
      <c r="CH53">
        <v>0</v>
      </c>
      <c r="CI53">
        <v>0</v>
      </c>
      <c r="CJ53">
        <v>9994.58333333333</v>
      </c>
      <c r="CK53">
        <v>0</v>
      </c>
      <c r="CL53">
        <v>50.1901666666667</v>
      </c>
      <c r="CM53">
        <v>1459.93</v>
      </c>
      <c r="CN53">
        <v>0.972991</v>
      </c>
      <c r="CO53">
        <v>0.0270089</v>
      </c>
      <c r="CP53">
        <v>0</v>
      </c>
      <c r="CQ53">
        <v>684.763333333333</v>
      </c>
      <c r="CR53">
        <v>4.99951</v>
      </c>
      <c r="CS53">
        <v>9877.24666666667</v>
      </c>
      <c r="CT53">
        <v>11911.3</v>
      </c>
      <c r="CU53">
        <v>38</v>
      </c>
      <c r="CV53">
        <v>41.187</v>
      </c>
      <c r="CW53">
        <v>40.0206666666667</v>
      </c>
      <c r="CX53">
        <v>40.104</v>
      </c>
      <c r="CY53">
        <v>39.25</v>
      </c>
      <c r="CZ53">
        <v>1415.63</v>
      </c>
      <c r="DA53">
        <v>39.3</v>
      </c>
      <c r="DB53">
        <v>0</v>
      </c>
      <c r="DC53">
        <v>1627063651</v>
      </c>
      <c r="DD53">
        <v>0</v>
      </c>
      <c r="DE53">
        <v>685.303384615385</v>
      </c>
      <c r="DF53">
        <v>-5.24410255903553</v>
      </c>
      <c r="DG53">
        <v>-60.3323076730586</v>
      </c>
      <c r="DH53">
        <v>9884.32461538462</v>
      </c>
      <c r="DI53">
        <v>15</v>
      </c>
      <c r="DJ53">
        <v>1627063522.6</v>
      </c>
      <c r="DK53" t="s">
        <v>293</v>
      </c>
      <c r="DL53">
        <v>1627063512.6</v>
      </c>
      <c r="DM53">
        <v>1627063522.6</v>
      </c>
      <c r="DN53">
        <v>1</v>
      </c>
      <c r="DO53">
        <v>0.261</v>
      </c>
      <c r="DP53">
        <v>-0.001</v>
      </c>
      <c r="DQ53">
        <v>4.408</v>
      </c>
      <c r="DR53">
        <v>-0.118</v>
      </c>
      <c r="DS53">
        <v>420</v>
      </c>
      <c r="DT53">
        <v>3</v>
      </c>
      <c r="DU53">
        <v>0.07</v>
      </c>
      <c r="DV53">
        <v>0.03</v>
      </c>
      <c r="DW53">
        <v>-20.4965292682927</v>
      </c>
      <c r="DX53">
        <v>-0.20044599303133</v>
      </c>
      <c r="DY53">
        <v>0.0340863483430982</v>
      </c>
      <c r="DZ53">
        <v>1</v>
      </c>
      <c r="EA53">
        <v>685.493636363636</v>
      </c>
      <c r="EB53">
        <v>-4.43926474707322</v>
      </c>
      <c r="EC53">
        <v>0.467978490711477</v>
      </c>
      <c r="ED53">
        <v>1</v>
      </c>
      <c r="EE53">
        <v>2.90392243902439</v>
      </c>
      <c r="EF53">
        <v>0.0883116376306645</v>
      </c>
      <c r="EG53">
        <v>0.00874110133723121</v>
      </c>
      <c r="EH53">
        <v>1</v>
      </c>
      <c r="EI53">
        <v>3</v>
      </c>
      <c r="EJ53">
        <v>3</v>
      </c>
      <c r="EK53" t="s">
        <v>294</v>
      </c>
      <c r="EL53">
        <v>100</v>
      </c>
      <c r="EM53">
        <v>100</v>
      </c>
      <c r="EN53">
        <v>4.322</v>
      </c>
      <c r="EO53">
        <v>-0.1004</v>
      </c>
      <c r="EP53">
        <v>2.28134974714028</v>
      </c>
      <c r="EQ53">
        <v>0.00616335315543056</v>
      </c>
      <c r="ER53">
        <v>-2.81551833566181e-06</v>
      </c>
      <c r="ES53">
        <v>7.20361701182458e-10</v>
      </c>
      <c r="ET53">
        <v>-0.12593346656001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2.3</v>
      </c>
      <c r="FC53">
        <v>2.1</v>
      </c>
      <c r="FD53">
        <v>18</v>
      </c>
      <c r="FE53">
        <v>960.845</v>
      </c>
      <c r="FF53">
        <v>502.101</v>
      </c>
      <c r="FG53">
        <v>10.3556</v>
      </c>
      <c r="FH53">
        <v>25.6222</v>
      </c>
      <c r="FI53">
        <v>29.9992</v>
      </c>
      <c r="FJ53">
        <v>25.625</v>
      </c>
      <c r="FK53">
        <v>25.6163</v>
      </c>
      <c r="FL53">
        <v>26.5987</v>
      </c>
      <c r="FM53">
        <v>78.7819</v>
      </c>
      <c r="FN53">
        <v>0</v>
      </c>
      <c r="FO53">
        <v>10.48</v>
      </c>
      <c r="FP53">
        <v>420</v>
      </c>
      <c r="FQ53">
        <v>3.00438</v>
      </c>
      <c r="FR53">
        <v>100.265</v>
      </c>
      <c r="FS53">
        <v>100.175</v>
      </c>
    </row>
    <row r="54" spans="1:175">
      <c r="A54">
        <v>38</v>
      </c>
      <c r="B54">
        <v>1627063650.1</v>
      </c>
      <c r="C54">
        <v>74</v>
      </c>
      <c r="D54" t="s">
        <v>369</v>
      </c>
      <c r="E54" t="s">
        <v>370</v>
      </c>
      <c r="F54">
        <v>1</v>
      </c>
      <c r="H54">
        <v>1627063649.1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16</v>
      </c>
      <c r="AG54">
        <v>2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291</v>
      </c>
      <c r="AL54" t="s">
        <v>291</v>
      </c>
      <c r="AM54">
        <v>0</v>
      </c>
      <c r="AN54">
        <v>0</v>
      </c>
      <c r="AO54">
        <f>1-AM54/AN54</f>
        <v>0</v>
      </c>
      <c r="AP54">
        <v>0</v>
      </c>
      <c r="AQ54" t="s">
        <v>291</v>
      </c>
      <c r="AR54" t="s">
        <v>291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291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292</v>
      </c>
      <c r="BT54">
        <v>2</v>
      </c>
      <c r="BU54">
        <v>1627063649.1</v>
      </c>
      <c r="BV54">
        <v>399.457</v>
      </c>
      <c r="BW54">
        <v>420.022</v>
      </c>
      <c r="BX54">
        <v>5.76254333333333</v>
      </c>
      <c r="BY54">
        <v>2.84153333333333</v>
      </c>
      <c r="BZ54">
        <v>395.135333333333</v>
      </c>
      <c r="CA54">
        <v>5.86296666666667</v>
      </c>
      <c r="CB54">
        <v>900.032333333333</v>
      </c>
      <c r="CC54">
        <v>101.515666666667</v>
      </c>
      <c r="CD54">
        <v>0.0999313333333333</v>
      </c>
      <c r="CE54">
        <v>14.9632666666667</v>
      </c>
      <c r="CF54">
        <v>14.7605666666667</v>
      </c>
      <c r="CG54">
        <v>999.9</v>
      </c>
      <c r="CH54">
        <v>0</v>
      </c>
      <c r="CI54">
        <v>0</v>
      </c>
      <c r="CJ54">
        <v>10000</v>
      </c>
      <c r="CK54">
        <v>0</v>
      </c>
      <c r="CL54">
        <v>50.0780333333333</v>
      </c>
      <c r="CM54">
        <v>1460.13333333333</v>
      </c>
      <c r="CN54">
        <v>0.972995</v>
      </c>
      <c r="CO54">
        <v>0.0270050333333333</v>
      </c>
      <c r="CP54">
        <v>0</v>
      </c>
      <c r="CQ54">
        <v>684.749666666667</v>
      </c>
      <c r="CR54">
        <v>4.99951</v>
      </c>
      <c r="CS54">
        <v>9876.69666666667</v>
      </c>
      <c r="CT54">
        <v>11912.9666666667</v>
      </c>
      <c r="CU54">
        <v>38</v>
      </c>
      <c r="CV54">
        <v>41.208</v>
      </c>
      <c r="CW54">
        <v>40.062</v>
      </c>
      <c r="CX54">
        <v>40.083</v>
      </c>
      <c r="CY54">
        <v>39.229</v>
      </c>
      <c r="CZ54">
        <v>1415.83333333333</v>
      </c>
      <c r="DA54">
        <v>39.3</v>
      </c>
      <c r="DB54">
        <v>0</v>
      </c>
      <c r="DC54">
        <v>1627063652.8</v>
      </c>
      <c r="DD54">
        <v>0</v>
      </c>
      <c r="DE54">
        <v>685.13228</v>
      </c>
      <c r="DF54">
        <v>-5.08676923893938</v>
      </c>
      <c r="DG54">
        <v>-62.0107694194174</v>
      </c>
      <c r="DH54">
        <v>9882.2716</v>
      </c>
      <c r="DI54">
        <v>15</v>
      </c>
      <c r="DJ54">
        <v>1627063522.6</v>
      </c>
      <c r="DK54" t="s">
        <v>293</v>
      </c>
      <c r="DL54">
        <v>1627063512.6</v>
      </c>
      <c r="DM54">
        <v>1627063522.6</v>
      </c>
      <c r="DN54">
        <v>1</v>
      </c>
      <c r="DO54">
        <v>0.261</v>
      </c>
      <c r="DP54">
        <v>-0.001</v>
      </c>
      <c r="DQ54">
        <v>4.408</v>
      </c>
      <c r="DR54">
        <v>-0.118</v>
      </c>
      <c r="DS54">
        <v>420</v>
      </c>
      <c r="DT54">
        <v>3</v>
      </c>
      <c r="DU54">
        <v>0.07</v>
      </c>
      <c r="DV54">
        <v>0.03</v>
      </c>
      <c r="DW54">
        <v>-20.506156097561</v>
      </c>
      <c r="DX54">
        <v>-0.241954703832752</v>
      </c>
      <c r="DY54">
        <v>0.0369156259384763</v>
      </c>
      <c r="DZ54">
        <v>1</v>
      </c>
      <c r="EA54">
        <v>685.358666666667</v>
      </c>
      <c r="EB54">
        <v>-4.55425921283568</v>
      </c>
      <c r="EC54">
        <v>0.475503157219019</v>
      </c>
      <c r="ED54">
        <v>1</v>
      </c>
      <c r="EE54">
        <v>2.90689024390244</v>
      </c>
      <c r="EF54">
        <v>0.089291080139367</v>
      </c>
      <c r="EG54">
        <v>0.00884079471314788</v>
      </c>
      <c r="EH54">
        <v>1</v>
      </c>
      <c r="EI54">
        <v>3</v>
      </c>
      <c r="EJ54">
        <v>3</v>
      </c>
      <c r="EK54" t="s">
        <v>294</v>
      </c>
      <c r="EL54">
        <v>100</v>
      </c>
      <c r="EM54">
        <v>100</v>
      </c>
      <c r="EN54">
        <v>4.321</v>
      </c>
      <c r="EO54">
        <v>-0.1004</v>
      </c>
      <c r="EP54">
        <v>2.28134974714028</v>
      </c>
      <c r="EQ54">
        <v>0.00616335315543056</v>
      </c>
      <c r="ER54">
        <v>-2.81551833566181e-06</v>
      </c>
      <c r="ES54">
        <v>7.20361701182458e-10</v>
      </c>
      <c r="ET54">
        <v>-0.12593346656001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2.3</v>
      </c>
      <c r="FC54">
        <v>2.1</v>
      </c>
      <c r="FD54">
        <v>18</v>
      </c>
      <c r="FE54">
        <v>961.033</v>
      </c>
      <c r="FF54">
        <v>502.074</v>
      </c>
      <c r="FG54">
        <v>10.4238</v>
      </c>
      <c r="FH54">
        <v>25.6206</v>
      </c>
      <c r="FI54">
        <v>29.9991</v>
      </c>
      <c r="FJ54">
        <v>25.6239</v>
      </c>
      <c r="FK54">
        <v>25.6153</v>
      </c>
      <c r="FL54">
        <v>26.6003</v>
      </c>
      <c r="FM54">
        <v>78.4812</v>
      </c>
      <c r="FN54">
        <v>0</v>
      </c>
      <c r="FO54">
        <v>10.58</v>
      </c>
      <c r="FP54">
        <v>420</v>
      </c>
      <c r="FQ54">
        <v>3.01627</v>
      </c>
      <c r="FR54">
        <v>100.265</v>
      </c>
      <c r="FS54">
        <v>100.175</v>
      </c>
    </row>
    <row r="55" spans="1:175">
      <c r="A55">
        <v>39</v>
      </c>
      <c r="B55">
        <v>1627063652.1</v>
      </c>
      <c r="C55">
        <v>76</v>
      </c>
      <c r="D55" t="s">
        <v>371</v>
      </c>
      <c r="E55" t="s">
        <v>372</v>
      </c>
      <c r="F55">
        <v>1</v>
      </c>
      <c r="H55">
        <v>1627063651.1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16</v>
      </c>
      <c r="AG55">
        <v>2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291</v>
      </c>
      <c r="AL55" t="s">
        <v>291</v>
      </c>
      <c r="AM55">
        <v>0</v>
      </c>
      <c r="AN55">
        <v>0</v>
      </c>
      <c r="AO55">
        <f>1-AM55/AN55</f>
        <v>0</v>
      </c>
      <c r="AP55">
        <v>0</v>
      </c>
      <c r="AQ55" t="s">
        <v>291</v>
      </c>
      <c r="AR55" t="s">
        <v>291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291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292</v>
      </c>
      <c r="BT55">
        <v>2</v>
      </c>
      <c r="BU55">
        <v>1627063651.1</v>
      </c>
      <c r="BV55">
        <v>399.435333333333</v>
      </c>
      <c r="BW55">
        <v>419.982333333333</v>
      </c>
      <c r="BX55">
        <v>5.76736666666667</v>
      </c>
      <c r="BY55">
        <v>2.85023333333333</v>
      </c>
      <c r="BZ55">
        <v>395.114333333333</v>
      </c>
      <c r="CA55">
        <v>5.86775666666667</v>
      </c>
      <c r="CB55">
        <v>899.974333333333</v>
      </c>
      <c r="CC55">
        <v>101.515</v>
      </c>
      <c r="CD55">
        <v>0.100045466666667</v>
      </c>
      <c r="CE55">
        <v>14.9835333333333</v>
      </c>
      <c r="CF55">
        <v>14.7883</v>
      </c>
      <c r="CG55">
        <v>999.9</v>
      </c>
      <c r="CH55">
        <v>0</v>
      </c>
      <c r="CI55">
        <v>0</v>
      </c>
      <c r="CJ55">
        <v>9997.7</v>
      </c>
      <c r="CK55">
        <v>0</v>
      </c>
      <c r="CL55">
        <v>50.0507</v>
      </c>
      <c r="CM55">
        <v>1459.92333333333</v>
      </c>
      <c r="CN55">
        <v>0.972991</v>
      </c>
      <c r="CO55">
        <v>0.0270089</v>
      </c>
      <c r="CP55">
        <v>0</v>
      </c>
      <c r="CQ55">
        <v>684.431333333333</v>
      </c>
      <c r="CR55">
        <v>4.99951</v>
      </c>
      <c r="CS55">
        <v>9872.88333333333</v>
      </c>
      <c r="CT55">
        <v>11911.2333333333</v>
      </c>
      <c r="CU55">
        <v>38</v>
      </c>
      <c r="CV55">
        <v>41.229</v>
      </c>
      <c r="CW55">
        <v>40.0413333333333</v>
      </c>
      <c r="CX55">
        <v>40.125</v>
      </c>
      <c r="CY55">
        <v>39.25</v>
      </c>
      <c r="CZ55">
        <v>1415.62333333333</v>
      </c>
      <c r="DA55">
        <v>39.3</v>
      </c>
      <c r="DB55">
        <v>0</v>
      </c>
      <c r="DC55">
        <v>1627063654.6</v>
      </c>
      <c r="DD55">
        <v>0</v>
      </c>
      <c r="DE55">
        <v>685.011846153846</v>
      </c>
      <c r="DF55">
        <v>-5.17825641255744</v>
      </c>
      <c r="DG55">
        <v>-64.7989744342023</v>
      </c>
      <c r="DH55">
        <v>9880.68423076923</v>
      </c>
      <c r="DI55">
        <v>15</v>
      </c>
      <c r="DJ55">
        <v>1627063522.6</v>
      </c>
      <c r="DK55" t="s">
        <v>293</v>
      </c>
      <c r="DL55">
        <v>1627063512.6</v>
      </c>
      <c r="DM55">
        <v>1627063522.6</v>
      </c>
      <c r="DN55">
        <v>1</v>
      </c>
      <c r="DO55">
        <v>0.261</v>
      </c>
      <c r="DP55">
        <v>-0.001</v>
      </c>
      <c r="DQ55">
        <v>4.408</v>
      </c>
      <c r="DR55">
        <v>-0.118</v>
      </c>
      <c r="DS55">
        <v>420</v>
      </c>
      <c r="DT55">
        <v>3</v>
      </c>
      <c r="DU55">
        <v>0.07</v>
      </c>
      <c r="DV55">
        <v>0.03</v>
      </c>
      <c r="DW55">
        <v>-20.5118658536585</v>
      </c>
      <c r="DX55">
        <v>-0.277087108013974</v>
      </c>
      <c r="DY55">
        <v>0.0384178160509538</v>
      </c>
      <c r="DZ55">
        <v>1</v>
      </c>
      <c r="EA55">
        <v>685.220828571429</v>
      </c>
      <c r="EB55">
        <v>-4.82589987459226</v>
      </c>
      <c r="EC55">
        <v>0.517745965602784</v>
      </c>
      <c r="ED55">
        <v>1</v>
      </c>
      <c r="EE55">
        <v>2.90930926829268</v>
      </c>
      <c r="EF55">
        <v>0.0802457142857267</v>
      </c>
      <c r="EG55">
        <v>0.00814317981585722</v>
      </c>
      <c r="EH55">
        <v>1</v>
      </c>
      <c r="EI55">
        <v>3</v>
      </c>
      <c r="EJ55">
        <v>3</v>
      </c>
      <c r="EK55" t="s">
        <v>294</v>
      </c>
      <c r="EL55">
        <v>100</v>
      </c>
      <c r="EM55">
        <v>100</v>
      </c>
      <c r="EN55">
        <v>4.321</v>
      </c>
      <c r="EO55">
        <v>-0.1004</v>
      </c>
      <c r="EP55">
        <v>2.28134974714028</v>
      </c>
      <c r="EQ55">
        <v>0.00616335315543056</v>
      </c>
      <c r="ER55">
        <v>-2.81551833566181e-06</v>
      </c>
      <c r="ES55">
        <v>7.20361701182458e-10</v>
      </c>
      <c r="ET55">
        <v>-0.12593346656001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2.3</v>
      </c>
      <c r="FC55">
        <v>2.2</v>
      </c>
      <c r="FD55">
        <v>18</v>
      </c>
      <c r="FE55">
        <v>960.976</v>
      </c>
      <c r="FF55">
        <v>502.261</v>
      </c>
      <c r="FG55">
        <v>10.491</v>
      </c>
      <c r="FH55">
        <v>25.6187</v>
      </c>
      <c r="FI55">
        <v>29.9991</v>
      </c>
      <c r="FJ55">
        <v>25.6237</v>
      </c>
      <c r="FK55">
        <v>25.6149</v>
      </c>
      <c r="FL55">
        <v>26.6011</v>
      </c>
      <c r="FM55">
        <v>78.4812</v>
      </c>
      <c r="FN55">
        <v>0</v>
      </c>
      <c r="FO55">
        <v>10.58</v>
      </c>
      <c r="FP55">
        <v>420</v>
      </c>
      <c r="FQ55">
        <v>3.02499</v>
      </c>
      <c r="FR55">
        <v>100.265</v>
      </c>
      <c r="FS55">
        <v>100.176</v>
      </c>
    </row>
    <row r="56" spans="1:175">
      <c r="A56">
        <v>40</v>
      </c>
      <c r="B56">
        <v>1627063654.1</v>
      </c>
      <c r="C56">
        <v>78</v>
      </c>
      <c r="D56" t="s">
        <v>373</v>
      </c>
      <c r="E56" t="s">
        <v>374</v>
      </c>
      <c r="F56">
        <v>1</v>
      </c>
      <c r="H56">
        <v>1627063653.1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16</v>
      </c>
      <c r="AG56">
        <v>2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291</v>
      </c>
      <c r="AL56" t="s">
        <v>291</v>
      </c>
      <c r="AM56">
        <v>0</v>
      </c>
      <c r="AN56">
        <v>0</v>
      </c>
      <c r="AO56">
        <f>1-AM56/AN56</f>
        <v>0</v>
      </c>
      <c r="AP56">
        <v>0</v>
      </c>
      <c r="AQ56" t="s">
        <v>291</v>
      </c>
      <c r="AR56" t="s">
        <v>291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291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292</v>
      </c>
      <c r="BT56">
        <v>2</v>
      </c>
      <c r="BU56">
        <v>1627063653.1</v>
      </c>
      <c r="BV56">
        <v>399.415</v>
      </c>
      <c r="BW56">
        <v>419.962666666667</v>
      </c>
      <c r="BX56">
        <v>5.77684333333333</v>
      </c>
      <c r="BY56">
        <v>2.87201666666667</v>
      </c>
      <c r="BZ56">
        <v>395.093333333333</v>
      </c>
      <c r="CA56">
        <v>5.87716</v>
      </c>
      <c r="CB56">
        <v>900.017</v>
      </c>
      <c r="CC56">
        <v>101.514333333333</v>
      </c>
      <c r="CD56">
        <v>0.100225</v>
      </c>
      <c r="CE56">
        <v>15.0035666666667</v>
      </c>
      <c r="CF56">
        <v>14.8039333333333</v>
      </c>
      <c r="CG56">
        <v>999.9</v>
      </c>
      <c r="CH56">
        <v>0</v>
      </c>
      <c r="CI56">
        <v>0</v>
      </c>
      <c r="CJ56">
        <v>9985.20666666667</v>
      </c>
      <c r="CK56">
        <v>0</v>
      </c>
      <c r="CL56">
        <v>50.0846</v>
      </c>
      <c r="CM56">
        <v>1460.12666666667</v>
      </c>
      <c r="CN56">
        <v>0.972993</v>
      </c>
      <c r="CO56">
        <v>0.0270069666666667</v>
      </c>
      <c r="CP56">
        <v>0</v>
      </c>
      <c r="CQ56">
        <v>684.354333333333</v>
      </c>
      <c r="CR56">
        <v>4.99951</v>
      </c>
      <c r="CS56">
        <v>9872.56666666667</v>
      </c>
      <c r="CT56">
        <v>11912.9333333333</v>
      </c>
      <c r="CU56">
        <v>38</v>
      </c>
      <c r="CV56">
        <v>41.187</v>
      </c>
      <c r="CW56">
        <v>40.0206666666667</v>
      </c>
      <c r="CX56">
        <v>40.125</v>
      </c>
      <c r="CY56">
        <v>39.25</v>
      </c>
      <c r="CZ56">
        <v>1415.82666666667</v>
      </c>
      <c r="DA56">
        <v>39.3</v>
      </c>
      <c r="DB56">
        <v>0</v>
      </c>
      <c r="DC56">
        <v>1627063657</v>
      </c>
      <c r="DD56">
        <v>0</v>
      </c>
      <c r="DE56">
        <v>684.807230769231</v>
      </c>
      <c r="DF56">
        <v>-4.94502563404302</v>
      </c>
      <c r="DG56">
        <v>-64.4557264682265</v>
      </c>
      <c r="DH56">
        <v>9878.27346153846</v>
      </c>
      <c r="DI56">
        <v>15</v>
      </c>
      <c r="DJ56">
        <v>1627063522.6</v>
      </c>
      <c r="DK56" t="s">
        <v>293</v>
      </c>
      <c r="DL56">
        <v>1627063512.6</v>
      </c>
      <c r="DM56">
        <v>1627063522.6</v>
      </c>
      <c r="DN56">
        <v>1</v>
      </c>
      <c r="DO56">
        <v>0.261</v>
      </c>
      <c r="DP56">
        <v>-0.001</v>
      </c>
      <c r="DQ56">
        <v>4.408</v>
      </c>
      <c r="DR56">
        <v>-0.118</v>
      </c>
      <c r="DS56">
        <v>420</v>
      </c>
      <c r="DT56">
        <v>3</v>
      </c>
      <c r="DU56">
        <v>0.07</v>
      </c>
      <c r="DV56">
        <v>0.03</v>
      </c>
      <c r="DW56">
        <v>-20.5187804878049</v>
      </c>
      <c r="DX56">
        <v>-0.261150522648111</v>
      </c>
      <c r="DY56">
        <v>0.0354975108678176</v>
      </c>
      <c r="DZ56">
        <v>1</v>
      </c>
      <c r="EA56">
        <v>685.039363636364</v>
      </c>
      <c r="EB56">
        <v>-4.93150511282033</v>
      </c>
      <c r="EC56">
        <v>0.499838932735022</v>
      </c>
      <c r="ED56">
        <v>1</v>
      </c>
      <c r="EE56">
        <v>2.91035048780488</v>
      </c>
      <c r="EF56">
        <v>0.0491061324041827</v>
      </c>
      <c r="EG56">
        <v>0.0069443284285107</v>
      </c>
      <c r="EH56">
        <v>1</v>
      </c>
      <c r="EI56">
        <v>3</v>
      </c>
      <c r="EJ56">
        <v>3</v>
      </c>
      <c r="EK56" t="s">
        <v>294</v>
      </c>
      <c r="EL56">
        <v>100</v>
      </c>
      <c r="EM56">
        <v>100</v>
      </c>
      <c r="EN56">
        <v>4.321</v>
      </c>
      <c r="EO56">
        <v>-0.1003</v>
      </c>
      <c r="EP56">
        <v>2.28134974714028</v>
      </c>
      <c r="EQ56">
        <v>0.00616335315543056</v>
      </c>
      <c r="ER56">
        <v>-2.81551833566181e-06</v>
      </c>
      <c r="ES56">
        <v>7.20361701182458e-10</v>
      </c>
      <c r="ET56">
        <v>-0.12593346656001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2.4</v>
      </c>
      <c r="FC56">
        <v>2.2</v>
      </c>
      <c r="FD56">
        <v>18</v>
      </c>
      <c r="FE56">
        <v>960.963</v>
      </c>
      <c r="FF56">
        <v>502.347</v>
      </c>
      <c r="FG56">
        <v>10.5584</v>
      </c>
      <c r="FH56">
        <v>25.6165</v>
      </c>
      <c r="FI56">
        <v>29.9992</v>
      </c>
      <c r="FJ56">
        <v>25.6229</v>
      </c>
      <c r="FK56">
        <v>25.6149</v>
      </c>
      <c r="FL56">
        <v>26.6029</v>
      </c>
      <c r="FM56">
        <v>78.1886</v>
      </c>
      <c r="FN56">
        <v>0</v>
      </c>
      <c r="FO56">
        <v>10.69</v>
      </c>
      <c r="FP56">
        <v>420</v>
      </c>
      <c r="FQ56">
        <v>3.01895</v>
      </c>
      <c r="FR56">
        <v>100.268</v>
      </c>
      <c r="FS56">
        <v>100.178</v>
      </c>
    </row>
    <row r="57" spans="1:175">
      <c r="A57">
        <v>41</v>
      </c>
      <c r="B57">
        <v>1627063656.1</v>
      </c>
      <c r="C57">
        <v>80</v>
      </c>
      <c r="D57" t="s">
        <v>375</v>
      </c>
      <c r="E57" t="s">
        <v>376</v>
      </c>
      <c r="F57">
        <v>1</v>
      </c>
      <c r="H57">
        <v>1627063655.1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15</v>
      </c>
      <c r="AG57">
        <v>2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291</v>
      </c>
      <c r="AL57" t="s">
        <v>291</v>
      </c>
      <c r="AM57">
        <v>0</v>
      </c>
      <c r="AN57">
        <v>0</v>
      </c>
      <c r="AO57">
        <f>1-AM57/AN57</f>
        <v>0</v>
      </c>
      <c r="AP57">
        <v>0</v>
      </c>
      <c r="AQ57" t="s">
        <v>291</v>
      </c>
      <c r="AR57" t="s">
        <v>291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291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292</v>
      </c>
      <c r="BT57">
        <v>2</v>
      </c>
      <c r="BU57">
        <v>1627063655.1</v>
      </c>
      <c r="BV57">
        <v>399.369333333333</v>
      </c>
      <c r="BW57">
        <v>419.987</v>
      </c>
      <c r="BX57">
        <v>5.79240666666667</v>
      </c>
      <c r="BY57">
        <v>2.89989</v>
      </c>
      <c r="BZ57">
        <v>395.048</v>
      </c>
      <c r="CA57">
        <v>5.89260666666667</v>
      </c>
      <c r="CB57">
        <v>900.005</v>
      </c>
      <c r="CC57">
        <v>101.516</v>
      </c>
      <c r="CD57">
        <v>0.100022833333333</v>
      </c>
      <c r="CE57">
        <v>15.0237</v>
      </c>
      <c r="CF57">
        <v>14.8140666666667</v>
      </c>
      <c r="CG57">
        <v>999.9</v>
      </c>
      <c r="CH57">
        <v>0</v>
      </c>
      <c r="CI57">
        <v>0</v>
      </c>
      <c r="CJ57">
        <v>10011.8666666667</v>
      </c>
      <c r="CK57">
        <v>0</v>
      </c>
      <c r="CL57">
        <v>50.4144333333333</v>
      </c>
      <c r="CM57">
        <v>1460.23333333333</v>
      </c>
      <c r="CN57">
        <v>0.972993</v>
      </c>
      <c r="CO57">
        <v>0.0270069666666667</v>
      </c>
      <c r="CP57">
        <v>0</v>
      </c>
      <c r="CQ57">
        <v>684.365333333333</v>
      </c>
      <c r="CR57">
        <v>4.99951</v>
      </c>
      <c r="CS57">
        <v>9871.22666666667</v>
      </c>
      <c r="CT57">
        <v>11913.7666666667</v>
      </c>
      <c r="CU57">
        <v>38</v>
      </c>
      <c r="CV57">
        <v>41.208</v>
      </c>
      <c r="CW57">
        <v>40.0413333333333</v>
      </c>
      <c r="CX57">
        <v>40.125</v>
      </c>
      <c r="CY57">
        <v>39.25</v>
      </c>
      <c r="CZ57">
        <v>1415.93666666667</v>
      </c>
      <c r="DA57">
        <v>39.3</v>
      </c>
      <c r="DB57">
        <v>0</v>
      </c>
      <c r="DC57">
        <v>1627063658.8</v>
      </c>
      <c r="DD57">
        <v>0</v>
      </c>
      <c r="DE57">
        <v>684.65324</v>
      </c>
      <c r="DF57">
        <v>-4.54738462671556</v>
      </c>
      <c r="DG57">
        <v>-60.03384631894</v>
      </c>
      <c r="DH57">
        <v>9876.0524</v>
      </c>
      <c r="DI57">
        <v>15</v>
      </c>
      <c r="DJ57">
        <v>1627063522.6</v>
      </c>
      <c r="DK57" t="s">
        <v>293</v>
      </c>
      <c r="DL57">
        <v>1627063512.6</v>
      </c>
      <c r="DM57">
        <v>1627063522.6</v>
      </c>
      <c r="DN57">
        <v>1</v>
      </c>
      <c r="DO57">
        <v>0.261</v>
      </c>
      <c r="DP57">
        <v>-0.001</v>
      </c>
      <c r="DQ57">
        <v>4.408</v>
      </c>
      <c r="DR57">
        <v>-0.118</v>
      </c>
      <c r="DS57">
        <v>420</v>
      </c>
      <c r="DT57">
        <v>3</v>
      </c>
      <c r="DU57">
        <v>0.07</v>
      </c>
      <c r="DV57">
        <v>0.03</v>
      </c>
      <c r="DW57">
        <v>-20.5309585365854</v>
      </c>
      <c r="DX57">
        <v>-0.322561672473885</v>
      </c>
      <c r="DY57">
        <v>0.0421364911987381</v>
      </c>
      <c r="DZ57">
        <v>1</v>
      </c>
      <c r="EA57">
        <v>684.897212121212</v>
      </c>
      <c r="EB57">
        <v>-4.68845814978033</v>
      </c>
      <c r="EC57">
        <v>0.479727369392229</v>
      </c>
      <c r="ED57">
        <v>1</v>
      </c>
      <c r="EE57">
        <v>2.90986317073171</v>
      </c>
      <c r="EF57">
        <v>0.00381365853658877</v>
      </c>
      <c r="EG57">
        <v>0.00791568755438565</v>
      </c>
      <c r="EH57">
        <v>1</v>
      </c>
      <c r="EI57">
        <v>3</v>
      </c>
      <c r="EJ57">
        <v>3</v>
      </c>
      <c r="EK57" t="s">
        <v>294</v>
      </c>
      <c r="EL57">
        <v>100</v>
      </c>
      <c r="EM57">
        <v>100</v>
      </c>
      <c r="EN57">
        <v>4.321</v>
      </c>
      <c r="EO57">
        <v>-0.1001</v>
      </c>
      <c r="EP57">
        <v>2.28134974714028</v>
      </c>
      <c r="EQ57">
        <v>0.00616335315543056</v>
      </c>
      <c r="ER57">
        <v>-2.81551833566181e-06</v>
      </c>
      <c r="ES57">
        <v>7.20361701182458e-10</v>
      </c>
      <c r="ET57">
        <v>-0.12593346656001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2.4</v>
      </c>
      <c r="FC57">
        <v>2.2</v>
      </c>
      <c r="FD57">
        <v>18</v>
      </c>
      <c r="FE57">
        <v>961.153</v>
      </c>
      <c r="FF57">
        <v>502.272</v>
      </c>
      <c r="FG57">
        <v>10.6282</v>
      </c>
      <c r="FH57">
        <v>25.6146</v>
      </c>
      <c r="FI57">
        <v>29.999</v>
      </c>
      <c r="FJ57">
        <v>25.6219</v>
      </c>
      <c r="FK57">
        <v>25.6143</v>
      </c>
      <c r="FL57">
        <v>26.5998</v>
      </c>
      <c r="FM57">
        <v>78.1886</v>
      </c>
      <c r="FN57">
        <v>0</v>
      </c>
      <c r="FO57">
        <v>10.79</v>
      </c>
      <c r="FP57">
        <v>420</v>
      </c>
      <c r="FQ57">
        <v>3.04255</v>
      </c>
      <c r="FR57">
        <v>100.27</v>
      </c>
      <c r="FS57">
        <v>100.178</v>
      </c>
    </row>
    <row r="58" spans="1:175">
      <c r="A58">
        <v>42</v>
      </c>
      <c r="B58">
        <v>1627063658.1</v>
      </c>
      <c r="C58">
        <v>82</v>
      </c>
      <c r="D58" t="s">
        <v>377</v>
      </c>
      <c r="E58" t="s">
        <v>378</v>
      </c>
      <c r="F58">
        <v>1</v>
      </c>
      <c r="H58">
        <v>1627063657.1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16</v>
      </c>
      <c r="AG58">
        <v>2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291</v>
      </c>
      <c r="AL58" t="s">
        <v>291</v>
      </c>
      <c r="AM58">
        <v>0</v>
      </c>
      <c r="AN58">
        <v>0</v>
      </c>
      <c r="AO58">
        <f>1-AM58/AN58</f>
        <v>0</v>
      </c>
      <c r="AP58">
        <v>0</v>
      </c>
      <c r="AQ58" t="s">
        <v>291</v>
      </c>
      <c r="AR58" t="s">
        <v>291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291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292</v>
      </c>
      <c r="BT58">
        <v>2</v>
      </c>
      <c r="BU58">
        <v>1627063657.1</v>
      </c>
      <c r="BV58">
        <v>399.367</v>
      </c>
      <c r="BW58">
        <v>420.049</v>
      </c>
      <c r="BX58">
        <v>5.81379333333333</v>
      </c>
      <c r="BY58">
        <v>2.93356666666667</v>
      </c>
      <c r="BZ58">
        <v>395.046</v>
      </c>
      <c r="CA58">
        <v>5.91383333333333</v>
      </c>
      <c r="CB58">
        <v>899.949666666667</v>
      </c>
      <c r="CC58">
        <v>101.514666666667</v>
      </c>
      <c r="CD58">
        <v>0.0994072666666667</v>
      </c>
      <c r="CE58">
        <v>15.0445333333333</v>
      </c>
      <c r="CF58">
        <v>14.8347</v>
      </c>
      <c r="CG58">
        <v>999.9</v>
      </c>
      <c r="CH58">
        <v>0</v>
      </c>
      <c r="CI58">
        <v>0</v>
      </c>
      <c r="CJ58">
        <v>10032.9</v>
      </c>
      <c r="CK58">
        <v>0</v>
      </c>
      <c r="CL58">
        <v>50.7574333333333</v>
      </c>
      <c r="CM58">
        <v>1459.91</v>
      </c>
      <c r="CN58">
        <v>0.972991</v>
      </c>
      <c r="CO58">
        <v>0.0270089</v>
      </c>
      <c r="CP58">
        <v>0</v>
      </c>
      <c r="CQ58">
        <v>684.105666666667</v>
      </c>
      <c r="CR58">
        <v>4.99951</v>
      </c>
      <c r="CS58">
        <v>9865.68666666667</v>
      </c>
      <c r="CT58">
        <v>11911.1333333333</v>
      </c>
      <c r="CU58">
        <v>38</v>
      </c>
      <c r="CV58">
        <v>41.208</v>
      </c>
      <c r="CW58">
        <v>40.062</v>
      </c>
      <c r="CX58">
        <v>40.125</v>
      </c>
      <c r="CY58">
        <v>39.25</v>
      </c>
      <c r="CZ58">
        <v>1415.61</v>
      </c>
      <c r="DA58">
        <v>39.3</v>
      </c>
      <c r="DB58">
        <v>0</v>
      </c>
      <c r="DC58">
        <v>1627063660.6</v>
      </c>
      <c r="DD58">
        <v>0</v>
      </c>
      <c r="DE58">
        <v>684.547230769231</v>
      </c>
      <c r="DF58">
        <v>-4.27152137186822</v>
      </c>
      <c r="DG58">
        <v>-64.723076985429</v>
      </c>
      <c r="DH58">
        <v>9874.32653846154</v>
      </c>
      <c r="DI58">
        <v>15</v>
      </c>
      <c r="DJ58">
        <v>1627063522.6</v>
      </c>
      <c r="DK58" t="s">
        <v>293</v>
      </c>
      <c r="DL58">
        <v>1627063512.6</v>
      </c>
      <c r="DM58">
        <v>1627063522.6</v>
      </c>
      <c r="DN58">
        <v>1</v>
      </c>
      <c r="DO58">
        <v>0.261</v>
      </c>
      <c r="DP58">
        <v>-0.001</v>
      </c>
      <c r="DQ58">
        <v>4.408</v>
      </c>
      <c r="DR58">
        <v>-0.118</v>
      </c>
      <c r="DS58">
        <v>420</v>
      </c>
      <c r="DT58">
        <v>3</v>
      </c>
      <c r="DU58">
        <v>0.07</v>
      </c>
      <c r="DV58">
        <v>0.03</v>
      </c>
      <c r="DW58">
        <v>-20.5472317073171</v>
      </c>
      <c r="DX58">
        <v>-0.512088501742134</v>
      </c>
      <c r="DY58">
        <v>0.059338230341087</v>
      </c>
      <c r="DZ58">
        <v>0</v>
      </c>
      <c r="EA58">
        <v>684.761514285714</v>
      </c>
      <c r="EB58">
        <v>-4.54832876712366</v>
      </c>
      <c r="EC58">
        <v>0.486352627593753</v>
      </c>
      <c r="ED58">
        <v>1</v>
      </c>
      <c r="EE58">
        <v>2.90778707317073</v>
      </c>
      <c r="EF58">
        <v>-0.0534334494773443</v>
      </c>
      <c r="EG58">
        <v>0.0115071439621384</v>
      </c>
      <c r="EH58">
        <v>1</v>
      </c>
      <c r="EI58">
        <v>2</v>
      </c>
      <c r="EJ58">
        <v>3</v>
      </c>
      <c r="EK58" t="s">
        <v>335</v>
      </c>
      <c r="EL58">
        <v>100</v>
      </c>
      <c r="EM58">
        <v>100</v>
      </c>
      <c r="EN58">
        <v>4.321</v>
      </c>
      <c r="EO58">
        <v>-0.0999</v>
      </c>
      <c r="EP58">
        <v>2.28134974714028</v>
      </c>
      <c r="EQ58">
        <v>0.00616335315543056</v>
      </c>
      <c r="ER58">
        <v>-2.81551833566181e-06</v>
      </c>
      <c r="ES58">
        <v>7.20361701182458e-10</v>
      </c>
      <c r="ET58">
        <v>-0.12593346656001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2.4</v>
      </c>
      <c r="FC58">
        <v>2.3</v>
      </c>
      <c r="FD58">
        <v>18</v>
      </c>
      <c r="FE58">
        <v>960.991</v>
      </c>
      <c r="FF58">
        <v>502.157</v>
      </c>
      <c r="FG58">
        <v>10.6981</v>
      </c>
      <c r="FH58">
        <v>25.6122</v>
      </c>
      <c r="FI58">
        <v>29.9989</v>
      </c>
      <c r="FJ58">
        <v>25.6216</v>
      </c>
      <c r="FK58">
        <v>25.6131</v>
      </c>
      <c r="FL58">
        <v>26.5985</v>
      </c>
      <c r="FM58">
        <v>78.1886</v>
      </c>
      <c r="FN58">
        <v>0</v>
      </c>
      <c r="FO58">
        <v>10.79</v>
      </c>
      <c r="FP58">
        <v>420</v>
      </c>
      <c r="FQ58">
        <v>3.02761</v>
      </c>
      <c r="FR58">
        <v>100.269</v>
      </c>
      <c r="FS58">
        <v>100.177</v>
      </c>
    </row>
    <row r="59" spans="1:175">
      <c r="A59">
        <v>43</v>
      </c>
      <c r="B59">
        <v>1627063660.1</v>
      </c>
      <c r="C59">
        <v>84</v>
      </c>
      <c r="D59" t="s">
        <v>379</v>
      </c>
      <c r="E59" t="s">
        <v>380</v>
      </c>
      <c r="F59">
        <v>1</v>
      </c>
      <c r="H59">
        <v>1627063659.1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16</v>
      </c>
      <c r="AG59">
        <v>2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291</v>
      </c>
      <c r="AL59" t="s">
        <v>291</v>
      </c>
      <c r="AM59">
        <v>0</v>
      </c>
      <c r="AN59">
        <v>0</v>
      </c>
      <c r="AO59">
        <f>1-AM59/AN59</f>
        <v>0</v>
      </c>
      <c r="AP59">
        <v>0</v>
      </c>
      <c r="AQ59" t="s">
        <v>291</v>
      </c>
      <c r="AR59" t="s">
        <v>291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291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292</v>
      </c>
      <c r="BT59">
        <v>2</v>
      </c>
      <c r="BU59">
        <v>1627063659.1</v>
      </c>
      <c r="BV59">
        <v>399.382333333333</v>
      </c>
      <c r="BW59">
        <v>420.063333333333</v>
      </c>
      <c r="BX59">
        <v>5.83943333333333</v>
      </c>
      <c r="BY59">
        <v>2.95759</v>
      </c>
      <c r="BZ59">
        <v>395.061333333333</v>
      </c>
      <c r="CA59">
        <v>5.93928333333333</v>
      </c>
      <c r="CB59">
        <v>900.059666666667</v>
      </c>
      <c r="CC59">
        <v>101.514666666667</v>
      </c>
      <c r="CD59">
        <v>0.0994857333333333</v>
      </c>
      <c r="CE59">
        <v>15.0658333333333</v>
      </c>
      <c r="CF59">
        <v>14.8573666666667</v>
      </c>
      <c r="CG59">
        <v>999.9</v>
      </c>
      <c r="CH59">
        <v>0</v>
      </c>
      <c r="CI59">
        <v>0</v>
      </c>
      <c r="CJ59">
        <v>10037.3</v>
      </c>
      <c r="CK59">
        <v>0</v>
      </c>
      <c r="CL59">
        <v>50.7838333333333</v>
      </c>
      <c r="CM59">
        <v>1460.00666666667</v>
      </c>
      <c r="CN59">
        <v>0.972993</v>
      </c>
      <c r="CO59">
        <v>0.0270069666666667</v>
      </c>
      <c r="CP59">
        <v>0</v>
      </c>
      <c r="CQ59">
        <v>683.731</v>
      </c>
      <c r="CR59">
        <v>4.99951</v>
      </c>
      <c r="CS59">
        <v>9864.33333333333</v>
      </c>
      <c r="CT59">
        <v>11911.9333333333</v>
      </c>
      <c r="CU59">
        <v>38</v>
      </c>
      <c r="CV59">
        <v>41.25</v>
      </c>
      <c r="CW59">
        <v>40.062</v>
      </c>
      <c r="CX59">
        <v>40.125</v>
      </c>
      <c r="CY59">
        <v>39.25</v>
      </c>
      <c r="CZ59">
        <v>1415.71666666667</v>
      </c>
      <c r="DA59">
        <v>39.3</v>
      </c>
      <c r="DB59">
        <v>0</v>
      </c>
      <c r="DC59">
        <v>1627063663</v>
      </c>
      <c r="DD59">
        <v>0</v>
      </c>
      <c r="DE59">
        <v>684.327038461539</v>
      </c>
      <c r="DF59">
        <v>-4.59319657949308</v>
      </c>
      <c r="DG59">
        <v>-70.9617093635903</v>
      </c>
      <c r="DH59">
        <v>9871.715</v>
      </c>
      <c r="DI59">
        <v>15</v>
      </c>
      <c r="DJ59">
        <v>1627063522.6</v>
      </c>
      <c r="DK59" t="s">
        <v>293</v>
      </c>
      <c r="DL59">
        <v>1627063512.6</v>
      </c>
      <c r="DM59">
        <v>1627063522.6</v>
      </c>
      <c r="DN59">
        <v>1</v>
      </c>
      <c r="DO59">
        <v>0.261</v>
      </c>
      <c r="DP59">
        <v>-0.001</v>
      </c>
      <c r="DQ59">
        <v>4.408</v>
      </c>
      <c r="DR59">
        <v>-0.118</v>
      </c>
      <c r="DS59">
        <v>420</v>
      </c>
      <c r="DT59">
        <v>3</v>
      </c>
      <c r="DU59">
        <v>0.07</v>
      </c>
      <c r="DV59">
        <v>0.03</v>
      </c>
      <c r="DW59">
        <v>-20.5655951219512</v>
      </c>
      <c r="DX59">
        <v>-0.645514285714297</v>
      </c>
      <c r="DY59">
        <v>0.0706265580919244</v>
      </c>
      <c r="DZ59">
        <v>0</v>
      </c>
      <c r="EA59">
        <v>684.568121212121</v>
      </c>
      <c r="EB59">
        <v>-4.86447477393636</v>
      </c>
      <c r="EC59">
        <v>0.490237527931584</v>
      </c>
      <c r="ED59">
        <v>1</v>
      </c>
      <c r="EE59">
        <v>2.9054343902439</v>
      </c>
      <c r="EF59">
        <v>-0.101108989547028</v>
      </c>
      <c r="EG59">
        <v>0.0141168904281327</v>
      </c>
      <c r="EH59">
        <v>0</v>
      </c>
      <c r="EI59">
        <v>1</v>
      </c>
      <c r="EJ59">
        <v>3</v>
      </c>
      <c r="EK59" t="s">
        <v>354</v>
      </c>
      <c r="EL59">
        <v>100</v>
      </c>
      <c r="EM59">
        <v>100</v>
      </c>
      <c r="EN59">
        <v>4.321</v>
      </c>
      <c r="EO59">
        <v>-0.0998</v>
      </c>
      <c r="EP59">
        <v>2.28134974714028</v>
      </c>
      <c r="EQ59">
        <v>0.00616335315543056</v>
      </c>
      <c r="ER59">
        <v>-2.81551833566181e-06</v>
      </c>
      <c r="ES59">
        <v>7.20361701182458e-10</v>
      </c>
      <c r="ET59">
        <v>-0.12593346656001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2.5</v>
      </c>
      <c r="FC59">
        <v>2.3</v>
      </c>
      <c r="FD59">
        <v>18</v>
      </c>
      <c r="FE59">
        <v>960.934</v>
      </c>
      <c r="FF59">
        <v>502.206</v>
      </c>
      <c r="FG59">
        <v>10.7676</v>
      </c>
      <c r="FH59">
        <v>25.61</v>
      </c>
      <c r="FI59">
        <v>29.9991</v>
      </c>
      <c r="FJ59">
        <v>25.6213</v>
      </c>
      <c r="FK59">
        <v>25.6128</v>
      </c>
      <c r="FL59">
        <v>26.5993</v>
      </c>
      <c r="FM59">
        <v>78.1886</v>
      </c>
      <c r="FN59">
        <v>0</v>
      </c>
      <c r="FO59">
        <v>10.89</v>
      </c>
      <c r="FP59">
        <v>420</v>
      </c>
      <c r="FQ59">
        <v>3.01988</v>
      </c>
      <c r="FR59">
        <v>100.267</v>
      </c>
      <c r="FS59">
        <v>100.175</v>
      </c>
    </row>
    <row r="60" spans="1:175">
      <c r="A60">
        <v>44</v>
      </c>
      <c r="B60">
        <v>1627063662.1</v>
      </c>
      <c r="C60">
        <v>86</v>
      </c>
      <c r="D60" t="s">
        <v>381</v>
      </c>
      <c r="E60" t="s">
        <v>382</v>
      </c>
      <c r="F60">
        <v>1</v>
      </c>
      <c r="H60">
        <v>1627063661.1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16</v>
      </c>
      <c r="AG60">
        <v>2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291</v>
      </c>
      <c r="AL60" t="s">
        <v>291</v>
      </c>
      <c r="AM60">
        <v>0</v>
      </c>
      <c r="AN60">
        <v>0</v>
      </c>
      <c r="AO60">
        <f>1-AM60/AN60</f>
        <v>0</v>
      </c>
      <c r="AP60">
        <v>0</v>
      </c>
      <c r="AQ60" t="s">
        <v>291</v>
      </c>
      <c r="AR60" t="s">
        <v>291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291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292</v>
      </c>
      <c r="BT60">
        <v>2</v>
      </c>
      <c r="BU60">
        <v>1627063661.1</v>
      </c>
      <c r="BV60">
        <v>399.36</v>
      </c>
      <c r="BW60">
        <v>420.004333333333</v>
      </c>
      <c r="BX60">
        <v>5.86044333333333</v>
      </c>
      <c r="BY60">
        <v>2.96290666666667</v>
      </c>
      <c r="BZ60">
        <v>395.038666666667</v>
      </c>
      <c r="CA60">
        <v>5.96013333333333</v>
      </c>
      <c r="CB60">
        <v>900.094333333333</v>
      </c>
      <c r="CC60">
        <v>101.515333333333</v>
      </c>
      <c r="CD60">
        <v>0.0999639</v>
      </c>
      <c r="CE60">
        <v>15.0898333333333</v>
      </c>
      <c r="CF60">
        <v>14.8783</v>
      </c>
      <c r="CG60">
        <v>999.9</v>
      </c>
      <c r="CH60">
        <v>0</v>
      </c>
      <c r="CI60">
        <v>0</v>
      </c>
      <c r="CJ60">
        <v>10015.6333333333</v>
      </c>
      <c r="CK60">
        <v>0</v>
      </c>
      <c r="CL60">
        <v>50.7791</v>
      </c>
      <c r="CM60">
        <v>1460.10666666667</v>
      </c>
      <c r="CN60">
        <v>0.972995</v>
      </c>
      <c r="CO60">
        <v>0.0270050333333333</v>
      </c>
      <c r="CP60">
        <v>0</v>
      </c>
      <c r="CQ60">
        <v>683.481</v>
      </c>
      <c r="CR60">
        <v>4.99951</v>
      </c>
      <c r="CS60">
        <v>9862.76333333333</v>
      </c>
      <c r="CT60">
        <v>11912.7666666667</v>
      </c>
      <c r="CU60">
        <v>38</v>
      </c>
      <c r="CV60">
        <v>41.187</v>
      </c>
      <c r="CW60">
        <v>40.062</v>
      </c>
      <c r="CX60">
        <v>40.125</v>
      </c>
      <c r="CY60">
        <v>39.25</v>
      </c>
      <c r="CZ60">
        <v>1415.81666666667</v>
      </c>
      <c r="DA60">
        <v>39.3</v>
      </c>
      <c r="DB60">
        <v>0</v>
      </c>
      <c r="DC60">
        <v>1627063664.8</v>
      </c>
      <c r="DD60">
        <v>0</v>
      </c>
      <c r="DE60">
        <v>684.16816</v>
      </c>
      <c r="DF60">
        <v>-4.86492308886184</v>
      </c>
      <c r="DG60">
        <v>-70.4630770997784</v>
      </c>
      <c r="DH60">
        <v>9869.2192</v>
      </c>
      <c r="DI60">
        <v>15</v>
      </c>
      <c r="DJ60">
        <v>1627063522.6</v>
      </c>
      <c r="DK60" t="s">
        <v>293</v>
      </c>
      <c r="DL60">
        <v>1627063512.6</v>
      </c>
      <c r="DM60">
        <v>1627063522.6</v>
      </c>
      <c r="DN60">
        <v>1</v>
      </c>
      <c r="DO60">
        <v>0.261</v>
      </c>
      <c r="DP60">
        <v>-0.001</v>
      </c>
      <c r="DQ60">
        <v>4.408</v>
      </c>
      <c r="DR60">
        <v>-0.118</v>
      </c>
      <c r="DS60">
        <v>420</v>
      </c>
      <c r="DT60">
        <v>3</v>
      </c>
      <c r="DU60">
        <v>0.07</v>
      </c>
      <c r="DV60">
        <v>0.03</v>
      </c>
      <c r="DW60">
        <v>-20.5823243902439</v>
      </c>
      <c r="DX60">
        <v>-0.598611846689942</v>
      </c>
      <c r="DY60">
        <v>0.0673149451766873</v>
      </c>
      <c r="DZ60">
        <v>0</v>
      </c>
      <c r="EA60">
        <v>684.392090909091</v>
      </c>
      <c r="EB60">
        <v>-4.91505962569317</v>
      </c>
      <c r="EC60">
        <v>0.49635369620417</v>
      </c>
      <c r="ED60">
        <v>1</v>
      </c>
      <c r="EE60">
        <v>2.90420073170732</v>
      </c>
      <c r="EF60">
        <v>-0.110358397212538</v>
      </c>
      <c r="EG60">
        <v>0.0144084909570616</v>
      </c>
      <c r="EH60">
        <v>0</v>
      </c>
      <c r="EI60">
        <v>1</v>
      </c>
      <c r="EJ60">
        <v>3</v>
      </c>
      <c r="EK60" t="s">
        <v>354</v>
      </c>
      <c r="EL60">
        <v>100</v>
      </c>
      <c r="EM60">
        <v>100</v>
      </c>
      <c r="EN60">
        <v>4.322</v>
      </c>
      <c r="EO60">
        <v>-0.0996</v>
      </c>
      <c r="EP60">
        <v>2.28134974714028</v>
      </c>
      <c r="EQ60">
        <v>0.00616335315543056</v>
      </c>
      <c r="ER60">
        <v>-2.81551833566181e-06</v>
      </c>
      <c r="ES60">
        <v>7.20361701182458e-10</v>
      </c>
      <c r="ET60">
        <v>-0.12593346656001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2.5</v>
      </c>
      <c r="FC60">
        <v>2.3</v>
      </c>
      <c r="FD60">
        <v>18</v>
      </c>
      <c r="FE60">
        <v>960.941</v>
      </c>
      <c r="FF60">
        <v>502.32</v>
      </c>
      <c r="FG60">
        <v>10.838</v>
      </c>
      <c r="FH60">
        <v>25.6079</v>
      </c>
      <c r="FI60">
        <v>29.9991</v>
      </c>
      <c r="FJ60">
        <v>25.6202</v>
      </c>
      <c r="FK60">
        <v>25.6121</v>
      </c>
      <c r="FL60">
        <v>26.599</v>
      </c>
      <c r="FM60">
        <v>78.1886</v>
      </c>
      <c r="FN60">
        <v>0</v>
      </c>
      <c r="FO60">
        <v>10.99</v>
      </c>
      <c r="FP60">
        <v>420</v>
      </c>
      <c r="FQ60">
        <v>3.01676</v>
      </c>
      <c r="FR60">
        <v>100.267</v>
      </c>
      <c r="FS60">
        <v>100.177</v>
      </c>
    </row>
    <row r="61" spans="1:175">
      <c r="A61">
        <v>45</v>
      </c>
      <c r="B61">
        <v>1627063664.1</v>
      </c>
      <c r="C61">
        <v>88</v>
      </c>
      <c r="D61" t="s">
        <v>383</v>
      </c>
      <c r="E61" t="s">
        <v>384</v>
      </c>
      <c r="F61">
        <v>1</v>
      </c>
      <c r="H61">
        <v>1627063663.1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16</v>
      </c>
      <c r="AG61">
        <v>2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291</v>
      </c>
      <c r="AL61" t="s">
        <v>291</v>
      </c>
      <c r="AM61">
        <v>0</v>
      </c>
      <c r="AN61">
        <v>0</v>
      </c>
      <c r="AO61">
        <f>1-AM61/AN61</f>
        <v>0</v>
      </c>
      <c r="AP61">
        <v>0</v>
      </c>
      <c r="AQ61" t="s">
        <v>291</v>
      </c>
      <c r="AR61" t="s">
        <v>291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291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292</v>
      </c>
      <c r="BT61">
        <v>2</v>
      </c>
      <c r="BU61">
        <v>1627063663.1</v>
      </c>
      <c r="BV61">
        <v>399.347333333333</v>
      </c>
      <c r="BW61">
        <v>419.996333333333</v>
      </c>
      <c r="BX61">
        <v>5.87437333333333</v>
      </c>
      <c r="BY61">
        <v>2.96526</v>
      </c>
      <c r="BZ61">
        <v>395.026333333333</v>
      </c>
      <c r="CA61">
        <v>5.97396</v>
      </c>
      <c r="CB61">
        <v>899.968666666667</v>
      </c>
      <c r="CC61">
        <v>101.514333333333</v>
      </c>
      <c r="CD61">
        <v>0.0998814333333333</v>
      </c>
      <c r="CE61">
        <v>15.1150333333333</v>
      </c>
      <c r="CF61">
        <v>14.8953666666667</v>
      </c>
      <c r="CG61">
        <v>999.9</v>
      </c>
      <c r="CH61">
        <v>0</v>
      </c>
      <c r="CI61">
        <v>0</v>
      </c>
      <c r="CJ61">
        <v>9994.58333333333</v>
      </c>
      <c r="CK61">
        <v>0</v>
      </c>
      <c r="CL61">
        <v>50.8403666666667</v>
      </c>
      <c r="CM61">
        <v>1460</v>
      </c>
      <c r="CN61">
        <v>0.972993</v>
      </c>
      <c r="CO61">
        <v>0.0270069666666667</v>
      </c>
      <c r="CP61">
        <v>0</v>
      </c>
      <c r="CQ61">
        <v>683.425666666667</v>
      </c>
      <c r="CR61">
        <v>4.99951</v>
      </c>
      <c r="CS61">
        <v>9859.45333333333</v>
      </c>
      <c r="CT61">
        <v>11911.8666666667</v>
      </c>
      <c r="CU61">
        <v>38</v>
      </c>
      <c r="CV61">
        <v>41.208</v>
      </c>
      <c r="CW61">
        <v>40.062</v>
      </c>
      <c r="CX61">
        <v>40.125</v>
      </c>
      <c r="CY61">
        <v>39.25</v>
      </c>
      <c r="CZ61">
        <v>1415.71</v>
      </c>
      <c r="DA61">
        <v>39.2966666666667</v>
      </c>
      <c r="DB61">
        <v>0</v>
      </c>
      <c r="DC61">
        <v>1627063666.6</v>
      </c>
      <c r="DD61">
        <v>0</v>
      </c>
      <c r="DE61">
        <v>684.049269230769</v>
      </c>
      <c r="DF61">
        <v>-5.2190427432037</v>
      </c>
      <c r="DG61">
        <v>-72.3866667383496</v>
      </c>
      <c r="DH61">
        <v>9867.56192307692</v>
      </c>
      <c r="DI61">
        <v>15</v>
      </c>
      <c r="DJ61">
        <v>1627063522.6</v>
      </c>
      <c r="DK61" t="s">
        <v>293</v>
      </c>
      <c r="DL61">
        <v>1627063512.6</v>
      </c>
      <c r="DM61">
        <v>1627063522.6</v>
      </c>
      <c r="DN61">
        <v>1</v>
      </c>
      <c r="DO61">
        <v>0.261</v>
      </c>
      <c r="DP61">
        <v>-0.001</v>
      </c>
      <c r="DQ61">
        <v>4.408</v>
      </c>
      <c r="DR61">
        <v>-0.118</v>
      </c>
      <c r="DS61">
        <v>420</v>
      </c>
      <c r="DT61">
        <v>3</v>
      </c>
      <c r="DU61">
        <v>0.07</v>
      </c>
      <c r="DV61">
        <v>0.03</v>
      </c>
      <c r="DW61">
        <v>-20.5981707317073</v>
      </c>
      <c r="DX61">
        <v>-0.501539372822287</v>
      </c>
      <c r="DY61">
        <v>0.060260666473703</v>
      </c>
      <c r="DZ61">
        <v>0</v>
      </c>
      <c r="EA61">
        <v>684.257628571429</v>
      </c>
      <c r="EB61">
        <v>-4.92866536203359</v>
      </c>
      <c r="EC61">
        <v>0.528263683385176</v>
      </c>
      <c r="ED61">
        <v>1</v>
      </c>
      <c r="EE61">
        <v>2.90393975609756</v>
      </c>
      <c r="EF61">
        <v>-0.0925214634146308</v>
      </c>
      <c r="EG61">
        <v>0.0143419879031354</v>
      </c>
      <c r="EH61">
        <v>1</v>
      </c>
      <c r="EI61">
        <v>2</v>
      </c>
      <c r="EJ61">
        <v>3</v>
      </c>
      <c r="EK61" t="s">
        <v>335</v>
      </c>
      <c r="EL61">
        <v>100</v>
      </c>
      <c r="EM61">
        <v>100</v>
      </c>
      <c r="EN61">
        <v>4.321</v>
      </c>
      <c r="EO61">
        <v>-0.0995</v>
      </c>
      <c r="EP61">
        <v>2.28134974714028</v>
      </c>
      <c r="EQ61">
        <v>0.00616335315543056</v>
      </c>
      <c r="ER61">
        <v>-2.81551833566181e-06</v>
      </c>
      <c r="ES61">
        <v>7.20361701182458e-10</v>
      </c>
      <c r="ET61">
        <v>-0.12593346656001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2.5</v>
      </c>
      <c r="FC61">
        <v>2.4</v>
      </c>
      <c r="FD61">
        <v>18</v>
      </c>
      <c r="FE61">
        <v>960.746</v>
      </c>
      <c r="FF61">
        <v>502.413</v>
      </c>
      <c r="FG61">
        <v>10.9058</v>
      </c>
      <c r="FH61">
        <v>25.6057</v>
      </c>
      <c r="FI61">
        <v>29.9991</v>
      </c>
      <c r="FJ61">
        <v>25.6195</v>
      </c>
      <c r="FK61">
        <v>25.611</v>
      </c>
      <c r="FL61">
        <v>26.5985</v>
      </c>
      <c r="FM61">
        <v>78.1886</v>
      </c>
      <c r="FN61">
        <v>0</v>
      </c>
      <c r="FO61">
        <v>10.99</v>
      </c>
      <c r="FP61">
        <v>420</v>
      </c>
      <c r="FQ61">
        <v>3.03443</v>
      </c>
      <c r="FR61">
        <v>100.268</v>
      </c>
      <c r="FS61">
        <v>100.178</v>
      </c>
    </row>
    <row r="62" spans="1:175">
      <c r="A62">
        <v>46</v>
      </c>
      <c r="B62">
        <v>1627063666.1</v>
      </c>
      <c r="C62">
        <v>90</v>
      </c>
      <c r="D62" t="s">
        <v>385</v>
      </c>
      <c r="E62" t="s">
        <v>386</v>
      </c>
      <c r="F62">
        <v>1</v>
      </c>
      <c r="H62">
        <v>1627063665.1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16</v>
      </c>
      <c r="AG62">
        <v>2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291</v>
      </c>
      <c r="AL62" t="s">
        <v>291</v>
      </c>
      <c r="AM62">
        <v>0</v>
      </c>
      <c r="AN62">
        <v>0</v>
      </c>
      <c r="AO62">
        <f>1-AM62/AN62</f>
        <v>0</v>
      </c>
      <c r="AP62">
        <v>0</v>
      </c>
      <c r="AQ62" t="s">
        <v>291</v>
      </c>
      <c r="AR62" t="s">
        <v>291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291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292</v>
      </c>
      <c r="BT62">
        <v>2</v>
      </c>
      <c r="BU62">
        <v>1627063665.1</v>
      </c>
      <c r="BV62">
        <v>399.336666666667</v>
      </c>
      <c r="BW62">
        <v>419.990333333333</v>
      </c>
      <c r="BX62">
        <v>5.88579</v>
      </c>
      <c r="BY62">
        <v>2.96684333333333</v>
      </c>
      <c r="BZ62">
        <v>395.015666666667</v>
      </c>
      <c r="CA62">
        <v>5.98529</v>
      </c>
      <c r="CB62">
        <v>899.972666666667</v>
      </c>
      <c r="CC62">
        <v>101.513333333333</v>
      </c>
      <c r="CD62">
        <v>0.0995609666666667</v>
      </c>
      <c r="CE62">
        <v>15.1396</v>
      </c>
      <c r="CF62">
        <v>14.9169</v>
      </c>
      <c r="CG62">
        <v>999.9</v>
      </c>
      <c r="CH62">
        <v>0</v>
      </c>
      <c r="CI62">
        <v>0</v>
      </c>
      <c r="CJ62">
        <v>10009.1833333333</v>
      </c>
      <c r="CK62">
        <v>0</v>
      </c>
      <c r="CL62">
        <v>50.8239</v>
      </c>
      <c r="CM62">
        <v>1459.98666666667</v>
      </c>
      <c r="CN62">
        <v>0.972993</v>
      </c>
      <c r="CO62">
        <v>0.0270069666666667</v>
      </c>
      <c r="CP62">
        <v>0</v>
      </c>
      <c r="CQ62">
        <v>683.324666666667</v>
      </c>
      <c r="CR62">
        <v>4.99951</v>
      </c>
      <c r="CS62">
        <v>9857.13666666667</v>
      </c>
      <c r="CT62">
        <v>11911.7666666667</v>
      </c>
      <c r="CU62">
        <v>38</v>
      </c>
      <c r="CV62">
        <v>41.25</v>
      </c>
      <c r="CW62">
        <v>40.062</v>
      </c>
      <c r="CX62">
        <v>40.125</v>
      </c>
      <c r="CY62">
        <v>39.25</v>
      </c>
      <c r="CZ62">
        <v>1415.69666666667</v>
      </c>
      <c r="DA62">
        <v>39.29</v>
      </c>
      <c r="DB62">
        <v>0</v>
      </c>
      <c r="DC62">
        <v>1627063669</v>
      </c>
      <c r="DD62">
        <v>0</v>
      </c>
      <c r="DE62">
        <v>683.841807692308</v>
      </c>
      <c r="DF62">
        <v>-5.43128204951018</v>
      </c>
      <c r="DG62">
        <v>-74.1859828316311</v>
      </c>
      <c r="DH62">
        <v>9864.72230769231</v>
      </c>
      <c r="DI62">
        <v>15</v>
      </c>
      <c r="DJ62">
        <v>1627063522.6</v>
      </c>
      <c r="DK62" t="s">
        <v>293</v>
      </c>
      <c r="DL62">
        <v>1627063512.6</v>
      </c>
      <c r="DM62">
        <v>1627063522.6</v>
      </c>
      <c r="DN62">
        <v>1</v>
      </c>
      <c r="DO62">
        <v>0.261</v>
      </c>
      <c r="DP62">
        <v>-0.001</v>
      </c>
      <c r="DQ62">
        <v>4.408</v>
      </c>
      <c r="DR62">
        <v>-0.118</v>
      </c>
      <c r="DS62">
        <v>420</v>
      </c>
      <c r="DT62">
        <v>3</v>
      </c>
      <c r="DU62">
        <v>0.07</v>
      </c>
      <c r="DV62">
        <v>0.03</v>
      </c>
      <c r="DW62">
        <v>-20.6115707317073</v>
      </c>
      <c r="DX62">
        <v>-0.429317770034842</v>
      </c>
      <c r="DY62">
        <v>0.0552478815128666</v>
      </c>
      <c r="DZ62">
        <v>1</v>
      </c>
      <c r="EA62">
        <v>684.062333333333</v>
      </c>
      <c r="EB62">
        <v>-4.90599256316874</v>
      </c>
      <c r="EC62">
        <v>0.500833587959394</v>
      </c>
      <c r="ED62">
        <v>1</v>
      </c>
      <c r="EE62">
        <v>2.90443341463415</v>
      </c>
      <c r="EF62">
        <v>-0.0547511498257847</v>
      </c>
      <c r="EG62">
        <v>0.0147349578710706</v>
      </c>
      <c r="EH62">
        <v>1</v>
      </c>
      <c r="EI62">
        <v>3</v>
      </c>
      <c r="EJ62">
        <v>3</v>
      </c>
      <c r="EK62" t="s">
        <v>294</v>
      </c>
      <c r="EL62">
        <v>100</v>
      </c>
      <c r="EM62">
        <v>100</v>
      </c>
      <c r="EN62">
        <v>4.321</v>
      </c>
      <c r="EO62">
        <v>-0.0995</v>
      </c>
      <c r="EP62">
        <v>2.28134974714028</v>
      </c>
      <c r="EQ62">
        <v>0.00616335315543056</v>
      </c>
      <c r="ER62">
        <v>-2.81551833566181e-06</v>
      </c>
      <c r="ES62">
        <v>7.20361701182458e-10</v>
      </c>
      <c r="ET62">
        <v>-0.12593346656001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2.6</v>
      </c>
      <c r="FC62">
        <v>2.4</v>
      </c>
      <c r="FD62">
        <v>18</v>
      </c>
      <c r="FE62">
        <v>960.901</v>
      </c>
      <c r="FF62">
        <v>502.616</v>
      </c>
      <c r="FG62">
        <v>10.9725</v>
      </c>
      <c r="FH62">
        <v>25.6036</v>
      </c>
      <c r="FI62">
        <v>29.9992</v>
      </c>
      <c r="FJ62">
        <v>25.6195</v>
      </c>
      <c r="FK62">
        <v>25.6105</v>
      </c>
      <c r="FL62">
        <v>26.6004</v>
      </c>
      <c r="FM62">
        <v>78.1886</v>
      </c>
      <c r="FN62">
        <v>0</v>
      </c>
      <c r="FO62">
        <v>11.09</v>
      </c>
      <c r="FP62">
        <v>420</v>
      </c>
      <c r="FQ62">
        <v>3.03203</v>
      </c>
      <c r="FR62">
        <v>100.268</v>
      </c>
      <c r="FS62">
        <v>100.178</v>
      </c>
    </row>
    <row r="63" spans="1:175">
      <c r="A63">
        <v>47</v>
      </c>
      <c r="B63">
        <v>1627063668.1</v>
      </c>
      <c r="C63">
        <v>92</v>
      </c>
      <c r="D63" t="s">
        <v>387</v>
      </c>
      <c r="E63" t="s">
        <v>388</v>
      </c>
      <c r="F63">
        <v>1</v>
      </c>
      <c r="H63">
        <v>1627063667.1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15</v>
      </c>
      <c r="AG63">
        <v>2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291</v>
      </c>
      <c r="AL63" t="s">
        <v>291</v>
      </c>
      <c r="AM63">
        <v>0</v>
      </c>
      <c r="AN63">
        <v>0</v>
      </c>
      <c r="AO63">
        <f>1-AM63/AN63</f>
        <v>0</v>
      </c>
      <c r="AP63">
        <v>0</v>
      </c>
      <c r="AQ63" t="s">
        <v>291</v>
      </c>
      <c r="AR63" t="s">
        <v>291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291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292</v>
      </c>
      <c r="BT63">
        <v>2</v>
      </c>
      <c r="BU63">
        <v>1627063667.1</v>
      </c>
      <c r="BV63">
        <v>399.334333333333</v>
      </c>
      <c r="BW63">
        <v>419.972333333333</v>
      </c>
      <c r="BX63">
        <v>5.89325666666667</v>
      </c>
      <c r="BY63">
        <v>2.96707</v>
      </c>
      <c r="BZ63">
        <v>395.013333333333</v>
      </c>
      <c r="CA63">
        <v>5.99270333333333</v>
      </c>
      <c r="CB63">
        <v>900.063333333333</v>
      </c>
      <c r="CC63">
        <v>101.513</v>
      </c>
      <c r="CD63">
        <v>0.0994685</v>
      </c>
      <c r="CE63">
        <v>15.1613333333333</v>
      </c>
      <c r="CF63">
        <v>14.9415333333333</v>
      </c>
      <c r="CG63">
        <v>999.9</v>
      </c>
      <c r="CH63">
        <v>0</v>
      </c>
      <c r="CI63">
        <v>0</v>
      </c>
      <c r="CJ63">
        <v>10032.0666666667</v>
      </c>
      <c r="CK63">
        <v>0</v>
      </c>
      <c r="CL63">
        <v>50.6712333333333</v>
      </c>
      <c r="CM63">
        <v>1459.88666666667</v>
      </c>
      <c r="CN63">
        <v>0.972991</v>
      </c>
      <c r="CO63">
        <v>0.0270089</v>
      </c>
      <c r="CP63">
        <v>0</v>
      </c>
      <c r="CQ63">
        <v>683.359</v>
      </c>
      <c r="CR63">
        <v>4.99951</v>
      </c>
      <c r="CS63">
        <v>9854.01333333333</v>
      </c>
      <c r="CT63">
        <v>11910.9666666667</v>
      </c>
      <c r="CU63">
        <v>38</v>
      </c>
      <c r="CV63">
        <v>41.187</v>
      </c>
      <c r="CW63">
        <v>40.0413333333333</v>
      </c>
      <c r="CX63">
        <v>40.125</v>
      </c>
      <c r="CY63">
        <v>39.25</v>
      </c>
      <c r="CZ63">
        <v>1415.59666666667</v>
      </c>
      <c r="DA63">
        <v>39.29</v>
      </c>
      <c r="DB63">
        <v>0</v>
      </c>
      <c r="DC63">
        <v>1627063670.8</v>
      </c>
      <c r="DD63">
        <v>0</v>
      </c>
      <c r="DE63">
        <v>683.6726</v>
      </c>
      <c r="DF63">
        <v>-5.12730770596203</v>
      </c>
      <c r="DG63">
        <v>-71.7700001570882</v>
      </c>
      <c r="DH63">
        <v>9862.1376</v>
      </c>
      <c r="DI63">
        <v>15</v>
      </c>
      <c r="DJ63">
        <v>1627063522.6</v>
      </c>
      <c r="DK63" t="s">
        <v>293</v>
      </c>
      <c r="DL63">
        <v>1627063512.6</v>
      </c>
      <c r="DM63">
        <v>1627063522.6</v>
      </c>
      <c r="DN63">
        <v>1</v>
      </c>
      <c r="DO63">
        <v>0.261</v>
      </c>
      <c r="DP63">
        <v>-0.001</v>
      </c>
      <c r="DQ63">
        <v>4.408</v>
      </c>
      <c r="DR63">
        <v>-0.118</v>
      </c>
      <c r="DS63">
        <v>420</v>
      </c>
      <c r="DT63">
        <v>3</v>
      </c>
      <c r="DU63">
        <v>0.07</v>
      </c>
      <c r="DV63">
        <v>0.03</v>
      </c>
      <c r="DW63">
        <v>-20.6196926829268</v>
      </c>
      <c r="DX63">
        <v>-0.368655052264892</v>
      </c>
      <c r="DY63">
        <v>0.0526578805639273</v>
      </c>
      <c r="DZ63">
        <v>1</v>
      </c>
      <c r="EA63">
        <v>683.923696969697</v>
      </c>
      <c r="EB63">
        <v>-4.85919358006744</v>
      </c>
      <c r="EC63">
        <v>0.494108470783398</v>
      </c>
      <c r="ED63">
        <v>1</v>
      </c>
      <c r="EE63">
        <v>2.90520268292683</v>
      </c>
      <c r="EF63">
        <v>0.00202139372821975</v>
      </c>
      <c r="EG63">
        <v>0.0155783611687604</v>
      </c>
      <c r="EH63">
        <v>1</v>
      </c>
      <c r="EI63">
        <v>3</v>
      </c>
      <c r="EJ63">
        <v>3</v>
      </c>
      <c r="EK63" t="s">
        <v>294</v>
      </c>
      <c r="EL63">
        <v>100</v>
      </c>
      <c r="EM63">
        <v>100</v>
      </c>
      <c r="EN63">
        <v>4.321</v>
      </c>
      <c r="EO63">
        <v>-0.0994</v>
      </c>
      <c r="EP63">
        <v>2.28134974714028</v>
      </c>
      <c r="EQ63">
        <v>0.00616335315543056</v>
      </c>
      <c r="ER63">
        <v>-2.81551833566181e-06</v>
      </c>
      <c r="ES63">
        <v>7.20361701182458e-10</v>
      </c>
      <c r="ET63">
        <v>-0.12593346656001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2.6</v>
      </c>
      <c r="FC63">
        <v>2.4</v>
      </c>
      <c r="FD63">
        <v>18</v>
      </c>
      <c r="FE63">
        <v>961.223</v>
      </c>
      <c r="FF63">
        <v>502.485</v>
      </c>
      <c r="FG63">
        <v>11.04</v>
      </c>
      <c r="FH63">
        <v>25.6014</v>
      </c>
      <c r="FI63">
        <v>29.9991</v>
      </c>
      <c r="FJ63">
        <v>25.6186</v>
      </c>
      <c r="FK63">
        <v>25.6094</v>
      </c>
      <c r="FL63">
        <v>26.6</v>
      </c>
      <c r="FM63">
        <v>78.1886</v>
      </c>
      <c r="FN63">
        <v>0</v>
      </c>
      <c r="FO63">
        <v>11.19</v>
      </c>
      <c r="FP63">
        <v>420</v>
      </c>
      <c r="FQ63">
        <v>3.03119</v>
      </c>
      <c r="FR63">
        <v>100.268</v>
      </c>
      <c r="FS63">
        <v>100.177</v>
      </c>
    </row>
    <row r="64" spans="1:175">
      <c r="A64">
        <v>48</v>
      </c>
      <c r="B64">
        <v>1627063670.1</v>
      </c>
      <c r="C64">
        <v>94</v>
      </c>
      <c r="D64" t="s">
        <v>389</v>
      </c>
      <c r="E64" t="s">
        <v>390</v>
      </c>
      <c r="F64">
        <v>1</v>
      </c>
      <c r="H64">
        <v>1627063669.1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16</v>
      </c>
      <c r="AG64">
        <v>2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291</v>
      </c>
      <c r="AL64" t="s">
        <v>291</v>
      </c>
      <c r="AM64">
        <v>0</v>
      </c>
      <c r="AN64">
        <v>0</v>
      </c>
      <c r="AO64">
        <f>1-AM64/AN64</f>
        <v>0</v>
      </c>
      <c r="AP64">
        <v>0</v>
      </c>
      <c r="AQ64" t="s">
        <v>291</v>
      </c>
      <c r="AR64" t="s">
        <v>291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291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292</v>
      </c>
      <c r="BT64">
        <v>2</v>
      </c>
      <c r="BU64">
        <v>1627063669.1</v>
      </c>
      <c r="BV64">
        <v>399.316</v>
      </c>
      <c r="BW64">
        <v>419.981333333333</v>
      </c>
      <c r="BX64">
        <v>5.89889666666667</v>
      </c>
      <c r="BY64">
        <v>2.96709333333333</v>
      </c>
      <c r="BZ64">
        <v>394.995</v>
      </c>
      <c r="CA64">
        <v>5.9983</v>
      </c>
      <c r="CB64">
        <v>900.012333333333</v>
      </c>
      <c r="CC64">
        <v>101.513666666667</v>
      </c>
      <c r="CD64">
        <v>0.0996512</v>
      </c>
      <c r="CE64">
        <v>15.1848333333333</v>
      </c>
      <c r="CF64">
        <v>14.9635333333333</v>
      </c>
      <c r="CG64">
        <v>999.9</v>
      </c>
      <c r="CH64">
        <v>0</v>
      </c>
      <c r="CI64">
        <v>0</v>
      </c>
      <c r="CJ64">
        <v>10022.3066666667</v>
      </c>
      <c r="CK64">
        <v>0</v>
      </c>
      <c r="CL64">
        <v>50.7211666666667</v>
      </c>
      <c r="CM64">
        <v>1459.87333333333</v>
      </c>
      <c r="CN64">
        <v>0.972991</v>
      </c>
      <c r="CO64">
        <v>0.0270089</v>
      </c>
      <c r="CP64">
        <v>0</v>
      </c>
      <c r="CQ64">
        <v>683.006666666667</v>
      </c>
      <c r="CR64">
        <v>4.99951</v>
      </c>
      <c r="CS64">
        <v>9851.19</v>
      </c>
      <c r="CT64">
        <v>11910.8333333333</v>
      </c>
      <c r="CU64">
        <v>38</v>
      </c>
      <c r="CV64">
        <v>41.187</v>
      </c>
      <c r="CW64">
        <v>40.062</v>
      </c>
      <c r="CX64">
        <v>40.125</v>
      </c>
      <c r="CY64">
        <v>39.25</v>
      </c>
      <c r="CZ64">
        <v>1415.58333333333</v>
      </c>
      <c r="DA64">
        <v>39.29</v>
      </c>
      <c r="DB64">
        <v>0</v>
      </c>
      <c r="DC64">
        <v>1627063672.6</v>
      </c>
      <c r="DD64">
        <v>0</v>
      </c>
      <c r="DE64">
        <v>683.560076923077</v>
      </c>
      <c r="DF64">
        <v>-5.24211966231457</v>
      </c>
      <c r="DG64">
        <v>-75.4246154188055</v>
      </c>
      <c r="DH64">
        <v>9860.30115384615</v>
      </c>
      <c r="DI64">
        <v>15</v>
      </c>
      <c r="DJ64">
        <v>1627063522.6</v>
      </c>
      <c r="DK64" t="s">
        <v>293</v>
      </c>
      <c r="DL64">
        <v>1627063512.6</v>
      </c>
      <c r="DM64">
        <v>1627063522.6</v>
      </c>
      <c r="DN64">
        <v>1</v>
      </c>
      <c r="DO64">
        <v>0.261</v>
      </c>
      <c r="DP64">
        <v>-0.001</v>
      </c>
      <c r="DQ64">
        <v>4.408</v>
      </c>
      <c r="DR64">
        <v>-0.118</v>
      </c>
      <c r="DS64">
        <v>420</v>
      </c>
      <c r="DT64">
        <v>3</v>
      </c>
      <c r="DU64">
        <v>0.07</v>
      </c>
      <c r="DV64">
        <v>0.03</v>
      </c>
      <c r="DW64">
        <v>-20.6290414634146</v>
      </c>
      <c r="DX64">
        <v>-0.330660627177757</v>
      </c>
      <c r="DY64">
        <v>0.0507671824840676</v>
      </c>
      <c r="DZ64">
        <v>1</v>
      </c>
      <c r="EA64">
        <v>683.7734</v>
      </c>
      <c r="EB64">
        <v>-4.96407827788557</v>
      </c>
      <c r="EC64">
        <v>0.532031588750685</v>
      </c>
      <c r="ED64">
        <v>1</v>
      </c>
      <c r="EE64">
        <v>2.90623170731707</v>
      </c>
      <c r="EF64">
        <v>0.0714892682926892</v>
      </c>
      <c r="EG64">
        <v>0.0168669338666125</v>
      </c>
      <c r="EH64">
        <v>1</v>
      </c>
      <c r="EI64">
        <v>3</v>
      </c>
      <c r="EJ64">
        <v>3</v>
      </c>
      <c r="EK64" t="s">
        <v>294</v>
      </c>
      <c r="EL64">
        <v>100</v>
      </c>
      <c r="EM64">
        <v>100</v>
      </c>
      <c r="EN64">
        <v>4.321</v>
      </c>
      <c r="EO64">
        <v>-0.0994</v>
      </c>
      <c r="EP64">
        <v>2.28134974714028</v>
      </c>
      <c r="EQ64">
        <v>0.00616335315543056</v>
      </c>
      <c r="ER64">
        <v>-2.81551833566181e-06</v>
      </c>
      <c r="ES64">
        <v>7.20361701182458e-10</v>
      </c>
      <c r="ET64">
        <v>-0.12593346656001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2.6</v>
      </c>
      <c r="FC64">
        <v>2.5</v>
      </c>
      <c r="FD64">
        <v>18</v>
      </c>
      <c r="FE64">
        <v>960.842</v>
      </c>
      <c r="FF64">
        <v>502.441</v>
      </c>
      <c r="FG64">
        <v>11.1058</v>
      </c>
      <c r="FH64">
        <v>25.5993</v>
      </c>
      <c r="FI64">
        <v>29.9992</v>
      </c>
      <c r="FJ64">
        <v>25.6176</v>
      </c>
      <c r="FK64">
        <v>25.6085</v>
      </c>
      <c r="FL64">
        <v>26.6007</v>
      </c>
      <c r="FM64">
        <v>78.1886</v>
      </c>
      <c r="FN64">
        <v>0</v>
      </c>
      <c r="FO64">
        <v>11.19</v>
      </c>
      <c r="FP64">
        <v>420</v>
      </c>
      <c r="FQ64">
        <v>3.02574</v>
      </c>
      <c r="FR64">
        <v>100.268</v>
      </c>
      <c r="FS64">
        <v>100.177</v>
      </c>
    </row>
    <row r="65" spans="1:175">
      <c r="A65">
        <v>49</v>
      </c>
      <c r="B65">
        <v>1627063672.1</v>
      </c>
      <c r="C65">
        <v>96</v>
      </c>
      <c r="D65" t="s">
        <v>391</v>
      </c>
      <c r="E65" t="s">
        <v>392</v>
      </c>
      <c r="F65">
        <v>1</v>
      </c>
      <c r="H65">
        <v>1627063671.1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16</v>
      </c>
      <c r="AG65">
        <v>2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291</v>
      </c>
      <c r="AL65" t="s">
        <v>291</v>
      </c>
      <c r="AM65">
        <v>0</v>
      </c>
      <c r="AN65">
        <v>0</v>
      </c>
      <c r="AO65">
        <f>1-AM65/AN65</f>
        <v>0</v>
      </c>
      <c r="AP65">
        <v>0</v>
      </c>
      <c r="AQ65" t="s">
        <v>291</v>
      </c>
      <c r="AR65" t="s">
        <v>291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291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292</v>
      </c>
      <c r="BT65">
        <v>2</v>
      </c>
      <c r="BU65">
        <v>1627063671.1</v>
      </c>
      <c r="BV65">
        <v>399.296333333333</v>
      </c>
      <c r="BW65">
        <v>419.993333333333</v>
      </c>
      <c r="BX65">
        <v>5.90542333333333</v>
      </c>
      <c r="BY65">
        <v>2.96807666666667</v>
      </c>
      <c r="BZ65">
        <v>394.975333333333</v>
      </c>
      <c r="CA65">
        <v>6.00478</v>
      </c>
      <c r="CB65">
        <v>900.037333333333</v>
      </c>
      <c r="CC65">
        <v>101.513</v>
      </c>
      <c r="CD65">
        <v>0.0999945</v>
      </c>
      <c r="CE65">
        <v>15.2087666666667</v>
      </c>
      <c r="CF65">
        <v>14.9834333333333</v>
      </c>
      <c r="CG65">
        <v>999.9</v>
      </c>
      <c r="CH65">
        <v>0</v>
      </c>
      <c r="CI65">
        <v>0</v>
      </c>
      <c r="CJ65">
        <v>9995.62</v>
      </c>
      <c r="CK65">
        <v>0</v>
      </c>
      <c r="CL65">
        <v>50.8432</v>
      </c>
      <c r="CM65">
        <v>1460.08333333333</v>
      </c>
      <c r="CN65">
        <v>0.972993</v>
      </c>
      <c r="CO65">
        <v>0.0270069666666667</v>
      </c>
      <c r="CP65">
        <v>0</v>
      </c>
      <c r="CQ65">
        <v>682.781333333333</v>
      </c>
      <c r="CR65">
        <v>4.99951</v>
      </c>
      <c r="CS65">
        <v>9851.09666666667</v>
      </c>
      <c r="CT65">
        <v>11912.5666666667</v>
      </c>
      <c r="CU65">
        <v>38</v>
      </c>
      <c r="CV65">
        <v>41.187</v>
      </c>
      <c r="CW65">
        <v>40.062</v>
      </c>
      <c r="CX65">
        <v>40.104</v>
      </c>
      <c r="CY65">
        <v>39.25</v>
      </c>
      <c r="CZ65">
        <v>1415.79</v>
      </c>
      <c r="DA65">
        <v>39.2933333333333</v>
      </c>
      <c r="DB65">
        <v>0</v>
      </c>
      <c r="DC65">
        <v>1627063675</v>
      </c>
      <c r="DD65">
        <v>0</v>
      </c>
      <c r="DE65">
        <v>683.334076923077</v>
      </c>
      <c r="DF65">
        <v>-4.83459828905236</v>
      </c>
      <c r="DG65">
        <v>-67.1090597282691</v>
      </c>
      <c r="DH65">
        <v>9857.50846153846</v>
      </c>
      <c r="DI65">
        <v>15</v>
      </c>
      <c r="DJ65">
        <v>1627063522.6</v>
      </c>
      <c r="DK65" t="s">
        <v>293</v>
      </c>
      <c r="DL65">
        <v>1627063512.6</v>
      </c>
      <c r="DM65">
        <v>1627063522.6</v>
      </c>
      <c r="DN65">
        <v>1</v>
      </c>
      <c r="DO65">
        <v>0.261</v>
      </c>
      <c r="DP65">
        <v>-0.001</v>
      </c>
      <c r="DQ65">
        <v>4.408</v>
      </c>
      <c r="DR65">
        <v>-0.118</v>
      </c>
      <c r="DS65">
        <v>420</v>
      </c>
      <c r="DT65">
        <v>3</v>
      </c>
      <c r="DU65">
        <v>0.07</v>
      </c>
      <c r="DV65">
        <v>0.03</v>
      </c>
      <c r="DW65">
        <v>-20.6428390243902</v>
      </c>
      <c r="DX65">
        <v>-0.291305226480871</v>
      </c>
      <c r="DY65">
        <v>0.047700835386911</v>
      </c>
      <c r="DZ65">
        <v>1</v>
      </c>
      <c r="EA65">
        <v>683.576757575758</v>
      </c>
      <c r="EB65">
        <v>-5.16539254626922</v>
      </c>
      <c r="EC65">
        <v>0.526148039445462</v>
      </c>
      <c r="ED65">
        <v>1</v>
      </c>
      <c r="EE65">
        <v>2.90789073170732</v>
      </c>
      <c r="EF65">
        <v>0.144097212543558</v>
      </c>
      <c r="EG65">
        <v>0.0188322167380657</v>
      </c>
      <c r="EH65">
        <v>0</v>
      </c>
      <c r="EI65">
        <v>2</v>
      </c>
      <c r="EJ65">
        <v>3</v>
      </c>
      <c r="EK65" t="s">
        <v>335</v>
      </c>
      <c r="EL65">
        <v>100</v>
      </c>
      <c r="EM65">
        <v>100</v>
      </c>
      <c r="EN65">
        <v>4.32</v>
      </c>
      <c r="EO65">
        <v>-0.0993</v>
      </c>
      <c r="EP65">
        <v>2.28134974714028</v>
      </c>
      <c r="EQ65">
        <v>0.00616335315543056</v>
      </c>
      <c r="ER65">
        <v>-2.81551833566181e-06</v>
      </c>
      <c r="ES65">
        <v>7.20361701182458e-10</v>
      </c>
      <c r="ET65">
        <v>-0.12593346656001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2.7</v>
      </c>
      <c r="FC65">
        <v>2.5</v>
      </c>
      <c r="FD65">
        <v>18</v>
      </c>
      <c r="FE65">
        <v>960.652</v>
      </c>
      <c r="FF65">
        <v>502.659</v>
      </c>
      <c r="FG65">
        <v>11.1729</v>
      </c>
      <c r="FH65">
        <v>25.5968</v>
      </c>
      <c r="FI65">
        <v>29.9992</v>
      </c>
      <c r="FJ65">
        <v>25.617</v>
      </c>
      <c r="FK65">
        <v>25.6078</v>
      </c>
      <c r="FL65">
        <v>26.6007</v>
      </c>
      <c r="FM65">
        <v>78.1886</v>
      </c>
      <c r="FN65">
        <v>0</v>
      </c>
      <c r="FO65">
        <v>11.29</v>
      </c>
      <c r="FP65">
        <v>420</v>
      </c>
      <c r="FQ65">
        <v>3.02574</v>
      </c>
      <c r="FR65">
        <v>100.267</v>
      </c>
      <c r="FS65">
        <v>100.177</v>
      </c>
    </row>
    <row r="66" spans="1:175">
      <c r="A66">
        <v>50</v>
      </c>
      <c r="B66">
        <v>1627063674.1</v>
      </c>
      <c r="C66">
        <v>98</v>
      </c>
      <c r="D66" t="s">
        <v>393</v>
      </c>
      <c r="E66" t="s">
        <v>394</v>
      </c>
      <c r="F66">
        <v>1</v>
      </c>
      <c r="H66">
        <v>1627063673.1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16</v>
      </c>
      <c r="AG66">
        <v>2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291</v>
      </c>
      <c r="AL66" t="s">
        <v>291</v>
      </c>
      <c r="AM66">
        <v>0</v>
      </c>
      <c r="AN66">
        <v>0</v>
      </c>
      <c r="AO66">
        <f>1-AM66/AN66</f>
        <v>0</v>
      </c>
      <c r="AP66">
        <v>0</v>
      </c>
      <c r="AQ66" t="s">
        <v>291</v>
      </c>
      <c r="AR66" t="s">
        <v>291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291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292</v>
      </c>
      <c r="BT66">
        <v>2</v>
      </c>
      <c r="BU66">
        <v>1627063673.1</v>
      </c>
      <c r="BV66">
        <v>399.281</v>
      </c>
      <c r="BW66">
        <v>420.009333333333</v>
      </c>
      <c r="BX66">
        <v>5.91361333333333</v>
      </c>
      <c r="BY66">
        <v>2.96857666666667</v>
      </c>
      <c r="BZ66">
        <v>394.960333333333</v>
      </c>
      <c r="CA66">
        <v>6.01290333333333</v>
      </c>
      <c r="CB66">
        <v>899.994</v>
      </c>
      <c r="CC66">
        <v>101.512666666667</v>
      </c>
      <c r="CD66">
        <v>0.1000036</v>
      </c>
      <c r="CE66">
        <v>15.2350333333333</v>
      </c>
      <c r="CF66">
        <v>15.0003</v>
      </c>
      <c r="CG66">
        <v>999.9</v>
      </c>
      <c r="CH66">
        <v>0</v>
      </c>
      <c r="CI66">
        <v>0</v>
      </c>
      <c r="CJ66">
        <v>10000.0166666667</v>
      </c>
      <c r="CK66">
        <v>0</v>
      </c>
      <c r="CL66">
        <v>50.8097333333333</v>
      </c>
      <c r="CM66">
        <v>1459.86666666667</v>
      </c>
      <c r="CN66">
        <v>0.972991</v>
      </c>
      <c r="CO66">
        <v>0.0270089</v>
      </c>
      <c r="CP66">
        <v>0</v>
      </c>
      <c r="CQ66">
        <v>682.549</v>
      </c>
      <c r="CR66">
        <v>4.99951</v>
      </c>
      <c r="CS66">
        <v>9846.59666666667</v>
      </c>
      <c r="CT66">
        <v>11910.7666666667</v>
      </c>
      <c r="CU66">
        <v>38.0413333333333</v>
      </c>
      <c r="CV66">
        <v>41.187</v>
      </c>
      <c r="CW66">
        <v>40.062</v>
      </c>
      <c r="CX66">
        <v>40.125</v>
      </c>
      <c r="CY66">
        <v>39.25</v>
      </c>
      <c r="CZ66">
        <v>1415.57666666667</v>
      </c>
      <c r="DA66">
        <v>39.29</v>
      </c>
      <c r="DB66">
        <v>0</v>
      </c>
      <c r="DC66">
        <v>1627063676.8</v>
      </c>
      <c r="DD66">
        <v>0</v>
      </c>
      <c r="DE66">
        <v>683.15948</v>
      </c>
      <c r="DF66">
        <v>-4.58653847063226</v>
      </c>
      <c r="DG66">
        <v>-67.6215385715799</v>
      </c>
      <c r="DH66">
        <v>9854.994</v>
      </c>
      <c r="DI66">
        <v>15</v>
      </c>
      <c r="DJ66">
        <v>1627063522.6</v>
      </c>
      <c r="DK66" t="s">
        <v>293</v>
      </c>
      <c r="DL66">
        <v>1627063512.6</v>
      </c>
      <c r="DM66">
        <v>1627063522.6</v>
      </c>
      <c r="DN66">
        <v>1</v>
      </c>
      <c r="DO66">
        <v>0.261</v>
      </c>
      <c r="DP66">
        <v>-0.001</v>
      </c>
      <c r="DQ66">
        <v>4.408</v>
      </c>
      <c r="DR66">
        <v>-0.118</v>
      </c>
      <c r="DS66">
        <v>420</v>
      </c>
      <c r="DT66">
        <v>3</v>
      </c>
      <c r="DU66">
        <v>0.07</v>
      </c>
      <c r="DV66">
        <v>0.03</v>
      </c>
      <c r="DW66">
        <v>-20.6610317073171</v>
      </c>
      <c r="DX66">
        <v>-0.221989547038378</v>
      </c>
      <c r="DY66">
        <v>0.0392967660745047</v>
      </c>
      <c r="DZ66">
        <v>1</v>
      </c>
      <c r="EA66">
        <v>683.422393939394</v>
      </c>
      <c r="EB66">
        <v>-5.1216470720289</v>
      </c>
      <c r="EC66">
        <v>0.526291769487171</v>
      </c>
      <c r="ED66">
        <v>1</v>
      </c>
      <c r="EE66">
        <v>2.91131268292683</v>
      </c>
      <c r="EF66">
        <v>0.202723902439024</v>
      </c>
      <c r="EG66">
        <v>0.0216764936216339</v>
      </c>
      <c r="EH66">
        <v>0</v>
      </c>
      <c r="EI66">
        <v>2</v>
      </c>
      <c r="EJ66">
        <v>3</v>
      </c>
      <c r="EK66" t="s">
        <v>335</v>
      </c>
      <c r="EL66">
        <v>100</v>
      </c>
      <c r="EM66">
        <v>100</v>
      </c>
      <c r="EN66">
        <v>4.32</v>
      </c>
      <c r="EO66">
        <v>-0.0993</v>
      </c>
      <c r="EP66">
        <v>2.28134974714028</v>
      </c>
      <c r="EQ66">
        <v>0.00616335315543056</v>
      </c>
      <c r="ER66">
        <v>-2.81551833566181e-06</v>
      </c>
      <c r="ES66">
        <v>7.20361701182458e-10</v>
      </c>
      <c r="ET66">
        <v>-0.12593346656001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2.7</v>
      </c>
      <c r="FC66">
        <v>2.5</v>
      </c>
      <c r="FD66">
        <v>18</v>
      </c>
      <c r="FE66">
        <v>960.815</v>
      </c>
      <c r="FF66">
        <v>502.719</v>
      </c>
      <c r="FG66">
        <v>11.2353</v>
      </c>
      <c r="FH66">
        <v>25.5944</v>
      </c>
      <c r="FI66">
        <v>29.9991</v>
      </c>
      <c r="FJ66">
        <v>25.616</v>
      </c>
      <c r="FK66">
        <v>25.6068</v>
      </c>
      <c r="FL66">
        <v>26.6003</v>
      </c>
      <c r="FM66">
        <v>77.8879</v>
      </c>
      <c r="FN66">
        <v>0</v>
      </c>
      <c r="FO66">
        <v>11.39</v>
      </c>
      <c r="FP66">
        <v>420</v>
      </c>
      <c r="FQ66">
        <v>3.05138</v>
      </c>
      <c r="FR66">
        <v>100.267</v>
      </c>
      <c r="FS66">
        <v>100.177</v>
      </c>
    </row>
    <row r="67" spans="1:175">
      <c r="A67">
        <v>51</v>
      </c>
      <c r="B67">
        <v>1627063676.1</v>
      </c>
      <c r="C67">
        <v>100</v>
      </c>
      <c r="D67" t="s">
        <v>395</v>
      </c>
      <c r="E67" t="s">
        <v>396</v>
      </c>
      <c r="F67">
        <v>1</v>
      </c>
      <c r="H67">
        <v>1627063675.1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16</v>
      </c>
      <c r="AG67">
        <v>2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291</v>
      </c>
      <c r="AL67" t="s">
        <v>291</v>
      </c>
      <c r="AM67">
        <v>0</v>
      </c>
      <c r="AN67">
        <v>0</v>
      </c>
      <c r="AO67">
        <f>1-AM67/AN67</f>
        <v>0</v>
      </c>
      <c r="AP67">
        <v>0</v>
      </c>
      <c r="AQ67" t="s">
        <v>291</v>
      </c>
      <c r="AR67" t="s">
        <v>291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291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292</v>
      </c>
      <c r="BT67">
        <v>2</v>
      </c>
      <c r="BU67">
        <v>1627063675.1</v>
      </c>
      <c r="BV67">
        <v>399.292333333333</v>
      </c>
      <c r="BW67">
        <v>419.989666666667</v>
      </c>
      <c r="BX67">
        <v>5.91987666666667</v>
      </c>
      <c r="BY67">
        <v>2.97187666666667</v>
      </c>
      <c r="BZ67">
        <v>394.971333333333</v>
      </c>
      <c r="CA67">
        <v>6.01912</v>
      </c>
      <c r="CB67">
        <v>899.961333333333</v>
      </c>
      <c r="CC67">
        <v>101.512666666667</v>
      </c>
      <c r="CD67">
        <v>0.0995394</v>
      </c>
      <c r="CE67">
        <v>15.2624666666667</v>
      </c>
      <c r="CF67">
        <v>15.0179333333333</v>
      </c>
      <c r="CG67">
        <v>999.9</v>
      </c>
      <c r="CH67">
        <v>0</v>
      </c>
      <c r="CI67">
        <v>0</v>
      </c>
      <c r="CJ67">
        <v>10014.9666666667</v>
      </c>
      <c r="CK67">
        <v>0</v>
      </c>
      <c r="CL67">
        <v>50.7814666666667</v>
      </c>
      <c r="CM67">
        <v>1460.07666666667</v>
      </c>
      <c r="CN67">
        <v>0.972995</v>
      </c>
      <c r="CO67">
        <v>0.0270050333333333</v>
      </c>
      <c r="CP67">
        <v>0</v>
      </c>
      <c r="CQ67">
        <v>682.371</v>
      </c>
      <c r="CR67">
        <v>4.99951</v>
      </c>
      <c r="CS67">
        <v>9845.89333333333</v>
      </c>
      <c r="CT67">
        <v>11912.5</v>
      </c>
      <c r="CU67">
        <v>38</v>
      </c>
      <c r="CV67">
        <v>41.187</v>
      </c>
      <c r="CW67">
        <v>40.062</v>
      </c>
      <c r="CX67">
        <v>40.125</v>
      </c>
      <c r="CY67">
        <v>39.25</v>
      </c>
      <c r="CZ67">
        <v>1415.78666666667</v>
      </c>
      <c r="DA67">
        <v>39.29</v>
      </c>
      <c r="DB67">
        <v>0</v>
      </c>
      <c r="DC67">
        <v>1627063678.6</v>
      </c>
      <c r="DD67">
        <v>0</v>
      </c>
      <c r="DE67">
        <v>683.032769230769</v>
      </c>
      <c r="DF67">
        <v>-5.0430769258432</v>
      </c>
      <c r="DG67">
        <v>-67.9254700854124</v>
      </c>
      <c r="DH67">
        <v>9853.39307692308</v>
      </c>
      <c r="DI67">
        <v>15</v>
      </c>
      <c r="DJ67">
        <v>1627063522.6</v>
      </c>
      <c r="DK67" t="s">
        <v>293</v>
      </c>
      <c r="DL67">
        <v>1627063512.6</v>
      </c>
      <c r="DM67">
        <v>1627063522.6</v>
      </c>
      <c r="DN67">
        <v>1</v>
      </c>
      <c r="DO67">
        <v>0.261</v>
      </c>
      <c r="DP67">
        <v>-0.001</v>
      </c>
      <c r="DQ67">
        <v>4.408</v>
      </c>
      <c r="DR67">
        <v>-0.118</v>
      </c>
      <c r="DS67">
        <v>420</v>
      </c>
      <c r="DT67">
        <v>3</v>
      </c>
      <c r="DU67">
        <v>0.07</v>
      </c>
      <c r="DV67">
        <v>0.03</v>
      </c>
      <c r="DW67">
        <v>-20.6729756097561</v>
      </c>
      <c r="DX67">
        <v>-0.13371010452963</v>
      </c>
      <c r="DY67">
        <v>0.030589905719784</v>
      </c>
      <c r="DZ67">
        <v>1</v>
      </c>
      <c r="EA67">
        <v>683.264771428571</v>
      </c>
      <c r="EB67">
        <v>-5.19031702543831</v>
      </c>
      <c r="EC67">
        <v>0.556670771421585</v>
      </c>
      <c r="ED67">
        <v>1</v>
      </c>
      <c r="EE67">
        <v>2.91617756097561</v>
      </c>
      <c r="EF67">
        <v>0.234655818815331</v>
      </c>
      <c r="EG67">
        <v>0.0236229168167102</v>
      </c>
      <c r="EH67">
        <v>0</v>
      </c>
      <c r="EI67">
        <v>2</v>
      </c>
      <c r="EJ67">
        <v>3</v>
      </c>
      <c r="EK67" t="s">
        <v>335</v>
      </c>
      <c r="EL67">
        <v>100</v>
      </c>
      <c r="EM67">
        <v>100</v>
      </c>
      <c r="EN67">
        <v>4.321</v>
      </c>
      <c r="EO67">
        <v>-0.0992</v>
      </c>
      <c r="EP67">
        <v>2.28134974714028</v>
      </c>
      <c r="EQ67">
        <v>0.00616335315543056</v>
      </c>
      <c r="ER67">
        <v>-2.81551833566181e-06</v>
      </c>
      <c r="ES67">
        <v>7.20361701182458e-10</v>
      </c>
      <c r="ET67">
        <v>-0.12593346656001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2.7</v>
      </c>
      <c r="FC67">
        <v>2.6</v>
      </c>
      <c r="FD67">
        <v>18</v>
      </c>
      <c r="FE67">
        <v>960.85</v>
      </c>
      <c r="FF67">
        <v>502.611</v>
      </c>
      <c r="FG67">
        <v>11.3068</v>
      </c>
      <c r="FH67">
        <v>25.5917</v>
      </c>
      <c r="FI67">
        <v>29.9992</v>
      </c>
      <c r="FJ67">
        <v>25.6152</v>
      </c>
      <c r="FK67">
        <v>25.6064</v>
      </c>
      <c r="FL67">
        <v>26.6013</v>
      </c>
      <c r="FM67">
        <v>77.8879</v>
      </c>
      <c r="FN67">
        <v>0</v>
      </c>
      <c r="FO67">
        <v>11.39</v>
      </c>
      <c r="FP67">
        <v>420</v>
      </c>
      <c r="FQ67">
        <v>3.05056</v>
      </c>
      <c r="FR67">
        <v>100.268</v>
      </c>
      <c r="FS67">
        <v>100.176</v>
      </c>
    </row>
    <row r="68" spans="1:175">
      <c r="A68">
        <v>52</v>
      </c>
      <c r="B68">
        <v>1627063678.1</v>
      </c>
      <c r="C68">
        <v>102</v>
      </c>
      <c r="D68" t="s">
        <v>397</v>
      </c>
      <c r="E68" t="s">
        <v>398</v>
      </c>
      <c r="F68">
        <v>1</v>
      </c>
      <c r="H68">
        <v>1627063677.1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16</v>
      </c>
      <c r="AG68">
        <v>2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291</v>
      </c>
      <c r="AL68" t="s">
        <v>291</v>
      </c>
      <c r="AM68">
        <v>0</v>
      </c>
      <c r="AN68">
        <v>0</v>
      </c>
      <c r="AO68">
        <f>1-AM68/AN68</f>
        <v>0</v>
      </c>
      <c r="AP68">
        <v>0</v>
      </c>
      <c r="AQ68" t="s">
        <v>291</v>
      </c>
      <c r="AR68" t="s">
        <v>291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291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292</v>
      </c>
      <c r="BT68">
        <v>2</v>
      </c>
      <c r="BU68">
        <v>1627063677.1</v>
      </c>
      <c r="BV68">
        <v>399.303</v>
      </c>
      <c r="BW68">
        <v>419.983</v>
      </c>
      <c r="BX68">
        <v>5.92717666666667</v>
      </c>
      <c r="BY68">
        <v>2.98730333333333</v>
      </c>
      <c r="BZ68">
        <v>394.982</v>
      </c>
      <c r="CA68">
        <v>6.02636333333333</v>
      </c>
      <c r="CB68">
        <v>900.015</v>
      </c>
      <c r="CC68">
        <v>101.512333333333</v>
      </c>
      <c r="CD68">
        <v>0.0996344</v>
      </c>
      <c r="CE68">
        <v>15.2865666666667</v>
      </c>
      <c r="CF68">
        <v>15.0395333333333</v>
      </c>
      <c r="CG68">
        <v>999.9</v>
      </c>
      <c r="CH68">
        <v>0</v>
      </c>
      <c r="CI68">
        <v>0</v>
      </c>
      <c r="CJ68">
        <v>10026.9</v>
      </c>
      <c r="CK68">
        <v>0</v>
      </c>
      <c r="CL68">
        <v>50.773</v>
      </c>
      <c r="CM68">
        <v>1459.95666666667</v>
      </c>
      <c r="CN68">
        <v>0.972993</v>
      </c>
      <c r="CO68">
        <v>0.0270069666666667</v>
      </c>
      <c r="CP68">
        <v>0</v>
      </c>
      <c r="CQ68">
        <v>681.986666666667</v>
      </c>
      <c r="CR68">
        <v>4.99951</v>
      </c>
      <c r="CS68">
        <v>9843.00666666667</v>
      </c>
      <c r="CT68">
        <v>11911.5333333333</v>
      </c>
      <c r="CU68">
        <v>38</v>
      </c>
      <c r="CV68">
        <v>41.208</v>
      </c>
      <c r="CW68">
        <v>40.062</v>
      </c>
      <c r="CX68">
        <v>40.125</v>
      </c>
      <c r="CY68">
        <v>39.25</v>
      </c>
      <c r="CZ68">
        <v>1415.66666666667</v>
      </c>
      <c r="DA68">
        <v>39.29</v>
      </c>
      <c r="DB68">
        <v>0</v>
      </c>
      <c r="DC68">
        <v>1627063681</v>
      </c>
      <c r="DD68">
        <v>0</v>
      </c>
      <c r="DE68">
        <v>682.797153846154</v>
      </c>
      <c r="DF68">
        <v>-6.26235896617816</v>
      </c>
      <c r="DG68">
        <v>-69.7576066993523</v>
      </c>
      <c r="DH68">
        <v>9850.53807692308</v>
      </c>
      <c r="DI68">
        <v>15</v>
      </c>
      <c r="DJ68">
        <v>1627063522.6</v>
      </c>
      <c r="DK68" t="s">
        <v>293</v>
      </c>
      <c r="DL68">
        <v>1627063512.6</v>
      </c>
      <c r="DM68">
        <v>1627063522.6</v>
      </c>
      <c r="DN68">
        <v>1</v>
      </c>
      <c r="DO68">
        <v>0.261</v>
      </c>
      <c r="DP68">
        <v>-0.001</v>
      </c>
      <c r="DQ68">
        <v>4.408</v>
      </c>
      <c r="DR68">
        <v>-0.118</v>
      </c>
      <c r="DS68">
        <v>420</v>
      </c>
      <c r="DT68">
        <v>3</v>
      </c>
      <c r="DU68">
        <v>0.07</v>
      </c>
      <c r="DV68">
        <v>0.03</v>
      </c>
      <c r="DW68">
        <v>-20.6737365853659</v>
      </c>
      <c r="DX68">
        <v>-0.135202787456421</v>
      </c>
      <c r="DY68">
        <v>0.0305472904558478</v>
      </c>
      <c r="DZ68">
        <v>1</v>
      </c>
      <c r="EA68">
        <v>683.016090909091</v>
      </c>
      <c r="EB68">
        <v>-5.29883715034222</v>
      </c>
      <c r="EC68">
        <v>0.547960259764332</v>
      </c>
      <c r="ED68">
        <v>1</v>
      </c>
      <c r="EE68">
        <v>2.92169536585366</v>
      </c>
      <c r="EF68">
        <v>0.213148013937292</v>
      </c>
      <c r="EG68">
        <v>0.0220903837480123</v>
      </c>
      <c r="EH68">
        <v>0</v>
      </c>
      <c r="EI68">
        <v>2</v>
      </c>
      <c r="EJ68">
        <v>3</v>
      </c>
      <c r="EK68" t="s">
        <v>335</v>
      </c>
      <c r="EL68">
        <v>100</v>
      </c>
      <c r="EM68">
        <v>100</v>
      </c>
      <c r="EN68">
        <v>4.321</v>
      </c>
      <c r="EO68">
        <v>-0.0992</v>
      </c>
      <c r="EP68">
        <v>2.28134974714028</v>
      </c>
      <c r="EQ68">
        <v>0.00616335315543056</v>
      </c>
      <c r="ER68">
        <v>-2.81551833566181e-06</v>
      </c>
      <c r="ES68">
        <v>7.20361701182458e-10</v>
      </c>
      <c r="ET68">
        <v>-0.12593346656001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2.8</v>
      </c>
      <c r="FC68">
        <v>2.6</v>
      </c>
      <c r="FD68">
        <v>18</v>
      </c>
      <c r="FE68">
        <v>960.974</v>
      </c>
      <c r="FF68">
        <v>502.518</v>
      </c>
      <c r="FG68">
        <v>11.3721</v>
      </c>
      <c r="FH68">
        <v>25.5896</v>
      </c>
      <c r="FI68">
        <v>29.9993</v>
      </c>
      <c r="FJ68">
        <v>25.6148</v>
      </c>
      <c r="FK68">
        <v>25.6057</v>
      </c>
      <c r="FL68">
        <v>26.6006</v>
      </c>
      <c r="FM68">
        <v>77.8879</v>
      </c>
      <c r="FN68">
        <v>0</v>
      </c>
      <c r="FO68">
        <v>11.49</v>
      </c>
      <c r="FP68">
        <v>420</v>
      </c>
      <c r="FQ68">
        <v>3.04171</v>
      </c>
      <c r="FR68">
        <v>100.269</v>
      </c>
      <c r="FS68">
        <v>100.176</v>
      </c>
    </row>
    <row r="69" spans="1:175">
      <c r="A69">
        <v>53</v>
      </c>
      <c r="B69">
        <v>1627063680.1</v>
      </c>
      <c r="C69">
        <v>104</v>
      </c>
      <c r="D69" t="s">
        <v>399</v>
      </c>
      <c r="E69" t="s">
        <v>400</v>
      </c>
      <c r="F69">
        <v>1</v>
      </c>
      <c r="H69">
        <v>1627063679.1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16</v>
      </c>
      <c r="AG69">
        <v>2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291</v>
      </c>
      <c r="AL69" t="s">
        <v>291</v>
      </c>
      <c r="AM69">
        <v>0</v>
      </c>
      <c r="AN69">
        <v>0</v>
      </c>
      <c r="AO69">
        <f>1-AM69/AN69</f>
        <v>0</v>
      </c>
      <c r="AP69">
        <v>0</v>
      </c>
      <c r="AQ69" t="s">
        <v>291</v>
      </c>
      <c r="AR69" t="s">
        <v>291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291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292</v>
      </c>
      <c r="BT69">
        <v>2</v>
      </c>
      <c r="BU69">
        <v>1627063679.1</v>
      </c>
      <c r="BV69">
        <v>399.265666666667</v>
      </c>
      <c r="BW69">
        <v>420.005333333333</v>
      </c>
      <c r="BX69">
        <v>5.93991333333333</v>
      </c>
      <c r="BY69">
        <v>3.00241333333333</v>
      </c>
      <c r="BZ69">
        <v>394.945</v>
      </c>
      <c r="CA69">
        <v>6.03900333333333</v>
      </c>
      <c r="CB69">
        <v>900.013666666667</v>
      </c>
      <c r="CC69">
        <v>101.512</v>
      </c>
      <c r="CD69">
        <v>0.100192333333333</v>
      </c>
      <c r="CE69">
        <v>15.3106333333333</v>
      </c>
      <c r="CF69">
        <v>15.0644</v>
      </c>
      <c r="CG69">
        <v>999.9</v>
      </c>
      <c r="CH69">
        <v>0</v>
      </c>
      <c r="CI69">
        <v>0</v>
      </c>
      <c r="CJ69">
        <v>9996.23333333333</v>
      </c>
      <c r="CK69">
        <v>0</v>
      </c>
      <c r="CL69">
        <v>50.8036333333333</v>
      </c>
      <c r="CM69">
        <v>1460.16666666667</v>
      </c>
      <c r="CN69">
        <v>0.972993</v>
      </c>
      <c r="CO69">
        <v>0.0270069666666667</v>
      </c>
      <c r="CP69">
        <v>0</v>
      </c>
      <c r="CQ69">
        <v>682.064333333333</v>
      </c>
      <c r="CR69">
        <v>4.99951</v>
      </c>
      <c r="CS69">
        <v>9842.15666666667</v>
      </c>
      <c r="CT69">
        <v>11913.2</v>
      </c>
      <c r="CU69">
        <v>38</v>
      </c>
      <c r="CV69">
        <v>41.208</v>
      </c>
      <c r="CW69">
        <v>40.0206666666667</v>
      </c>
      <c r="CX69">
        <v>40.125</v>
      </c>
      <c r="CY69">
        <v>39.25</v>
      </c>
      <c r="CZ69">
        <v>1415.87</v>
      </c>
      <c r="DA69">
        <v>39.2966666666667</v>
      </c>
      <c r="DB69">
        <v>0</v>
      </c>
      <c r="DC69">
        <v>1627063682.8</v>
      </c>
      <c r="DD69">
        <v>0</v>
      </c>
      <c r="DE69">
        <v>682.61188</v>
      </c>
      <c r="DF69">
        <v>-6.01384615892546</v>
      </c>
      <c r="DG69">
        <v>-69.5276923440288</v>
      </c>
      <c r="DH69">
        <v>9848.156</v>
      </c>
      <c r="DI69">
        <v>15</v>
      </c>
      <c r="DJ69">
        <v>1627063522.6</v>
      </c>
      <c r="DK69" t="s">
        <v>293</v>
      </c>
      <c r="DL69">
        <v>1627063512.6</v>
      </c>
      <c r="DM69">
        <v>1627063522.6</v>
      </c>
      <c r="DN69">
        <v>1</v>
      </c>
      <c r="DO69">
        <v>0.261</v>
      </c>
      <c r="DP69">
        <v>-0.001</v>
      </c>
      <c r="DQ69">
        <v>4.408</v>
      </c>
      <c r="DR69">
        <v>-0.118</v>
      </c>
      <c r="DS69">
        <v>420</v>
      </c>
      <c r="DT69">
        <v>3</v>
      </c>
      <c r="DU69">
        <v>0.07</v>
      </c>
      <c r="DV69">
        <v>0.03</v>
      </c>
      <c r="DW69">
        <v>-20.6767609756098</v>
      </c>
      <c r="DX69">
        <v>-0.270813240418119</v>
      </c>
      <c r="DY69">
        <v>0.0347563707306339</v>
      </c>
      <c r="DZ69">
        <v>1</v>
      </c>
      <c r="EA69">
        <v>682.864939393939</v>
      </c>
      <c r="EB69">
        <v>-5.3956017284435</v>
      </c>
      <c r="EC69">
        <v>0.561232946796008</v>
      </c>
      <c r="ED69">
        <v>1</v>
      </c>
      <c r="EE69">
        <v>2.92743390243902</v>
      </c>
      <c r="EF69">
        <v>0.156215331010455</v>
      </c>
      <c r="EG69">
        <v>0.0172460357944841</v>
      </c>
      <c r="EH69">
        <v>0</v>
      </c>
      <c r="EI69">
        <v>2</v>
      </c>
      <c r="EJ69">
        <v>3</v>
      </c>
      <c r="EK69" t="s">
        <v>335</v>
      </c>
      <c r="EL69">
        <v>100</v>
      </c>
      <c r="EM69">
        <v>100</v>
      </c>
      <c r="EN69">
        <v>4.321</v>
      </c>
      <c r="EO69">
        <v>-0.099</v>
      </c>
      <c r="EP69">
        <v>2.28134974714028</v>
      </c>
      <c r="EQ69">
        <v>0.00616335315543056</v>
      </c>
      <c r="ER69">
        <v>-2.81551833566181e-06</v>
      </c>
      <c r="ES69">
        <v>7.20361701182458e-10</v>
      </c>
      <c r="ET69">
        <v>-0.12593346656001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2.8</v>
      </c>
      <c r="FC69">
        <v>2.6</v>
      </c>
      <c r="FD69">
        <v>18</v>
      </c>
      <c r="FE69">
        <v>960.672</v>
      </c>
      <c r="FF69">
        <v>502.577</v>
      </c>
      <c r="FG69">
        <v>11.4428</v>
      </c>
      <c r="FH69">
        <v>25.587</v>
      </c>
      <c r="FI69">
        <v>29.9992</v>
      </c>
      <c r="FJ69">
        <v>25.6138</v>
      </c>
      <c r="FK69">
        <v>25.6046</v>
      </c>
      <c r="FL69">
        <v>26.5988</v>
      </c>
      <c r="FM69">
        <v>77.8879</v>
      </c>
      <c r="FN69">
        <v>0</v>
      </c>
      <c r="FO69">
        <v>11.59</v>
      </c>
      <c r="FP69">
        <v>420</v>
      </c>
      <c r="FQ69">
        <v>3.03978</v>
      </c>
      <c r="FR69">
        <v>100.27</v>
      </c>
      <c r="FS69">
        <v>100.178</v>
      </c>
    </row>
    <row r="70" spans="1:175">
      <c r="A70">
        <v>54</v>
      </c>
      <c r="B70">
        <v>1627063682.1</v>
      </c>
      <c r="C70">
        <v>106</v>
      </c>
      <c r="D70" t="s">
        <v>401</v>
      </c>
      <c r="E70" t="s">
        <v>402</v>
      </c>
      <c r="F70">
        <v>1</v>
      </c>
      <c r="H70">
        <v>1627063681.1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16</v>
      </c>
      <c r="AG70">
        <v>2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291</v>
      </c>
      <c r="AL70" t="s">
        <v>291</v>
      </c>
      <c r="AM70">
        <v>0</v>
      </c>
      <c r="AN70">
        <v>0</v>
      </c>
      <c r="AO70">
        <f>1-AM70/AN70</f>
        <v>0</v>
      </c>
      <c r="AP70">
        <v>0</v>
      </c>
      <c r="AQ70" t="s">
        <v>291</v>
      </c>
      <c r="AR70" t="s">
        <v>291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291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292</v>
      </c>
      <c r="BT70">
        <v>2</v>
      </c>
      <c r="BU70">
        <v>1627063681.1</v>
      </c>
      <c r="BV70">
        <v>399.229333333333</v>
      </c>
      <c r="BW70">
        <v>420.026333333333</v>
      </c>
      <c r="BX70">
        <v>5.9518</v>
      </c>
      <c r="BY70">
        <v>3.00574666666667</v>
      </c>
      <c r="BZ70">
        <v>394.908333333333</v>
      </c>
      <c r="CA70">
        <v>6.0508</v>
      </c>
      <c r="CB70">
        <v>899.986</v>
      </c>
      <c r="CC70">
        <v>101.513333333333</v>
      </c>
      <c r="CD70">
        <v>0.0999611</v>
      </c>
      <c r="CE70">
        <v>15.3384666666667</v>
      </c>
      <c r="CF70">
        <v>15.0848</v>
      </c>
      <c r="CG70">
        <v>999.9</v>
      </c>
      <c r="CH70">
        <v>0</v>
      </c>
      <c r="CI70">
        <v>0</v>
      </c>
      <c r="CJ70">
        <v>10000.4333333333</v>
      </c>
      <c r="CK70">
        <v>0</v>
      </c>
      <c r="CL70">
        <v>50.9624</v>
      </c>
      <c r="CM70">
        <v>1459.95</v>
      </c>
      <c r="CN70">
        <v>0.972993</v>
      </c>
      <c r="CO70">
        <v>0.0270069666666667</v>
      </c>
      <c r="CP70">
        <v>0</v>
      </c>
      <c r="CQ70">
        <v>681.788333333333</v>
      </c>
      <c r="CR70">
        <v>4.99951</v>
      </c>
      <c r="CS70">
        <v>9837.94333333333</v>
      </c>
      <c r="CT70">
        <v>11911.4666666667</v>
      </c>
      <c r="CU70">
        <v>38</v>
      </c>
      <c r="CV70">
        <v>41.208</v>
      </c>
      <c r="CW70">
        <v>40.0206666666667</v>
      </c>
      <c r="CX70">
        <v>40.125</v>
      </c>
      <c r="CY70">
        <v>39.25</v>
      </c>
      <c r="CZ70">
        <v>1415.66</v>
      </c>
      <c r="DA70">
        <v>39.29</v>
      </c>
      <c r="DB70">
        <v>0</v>
      </c>
      <c r="DC70">
        <v>1627063684.6</v>
      </c>
      <c r="DD70">
        <v>0</v>
      </c>
      <c r="DE70">
        <v>682.471961538462</v>
      </c>
      <c r="DF70">
        <v>-6.18034187489716</v>
      </c>
      <c r="DG70">
        <v>-70.1206836854201</v>
      </c>
      <c r="DH70">
        <v>9846.33653846154</v>
      </c>
      <c r="DI70">
        <v>15</v>
      </c>
      <c r="DJ70">
        <v>1627063522.6</v>
      </c>
      <c r="DK70" t="s">
        <v>293</v>
      </c>
      <c r="DL70">
        <v>1627063512.6</v>
      </c>
      <c r="DM70">
        <v>1627063522.6</v>
      </c>
      <c r="DN70">
        <v>1</v>
      </c>
      <c r="DO70">
        <v>0.261</v>
      </c>
      <c r="DP70">
        <v>-0.001</v>
      </c>
      <c r="DQ70">
        <v>4.408</v>
      </c>
      <c r="DR70">
        <v>-0.118</v>
      </c>
      <c r="DS70">
        <v>420</v>
      </c>
      <c r="DT70">
        <v>3</v>
      </c>
      <c r="DU70">
        <v>0.07</v>
      </c>
      <c r="DV70">
        <v>0.03</v>
      </c>
      <c r="DW70">
        <v>-20.6912804878049</v>
      </c>
      <c r="DX70">
        <v>-0.409858536585414</v>
      </c>
      <c r="DY70">
        <v>0.0488101010113445</v>
      </c>
      <c r="DZ70">
        <v>1</v>
      </c>
      <c r="EA70">
        <v>682.710771428571</v>
      </c>
      <c r="EB70">
        <v>-5.68205870841498</v>
      </c>
      <c r="EC70">
        <v>0.610623619669241</v>
      </c>
      <c r="ED70">
        <v>1</v>
      </c>
      <c r="EE70">
        <v>2.93260707317073</v>
      </c>
      <c r="EF70">
        <v>0.116111498257841</v>
      </c>
      <c r="EG70">
        <v>0.0132582985046555</v>
      </c>
      <c r="EH70">
        <v>0</v>
      </c>
      <c r="EI70">
        <v>2</v>
      </c>
      <c r="EJ70">
        <v>3</v>
      </c>
      <c r="EK70" t="s">
        <v>335</v>
      </c>
      <c r="EL70">
        <v>100</v>
      </c>
      <c r="EM70">
        <v>100</v>
      </c>
      <c r="EN70">
        <v>4.321</v>
      </c>
      <c r="EO70">
        <v>-0.099</v>
      </c>
      <c r="EP70">
        <v>2.28134974714028</v>
      </c>
      <c r="EQ70">
        <v>0.00616335315543056</v>
      </c>
      <c r="ER70">
        <v>-2.81551833566181e-06</v>
      </c>
      <c r="ES70">
        <v>7.20361701182458e-10</v>
      </c>
      <c r="ET70">
        <v>-0.12593346656001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2.8</v>
      </c>
      <c r="FC70">
        <v>2.7</v>
      </c>
      <c r="FD70">
        <v>18</v>
      </c>
      <c r="FE70">
        <v>960.424</v>
      </c>
      <c r="FF70">
        <v>502.71</v>
      </c>
      <c r="FG70">
        <v>11.5045</v>
      </c>
      <c r="FH70">
        <v>25.5839</v>
      </c>
      <c r="FI70">
        <v>29.9992</v>
      </c>
      <c r="FJ70">
        <v>25.613</v>
      </c>
      <c r="FK70">
        <v>25.604</v>
      </c>
      <c r="FL70">
        <v>26.5992</v>
      </c>
      <c r="FM70">
        <v>77.8879</v>
      </c>
      <c r="FN70">
        <v>0</v>
      </c>
      <c r="FO70">
        <v>11.59</v>
      </c>
      <c r="FP70">
        <v>420</v>
      </c>
      <c r="FQ70">
        <v>3.05923</v>
      </c>
      <c r="FR70">
        <v>100.271</v>
      </c>
      <c r="FS70">
        <v>100.179</v>
      </c>
    </row>
    <row r="71" spans="1:175">
      <c r="A71">
        <v>55</v>
      </c>
      <c r="B71">
        <v>1627063684.1</v>
      </c>
      <c r="C71">
        <v>108</v>
      </c>
      <c r="D71" t="s">
        <v>403</v>
      </c>
      <c r="E71" t="s">
        <v>404</v>
      </c>
      <c r="F71">
        <v>1</v>
      </c>
      <c r="H71">
        <v>1627063683.1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16</v>
      </c>
      <c r="AG71">
        <v>2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291</v>
      </c>
      <c r="AL71" t="s">
        <v>291</v>
      </c>
      <c r="AM71">
        <v>0</v>
      </c>
      <c r="AN71">
        <v>0</v>
      </c>
      <c r="AO71">
        <f>1-AM71/AN71</f>
        <v>0</v>
      </c>
      <c r="AP71">
        <v>0</v>
      </c>
      <c r="AQ71" t="s">
        <v>291</v>
      </c>
      <c r="AR71" t="s">
        <v>291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291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292</v>
      </c>
      <c r="BT71">
        <v>2</v>
      </c>
      <c r="BU71">
        <v>1627063683.1</v>
      </c>
      <c r="BV71">
        <v>399.234666666667</v>
      </c>
      <c r="BW71">
        <v>420.026666666667</v>
      </c>
      <c r="BX71">
        <v>5.96229333333333</v>
      </c>
      <c r="BY71">
        <v>3.00768</v>
      </c>
      <c r="BZ71">
        <v>394.914333333333</v>
      </c>
      <c r="CA71">
        <v>6.06121333333333</v>
      </c>
      <c r="CB71">
        <v>900.024333333333</v>
      </c>
      <c r="CC71">
        <v>101.513333333333</v>
      </c>
      <c r="CD71">
        <v>0.0997365666666667</v>
      </c>
      <c r="CE71">
        <v>15.3656666666667</v>
      </c>
      <c r="CF71">
        <v>15.1027</v>
      </c>
      <c r="CG71">
        <v>999.9</v>
      </c>
      <c r="CH71">
        <v>0</v>
      </c>
      <c r="CI71">
        <v>0</v>
      </c>
      <c r="CJ71">
        <v>10001.2266666667</v>
      </c>
      <c r="CK71">
        <v>0</v>
      </c>
      <c r="CL71">
        <v>51.1645333333333</v>
      </c>
      <c r="CM71">
        <v>1460.04333333333</v>
      </c>
      <c r="CN71">
        <v>0.972993</v>
      </c>
      <c r="CO71">
        <v>0.0270069666666667</v>
      </c>
      <c r="CP71">
        <v>0</v>
      </c>
      <c r="CQ71">
        <v>681.749333333333</v>
      </c>
      <c r="CR71">
        <v>4.99951</v>
      </c>
      <c r="CS71">
        <v>9836.64666666667</v>
      </c>
      <c r="CT71">
        <v>11912.2666666667</v>
      </c>
      <c r="CU71">
        <v>38</v>
      </c>
      <c r="CV71">
        <v>41.25</v>
      </c>
      <c r="CW71">
        <v>40.0206666666667</v>
      </c>
      <c r="CX71">
        <v>40.125</v>
      </c>
      <c r="CY71">
        <v>39.25</v>
      </c>
      <c r="CZ71">
        <v>1415.75</v>
      </c>
      <c r="DA71">
        <v>39.2933333333333</v>
      </c>
      <c r="DB71">
        <v>0</v>
      </c>
      <c r="DC71">
        <v>1627063687</v>
      </c>
      <c r="DD71">
        <v>0</v>
      </c>
      <c r="DE71">
        <v>682.254038461538</v>
      </c>
      <c r="DF71">
        <v>-5.78834186347621</v>
      </c>
      <c r="DG71">
        <v>-68.7723074812886</v>
      </c>
      <c r="DH71">
        <v>9843.66423076923</v>
      </c>
      <c r="DI71">
        <v>15</v>
      </c>
      <c r="DJ71">
        <v>1627063522.6</v>
      </c>
      <c r="DK71" t="s">
        <v>293</v>
      </c>
      <c r="DL71">
        <v>1627063512.6</v>
      </c>
      <c r="DM71">
        <v>1627063522.6</v>
      </c>
      <c r="DN71">
        <v>1</v>
      </c>
      <c r="DO71">
        <v>0.261</v>
      </c>
      <c r="DP71">
        <v>-0.001</v>
      </c>
      <c r="DQ71">
        <v>4.408</v>
      </c>
      <c r="DR71">
        <v>-0.118</v>
      </c>
      <c r="DS71">
        <v>420</v>
      </c>
      <c r="DT71">
        <v>3</v>
      </c>
      <c r="DU71">
        <v>0.07</v>
      </c>
      <c r="DV71">
        <v>0.03</v>
      </c>
      <c r="DW71">
        <v>-20.706843902439</v>
      </c>
      <c r="DX71">
        <v>-0.468033449477439</v>
      </c>
      <c r="DY71">
        <v>0.0542412679216348</v>
      </c>
      <c r="DZ71">
        <v>1</v>
      </c>
      <c r="EA71">
        <v>682.499090909091</v>
      </c>
      <c r="EB71">
        <v>-5.61294092791269</v>
      </c>
      <c r="EC71">
        <v>0.576096391536697</v>
      </c>
      <c r="ED71">
        <v>1</v>
      </c>
      <c r="EE71">
        <v>2.9373356097561</v>
      </c>
      <c r="EF71">
        <v>0.0972163066202118</v>
      </c>
      <c r="EG71">
        <v>0.011112449851467</v>
      </c>
      <c r="EH71">
        <v>1</v>
      </c>
      <c r="EI71">
        <v>3</v>
      </c>
      <c r="EJ71">
        <v>3</v>
      </c>
      <c r="EK71" t="s">
        <v>294</v>
      </c>
      <c r="EL71">
        <v>100</v>
      </c>
      <c r="EM71">
        <v>100</v>
      </c>
      <c r="EN71">
        <v>4.32</v>
      </c>
      <c r="EO71">
        <v>-0.0989</v>
      </c>
      <c r="EP71">
        <v>2.28134974714028</v>
      </c>
      <c r="EQ71">
        <v>0.00616335315543056</v>
      </c>
      <c r="ER71">
        <v>-2.81551833566181e-06</v>
      </c>
      <c r="ES71">
        <v>7.20361701182458e-10</v>
      </c>
      <c r="ET71">
        <v>-0.12593346656001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2.9</v>
      </c>
      <c r="FC71">
        <v>2.7</v>
      </c>
      <c r="FD71">
        <v>18</v>
      </c>
      <c r="FE71">
        <v>960.591</v>
      </c>
      <c r="FF71">
        <v>502.682</v>
      </c>
      <c r="FG71">
        <v>11.5708</v>
      </c>
      <c r="FH71">
        <v>25.5812</v>
      </c>
      <c r="FI71">
        <v>29.9992</v>
      </c>
      <c r="FJ71">
        <v>25.6122</v>
      </c>
      <c r="FK71">
        <v>25.603</v>
      </c>
      <c r="FL71">
        <v>26.6015</v>
      </c>
      <c r="FM71">
        <v>77.8879</v>
      </c>
      <c r="FN71">
        <v>0</v>
      </c>
      <c r="FO71">
        <v>11.7</v>
      </c>
      <c r="FP71">
        <v>420</v>
      </c>
      <c r="FQ71">
        <v>3.06276</v>
      </c>
      <c r="FR71">
        <v>100.271</v>
      </c>
      <c r="FS71">
        <v>100.179</v>
      </c>
    </row>
    <row r="72" spans="1:175">
      <c r="A72">
        <v>56</v>
      </c>
      <c r="B72">
        <v>1627063686.1</v>
      </c>
      <c r="C72">
        <v>110</v>
      </c>
      <c r="D72" t="s">
        <v>405</v>
      </c>
      <c r="E72" t="s">
        <v>406</v>
      </c>
      <c r="F72">
        <v>1</v>
      </c>
      <c r="H72">
        <v>1627063685.1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16</v>
      </c>
      <c r="AG72">
        <v>2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291</v>
      </c>
      <c r="AL72" t="s">
        <v>291</v>
      </c>
      <c r="AM72">
        <v>0</v>
      </c>
      <c r="AN72">
        <v>0</v>
      </c>
      <c r="AO72">
        <f>1-AM72/AN72</f>
        <v>0</v>
      </c>
      <c r="AP72">
        <v>0</v>
      </c>
      <c r="AQ72" t="s">
        <v>291</v>
      </c>
      <c r="AR72" t="s">
        <v>291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291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292</v>
      </c>
      <c r="BT72">
        <v>2</v>
      </c>
      <c r="BU72">
        <v>1627063685.1</v>
      </c>
      <c r="BV72">
        <v>399.216</v>
      </c>
      <c r="BW72">
        <v>419.96</v>
      </c>
      <c r="BX72">
        <v>5.97195333333333</v>
      </c>
      <c r="BY72">
        <v>3.00999666666667</v>
      </c>
      <c r="BZ72">
        <v>394.895333333333</v>
      </c>
      <c r="CA72">
        <v>6.0708</v>
      </c>
      <c r="CB72">
        <v>900.031</v>
      </c>
      <c r="CC72">
        <v>101.513666666667</v>
      </c>
      <c r="CD72">
        <v>0.1001861</v>
      </c>
      <c r="CE72">
        <v>15.3909666666667</v>
      </c>
      <c r="CF72">
        <v>15.1317</v>
      </c>
      <c r="CG72">
        <v>999.9</v>
      </c>
      <c r="CH72">
        <v>0</v>
      </c>
      <c r="CI72">
        <v>0</v>
      </c>
      <c r="CJ72">
        <v>9973.95333333333</v>
      </c>
      <c r="CK72">
        <v>0</v>
      </c>
      <c r="CL72">
        <v>51.2978666666667</v>
      </c>
      <c r="CM72">
        <v>1459.94333333333</v>
      </c>
      <c r="CN72">
        <v>0.972993</v>
      </c>
      <c r="CO72">
        <v>0.0270069666666667</v>
      </c>
      <c r="CP72">
        <v>0</v>
      </c>
      <c r="CQ72">
        <v>681.598333333333</v>
      </c>
      <c r="CR72">
        <v>4.99951</v>
      </c>
      <c r="CS72">
        <v>9833.26333333333</v>
      </c>
      <c r="CT72">
        <v>11911.4333333333</v>
      </c>
      <c r="CU72">
        <v>38.0413333333333</v>
      </c>
      <c r="CV72">
        <v>41.25</v>
      </c>
      <c r="CW72">
        <v>40.0206666666667</v>
      </c>
      <c r="CX72">
        <v>40.125</v>
      </c>
      <c r="CY72">
        <v>39.25</v>
      </c>
      <c r="CZ72">
        <v>1415.65333333333</v>
      </c>
      <c r="DA72">
        <v>39.29</v>
      </c>
      <c r="DB72">
        <v>0</v>
      </c>
      <c r="DC72">
        <v>1627063688.8</v>
      </c>
      <c r="DD72">
        <v>0</v>
      </c>
      <c r="DE72">
        <v>682.0508</v>
      </c>
      <c r="DF72">
        <v>-5.25661538718832</v>
      </c>
      <c r="DG72">
        <v>-72.1507692083695</v>
      </c>
      <c r="DH72">
        <v>9841.2316</v>
      </c>
      <c r="DI72">
        <v>15</v>
      </c>
      <c r="DJ72">
        <v>1627063522.6</v>
      </c>
      <c r="DK72" t="s">
        <v>293</v>
      </c>
      <c r="DL72">
        <v>1627063512.6</v>
      </c>
      <c r="DM72">
        <v>1627063522.6</v>
      </c>
      <c r="DN72">
        <v>1</v>
      </c>
      <c r="DO72">
        <v>0.261</v>
      </c>
      <c r="DP72">
        <v>-0.001</v>
      </c>
      <c r="DQ72">
        <v>4.408</v>
      </c>
      <c r="DR72">
        <v>-0.118</v>
      </c>
      <c r="DS72">
        <v>420</v>
      </c>
      <c r="DT72">
        <v>3</v>
      </c>
      <c r="DU72">
        <v>0.07</v>
      </c>
      <c r="DV72">
        <v>0.03</v>
      </c>
      <c r="DW72">
        <v>-20.7153024390244</v>
      </c>
      <c r="DX72">
        <v>-0.4290271777004</v>
      </c>
      <c r="DY72">
        <v>0.0524431515108753</v>
      </c>
      <c r="DZ72">
        <v>1</v>
      </c>
      <c r="EA72">
        <v>682.339363636364</v>
      </c>
      <c r="EB72">
        <v>-5.52692527848678</v>
      </c>
      <c r="EC72">
        <v>0.568168072561003</v>
      </c>
      <c r="ED72">
        <v>1</v>
      </c>
      <c r="EE72">
        <v>2.94178024390244</v>
      </c>
      <c r="EF72">
        <v>0.0925007665505343</v>
      </c>
      <c r="EG72">
        <v>0.0105390138122897</v>
      </c>
      <c r="EH72">
        <v>1</v>
      </c>
      <c r="EI72">
        <v>3</v>
      </c>
      <c r="EJ72">
        <v>3</v>
      </c>
      <c r="EK72" t="s">
        <v>294</v>
      </c>
      <c r="EL72">
        <v>100</v>
      </c>
      <c r="EM72">
        <v>100</v>
      </c>
      <c r="EN72">
        <v>4.321</v>
      </c>
      <c r="EO72">
        <v>-0.0988</v>
      </c>
      <c r="EP72">
        <v>2.28134974714028</v>
      </c>
      <c r="EQ72">
        <v>0.00616335315543056</v>
      </c>
      <c r="ER72">
        <v>-2.81551833566181e-06</v>
      </c>
      <c r="ES72">
        <v>7.20361701182458e-10</v>
      </c>
      <c r="ET72">
        <v>-0.12593346656001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2.9</v>
      </c>
      <c r="FC72">
        <v>2.7</v>
      </c>
      <c r="FD72">
        <v>18</v>
      </c>
      <c r="FE72">
        <v>960.857</v>
      </c>
      <c r="FF72">
        <v>502.742</v>
      </c>
      <c r="FG72">
        <v>11.6369</v>
      </c>
      <c r="FH72">
        <v>25.5789</v>
      </c>
      <c r="FI72">
        <v>29.9991</v>
      </c>
      <c r="FJ72">
        <v>25.6112</v>
      </c>
      <c r="FK72">
        <v>25.602</v>
      </c>
      <c r="FL72">
        <v>26.6002</v>
      </c>
      <c r="FM72">
        <v>77.8879</v>
      </c>
      <c r="FN72">
        <v>0</v>
      </c>
      <c r="FO72">
        <v>11.8</v>
      </c>
      <c r="FP72">
        <v>420</v>
      </c>
      <c r="FQ72">
        <v>3.06105</v>
      </c>
      <c r="FR72">
        <v>100.272</v>
      </c>
      <c r="FS72">
        <v>100.178</v>
      </c>
    </row>
    <row r="73" spans="1:175">
      <c r="A73">
        <v>57</v>
      </c>
      <c r="B73">
        <v>1627063688.1</v>
      </c>
      <c r="C73">
        <v>112</v>
      </c>
      <c r="D73" t="s">
        <v>407</v>
      </c>
      <c r="E73" t="s">
        <v>408</v>
      </c>
      <c r="F73">
        <v>1</v>
      </c>
      <c r="H73">
        <v>1627063687.1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16</v>
      </c>
      <c r="AG73">
        <v>2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291</v>
      </c>
      <c r="AL73" t="s">
        <v>291</v>
      </c>
      <c r="AM73">
        <v>0</v>
      </c>
      <c r="AN73">
        <v>0</v>
      </c>
      <c r="AO73">
        <f>1-AM73/AN73</f>
        <v>0</v>
      </c>
      <c r="AP73">
        <v>0</v>
      </c>
      <c r="AQ73" t="s">
        <v>291</v>
      </c>
      <c r="AR73" t="s">
        <v>291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291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292</v>
      </c>
      <c r="BT73">
        <v>2</v>
      </c>
      <c r="BU73">
        <v>1627063687.1</v>
      </c>
      <c r="BV73">
        <v>399.192</v>
      </c>
      <c r="BW73">
        <v>419.957333333333</v>
      </c>
      <c r="BX73">
        <v>5.97889</v>
      </c>
      <c r="BY73">
        <v>3.01107333333333</v>
      </c>
      <c r="BZ73">
        <v>394.871666666667</v>
      </c>
      <c r="CA73">
        <v>6.07768666666667</v>
      </c>
      <c r="CB73">
        <v>899.937666666667</v>
      </c>
      <c r="CC73">
        <v>101.513</v>
      </c>
      <c r="CD73">
        <v>0.100319666666667</v>
      </c>
      <c r="CE73">
        <v>15.4146</v>
      </c>
      <c r="CF73">
        <v>15.1568333333333</v>
      </c>
      <c r="CG73">
        <v>999.9</v>
      </c>
      <c r="CH73">
        <v>0</v>
      </c>
      <c r="CI73">
        <v>0</v>
      </c>
      <c r="CJ73">
        <v>10000.4</v>
      </c>
      <c r="CK73">
        <v>0</v>
      </c>
      <c r="CL73">
        <v>51.2357</v>
      </c>
      <c r="CM73">
        <v>1459.93333333333</v>
      </c>
      <c r="CN73">
        <v>0.972993</v>
      </c>
      <c r="CO73">
        <v>0.0270069666666667</v>
      </c>
      <c r="CP73">
        <v>0</v>
      </c>
      <c r="CQ73">
        <v>681.181666666667</v>
      </c>
      <c r="CR73">
        <v>4.99951</v>
      </c>
      <c r="CS73">
        <v>9830.97666666667</v>
      </c>
      <c r="CT73">
        <v>11911.3333333333</v>
      </c>
      <c r="CU73">
        <v>38</v>
      </c>
      <c r="CV73">
        <v>41.187</v>
      </c>
      <c r="CW73">
        <v>40.062</v>
      </c>
      <c r="CX73">
        <v>40.125</v>
      </c>
      <c r="CY73">
        <v>39.25</v>
      </c>
      <c r="CZ73">
        <v>1415.64333333333</v>
      </c>
      <c r="DA73">
        <v>39.29</v>
      </c>
      <c r="DB73">
        <v>0</v>
      </c>
      <c r="DC73">
        <v>1627063690.6</v>
      </c>
      <c r="DD73">
        <v>0</v>
      </c>
      <c r="DE73">
        <v>681.900269230769</v>
      </c>
      <c r="DF73">
        <v>-5.49083760062394</v>
      </c>
      <c r="DG73">
        <v>-69.9825640020297</v>
      </c>
      <c r="DH73">
        <v>9839.30884615385</v>
      </c>
      <c r="DI73">
        <v>15</v>
      </c>
      <c r="DJ73">
        <v>1627063522.6</v>
      </c>
      <c r="DK73" t="s">
        <v>293</v>
      </c>
      <c r="DL73">
        <v>1627063512.6</v>
      </c>
      <c r="DM73">
        <v>1627063522.6</v>
      </c>
      <c r="DN73">
        <v>1</v>
      </c>
      <c r="DO73">
        <v>0.261</v>
      </c>
      <c r="DP73">
        <v>-0.001</v>
      </c>
      <c r="DQ73">
        <v>4.408</v>
      </c>
      <c r="DR73">
        <v>-0.118</v>
      </c>
      <c r="DS73">
        <v>420</v>
      </c>
      <c r="DT73">
        <v>3</v>
      </c>
      <c r="DU73">
        <v>0.07</v>
      </c>
      <c r="DV73">
        <v>0.03</v>
      </c>
      <c r="DW73">
        <v>-20.7270487804878</v>
      </c>
      <c r="DX73">
        <v>-0.373720557491273</v>
      </c>
      <c r="DY73">
        <v>0.048623486856894</v>
      </c>
      <c r="DZ73">
        <v>1</v>
      </c>
      <c r="EA73">
        <v>682.1658</v>
      </c>
      <c r="EB73">
        <v>-5.75185127201424</v>
      </c>
      <c r="EC73">
        <v>0.613702058936464</v>
      </c>
      <c r="ED73">
        <v>1</v>
      </c>
      <c r="EE73">
        <v>2.94603</v>
      </c>
      <c r="EF73">
        <v>0.0974140766550561</v>
      </c>
      <c r="EG73">
        <v>0.0110986540603453</v>
      </c>
      <c r="EH73">
        <v>1</v>
      </c>
      <c r="EI73">
        <v>3</v>
      </c>
      <c r="EJ73">
        <v>3</v>
      </c>
      <c r="EK73" t="s">
        <v>294</v>
      </c>
      <c r="EL73">
        <v>100</v>
      </c>
      <c r="EM73">
        <v>100</v>
      </c>
      <c r="EN73">
        <v>4.321</v>
      </c>
      <c r="EO73">
        <v>-0.0988</v>
      </c>
      <c r="EP73">
        <v>2.28134974714028</v>
      </c>
      <c r="EQ73">
        <v>0.00616335315543056</v>
      </c>
      <c r="ER73">
        <v>-2.81551833566181e-06</v>
      </c>
      <c r="ES73">
        <v>7.20361701182458e-10</v>
      </c>
      <c r="ET73">
        <v>-0.12593346656001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2.9</v>
      </c>
      <c r="FC73">
        <v>2.8</v>
      </c>
      <c r="FD73">
        <v>18</v>
      </c>
      <c r="FE73">
        <v>960.837</v>
      </c>
      <c r="FF73">
        <v>502.696</v>
      </c>
      <c r="FG73">
        <v>11.708</v>
      </c>
      <c r="FH73">
        <v>25.5761</v>
      </c>
      <c r="FI73">
        <v>29.999</v>
      </c>
      <c r="FJ73">
        <v>25.61</v>
      </c>
      <c r="FK73">
        <v>25.6008</v>
      </c>
      <c r="FL73">
        <v>26.6068</v>
      </c>
      <c r="FM73">
        <v>77.5974</v>
      </c>
      <c r="FN73">
        <v>0</v>
      </c>
      <c r="FO73">
        <v>11.8</v>
      </c>
      <c r="FP73">
        <v>420</v>
      </c>
      <c r="FQ73">
        <v>3.06048</v>
      </c>
      <c r="FR73">
        <v>100.272</v>
      </c>
      <c r="FS73">
        <v>100.175</v>
      </c>
    </row>
    <row r="74" spans="1:175">
      <c r="A74">
        <v>58</v>
      </c>
      <c r="B74">
        <v>1627063690.1</v>
      </c>
      <c r="C74">
        <v>114</v>
      </c>
      <c r="D74" t="s">
        <v>409</v>
      </c>
      <c r="E74" t="s">
        <v>410</v>
      </c>
      <c r="F74">
        <v>1</v>
      </c>
      <c r="H74">
        <v>1627063689.1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16</v>
      </c>
      <c r="AG74">
        <v>2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291</v>
      </c>
      <c r="AL74" t="s">
        <v>291</v>
      </c>
      <c r="AM74">
        <v>0</v>
      </c>
      <c r="AN74">
        <v>0</v>
      </c>
      <c r="AO74">
        <f>1-AM74/AN74</f>
        <v>0</v>
      </c>
      <c r="AP74">
        <v>0</v>
      </c>
      <c r="AQ74" t="s">
        <v>291</v>
      </c>
      <c r="AR74" t="s">
        <v>291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291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292</v>
      </c>
      <c r="BT74">
        <v>2</v>
      </c>
      <c r="BU74">
        <v>1627063689.1</v>
      </c>
      <c r="BV74">
        <v>399.213</v>
      </c>
      <c r="BW74">
        <v>419.977</v>
      </c>
      <c r="BX74">
        <v>5.98489</v>
      </c>
      <c r="BY74">
        <v>2.99655</v>
      </c>
      <c r="BZ74">
        <v>394.892333333333</v>
      </c>
      <c r="CA74">
        <v>6.08364</v>
      </c>
      <c r="CB74">
        <v>900.051</v>
      </c>
      <c r="CC74">
        <v>101.512666666667</v>
      </c>
      <c r="CD74">
        <v>0.0999869333333333</v>
      </c>
      <c r="CE74">
        <v>15.4383333333333</v>
      </c>
      <c r="CF74">
        <v>15.1809333333333</v>
      </c>
      <c r="CG74">
        <v>999.9</v>
      </c>
      <c r="CH74">
        <v>0</v>
      </c>
      <c r="CI74">
        <v>0</v>
      </c>
      <c r="CJ74">
        <v>10014.2</v>
      </c>
      <c r="CK74">
        <v>0</v>
      </c>
      <c r="CL74">
        <v>50.9294333333333</v>
      </c>
      <c r="CM74">
        <v>1460.03</v>
      </c>
      <c r="CN74">
        <v>0.972993</v>
      </c>
      <c r="CO74">
        <v>0.0270069666666667</v>
      </c>
      <c r="CP74">
        <v>0</v>
      </c>
      <c r="CQ74">
        <v>681.381333333333</v>
      </c>
      <c r="CR74">
        <v>4.99951</v>
      </c>
      <c r="CS74">
        <v>9829.27333333333</v>
      </c>
      <c r="CT74">
        <v>11912.1</v>
      </c>
      <c r="CU74">
        <v>38.0413333333333</v>
      </c>
      <c r="CV74">
        <v>41.229</v>
      </c>
      <c r="CW74">
        <v>40.0206666666667</v>
      </c>
      <c r="CX74">
        <v>40.125</v>
      </c>
      <c r="CY74">
        <v>39.25</v>
      </c>
      <c r="CZ74">
        <v>1415.73666666667</v>
      </c>
      <c r="DA74">
        <v>39.2933333333333</v>
      </c>
      <c r="DB74">
        <v>0</v>
      </c>
      <c r="DC74">
        <v>1627063693</v>
      </c>
      <c r="DD74">
        <v>0</v>
      </c>
      <c r="DE74">
        <v>681.703230769231</v>
      </c>
      <c r="DF74">
        <v>-4.774974347014</v>
      </c>
      <c r="DG74">
        <v>-69.2741878746389</v>
      </c>
      <c r="DH74">
        <v>9836.56038461538</v>
      </c>
      <c r="DI74">
        <v>15</v>
      </c>
      <c r="DJ74">
        <v>1627063522.6</v>
      </c>
      <c r="DK74" t="s">
        <v>293</v>
      </c>
      <c r="DL74">
        <v>1627063512.6</v>
      </c>
      <c r="DM74">
        <v>1627063522.6</v>
      </c>
      <c r="DN74">
        <v>1</v>
      </c>
      <c r="DO74">
        <v>0.261</v>
      </c>
      <c r="DP74">
        <v>-0.001</v>
      </c>
      <c r="DQ74">
        <v>4.408</v>
      </c>
      <c r="DR74">
        <v>-0.118</v>
      </c>
      <c r="DS74">
        <v>420</v>
      </c>
      <c r="DT74">
        <v>3</v>
      </c>
      <c r="DU74">
        <v>0.07</v>
      </c>
      <c r="DV74">
        <v>0.03</v>
      </c>
      <c r="DW74">
        <v>-20.7386268292683</v>
      </c>
      <c r="DX74">
        <v>-0.285566550522682</v>
      </c>
      <c r="DY74">
        <v>0.0421154338455063</v>
      </c>
      <c r="DZ74">
        <v>1</v>
      </c>
      <c r="EA74">
        <v>681.958393939394</v>
      </c>
      <c r="EB74">
        <v>-5.1595411138331</v>
      </c>
      <c r="EC74">
        <v>0.532249767034913</v>
      </c>
      <c r="ED74">
        <v>1</v>
      </c>
      <c r="EE74">
        <v>2.95164</v>
      </c>
      <c r="EF74">
        <v>0.130931916376306</v>
      </c>
      <c r="EG74">
        <v>0.0152613664957327</v>
      </c>
      <c r="EH74">
        <v>0</v>
      </c>
      <c r="EI74">
        <v>2</v>
      </c>
      <c r="EJ74">
        <v>3</v>
      </c>
      <c r="EK74" t="s">
        <v>335</v>
      </c>
      <c r="EL74">
        <v>100</v>
      </c>
      <c r="EM74">
        <v>100</v>
      </c>
      <c r="EN74">
        <v>4.32</v>
      </c>
      <c r="EO74">
        <v>-0.0987</v>
      </c>
      <c r="EP74">
        <v>2.28134974714028</v>
      </c>
      <c r="EQ74">
        <v>0.00616335315543056</v>
      </c>
      <c r="ER74">
        <v>-2.81551833566181e-06</v>
      </c>
      <c r="ES74">
        <v>7.20361701182458e-10</v>
      </c>
      <c r="ET74">
        <v>-0.12593346656001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3</v>
      </c>
      <c r="FC74">
        <v>2.8</v>
      </c>
      <c r="FD74">
        <v>18</v>
      </c>
      <c r="FE74">
        <v>960.844</v>
      </c>
      <c r="FF74">
        <v>502.583</v>
      </c>
      <c r="FG74">
        <v>11.7774</v>
      </c>
      <c r="FH74">
        <v>25.5731</v>
      </c>
      <c r="FI74">
        <v>29.9991</v>
      </c>
      <c r="FJ74">
        <v>25.6089</v>
      </c>
      <c r="FK74">
        <v>25.5998</v>
      </c>
      <c r="FL74">
        <v>26.6009</v>
      </c>
      <c r="FM74">
        <v>77.5974</v>
      </c>
      <c r="FN74">
        <v>0</v>
      </c>
      <c r="FO74">
        <v>11.9</v>
      </c>
      <c r="FP74">
        <v>420</v>
      </c>
      <c r="FQ74">
        <v>3.05572</v>
      </c>
      <c r="FR74">
        <v>100.272</v>
      </c>
      <c r="FS74">
        <v>100.175</v>
      </c>
    </row>
    <row r="75" spans="1:175">
      <c r="A75">
        <v>59</v>
      </c>
      <c r="B75">
        <v>1627063692.1</v>
      </c>
      <c r="C75">
        <v>116</v>
      </c>
      <c r="D75" t="s">
        <v>411</v>
      </c>
      <c r="E75" t="s">
        <v>412</v>
      </c>
      <c r="F75">
        <v>1</v>
      </c>
      <c r="H75">
        <v>1627063691.1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16</v>
      </c>
      <c r="AG75">
        <v>2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291</v>
      </c>
      <c r="AL75" t="s">
        <v>291</v>
      </c>
      <c r="AM75">
        <v>0</v>
      </c>
      <c r="AN75">
        <v>0</v>
      </c>
      <c r="AO75">
        <f>1-AM75/AN75</f>
        <v>0</v>
      </c>
      <c r="AP75">
        <v>0</v>
      </c>
      <c r="AQ75" t="s">
        <v>291</v>
      </c>
      <c r="AR75" t="s">
        <v>291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291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292</v>
      </c>
      <c r="BT75">
        <v>2</v>
      </c>
      <c r="BU75">
        <v>1627063691.1</v>
      </c>
      <c r="BV75">
        <v>399.179666666667</v>
      </c>
      <c r="BW75">
        <v>419.961666666667</v>
      </c>
      <c r="BX75">
        <v>5.99296</v>
      </c>
      <c r="BY75">
        <v>3.01086</v>
      </c>
      <c r="BZ75">
        <v>394.859666666667</v>
      </c>
      <c r="CA75">
        <v>6.09164666666667</v>
      </c>
      <c r="CB75">
        <v>900.053666666667</v>
      </c>
      <c r="CC75">
        <v>101.514</v>
      </c>
      <c r="CD75">
        <v>0.100055933333333</v>
      </c>
      <c r="CE75">
        <v>15.4647</v>
      </c>
      <c r="CF75">
        <v>15.2143333333333</v>
      </c>
      <c r="CG75">
        <v>999.9</v>
      </c>
      <c r="CH75">
        <v>0</v>
      </c>
      <c r="CI75">
        <v>0</v>
      </c>
      <c r="CJ75">
        <v>9990.19</v>
      </c>
      <c r="CK75">
        <v>0</v>
      </c>
      <c r="CL75">
        <v>50.4907666666667</v>
      </c>
      <c r="CM75">
        <v>1459.82666666667</v>
      </c>
      <c r="CN75">
        <v>0.972991</v>
      </c>
      <c r="CO75">
        <v>0.0270089</v>
      </c>
      <c r="CP75">
        <v>0</v>
      </c>
      <c r="CQ75">
        <v>681.180666666667</v>
      </c>
      <c r="CR75">
        <v>4.99951</v>
      </c>
      <c r="CS75">
        <v>9825.22333333333</v>
      </c>
      <c r="CT75">
        <v>11910.4666666667</v>
      </c>
      <c r="CU75">
        <v>38</v>
      </c>
      <c r="CV75">
        <v>41.208</v>
      </c>
      <c r="CW75">
        <v>40.062</v>
      </c>
      <c r="CX75">
        <v>40.125</v>
      </c>
      <c r="CY75">
        <v>39.25</v>
      </c>
      <c r="CZ75">
        <v>1415.53666666667</v>
      </c>
      <c r="DA75">
        <v>39.29</v>
      </c>
      <c r="DB75">
        <v>0</v>
      </c>
      <c r="DC75">
        <v>1627063694.8</v>
      </c>
      <c r="DD75">
        <v>0</v>
      </c>
      <c r="DE75">
        <v>681.56712</v>
      </c>
      <c r="DF75">
        <v>-4.53569230623029</v>
      </c>
      <c r="DG75">
        <v>-72.5815384834982</v>
      </c>
      <c r="DH75">
        <v>9834.0964</v>
      </c>
      <c r="DI75">
        <v>15</v>
      </c>
      <c r="DJ75">
        <v>1627063522.6</v>
      </c>
      <c r="DK75" t="s">
        <v>293</v>
      </c>
      <c r="DL75">
        <v>1627063512.6</v>
      </c>
      <c r="DM75">
        <v>1627063522.6</v>
      </c>
      <c r="DN75">
        <v>1</v>
      </c>
      <c r="DO75">
        <v>0.261</v>
      </c>
      <c r="DP75">
        <v>-0.001</v>
      </c>
      <c r="DQ75">
        <v>4.408</v>
      </c>
      <c r="DR75">
        <v>-0.118</v>
      </c>
      <c r="DS75">
        <v>420</v>
      </c>
      <c r="DT75">
        <v>3</v>
      </c>
      <c r="DU75">
        <v>0.07</v>
      </c>
      <c r="DV75">
        <v>0.03</v>
      </c>
      <c r="DW75">
        <v>-20.747</v>
      </c>
      <c r="DX75">
        <v>-0.244105923345008</v>
      </c>
      <c r="DY75">
        <v>0.0398225270234897</v>
      </c>
      <c r="DZ75">
        <v>1</v>
      </c>
      <c r="EA75">
        <v>681.806515151515</v>
      </c>
      <c r="EB75">
        <v>-4.9199351833659</v>
      </c>
      <c r="EC75">
        <v>0.513916401715536</v>
      </c>
      <c r="ED75">
        <v>1</v>
      </c>
      <c r="EE75">
        <v>2.95636073170732</v>
      </c>
      <c r="EF75">
        <v>0.148789756097563</v>
      </c>
      <c r="EG75">
        <v>0.0168597448683419</v>
      </c>
      <c r="EH75">
        <v>0</v>
      </c>
      <c r="EI75">
        <v>2</v>
      </c>
      <c r="EJ75">
        <v>3</v>
      </c>
      <c r="EK75" t="s">
        <v>335</v>
      </c>
      <c r="EL75">
        <v>100</v>
      </c>
      <c r="EM75">
        <v>100</v>
      </c>
      <c r="EN75">
        <v>4.32</v>
      </c>
      <c r="EO75">
        <v>-0.0986</v>
      </c>
      <c r="EP75">
        <v>2.28134974714028</v>
      </c>
      <c r="EQ75">
        <v>0.00616335315543056</v>
      </c>
      <c r="ER75">
        <v>-2.81551833566181e-06</v>
      </c>
      <c r="ES75">
        <v>7.20361701182458e-10</v>
      </c>
      <c r="ET75">
        <v>-0.12593346656001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3</v>
      </c>
      <c r="FC75">
        <v>2.8</v>
      </c>
      <c r="FD75">
        <v>18</v>
      </c>
      <c r="FE75">
        <v>960.834</v>
      </c>
      <c r="FF75">
        <v>502.987</v>
      </c>
      <c r="FG75">
        <v>11.8452</v>
      </c>
      <c r="FH75">
        <v>25.5704</v>
      </c>
      <c r="FI75">
        <v>29.9991</v>
      </c>
      <c r="FJ75">
        <v>25.6084</v>
      </c>
      <c r="FK75">
        <v>25.5987</v>
      </c>
      <c r="FL75">
        <v>26.6003</v>
      </c>
      <c r="FM75">
        <v>77.5974</v>
      </c>
      <c r="FN75">
        <v>0</v>
      </c>
      <c r="FO75">
        <v>12</v>
      </c>
      <c r="FP75">
        <v>420</v>
      </c>
      <c r="FQ75">
        <v>3.07971</v>
      </c>
      <c r="FR75">
        <v>100.273</v>
      </c>
      <c r="FS75">
        <v>100.178</v>
      </c>
    </row>
    <row r="76" spans="1:175">
      <c r="A76">
        <v>60</v>
      </c>
      <c r="B76">
        <v>1627063694.1</v>
      </c>
      <c r="C76">
        <v>118</v>
      </c>
      <c r="D76" t="s">
        <v>413</v>
      </c>
      <c r="E76" t="s">
        <v>414</v>
      </c>
      <c r="F76">
        <v>1</v>
      </c>
      <c r="H76">
        <v>1627063693.1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16</v>
      </c>
      <c r="AG76">
        <v>2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291</v>
      </c>
      <c r="AL76" t="s">
        <v>291</v>
      </c>
      <c r="AM76">
        <v>0</v>
      </c>
      <c r="AN76">
        <v>0</v>
      </c>
      <c r="AO76">
        <f>1-AM76/AN76</f>
        <v>0</v>
      </c>
      <c r="AP76">
        <v>0</v>
      </c>
      <c r="AQ76" t="s">
        <v>291</v>
      </c>
      <c r="AR76" t="s">
        <v>291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291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292</v>
      </c>
      <c r="BT76">
        <v>2</v>
      </c>
      <c r="BU76">
        <v>1627063693.1</v>
      </c>
      <c r="BV76">
        <v>399.156333333333</v>
      </c>
      <c r="BW76">
        <v>420.005333333333</v>
      </c>
      <c r="BX76">
        <v>6.00797666666667</v>
      </c>
      <c r="BY76">
        <v>3.05496</v>
      </c>
      <c r="BZ76">
        <v>394.836333333333</v>
      </c>
      <c r="CA76">
        <v>6.10654666666667</v>
      </c>
      <c r="CB76">
        <v>899.951</v>
      </c>
      <c r="CC76">
        <v>101.514666666667</v>
      </c>
      <c r="CD76">
        <v>0.100137</v>
      </c>
      <c r="CE76">
        <v>15.4923333333333</v>
      </c>
      <c r="CF76">
        <v>15.2383666666667</v>
      </c>
      <c r="CG76">
        <v>999.9</v>
      </c>
      <c r="CH76">
        <v>0</v>
      </c>
      <c r="CI76">
        <v>0</v>
      </c>
      <c r="CJ76">
        <v>9990.41666666667</v>
      </c>
      <c r="CK76">
        <v>0</v>
      </c>
      <c r="CL76">
        <v>50.1336333333333</v>
      </c>
      <c r="CM76">
        <v>1459.93</v>
      </c>
      <c r="CN76">
        <v>0.972993</v>
      </c>
      <c r="CO76">
        <v>0.0270069666666667</v>
      </c>
      <c r="CP76">
        <v>0</v>
      </c>
      <c r="CQ76">
        <v>680.915666666667</v>
      </c>
      <c r="CR76">
        <v>4.99951</v>
      </c>
      <c r="CS76">
        <v>9823.65</v>
      </c>
      <c r="CT76">
        <v>11911.2666666667</v>
      </c>
      <c r="CU76">
        <v>38</v>
      </c>
      <c r="CV76">
        <v>41.208</v>
      </c>
      <c r="CW76">
        <v>40.0413333333333</v>
      </c>
      <c r="CX76">
        <v>40.125</v>
      </c>
      <c r="CY76">
        <v>39.25</v>
      </c>
      <c r="CZ76">
        <v>1415.64</v>
      </c>
      <c r="DA76">
        <v>39.29</v>
      </c>
      <c r="DB76">
        <v>0</v>
      </c>
      <c r="DC76">
        <v>1627063696.6</v>
      </c>
      <c r="DD76">
        <v>0</v>
      </c>
      <c r="DE76">
        <v>681.457461538462</v>
      </c>
      <c r="DF76">
        <v>-4.71241024847812</v>
      </c>
      <c r="DG76">
        <v>-73.697777682129</v>
      </c>
      <c r="DH76">
        <v>9832.26307692308</v>
      </c>
      <c r="DI76">
        <v>15</v>
      </c>
      <c r="DJ76">
        <v>1627063522.6</v>
      </c>
      <c r="DK76" t="s">
        <v>293</v>
      </c>
      <c r="DL76">
        <v>1627063512.6</v>
      </c>
      <c r="DM76">
        <v>1627063522.6</v>
      </c>
      <c r="DN76">
        <v>1</v>
      </c>
      <c r="DO76">
        <v>0.261</v>
      </c>
      <c r="DP76">
        <v>-0.001</v>
      </c>
      <c r="DQ76">
        <v>4.408</v>
      </c>
      <c r="DR76">
        <v>-0.118</v>
      </c>
      <c r="DS76">
        <v>420</v>
      </c>
      <c r="DT76">
        <v>3</v>
      </c>
      <c r="DU76">
        <v>0.07</v>
      </c>
      <c r="DV76">
        <v>0.03</v>
      </c>
      <c r="DW76">
        <v>-20.7589707317073</v>
      </c>
      <c r="DX76">
        <v>-0.347753310104527</v>
      </c>
      <c r="DY76">
        <v>0.047940258777563</v>
      </c>
      <c r="DZ76">
        <v>1</v>
      </c>
      <c r="EA76">
        <v>681.6684</v>
      </c>
      <c r="EB76">
        <v>-4.79535029354162</v>
      </c>
      <c r="EC76">
        <v>0.524717513116747</v>
      </c>
      <c r="ED76">
        <v>1</v>
      </c>
      <c r="EE76">
        <v>2.9576043902439</v>
      </c>
      <c r="EF76">
        <v>0.11952606271777</v>
      </c>
      <c r="EG76">
        <v>0.0162608648929638</v>
      </c>
      <c r="EH76">
        <v>0</v>
      </c>
      <c r="EI76">
        <v>2</v>
      </c>
      <c r="EJ76">
        <v>3</v>
      </c>
      <c r="EK76" t="s">
        <v>335</v>
      </c>
      <c r="EL76">
        <v>100</v>
      </c>
      <c r="EM76">
        <v>100</v>
      </c>
      <c r="EN76">
        <v>4.32</v>
      </c>
      <c r="EO76">
        <v>-0.0985</v>
      </c>
      <c r="EP76">
        <v>2.28134974714028</v>
      </c>
      <c r="EQ76">
        <v>0.00616335315543056</v>
      </c>
      <c r="ER76">
        <v>-2.81551833566181e-06</v>
      </c>
      <c r="ES76">
        <v>7.20361701182458e-10</v>
      </c>
      <c r="ET76">
        <v>-0.12593346656001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3</v>
      </c>
      <c r="FC76">
        <v>2.9</v>
      </c>
      <c r="FD76">
        <v>18</v>
      </c>
      <c r="FE76">
        <v>960.66</v>
      </c>
      <c r="FF76">
        <v>503.029</v>
      </c>
      <c r="FG76">
        <v>11.9126</v>
      </c>
      <c r="FH76">
        <v>25.5675</v>
      </c>
      <c r="FI76">
        <v>29.9992</v>
      </c>
      <c r="FJ76">
        <v>25.6073</v>
      </c>
      <c r="FK76">
        <v>25.5976</v>
      </c>
      <c r="FL76">
        <v>26.6012</v>
      </c>
      <c r="FM76">
        <v>77.5974</v>
      </c>
      <c r="FN76">
        <v>0</v>
      </c>
      <c r="FO76">
        <v>12</v>
      </c>
      <c r="FP76">
        <v>420</v>
      </c>
      <c r="FQ76">
        <v>3.06548</v>
      </c>
      <c r="FR76">
        <v>100.274</v>
      </c>
      <c r="FS76">
        <v>100.18</v>
      </c>
    </row>
    <row r="77" spans="1:175">
      <c r="A77">
        <v>61</v>
      </c>
      <c r="B77">
        <v>1627063696.1</v>
      </c>
      <c r="C77">
        <v>120</v>
      </c>
      <c r="D77" t="s">
        <v>415</v>
      </c>
      <c r="E77" t="s">
        <v>416</v>
      </c>
      <c r="F77">
        <v>1</v>
      </c>
      <c r="H77">
        <v>1627063695.1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16</v>
      </c>
      <c r="AG77">
        <v>2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291</v>
      </c>
      <c r="AL77" t="s">
        <v>291</v>
      </c>
      <c r="AM77">
        <v>0</v>
      </c>
      <c r="AN77">
        <v>0</v>
      </c>
      <c r="AO77">
        <f>1-AM77/AN77</f>
        <v>0</v>
      </c>
      <c r="AP77">
        <v>0</v>
      </c>
      <c r="AQ77" t="s">
        <v>291</v>
      </c>
      <c r="AR77" t="s">
        <v>291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291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292</v>
      </c>
      <c r="BT77">
        <v>2</v>
      </c>
      <c r="BU77">
        <v>1627063695.1</v>
      </c>
      <c r="BV77">
        <v>399.168666666667</v>
      </c>
      <c r="BW77">
        <v>420.048</v>
      </c>
      <c r="BX77">
        <v>6.02706666666667</v>
      </c>
      <c r="BY77">
        <v>3.07104333333333</v>
      </c>
      <c r="BZ77">
        <v>394.848333333333</v>
      </c>
      <c r="CA77">
        <v>6.12549</v>
      </c>
      <c r="CB77">
        <v>900.034</v>
      </c>
      <c r="CC77">
        <v>101.514</v>
      </c>
      <c r="CD77">
        <v>0.100192333333333</v>
      </c>
      <c r="CE77">
        <v>15.5216666666667</v>
      </c>
      <c r="CF77">
        <v>15.2590666666667</v>
      </c>
      <c r="CG77">
        <v>999.9</v>
      </c>
      <c r="CH77">
        <v>0</v>
      </c>
      <c r="CI77">
        <v>0</v>
      </c>
      <c r="CJ77">
        <v>10025.8666666667</v>
      </c>
      <c r="CK77">
        <v>0</v>
      </c>
      <c r="CL77">
        <v>50.1793333333333</v>
      </c>
      <c r="CM77">
        <v>1460.02</v>
      </c>
      <c r="CN77">
        <v>0.972993</v>
      </c>
      <c r="CO77">
        <v>0.0270069666666667</v>
      </c>
      <c r="CP77">
        <v>0</v>
      </c>
      <c r="CQ77">
        <v>680.739666666667</v>
      </c>
      <c r="CR77">
        <v>4.99951</v>
      </c>
      <c r="CS77">
        <v>9822.10333333333</v>
      </c>
      <c r="CT77">
        <v>11912.0666666667</v>
      </c>
      <c r="CU77">
        <v>38</v>
      </c>
      <c r="CV77">
        <v>41.187</v>
      </c>
      <c r="CW77">
        <v>40.0206666666667</v>
      </c>
      <c r="CX77">
        <v>40.125</v>
      </c>
      <c r="CY77">
        <v>39.25</v>
      </c>
      <c r="CZ77">
        <v>1415.72666666667</v>
      </c>
      <c r="DA77">
        <v>39.2933333333333</v>
      </c>
      <c r="DB77">
        <v>0</v>
      </c>
      <c r="DC77">
        <v>1627063699</v>
      </c>
      <c r="DD77">
        <v>0</v>
      </c>
      <c r="DE77">
        <v>681.257115384615</v>
      </c>
      <c r="DF77">
        <v>-4.35367520499464</v>
      </c>
      <c r="DG77">
        <v>-69.914187838832</v>
      </c>
      <c r="DH77">
        <v>9829.38807692308</v>
      </c>
      <c r="DI77">
        <v>15</v>
      </c>
      <c r="DJ77">
        <v>1627063522.6</v>
      </c>
      <c r="DK77" t="s">
        <v>293</v>
      </c>
      <c r="DL77">
        <v>1627063512.6</v>
      </c>
      <c r="DM77">
        <v>1627063522.6</v>
      </c>
      <c r="DN77">
        <v>1</v>
      </c>
      <c r="DO77">
        <v>0.261</v>
      </c>
      <c r="DP77">
        <v>-0.001</v>
      </c>
      <c r="DQ77">
        <v>4.408</v>
      </c>
      <c r="DR77">
        <v>-0.118</v>
      </c>
      <c r="DS77">
        <v>420</v>
      </c>
      <c r="DT77">
        <v>3</v>
      </c>
      <c r="DU77">
        <v>0.07</v>
      </c>
      <c r="DV77">
        <v>0.03</v>
      </c>
      <c r="DW77">
        <v>-20.7748756097561</v>
      </c>
      <c r="DX77">
        <v>-0.438771428571446</v>
      </c>
      <c r="DY77">
        <v>0.0558977497714016</v>
      </c>
      <c r="DZ77">
        <v>1</v>
      </c>
      <c r="EA77">
        <v>681.454606060606</v>
      </c>
      <c r="EB77">
        <v>-4.36377419082149</v>
      </c>
      <c r="EC77">
        <v>0.456524017051766</v>
      </c>
      <c r="ED77">
        <v>1</v>
      </c>
      <c r="EE77">
        <v>2.95827609756098</v>
      </c>
      <c r="EF77">
        <v>0.0970990243902419</v>
      </c>
      <c r="EG77">
        <v>0.0160120407252044</v>
      </c>
      <c r="EH77">
        <v>1</v>
      </c>
      <c r="EI77">
        <v>3</v>
      </c>
      <c r="EJ77">
        <v>3</v>
      </c>
      <c r="EK77" t="s">
        <v>294</v>
      </c>
      <c r="EL77">
        <v>100</v>
      </c>
      <c r="EM77">
        <v>100</v>
      </c>
      <c r="EN77">
        <v>4.32</v>
      </c>
      <c r="EO77">
        <v>-0.0984</v>
      </c>
      <c r="EP77">
        <v>2.28134974714028</v>
      </c>
      <c r="EQ77">
        <v>0.00616335315543056</v>
      </c>
      <c r="ER77">
        <v>-2.81551833566181e-06</v>
      </c>
      <c r="ES77">
        <v>7.20361701182458e-10</v>
      </c>
      <c r="ET77">
        <v>-0.12593346656001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3.1</v>
      </c>
      <c r="FC77">
        <v>2.9</v>
      </c>
      <c r="FD77">
        <v>18</v>
      </c>
      <c r="FE77">
        <v>960.822</v>
      </c>
      <c r="FF77">
        <v>502.708</v>
      </c>
      <c r="FG77">
        <v>11.9802</v>
      </c>
      <c r="FH77">
        <v>25.5645</v>
      </c>
      <c r="FI77">
        <v>29.9992</v>
      </c>
      <c r="FJ77">
        <v>25.6063</v>
      </c>
      <c r="FK77">
        <v>25.5966</v>
      </c>
      <c r="FL77">
        <v>26.6002</v>
      </c>
      <c r="FM77">
        <v>77.5974</v>
      </c>
      <c r="FN77">
        <v>0</v>
      </c>
      <c r="FO77">
        <v>12.1</v>
      </c>
      <c r="FP77">
        <v>420</v>
      </c>
      <c r="FQ77">
        <v>3.06317</v>
      </c>
      <c r="FR77">
        <v>100.274</v>
      </c>
      <c r="FS77">
        <v>100.181</v>
      </c>
    </row>
    <row r="78" spans="1:175">
      <c r="A78">
        <v>62</v>
      </c>
      <c r="B78">
        <v>1627063698.1</v>
      </c>
      <c r="C78">
        <v>122</v>
      </c>
      <c r="D78" t="s">
        <v>417</v>
      </c>
      <c r="E78" t="s">
        <v>418</v>
      </c>
      <c r="F78">
        <v>1</v>
      </c>
      <c r="H78">
        <v>1627063697.1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15</v>
      </c>
      <c r="AG78">
        <v>2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291</v>
      </c>
      <c r="AL78" t="s">
        <v>291</v>
      </c>
      <c r="AM78">
        <v>0</v>
      </c>
      <c r="AN78">
        <v>0</v>
      </c>
      <c r="AO78">
        <f>1-AM78/AN78</f>
        <v>0</v>
      </c>
      <c r="AP78">
        <v>0</v>
      </c>
      <c r="AQ78" t="s">
        <v>291</v>
      </c>
      <c r="AR78" t="s">
        <v>291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291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292</v>
      </c>
      <c r="BT78">
        <v>2</v>
      </c>
      <c r="BU78">
        <v>1627063697.1</v>
      </c>
      <c r="BV78">
        <v>399.179</v>
      </c>
      <c r="BW78">
        <v>420.031333333333</v>
      </c>
      <c r="BX78">
        <v>6.04322333333333</v>
      </c>
      <c r="BY78">
        <v>3.07305</v>
      </c>
      <c r="BZ78">
        <v>394.858333333333</v>
      </c>
      <c r="CA78">
        <v>6.14152666666667</v>
      </c>
      <c r="CB78">
        <v>900.099666666667</v>
      </c>
      <c r="CC78">
        <v>101.513</v>
      </c>
      <c r="CD78">
        <v>0.100081333333333</v>
      </c>
      <c r="CE78">
        <v>15.5488</v>
      </c>
      <c r="CF78">
        <v>15.2738666666667</v>
      </c>
      <c r="CG78">
        <v>999.9</v>
      </c>
      <c r="CH78">
        <v>0</v>
      </c>
      <c r="CI78">
        <v>0</v>
      </c>
      <c r="CJ78">
        <v>10034.6</v>
      </c>
      <c r="CK78">
        <v>0</v>
      </c>
      <c r="CL78">
        <v>50.4639333333333</v>
      </c>
      <c r="CM78">
        <v>1460.01333333333</v>
      </c>
      <c r="CN78">
        <v>0.972995</v>
      </c>
      <c r="CO78">
        <v>0.0270050333333333</v>
      </c>
      <c r="CP78">
        <v>0</v>
      </c>
      <c r="CQ78">
        <v>680.731666666667</v>
      </c>
      <c r="CR78">
        <v>4.99951</v>
      </c>
      <c r="CS78">
        <v>9819.77666666667</v>
      </c>
      <c r="CT78">
        <v>11911.9666666667</v>
      </c>
      <c r="CU78">
        <v>38</v>
      </c>
      <c r="CV78">
        <v>41.25</v>
      </c>
      <c r="CW78">
        <v>40.0413333333333</v>
      </c>
      <c r="CX78">
        <v>40.125</v>
      </c>
      <c r="CY78">
        <v>39.25</v>
      </c>
      <c r="CZ78">
        <v>1415.72333333333</v>
      </c>
      <c r="DA78">
        <v>39.29</v>
      </c>
      <c r="DB78">
        <v>0</v>
      </c>
      <c r="DC78">
        <v>1627063700.8</v>
      </c>
      <c r="DD78">
        <v>0</v>
      </c>
      <c r="DE78">
        <v>681.09356</v>
      </c>
      <c r="DF78">
        <v>-4.3051538575945</v>
      </c>
      <c r="DG78">
        <v>-72.074615440713</v>
      </c>
      <c r="DH78">
        <v>9827.0116</v>
      </c>
      <c r="DI78">
        <v>15</v>
      </c>
      <c r="DJ78">
        <v>1627063522.6</v>
      </c>
      <c r="DK78" t="s">
        <v>293</v>
      </c>
      <c r="DL78">
        <v>1627063512.6</v>
      </c>
      <c r="DM78">
        <v>1627063522.6</v>
      </c>
      <c r="DN78">
        <v>1</v>
      </c>
      <c r="DO78">
        <v>0.261</v>
      </c>
      <c r="DP78">
        <v>-0.001</v>
      </c>
      <c r="DQ78">
        <v>4.408</v>
      </c>
      <c r="DR78">
        <v>-0.118</v>
      </c>
      <c r="DS78">
        <v>420</v>
      </c>
      <c r="DT78">
        <v>3</v>
      </c>
      <c r="DU78">
        <v>0.07</v>
      </c>
      <c r="DV78">
        <v>0.03</v>
      </c>
      <c r="DW78">
        <v>-20.7917048780488</v>
      </c>
      <c r="DX78">
        <v>-0.377830662020923</v>
      </c>
      <c r="DY78">
        <v>0.0501371774392066</v>
      </c>
      <c r="DZ78">
        <v>1</v>
      </c>
      <c r="EA78">
        <v>681.338606060606</v>
      </c>
      <c r="EB78">
        <v>-4.53779062263194</v>
      </c>
      <c r="EC78">
        <v>0.46877693470213</v>
      </c>
      <c r="ED78">
        <v>1</v>
      </c>
      <c r="EE78">
        <v>2.96074268292683</v>
      </c>
      <c r="EF78">
        <v>0.0846154703832852</v>
      </c>
      <c r="EG78">
        <v>0.0154444215241795</v>
      </c>
      <c r="EH78">
        <v>1</v>
      </c>
      <c r="EI78">
        <v>3</v>
      </c>
      <c r="EJ78">
        <v>3</v>
      </c>
      <c r="EK78" t="s">
        <v>294</v>
      </c>
      <c r="EL78">
        <v>100</v>
      </c>
      <c r="EM78">
        <v>100</v>
      </c>
      <c r="EN78">
        <v>4.321</v>
      </c>
      <c r="EO78">
        <v>-0.0982</v>
      </c>
      <c r="EP78">
        <v>2.28134974714028</v>
      </c>
      <c r="EQ78">
        <v>0.00616335315543056</v>
      </c>
      <c r="ER78">
        <v>-2.81551833566181e-06</v>
      </c>
      <c r="ES78">
        <v>7.20361701182458e-10</v>
      </c>
      <c r="ET78">
        <v>-0.12593346656001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3.1</v>
      </c>
      <c r="FC78">
        <v>2.9</v>
      </c>
      <c r="FD78">
        <v>18</v>
      </c>
      <c r="FE78">
        <v>961.294</v>
      </c>
      <c r="FF78">
        <v>502.819</v>
      </c>
      <c r="FG78">
        <v>12.0441</v>
      </c>
      <c r="FH78">
        <v>25.5618</v>
      </c>
      <c r="FI78">
        <v>29.9993</v>
      </c>
      <c r="FJ78">
        <v>25.6052</v>
      </c>
      <c r="FK78">
        <v>25.5955</v>
      </c>
      <c r="FL78">
        <v>26.5995</v>
      </c>
      <c r="FM78">
        <v>77.5974</v>
      </c>
      <c r="FN78">
        <v>0</v>
      </c>
      <c r="FO78">
        <v>12.1</v>
      </c>
      <c r="FP78">
        <v>420</v>
      </c>
      <c r="FQ78">
        <v>3.06317</v>
      </c>
      <c r="FR78">
        <v>100.274</v>
      </c>
      <c r="FS78">
        <v>100.179</v>
      </c>
    </row>
    <row r="79" spans="1:175">
      <c r="A79">
        <v>63</v>
      </c>
      <c r="B79">
        <v>1627063700.1</v>
      </c>
      <c r="C79">
        <v>124</v>
      </c>
      <c r="D79" t="s">
        <v>419</v>
      </c>
      <c r="E79" t="s">
        <v>420</v>
      </c>
      <c r="F79">
        <v>1</v>
      </c>
      <c r="H79">
        <v>1627063699.1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15</v>
      </c>
      <c r="AG79">
        <v>2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291</v>
      </c>
      <c r="AL79" t="s">
        <v>291</v>
      </c>
      <c r="AM79">
        <v>0</v>
      </c>
      <c r="AN79">
        <v>0</v>
      </c>
      <c r="AO79">
        <f>1-AM79/AN79</f>
        <v>0</v>
      </c>
      <c r="AP79">
        <v>0</v>
      </c>
      <c r="AQ79" t="s">
        <v>291</v>
      </c>
      <c r="AR79" t="s">
        <v>291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291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292</v>
      </c>
      <c r="BT79">
        <v>2</v>
      </c>
      <c r="BU79">
        <v>1627063699.1</v>
      </c>
      <c r="BV79">
        <v>399.206</v>
      </c>
      <c r="BW79">
        <v>420.003</v>
      </c>
      <c r="BX79">
        <v>6.0558</v>
      </c>
      <c r="BY79">
        <v>3.07414333333333</v>
      </c>
      <c r="BZ79">
        <v>394.885</v>
      </c>
      <c r="CA79">
        <v>6.15400333333333</v>
      </c>
      <c r="CB79">
        <v>900.004666666667</v>
      </c>
      <c r="CC79">
        <v>101.513</v>
      </c>
      <c r="CD79">
        <v>0.0997876</v>
      </c>
      <c r="CE79">
        <v>15.5748</v>
      </c>
      <c r="CF79">
        <v>15.2901666666667</v>
      </c>
      <c r="CG79">
        <v>999.9</v>
      </c>
      <c r="CH79">
        <v>0</v>
      </c>
      <c r="CI79">
        <v>0</v>
      </c>
      <c r="CJ79">
        <v>10014.6</v>
      </c>
      <c r="CK79">
        <v>0</v>
      </c>
      <c r="CL79">
        <v>50.569</v>
      </c>
      <c r="CM79">
        <v>1460.01</v>
      </c>
      <c r="CN79">
        <v>0.972995</v>
      </c>
      <c r="CO79">
        <v>0.0270050333333333</v>
      </c>
      <c r="CP79">
        <v>0</v>
      </c>
      <c r="CQ79">
        <v>680.400666666667</v>
      </c>
      <c r="CR79">
        <v>4.99951</v>
      </c>
      <c r="CS79">
        <v>9816.82</v>
      </c>
      <c r="CT79">
        <v>11911.9333333333</v>
      </c>
      <c r="CU79">
        <v>38</v>
      </c>
      <c r="CV79">
        <v>41.229</v>
      </c>
      <c r="CW79">
        <v>40.062</v>
      </c>
      <c r="CX79">
        <v>40.125</v>
      </c>
      <c r="CY79">
        <v>39.25</v>
      </c>
      <c r="CZ79">
        <v>1415.72</v>
      </c>
      <c r="DA79">
        <v>39.29</v>
      </c>
      <c r="DB79">
        <v>0</v>
      </c>
      <c r="DC79">
        <v>1627063702.6</v>
      </c>
      <c r="DD79">
        <v>0</v>
      </c>
      <c r="DE79">
        <v>680.977884615385</v>
      </c>
      <c r="DF79">
        <v>-4.57958974718511</v>
      </c>
      <c r="DG79">
        <v>-70.1107691950098</v>
      </c>
      <c r="DH79">
        <v>9825.10923076923</v>
      </c>
      <c r="DI79">
        <v>15</v>
      </c>
      <c r="DJ79">
        <v>1627063522.6</v>
      </c>
      <c r="DK79" t="s">
        <v>293</v>
      </c>
      <c r="DL79">
        <v>1627063512.6</v>
      </c>
      <c r="DM79">
        <v>1627063522.6</v>
      </c>
      <c r="DN79">
        <v>1</v>
      </c>
      <c r="DO79">
        <v>0.261</v>
      </c>
      <c r="DP79">
        <v>-0.001</v>
      </c>
      <c r="DQ79">
        <v>4.408</v>
      </c>
      <c r="DR79">
        <v>-0.118</v>
      </c>
      <c r="DS79">
        <v>420</v>
      </c>
      <c r="DT79">
        <v>3</v>
      </c>
      <c r="DU79">
        <v>0.07</v>
      </c>
      <c r="DV79">
        <v>0.03</v>
      </c>
      <c r="DW79">
        <v>-20.8017707317073</v>
      </c>
      <c r="DX79">
        <v>-0.252618815331029</v>
      </c>
      <c r="DY79">
        <v>0.0445515773660827</v>
      </c>
      <c r="DZ79">
        <v>1</v>
      </c>
      <c r="EA79">
        <v>681.199171428572</v>
      </c>
      <c r="EB79">
        <v>-4.83409784735831</v>
      </c>
      <c r="EC79">
        <v>0.516569037605087</v>
      </c>
      <c r="ED79">
        <v>1</v>
      </c>
      <c r="EE79">
        <v>2.9649456097561</v>
      </c>
      <c r="EF79">
        <v>0.0708878048780476</v>
      </c>
      <c r="EG79">
        <v>0.0143156861005904</v>
      </c>
      <c r="EH79">
        <v>1</v>
      </c>
      <c r="EI79">
        <v>3</v>
      </c>
      <c r="EJ79">
        <v>3</v>
      </c>
      <c r="EK79" t="s">
        <v>294</v>
      </c>
      <c r="EL79">
        <v>100</v>
      </c>
      <c r="EM79">
        <v>100</v>
      </c>
      <c r="EN79">
        <v>4.32</v>
      </c>
      <c r="EO79">
        <v>-0.0982</v>
      </c>
      <c r="EP79">
        <v>2.28134974714028</v>
      </c>
      <c r="EQ79">
        <v>0.00616335315543056</v>
      </c>
      <c r="ER79">
        <v>-2.81551833566181e-06</v>
      </c>
      <c r="ES79">
        <v>7.20361701182458e-10</v>
      </c>
      <c r="ET79">
        <v>-0.12593346656001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3.1</v>
      </c>
      <c r="FC79">
        <v>3</v>
      </c>
      <c r="FD79">
        <v>18</v>
      </c>
      <c r="FE79">
        <v>961.146</v>
      </c>
      <c r="FF79">
        <v>503.033</v>
      </c>
      <c r="FG79">
        <v>12.1051</v>
      </c>
      <c r="FH79">
        <v>25.5586</v>
      </c>
      <c r="FI79">
        <v>29.9993</v>
      </c>
      <c r="FJ79">
        <v>25.6041</v>
      </c>
      <c r="FK79">
        <v>25.5945</v>
      </c>
      <c r="FL79">
        <v>26.6004</v>
      </c>
      <c r="FM79">
        <v>77.5974</v>
      </c>
      <c r="FN79">
        <v>0</v>
      </c>
      <c r="FO79">
        <v>12.2</v>
      </c>
      <c r="FP79">
        <v>420</v>
      </c>
      <c r="FQ79">
        <v>3.07939</v>
      </c>
      <c r="FR79">
        <v>100.274</v>
      </c>
      <c r="FS79">
        <v>100.179</v>
      </c>
    </row>
    <row r="80" spans="1:175">
      <c r="A80">
        <v>64</v>
      </c>
      <c r="B80">
        <v>1627063702.1</v>
      </c>
      <c r="C80">
        <v>126</v>
      </c>
      <c r="D80" t="s">
        <v>421</v>
      </c>
      <c r="E80" t="s">
        <v>422</v>
      </c>
      <c r="F80">
        <v>1</v>
      </c>
      <c r="H80">
        <v>1627063701.1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16</v>
      </c>
      <c r="AG80">
        <v>2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291</v>
      </c>
      <c r="AL80" t="s">
        <v>291</v>
      </c>
      <c r="AM80">
        <v>0</v>
      </c>
      <c r="AN80">
        <v>0</v>
      </c>
      <c r="AO80">
        <f>1-AM80/AN80</f>
        <v>0</v>
      </c>
      <c r="AP80">
        <v>0</v>
      </c>
      <c r="AQ80" t="s">
        <v>291</v>
      </c>
      <c r="AR80" t="s">
        <v>291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291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292</v>
      </c>
      <c r="BT80">
        <v>2</v>
      </c>
      <c r="BU80">
        <v>1627063701.1</v>
      </c>
      <c r="BV80">
        <v>399.187666666667</v>
      </c>
      <c r="BW80">
        <v>419.999666666667</v>
      </c>
      <c r="BX80">
        <v>6.06578</v>
      </c>
      <c r="BY80">
        <v>3.0748</v>
      </c>
      <c r="BZ80">
        <v>394.867333333333</v>
      </c>
      <c r="CA80">
        <v>6.16391</v>
      </c>
      <c r="CB80">
        <v>900.006333333333</v>
      </c>
      <c r="CC80">
        <v>101.513</v>
      </c>
      <c r="CD80">
        <v>0.0996704</v>
      </c>
      <c r="CE80">
        <v>15.6041666666667</v>
      </c>
      <c r="CF80">
        <v>15.3182</v>
      </c>
      <c r="CG80">
        <v>999.9</v>
      </c>
      <c r="CH80">
        <v>0</v>
      </c>
      <c r="CI80">
        <v>0</v>
      </c>
      <c r="CJ80">
        <v>10012.1</v>
      </c>
      <c r="CK80">
        <v>0</v>
      </c>
      <c r="CL80">
        <v>50.2302</v>
      </c>
      <c r="CM80">
        <v>1460</v>
      </c>
      <c r="CN80">
        <v>0.972995</v>
      </c>
      <c r="CO80">
        <v>0.0270050333333333</v>
      </c>
      <c r="CP80">
        <v>0</v>
      </c>
      <c r="CQ80">
        <v>680.199666666667</v>
      </c>
      <c r="CR80">
        <v>4.99951</v>
      </c>
      <c r="CS80">
        <v>9814.71</v>
      </c>
      <c r="CT80">
        <v>11911.9</v>
      </c>
      <c r="CU80">
        <v>38</v>
      </c>
      <c r="CV80">
        <v>41.25</v>
      </c>
      <c r="CW80">
        <v>40.062</v>
      </c>
      <c r="CX80">
        <v>40.125</v>
      </c>
      <c r="CY80">
        <v>39.25</v>
      </c>
      <c r="CZ80">
        <v>1415.71</v>
      </c>
      <c r="DA80">
        <v>39.29</v>
      </c>
      <c r="DB80">
        <v>0</v>
      </c>
      <c r="DC80">
        <v>1627063705</v>
      </c>
      <c r="DD80">
        <v>0</v>
      </c>
      <c r="DE80">
        <v>680.769576923077</v>
      </c>
      <c r="DF80">
        <v>-5.24817093186593</v>
      </c>
      <c r="DG80">
        <v>-71.8837605837587</v>
      </c>
      <c r="DH80">
        <v>9822.36384615385</v>
      </c>
      <c r="DI80">
        <v>15</v>
      </c>
      <c r="DJ80">
        <v>1627063522.6</v>
      </c>
      <c r="DK80" t="s">
        <v>293</v>
      </c>
      <c r="DL80">
        <v>1627063512.6</v>
      </c>
      <c r="DM80">
        <v>1627063522.6</v>
      </c>
      <c r="DN80">
        <v>1</v>
      </c>
      <c r="DO80">
        <v>0.261</v>
      </c>
      <c r="DP80">
        <v>-0.001</v>
      </c>
      <c r="DQ80">
        <v>4.408</v>
      </c>
      <c r="DR80">
        <v>-0.118</v>
      </c>
      <c r="DS80">
        <v>420</v>
      </c>
      <c r="DT80">
        <v>3</v>
      </c>
      <c r="DU80">
        <v>0.07</v>
      </c>
      <c r="DV80">
        <v>0.03</v>
      </c>
      <c r="DW80">
        <v>-20.8035658536585</v>
      </c>
      <c r="DX80">
        <v>-0.234568641115031</v>
      </c>
      <c r="DY80">
        <v>0.044183495482496</v>
      </c>
      <c r="DZ80">
        <v>1</v>
      </c>
      <c r="EA80">
        <v>680.995787878788</v>
      </c>
      <c r="EB80">
        <v>-4.85309642525138</v>
      </c>
      <c r="EC80">
        <v>0.491604100235373</v>
      </c>
      <c r="ED80">
        <v>1</v>
      </c>
      <c r="EE80">
        <v>2.96958853658537</v>
      </c>
      <c r="EF80">
        <v>0.0672474564459918</v>
      </c>
      <c r="EG80">
        <v>0.0139628691511304</v>
      </c>
      <c r="EH80">
        <v>1</v>
      </c>
      <c r="EI80">
        <v>3</v>
      </c>
      <c r="EJ80">
        <v>3</v>
      </c>
      <c r="EK80" t="s">
        <v>294</v>
      </c>
      <c r="EL80">
        <v>100</v>
      </c>
      <c r="EM80">
        <v>100</v>
      </c>
      <c r="EN80">
        <v>4.321</v>
      </c>
      <c r="EO80">
        <v>-0.0981</v>
      </c>
      <c r="EP80">
        <v>2.28134974714028</v>
      </c>
      <c r="EQ80">
        <v>0.00616335315543056</v>
      </c>
      <c r="ER80">
        <v>-2.81551833566181e-06</v>
      </c>
      <c r="ES80">
        <v>7.20361701182458e-10</v>
      </c>
      <c r="ET80">
        <v>-0.12593346656001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3.2</v>
      </c>
      <c r="FC80">
        <v>3</v>
      </c>
      <c r="FD80">
        <v>18</v>
      </c>
      <c r="FE80">
        <v>960.842</v>
      </c>
      <c r="FF80">
        <v>503.23</v>
      </c>
      <c r="FG80">
        <v>12.171</v>
      </c>
      <c r="FH80">
        <v>25.5553</v>
      </c>
      <c r="FI80">
        <v>29.9992</v>
      </c>
      <c r="FJ80">
        <v>25.6031</v>
      </c>
      <c r="FK80">
        <v>25.5934</v>
      </c>
      <c r="FL80">
        <v>26.5993</v>
      </c>
      <c r="FM80">
        <v>77.5974</v>
      </c>
      <c r="FN80">
        <v>0</v>
      </c>
      <c r="FO80">
        <v>12.3</v>
      </c>
      <c r="FP80">
        <v>420</v>
      </c>
      <c r="FQ80">
        <v>3.0725</v>
      </c>
      <c r="FR80">
        <v>100.274</v>
      </c>
      <c r="FS80">
        <v>100.181</v>
      </c>
    </row>
    <row r="81" spans="1:175">
      <c r="A81">
        <v>65</v>
      </c>
      <c r="B81">
        <v>1627063704.1</v>
      </c>
      <c r="C81">
        <v>128</v>
      </c>
      <c r="D81" t="s">
        <v>423</v>
      </c>
      <c r="E81" t="s">
        <v>424</v>
      </c>
      <c r="F81">
        <v>1</v>
      </c>
      <c r="H81">
        <v>1627063703.1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15</v>
      </c>
      <c r="AG81">
        <v>2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291</v>
      </c>
      <c r="AL81" t="s">
        <v>291</v>
      </c>
      <c r="AM81">
        <v>0</v>
      </c>
      <c r="AN81">
        <v>0</v>
      </c>
      <c r="AO81">
        <f>1-AM81/AN81</f>
        <v>0</v>
      </c>
      <c r="AP81">
        <v>0</v>
      </c>
      <c r="AQ81" t="s">
        <v>291</v>
      </c>
      <c r="AR81" t="s">
        <v>291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291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292</v>
      </c>
      <c r="BT81">
        <v>2</v>
      </c>
      <c r="BU81">
        <v>1627063703.1</v>
      </c>
      <c r="BV81">
        <v>399.130333333333</v>
      </c>
      <c r="BW81">
        <v>420.014666666667</v>
      </c>
      <c r="BX81">
        <v>6.07478</v>
      </c>
      <c r="BY81">
        <v>3.07630333333333</v>
      </c>
      <c r="BZ81">
        <v>394.810333333333</v>
      </c>
      <c r="CA81">
        <v>6.17284</v>
      </c>
      <c r="CB81">
        <v>899.99</v>
      </c>
      <c r="CC81">
        <v>101.513666666667</v>
      </c>
      <c r="CD81">
        <v>0.0998526333333333</v>
      </c>
      <c r="CE81">
        <v>15.6337666666667</v>
      </c>
      <c r="CF81">
        <v>15.3476666666667</v>
      </c>
      <c r="CG81">
        <v>999.9</v>
      </c>
      <c r="CH81">
        <v>0</v>
      </c>
      <c r="CI81">
        <v>0</v>
      </c>
      <c r="CJ81">
        <v>9993.33333333333</v>
      </c>
      <c r="CK81">
        <v>0</v>
      </c>
      <c r="CL81">
        <v>49.7246666666667</v>
      </c>
      <c r="CM81">
        <v>1460.10666666667</v>
      </c>
      <c r="CN81">
        <v>0.972997</v>
      </c>
      <c r="CO81">
        <v>0.0270031</v>
      </c>
      <c r="CP81">
        <v>0</v>
      </c>
      <c r="CQ81">
        <v>680.072333333333</v>
      </c>
      <c r="CR81">
        <v>4.99951</v>
      </c>
      <c r="CS81">
        <v>9812.86666666667</v>
      </c>
      <c r="CT81">
        <v>11912.7666666667</v>
      </c>
      <c r="CU81">
        <v>38</v>
      </c>
      <c r="CV81">
        <v>41.187</v>
      </c>
      <c r="CW81">
        <v>40.062</v>
      </c>
      <c r="CX81">
        <v>40.125</v>
      </c>
      <c r="CY81">
        <v>39.25</v>
      </c>
      <c r="CZ81">
        <v>1415.81666666667</v>
      </c>
      <c r="DA81">
        <v>39.29</v>
      </c>
      <c r="DB81">
        <v>0</v>
      </c>
      <c r="DC81">
        <v>1627063706.8</v>
      </c>
      <c r="DD81">
        <v>0</v>
      </c>
      <c r="DE81">
        <v>680.58384</v>
      </c>
      <c r="DF81">
        <v>-5.65300001809766</v>
      </c>
      <c r="DG81">
        <v>-70.7753847194581</v>
      </c>
      <c r="DH81">
        <v>9819.71</v>
      </c>
      <c r="DI81">
        <v>15</v>
      </c>
      <c r="DJ81">
        <v>1627063522.6</v>
      </c>
      <c r="DK81" t="s">
        <v>293</v>
      </c>
      <c r="DL81">
        <v>1627063512.6</v>
      </c>
      <c r="DM81">
        <v>1627063522.6</v>
      </c>
      <c r="DN81">
        <v>1</v>
      </c>
      <c r="DO81">
        <v>0.261</v>
      </c>
      <c r="DP81">
        <v>-0.001</v>
      </c>
      <c r="DQ81">
        <v>4.408</v>
      </c>
      <c r="DR81">
        <v>-0.118</v>
      </c>
      <c r="DS81">
        <v>420</v>
      </c>
      <c r="DT81">
        <v>3</v>
      </c>
      <c r="DU81">
        <v>0.07</v>
      </c>
      <c r="DV81">
        <v>0.03</v>
      </c>
      <c r="DW81">
        <v>-20.8100073170732</v>
      </c>
      <c r="DX81">
        <v>-0.34469477351916</v>
      </c>
      <c r="DY81">
        <v>0.0499521936833359</v>
      </c>
      <c r="DZ81">
        <v>1</v>
      </c>
      <c r="EA81">
        <v>680.828</v>
      </c>
      <c r="EB81">
        <v>-5.12097701955795</v>
      </c>
      <c r="EC81">
        <v>0.520220873837029</v>
      </c>
      <c r="ED81">
        <v>1</v>
      </c>
      <c r="EE81">
        <v>2.97406</v>
      </c>
      <c r="EF81">
        <v>0.0769089198606325</v>
      </c>
      <c r="EG81">
        <v>0.0148368784107577</v>
      </c>
      <c r="EH81">
        <v>1</v>
      </c>
      <c r="EI81">
        <v>3</v>
      </c>
      <c r="EJ81">
        <v>3</v>
      </c>
      <c r="EK81" t="s">
        <v>294</v>
      </c>
      <c r="EL81">
        <v>100</v>
      </c>
      <c r="EM81">
        <v>100</v>
      </c>
      <c r="EN81">
        <v>4.32</v>
      </c>
      <c r="EO81">
        <v>-0.098</v>
      </c>
      <c r="EP81">
        <v>2.28134974714028</v>
      </c>
      <c r="EQ81">
        <v>0.00616335315543056</v>
      </c>
      <c r="ER81">
        <v>-2.81551833566181e-06</v>
      </c>
      <c r="ES81">
        <v>7.20361701182458e-10</v>
      </c>
      <c r="ET81">
        <v>-0.12593346656001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3.2</v>
      </c>
      <c r="FC81">
        <v>3</v>
      </c>
      <c r="FD81">
        <v>18</v>
      </c>
      <c r="FE81">
        <v>961.134</v>
      </c>
      <c r="FF81">
        <v>502.944</v>
      </c>
      <c r="FG81">
        <v>12.2373</v>
      </c>
      <c r="FH81">
        <v>25.5521</v>
      </c>
      <c r="FI81">
        <v>29.9991</v>
      </c>
      <c r="FJ81">
        <v>25.602</v>
      </c>
      <c r="FK81">
        <v>25.5923</v>
      </c>
      <c r="FL81">
        <v>26.6004</v>
      </c>
      <c r="FM81">
        <v>77.5974</v>
      </c>
      <c r="FN81">
        <v>0</v>
      </c>
      <c r="FO81">
        <v>12.3</v>
      </c>
      <c r="FP81">
        <v>420</v>
      </c>
      <c r="FQ81">
        <v>3.07095</v>
      </c>
      <c r="FR81">
        <v>100.274</v>
      </c>
      <c r="FS81">
        <v>100.18</v>
      </c>
    </row>
    <row r="82" spans="1:175">
      <c r="A82">
        <v>66</v>
      </c>
      <c r="B82">
        <v>1627063706.1</v>
      </c>
      <c r="C82">
        <v>130</v>
      </c>
      <c r="D82" t="s">
        <v>425</v>
      </c>
      <c r="E82" t="s">
        <v>426</v>
      </c>
      <c r="F82">
        <v>1</v>
      </c>
      <c r="H82">
        <v>1627063705.1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15</v>
      </c>
      <c r="AG82">
        <v>2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291</v>
      </c>
      <c r="AL82" t="s">
        <v>291</v>
      </c>
      <c r="AM82">
        <v>0</v>
      </c>
      <c r="AN82">
        <v>0</v>
      </c>
      <c r="AO82">
        <f>1-AM82/AN82</f>
        <v>0</v>
      </c>
      <c r="AP82">
        <v>0</v>
      </c>
      <c r="AQ82" t="s">
        <v>291</v>
      </c>
      <c r="AR82" t="s">
        <v>291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291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292</v>
      </c>
      <c r="BT82">
        <v>2</v>
      </c>
      <c r="BU82">
        <v>1627063705.1</v>
      </c>
      <c r="BV82">
        <v>399.116</v>
      </c>
      <c r="BW82">
        <v>420.035333333333</v>
      </c>
      <c r="BX82">
        <v>6.08183666666667</v>
      </c>
      <c r="BY82">
        <v>3.07772333333333</v>
      </c>
      <c r="BZ82">
        <v>394.796</v>
      </c>
      <c r="CA82">
        <v>6.17983666666667</v>
      </c>
      <c r="CB82">
        <v>900.023</v>
      </c>
      <c r="CC82">
        <v>101.513333333333</v>
      </c>
      <c r="CD82">
        <v>0.1000263</v>
      </c>
      <c r="CE82">
        <v>15.6625</v>
      </c>
      <c r="CF82">
        <v>15.3701666666667</v>
      </c>
      <c r="CG82">
        <v>999.9</v>
      </c>
      <c r="CH82">
        <v>0</v>
      </c>
      <c r="CI82">
        <v>0</v>
      </c>
      <c r="CJ82">
        <v>9997.30666666667</v>
      </c>
      <c r="CK82">
        <v>0</v>
      </c>
      <c r="CL82">
        <v>49.5305333333333</v>
      </c>
      <c r="CM82">
        <v>1460.09666666667</v>
      </c>
      <c r="CN82">
        <v>0.972997</v>
      </c>
      <c r="CO82">
        <v>0.0270031</v>
      </c>
      <c r="CP82">
        <v>0</v>
      </c>
      <c r="CQ82">
        <v>679.869666666667</v>
      </c>
      <c r="CR82">
        <v>4.99951</v>
      </c>
      <c r="CS82">
        <v>9810.39666666667</v>
      </c>
      <c r="CT82">
        <v>11912.6666666667</v>
      </c>
      <c r="CU82">
        <v>38.0413333333333</v>
      </c>
      <c r="CV82">
        <v>41.25</v>
      </c>
      <c r="CW82">
        <v>40.062</v>
      </c>
      <c r="CX82">
        <v>40.125</v>
      </c>
      <c r="CY82">
        <v>39.25</v>
      </c>
      <c r="CZ82">
        <v>1415.80666666667</v>
      </c>
      <c r="DA82">
        <v>39.29</v>
      </c>
      <c r="DB82">
        <v>0</v>
      </c>
      <c r="DC82">
        <v>1627063708.6</v>
      </c>
      <c r="DD82">
        <v>0</v>
      </c>
      <c r="DE82">
        <v>680.468076923077</v>
      </c>
      <c r="DF82">
        <v>-5.86960684585621</v>
      </c>
      <c r="DG82">
        <v>-69.4782905767291</v>
      </c>
      <c r="DH82">
        <v>9818.00923076923</v>
      </c>
      <c r="DI82">
        <v>15</v>
      </c>
      <c r="DJ82">
        <v>1627063522.6</v>
      </c>
      <c r="DK82" t="s">
        <v>293</v>
      </c>
      <c r="DL82">
        <v>1627063512.6</v>
      </c>
      <c r="DM82">
        <v>1627063522.6</v>
      </c>
      <c r="DN82">
        <v>1</v>
      </c>
      <c r="DO82">
        <v>0.261</v>
      </c>
      <c r="DP82">
        <v>-0.001</v>
      </c>
      <c r="DQ82">
        <v>4.408</v>
      </c>
      <c r="DR82">
        <v>-0.118</v>
      </c>
      <c r="DS82">
        <v>420</v>
      </c>
      <c r="DT82">
        <v>3</v>
      </c>
      <c r="DU82">
        <v>0.07</v>
      </c>
      <c r="DV82">
        <v>0.03</v>
      </c>
      <c r="DW82">
        <v>-20.8264829268293</v>
      </c>
      <c r="DX82">
        <v>-0.389435540069703</v>
      </c>
      <c r="DY82">
        <v>0.0538076470330988</v>
      </c>
      <c r="DZ82">
        <v>1</v>
      </c>
      <c r="EA82">
        <v>680.674514285714</v>
      </c>
      <c r="EB82">
        <v>-5.11117808219079</v>
      </c>
      <c r="EC82">
        <v>0.543455051180007</v>
      </c>
      <c r="ED82">
        <v>1</v>
      </c>
      <c r="EE82">
        <v>2.9783856097561</v>
      </c>
      <c r="EF82">
        <v>0.0945188153310128</v>
      </c>
      <c r="EG82">
        <v>0.016263351745383</v>
      </c>
      <c r="EH82">
        <v>1</v>
      </c>
      <c r="EI82">
        <v>3</v>
      </c>
      <c r="EJ82">
        <v>3</v>
      </c>
      <c r="EK82" t="s">
        <v>294</v>
      </c>
      <c r="EL82">
        <v>100</v>
      </c>
      <c r="EM82">
        <v>100</v>
      </c>
      <c r="EN82">
        <v>4.32</v>
      </c>
      <c r="EO82">
        <v>-0.098</v>
      </c>
      <c r="EP82">
        <v>2.28134974714028</v>
      </c>
      <c r="EQ82">
        <v>0.00616335315543056</v>
      </c>
      <c r="ER82">
        <v>-2.81551833566181e-06</v>
      </c>
      <c r="ES82">
        <v>7.20361701182458e-10</v>
      </c>
      <c r="ET82">
        <v>-0.12593346656001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3.2</v>
      </c>
      <c r="FC82">
        <v>3.1</v>
      </c>
      <c r="FD82">
        <v>18</v>
      </c>
      <c r="FE82">
        <v>961.27</v>
      </c>
      <c r="FF82">
        <v>502.877</v>
      </c>
      <c r="FG82">
        <v>12.3012</v>
      </c>
      <c r="FH82">
        <v>25.5489</v>
      </c>
      <c r="FI82">
        <v>29.9994</v>
      </c>
      <c r="FJ82">
        <v>25.6009</v>
      </c>
      <c r="FK82">
        <v>25.5907</v>
      </c>
      <c r="FL82">
        <v>26.5982</v>
      </c>
      <c r="FM82">
        <v>77.5974</v>
      </c>
      <c r="FN82">
        <v>0</v>
      </c>
      <c r="FO82">
        <v>12.4</v>
      </c>
      <c r="FP82">
        <v>420</v>
      </c>
      <c r="FQ82">
        <v>3.06948</v>
      </c>
      <c r="FR82">
        <v>100.273</v>
      </c>
      <c r="FS82">
        <v>100.179</v>
      </c>
    </row>
    <row r="83" spans="1:175">
      <c r="A83">
        <v>67</v>
      </c>
      <c r="B83">
        <v>1627063708.1</v>
      </c>
      <c r="C83">
        <v>132</v>
      </c>
      <c r="D83" t="s">
        <v>427</v>
      </c>
      <c r="E83" t="s">
        <v>428</v>
      </c>
      <c r="F83">
        <v>1</v>
      </c>
      <c r="H83">
        <v>1627063707.1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15</v>
      </c>
      <c r="AG83">
        <v>2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291</v>
      </c>
      <c r="AL83" t="s">
        <v>291</v>
      </c>
      <c r="AM83">
        <v>0</v>
      </c>
      <c r="AN83">
        <v>0</v>
      </c>
      <c r="AO83">
        <f>1-AM83/AN83</f>
        <v>0</v>
      </c>
      <c r="AP83">
        <v>0</v>
      </c>
      <c r="AQ83" t="s">
        <v>291</v>
      </c>
      <c r="AR83" t="s">
        <v>291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291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292</v>
      </c>
      <c r="BT83">
        <v>2</v>
      </c>
      <c r="BU83">
        <v>1627063707.1</v>
      </c>
      <c r="BV83">
        <v>399.104666666667</v>
      </c>
      <c r="BW83">
        <v>420.025666666667</v>
      </c>
      <c r="BX83">
        <v>6.08843</v>
      </c>
      <c r="BY83">
        <v>3.07873333333333</v>
      </c>
      <c r="BZ83">
        <v>394.784666666667</v>
      </c>
      <c r="CA83">
        <v>6.18638</v>
      </c>
      <c r="CB83">
        <v>900.022666666667</v>
      </c>
      <c r="CC83">
        <v>101.513</v>
      </c>
      <c r="CD83">
        <v>0.100089</v>
      </c>
      <c r="CE83">
        <v>15.6901</v>
      </c>
      <c r="CF83">
        <v>15.39</v>
      </c>
      <c r="CG83">
        <v>999.9</v>
      </c>
      <c r="CH83">
        <v>0</v>
      </c>
      <c r="CI83">
        <v>0</v>
      </c>
      <c r="CJ83">
        <v>10004.2</v>
      </c>
      <c r="CK83">
        <v>0</v>
      </c>
      <c r="CL83">
        <v>49.5489</v>
      </c>
      <c r="CM83">
        <v>1459.98666666667</v>
      </c>
      <c r="CN83">
        <v>0.972995</v>
      </c>
      <c r="CO83">
        <v>0.0270050333333333</v>
      </c>
      <c r="CP83">
        <v>0</v>
      </c>
      <c r="CQ83">
        <v>679.802333333333</v>
      </c>
      <c r="CR83">
        <v>4.99951</v>
      </c>
      <c r="CS83">
        <v>9807.12666666667</v>
      </c>
      <c r="CT83">
        <v>11911.8</v>
      </c>
      <c r="CU83">
        <v>38.0206666666667</v>
      </c>
      <c r="CV83">
        <v>41.25</v>
      </c>
      <c r="CW83">
        <v>40.062</v>
      </c>
      <c r="CX83">
        <v>40.125</v>
      </c>
      <c r="CY83">
        <v>39.25</v>
      </c>
      <c r="CZ83">
        <v>1415.69666666667</v>
      </c>
      <c r="DA83">
        <v>39.29</v>
      </c>
      <c r="DB83">
        <v>0</v>
      </c>
      <c r="DC83">
        <v>1627063711</v>
      </c>
      <c r="DD83">
        <v>0</v>
      </c>
      <c r="DE83">
        <v>680.251346153846</v>
      </c>
      <c r="DF83">
        <v>-5.48618803910877</v>
      </c>
      <c r="DG83">
        <v>-70.4741879398311</v>
      </c>
      <c r="DH83">
        <v>9815.11884615385</v>
      </c>
      <c r="DI83">
        <v>15</v>
      </c>
      <c r="DJ83">
        <v>1627063522.6</v>
      </c>
      <c r="DK83" t="s">
        <v>293</v>
      </c>
      <c r="DL83">
        <v>1627063512.6</v>
      </c>
      <c r="DM83">
        <v>1627063522.6</v>
      </c>
      <c r="DN83">
        <v>1</v>
      </c>
      <c r="DO83">
        <v>0.261</v>
      </c>
      <c r="DP83">
        <v>-0.001</v>
      </c>
      <c r="DQ83">
        <v>4.408</v>
      </c>
      <c r="DR83">
        <v>-0.118</v>
      </c>
      <c r="DS83">
        <v>420</v>
      </c>
      <c r="DT83">
        <v>3</v>
      </c>
      <c r="DU83">
        <v>0.07</v>
      </c>
      <c r="DV83">
        <v>0.03</v>
      </c>
      <c r="DW83">
        <v>-20.8420487804878</v>
      </c>
      <c r="DX83">
        <v>-0.417905226480821</v>
      </c>
      <c r="DY83">
        <v>0.0562832822813884</v>
      </c>
      <c r="DZ83">
        <v>1</v>
      </c>
      <c r="EA83">
        <v>680.504909090909</v>
      </c>
      <c r="EB83">
        <v>-5.47657060762325</v>
      </c>
      <c r="EC83">
        <v>0.553692473645711</v>
      </c>
      <c r="ED83">
        <v>1</v>
      </c>
      <c r="EE83">
        <v>2.98259658536585</v>
      </c>
      <c r="EF83">
        <v>0.118332334494772</v>
      </c>
      <c r="EG83">
        <v>0.017972054541366</v>
      </c>
      <c r="EH83">
        <v>0</v>
      </c>
      <c r="EI83">
        <v>2</v>
      </c>
      <c r="EJ83">
        <v>3</v>
      </c>
      <c r="EK83" t="s">
        <v>335</v>
      </c>
      <c r="EL83">
        <v>100</v>
      </c>
      <c r="EM83">
        <v>100</v>
      </c>
      <c r="EN83">
        <v>4.32</v>
      </c>
      <c r="EO83">
        <v>-0.0979</v>
      </c>
      <c r="EP83">
        <v>2.28134974714028</v>
      </c>
      <c r="EQ83">
        <v>0.00616335315543056</v>
      </c>
      <c r="ER83">
        <v>-2.81551833566181e-06</v>
      </c>
      <c r="ES83">
        <v>7.20361701182458e-10</v>
      </c>
      <c r="ET83">
        <v>-0.12593346656001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3.3</v>
      </c>
      <c r="FC83">
        <v>3.1</v>
      </c>
      <c r="FD83">
        <v>18</v>
      </c>
      <c r="FE83">
        <v>961.251</v>
      </c>
      <c r="FF83">
        <v>503.126</v>
      </c>
      <c r="FG83">
        <v>12.362</v>
      </c>
      <c r="FH83">
        <v>25.5457</v>
      </c>
      <c r="FI83">
        <v>29.9994</v>
      </c>
      <c r="FJ83">
        <v>25.5999</v>
      </c>
      <c r="FK83">
        <v>25.5897</v>
      </c>
      <c r="FL83">
        <v>26.5985</v>
      </c>
      <c r="FM83">
        <v>77.5974</v>
      </c>
      <c r="FN83">
        <v>0</v>
      </c>
      <c r="FO83">
        <v>12.5</v>
      </c>
      <c r="FP83">
        <v>420</v>
      </c>
      <c r="FQ83">
        <v>3.06948</v>
      </c>
      <c r="FR83">
        <v>100.274</v>
      </c>
      <c r="FS83">
        <v>100.179</v>
      </c>
    </row>
    <row r="84" spans="1:175">
      <c r="A84">
        <v>68</v>
      </c>
      <c r="B84">
        <v>1627063710.1</v>
      </c>
      <c r="C84">
        <v>134</v>
      </c>
      <c r="D84" t="s">
        <v>429</v>
      </c>
      <c r="E84" t="s">
        <v>430</v>
      </c>
      <c r="F84">
        <v>1</v>
      </c>
      <c r="H84">
        <v>1627063709.1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15</v>
      </c>
      <c r="AG84">
        <v>2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291</v>
      </c>
      <c r="AL84" t="s">
        <v>291</v>
      </c>
      <c r="AM84">
        <v>0</v>
      </c>
      <c r="AN84">
        <v>0</v>
      </c>
      <c r="AO84">
        <f>1-AM84/AN84</f>
        <v>0</v>
      </c>
      <c r="AP84">
        <v>0</v>
      </c>
      <c r="AQ84" t="s">
        <v>291</v>
      </c>
      <c r="AR84" t="s">
        <v>291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291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292</v>
      </c>
      <c r="BT84">
        <v>2</v>
      </c>
      <c r="BU84">
        <v>1627063709.1</v>
      </c>
      <c r="BV84">
        <v>399.064</v>
      </c>
      <c r="BW84">
        <v>420.032333333333</v>
      </c>
      <c r="BX84">
        <v>6.09707666666667</v>
      </c>
      <c r="BY84">
        <v>3.07923333333333</v>
      </c>
      <c r="BZ84">
        <v>394.744333333333</v>
      </c>
      <c r="CA84">
        <v>6.19496333333333</v>
      </c>
      <c r="CB84">
        <v>899.943</v>
      </c>
      <c r="CC84">
        <v>101.513</v>
      </c>
      <c r="CD84">
        <v>0.0998615</v>
      </c>
      <c r="CE84">
        <v>15.7172333333333</v>
      </c>
      <c r="CF84">
        <v>15.4133666666667</v>
      </c>
      <c r="CG84">
        <v>999.9</v>
      </c>
      <c r="CH84">
        <v>0</v>
      </c>
      <c r="CI84">
        <v>0</v>
      </c>
      <c r="CJ84">
        <v>10006.2666666667</v>
      </c>
      <c r="CK84">
        <v>0</v>
      </c>
      <c r="CL84">
        <v>49.5771666666667</v>
      </c>
      <c r="CM84">
        <v>1459.88</v>
      </c>
      <c r="CN84">
        <v>0.972993</v>
      </c>
      <c r="CO84">
        <v>0.0270069666666667</v>
      </c>
      <c r="CP84">
        <v>0</v>
      </c>
      <c r="CQ84">
        <v>679.456</v>
      </c>
      <c r="CR84">
        <v>4.99951</v>
      </c>
      <c r="CS84">
        <v>9803.63</v>
      </c>
      <c r="CT84">
        <v>11910.9333333333</v>
      </c>
      <c r="CU84">
        <v>38</v>
      </c>
      <c r="CV84">
        <v>41.208</v>
      </c>
      <c r="CW84">
        <v>40.062</v>
      </c>
      <c r="CX84">
        <v>40.125</v>
      </c>
      <c r="CY84">
        <v>39.25</v>
      </c>
      <c r="CZ84">
        <v>1415.59</v>
      </c>
      <c r="DA84">
        <v>39.29</v>
      </c>
      <c r="DB84">
        <v>0</v>
      </c>
      <c r="DC84">
        <v>1627063712.8</v>
      </c>
      <c r="DD84">
        <v>0</v>
      </c>
      <c r="DE84">
        <v>680.06744</v>
      </c>
      <c r="DF84">
        <v>-5.24707694808927</v>
      </c>
      <c r="DG84">
        <v>-75.0646155618895</v>
      </c>
      <c r="DH84">
        <v>9812.68</v>
      </c>
      <c r="DI84">
        <v>15</v>
      </c>
      <c r="DJ84">
        <v>1627063522.6</v>
      </c>
      <c r="DK84" t="s">
        <v>293</v>
      </c>
      <c r="DL84">
        <v>1627063512.6</v>
      </c>
      <c r="DM84">
        <v>1627063522.6</v>
      </c>
      <c r="DN84">
        <v>1</v>
      </c>
      <c r="DO84">
        <v>0.261</v>
      </c>
      <c r="DP84">
        <v>-0.001</v>
      </c>
      <c r="DQ84">
        <v>4.408</v>
      </c>
      <c r="DR84">
        <v>-0.118</v>
      </c>
      <c r="DS84">
        <v>420</v>
      </c>
      <c r="DT84">
        <v>3</v>
      </c>
      <c r="DU84">
        <v>0.07</v>
      </c>
      <c r="DV84">
        <v>0.03</v>
      </c>
      <c r="DW84">
        <v>-20.8611073170732</v>
      </c>
      <c r="DX84">
        <v>-0.477520557491287</v>
      </c>
      <c r="DY84">
        <v>0.0618609234404034</v>
      </c>
      <c r="DZ84">
        <v>1</v>
      </c>
      <c r="EA84">
        <v>680.352823529412</v>
      </c>
      <c r="EB84">
        <v>-5.37961069948434</v>
      </c>
      <c r="EC84">
        <v>0.555667985432492</v>
      </c>
      <c r="ED84">
        <v>1</v>
      </c>
      <c r="EE84">
        <v>2.98595756097561</v>
      </c>
      <c r="EF84">
        <v>0.170027038327526</v>
      </c>
      <c r="EG84">
        <v>0.0204852566591835</v>
      </c>
      <c r="EH84">
        <v>0</v>
      </c>
      <c r="EI84">
        <v>2</v>
      </c>
      <c r="EJ84">
        <v>3</v>
      </c>
      <c r="EK84" t="s">
        <v>335</v>
      </c>
      <c r="EL84">
        <v>100</v>
      </c>
      <c r="EM84">
        <v>100</v>
      </c>
      <c r="EN84">
        <v>4.32</v>
      </c>
      <c r="EO84">
        <v>-0.0979</v>
      </c>
      <c r="EP84">
        <v>2.28134974714028</v>
      </c>
      <c r="EQ84">
        <v>0.00616335315543056</v>
      </c>
      <c r="ER84">
        <v>-2.81551833566181e-06</v>
      </c>
      <c r="ES84">
        <v>7.20361701182458e-10</v>
      </c>
      <c r="ET84">
        <v>-0.12593346656001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3.3</v>
      </c>
      <c r="FC84">
        <v>3.1</v>
      </c>
      <c r="FD84">
        <v>18</v>
      </c>
      <c r="FE84">
        <v>961.387</v>
      </c>
      <c r="FF84">
        <v>503.167</v>
      </c>
      <c r="FG84">
        <v>12.4273</v>
      </c>
      <c r="FH84">
        <v>25.5424</v>
      </c>
      <c r="FI84">
        <v>29.999</v>
      </c>
      <c r="FJ84">
        <v>25.5988</v>
      </c>
      <c r="FK84">
        <v>25.5886</v>
      </c>
      <c r="FL84">
        <v>26.5978</v>
      </c>
      <c r="FM84">
        <v>77.5974</v>
      </c>
      <c r="FN84">
        <v>0</v>
      </c>
      <c r="FO84">
        <v>12.5</v>
      </c>
      <c r="FP84">
        <v>420</v>
      </c>
      <c r="FQ84">
        <v>3.09795</v>
      </c>
      <c r="FR84">
        <v>100.275</v>
      </c>
      <c r="FS84">
        <v>100.179</v>
      </c>
    </row>
    <row r="85" spans="1:175">
      <c r="A85">
        <v>69</v>
      </c>
      <c r="B85">
        <v>1627063712.1</v>
      </c>
      <c r="C85">
        <v>136</v>
      </c>
      <c r="D85" t="s">
        <v>431</v>
      </c>
      <c r="E85" t="s">
        <v>432</v>
      </c>
      <c r="F85">
        <v>1</v>
      </c>
      <c r="H85">
        <v>1627063711.1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15</v>
      </c>
      <c r="AG85">
        <v>2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291</v>
      </c>
      <c r="AL85" t="s">
        <v>291</v>
      </c>
      <c r="AM85">
        <v>0</v>
      </c>
      <c r="AN85">
        <v>0</v>
      </c>
      <c r="AO85">
        <f>1-AM85/AN85</f>
        <v>0</v>
      </c>
      <c r="AP85">
        <v>0</v>
      </c>
      <c r="AQ85" t="s">
        <v>291</v>
      </c>
      <c r="AR85" t="s">
        <v>291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291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292</v>
      </c>
      <c r="BT85">
        <v>2</v>
      </c>
      <c r="BU85">
        <v>1627063711.1</v>
      </c>
      <c r="BV85">
        <v>399.047666666667</v>
      </c>
      <c r="BW85">
        <v>420.027333333333</v>
      </c>
      <c r="BX85">
        <v>6.10460333333333</v>
      </c>
      <c r="BY85">
        <v>3.07994666666667</v>
      </c>
      <c r="BZ85">
        <v>394.727666666667</v>
      </c>
      <c r="CA85">
        <v>6.20242666666667</v>
      </c>
      <c r="CB85">
        <v>899.961666666667</v>
      </c>
      <c r="CC85">
        <v>101.513666666667</v>
      </c>
      <c r="CD85">
        <v>0.0996172333333333</v>
      </c>
      <c r="CE85">
        <v>15.7470333333333</v>
      </c>
      <c r="CF85">
        <v>15.4422333333333</v>
      </c>
      <c r="CG85">
        <v>999.9</v>
      </c>
      <c r="CH85">
        <v>0</v>
      </c>
      <c r="CI85">
        <v>0</v>
      </c>
      <c r="CJ85">
        <v>10040.8333333333</v>
      </c>
      <c r="CK85">
        <v>0</v>
      </c>
      <c r="CL85">
        <v>49.5979333333333</v>
      </c>
      <c r="CM85">
        <v>1459.97666666667</v>
      </c>
      <c r="CN85">
        <v>0.972995</v>
      </c>
      <c r="CO85">
        <v>0.0270050333333333</v>
      </c>
      <c r="CP85">
        <v>0</v>
      </c>
      <c r="CQ85">
        <v>679.352</v>
      </c>
      <c r="CR85">
        <v>4.99951</v>
      </c>
      <c r="CS85">
        <v>9801.92666666667</v>
      </c>
      <c r="CT85">
        <v>11911.7</v>
      </c>
      <c r="CU85">
        <v>38</v>
      </c>
      <c r="CV85">
        <v>41.25</v>
      </c>
      <c r="CW85">
        <v>40.062</v>
      </c>
      <c r="CX85">
        <v>40.125</v>
      </c>
      <c r="CY85">
        <v>39.25</v>
      </c>
      <c r="CZ85">
        <v>1415.68666666667</v>
      </c>
      <c r="DA85">
        <v>39.29</v>
      </c>
      <c r="DB85">
        <v>0</v>
      </c>
      <c r="DC85">
        <v>1627063714.6</v>
      </c>
      <c r="DD85">
        <v>0</v>
      </c>
      <c r="DE85">
        <v>679.935461538462</v>
      </c>
      <c r="DF85">
        <v>-5.11788035886164</v>
      </c>
      <c r="DG85">
        <v>-74.6868376380956</v>
      </c>
      <c r="DH85">
        <v>9810.72884615385</v>
      </c>
      <c r="DI85">
        <v>15</v>
      </c>
      <c r="DJ85">
        <v>1627063522.6</v>
      </c>
      <c r="DK85" t="s">
        <v>293</v>
      </c>
      <c r="DL85">
        <v>1627063512.6</v>
      </c>
      <c r="DM85">
        <v>1627063522.6</v>
      </c>
      <c r="DN85">
        <v>1</v>
      </c>
      <c r="DO85">
        <v>0.261</v>
      </c>
      <c r="DP85">
        <v>-0.001</v>
      </c>
      <c r="DQ85">
        <v>4.408</v>
      </c>
      <c r="DR85">
        <v>-0.118</v>
      </c>
      <c r="DS85">
        <v>420</v>
      </c>
      <c r="DT85">
        <v>3</v>
      </c>
      <c r="DU85">
        <v>0.07</v>
      </c>
      <c r="DV85">
        <v>0.03</v>
      </c>
      <c r="DW85">
        <v>-20.8821048780488</v>
      </c>
      <c r="DX85">
        <v>-0.46263344947737</v>
      </c>
      <c r="DY85">
        <v>0.0603769700530758</v>
      </c>
      <c r="DZ85">
        <v>1</v>
      </c>
      <c r="EA85">
        <v>680.186057142857</v>
      </c>
      <c r="EB85">
        <v>-5.43863526923321</v>
      </c>
      <c r="EC85">
        <v>0.573433914132709</v>
      </c>
      <c r="ED85">
        <v>1</v>
      </c>
      <c r="EE85">
        <v>2.98962975609756</v>
      </c>
      <c r="EF85">
        <v>0.22932334494774</v>
      </c>
      <c r="EG85">
        <v>0.0233546816205884</v>
      </c>
      <c r="EH85">
        <v>0</v>
      </c>
      <c r="EI85">
        <v>2</v>
      </c>
      <c r="EJ85">
        <v>3</v>
      </c>
      <c r="EK85" t="s">
        <v>335</v>
      </c>
      <c r="EL85">
        <v>100</v>
      </c>
      <c r="EM85">
        <v>100</v>
      </c>
      <c r="EN85">
        <v>4.319</v>
      </c>
      <c r="EO85">
        <v>-0.0978</v>
      </c>
      <c r="EP85">
        <v>2.28134974714028</v>
      </c>
      <c r="EQ85">
        <v>0.00616335315543056</v>
      </c>
      <c r="ER85">
        <v>-2.81551833566181e-06</v>
      </c>
      <c r="ES85">
        <v>7.20361701182458e-10</v>
      </c>
      <c r="ET85">
        <v>-0.12593346656001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3.3</v>
      </c>
      <c r="FC85">
        <v>3.2</v>
      </c>
      <c r="FD85">
        <v>18</v>
      </c>
      <c r="FE85">
        <v>961.316</v>
      </c>
      <c r="FF85">
        <v>503.121</v>
      </c>
      <c r="FG85">
        <v>12.4965</v>
      </c>
      <c r="FH85">
        <v>25.5392</v>
      </c>
      <c r="FI85">
        <v>29.9991</v>
      </c>
      <c r="FJ85">
        <v>25.5977</v>
      </c>
      <c r="FK85">
        <v>25.5873</v>
      </c>
      <c r="FL85">
        <v>26.5997</v>
      </c>
      <c r="FM85">
        <v>77.5974</v>
      </c>
      <c r="FN85">
        <v>0</v>
      </c>
      <c r="FO85">
        <v>12.6</v>
      </c>
      <c r="FP85">
        <v>420</v>
      </c>
      <c r="FQ85">
        <v>3.09729</v>
      </c>
      <c r="FR85">
        <v>100.276</v>
      </c>
      <c r="FS85">
        <v>100.18</v>
      </c>
    </row>
    <row r="86" spans="1:175">
      <c r="A86">
        <v>70</v>
      </c>
      <c r="B86">
        <v>1627063714.1</v>
      </c>
      <c r="C86">
        <v>138</v>
      </c>
      <c r="D86" t="s">
        <v>433</v>
      </c>
      <c r="E86" t="s">
        <v>434</v>
      </c>
      <c r="F86">
        <v>1</v>
      </c>
      <c r="H86">
        <v>1627063713.1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15</v>
      </c>
      <c r="AG86">
        <v>2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291</v>
      </c>
      <c r="AL86" t="s">
        <v>291</v>
      </c>
      <c r="AM86">
        <v>0</v>
      </c>
      <c r="AN86">
        <v>0</v>
      </c>
      <c r="AO86">
        <f>1-AM86/AN86</f>
        <v>0</v>
      </c>
      <c r="AP86">
        <v>0</v>
      </c>
      <c r="AQ86" t="s">
        <v>291</v>
      </c>
      <c r="AR86" t="s">
        <v>291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291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292</v>
      </c>
      <c r="BT86">
        <v>2</v>
      </c>
      <c r="BU86">
        <v>1627063713.1</v>
      </c>
      <c r="BV86">
        <v>399.012333333333</v>
      </c>
      <c r="BW86">
        <v>420.001666666667</v>
      </c>
      <c r="BX86">
        <v>6.11073666666667</v>
      </c>
      <c r="BY86">
        <v>3.08093666666667</v>
      </c>
      <c r="BZ86">
        <v>394.693</v>
      </c>
      <c r="CA86">
        <v>6.20851666666667</v>
      </c>
      <c r="CB86">
        <v>900.083666666667</v>
      </c>
      <c r="CC86">
        <v>101.514666666667</v>
      </c>
      <c r="CD86">
        <v>0.0998638</v>
      </c>
      <c r="CE86">
        <v>15.7798666666667</v>
      </c>
      <c r="CF86">
        <v>15.4773333333333</v>
      </c>
      <c r="CG86">
        <v>999.9</v>
      </c>
      <c r="CH86">
        <v>0</v>
      </c>
      <c r="CI86">
        <v>0</v>
      </c>
      <c r="CJ86">
        <v>10016.2666666667</v>
      </c>
      <c r="CK86">
        <v>0</v>
      </c>
      <c r="CL86">
        <v>50.0356</v>
      </c>
      <c r="CM86">
        <v>1460.07333333333</v>
      </c>
      <c r="CN86">
        <v>0.972995</v>
      </c>
      <c r="CO86">
        <v>0.0270050333333333</v>
      </c>
      <c r="CP86">
        <v>0</v>
      </c>
      <c r="CQ86">
        <v>679.286333333333</v>
      </c>
      <c r="CR86">
        <v>4.99951</v>
      </c>
      <c r="CS86">
        <v>9800.43</v>
      </c>
      <c r="CT86">
        <v>11912.5</v>
      </c>
      <c r="CU86">
        <v>38.0413333333333</v>
      </c>
      <c r="CV86">
        <v>41.25</v>
      </c>
      <c r="CW86">
        <v>40.0206666666667</v>
      </c>
      <c r="CX86">
        <v>40.125</v>
      </c>
      <c r="CY86">
        <v>39.25</v>
      </c>
      <c r="CZ86">
        <v>1415.78</v>
      </c>
      <c r="DA86">
        <v>39.2933333333333</v>
      </c>
      <c r="DB86">
        <v>0</v>
      </c>
      <c r="DC86">
        <v>1627063717</v>
      </c>
      <c r="DD86">
        <v>0</v>
      </c>
      <c r="DE86">
        <v>679.733961538461</v>
      </c>
      <c r="DF86">
        <v>-4.72311111905756</v>
      </c>
      <c r="DG86">
        <v>-72.2294016239029</v>
      </c>
      <c r="DH86">
        <v>9807.81576923077</v>
      </c>
      <c r="DI86">
        <v>15</v>
      </c>
      <c r="DJ86">
        <v>1627063522.6</v>
      </c>
      <c r="DK86" t="s">
        <v>293</v>
      </c>
      <c r="DL86">
        <v>1627063512.6</v>
      </c>
      <c r="DM86">
        <v>1627063522.6</v>
      </c>
      <c r="DN86">
        <v>1</v>
      </c>
      <c r="DO86">
        <v>0.261</v>
      </c>
      <c r="DP86">
        <v>-0.001</v>
      </c>
      <c r="DQ86">
        <v>4.408</v>
      </c>
      <c r="DR86">
        <v>-0.118</v>
      </c>
      <c r="DS86">
        <v>420</v>
      </c>
      <c r="DT86">
        <v>3</v>
      </c>
      <c r="DU86">
        <v>0.07</v>
      </c>
      <c r="DV86">
        <v>0.03</v>
      </c>
      <c r="DW86">
        <v>-20.897</v>
      </c>
      <c r="DX86">
        <v>-0.524956097561007</v>
      </c>
      <c r="DY86">
        <v>0.0646017933753939</v>
      </c>
      <c r="DZ86">
        <v>0</v>
      </c>
      <c r="EA86">
        <v>679.976060606061</v>
      </c>
      <c r="EB86">
        <v>-5.10813305966385</v>
      </c>
      <c r="EC86">
        <v>0.51739071101254</v>
      </c>
      <c r="ED86">
        <v>1</v>
      </c>
      <c r="EE86">
        <v>2.99619585365854</v>
      </c>
      <c r="EF86">
        <v>0.239756445993044</v>
      </c>
      <c r="EG86">
        <v>0.0239108333418251</v>
      </c>
      <c r="EH86">
        <v>0</v>
      </c>
      <c r="EI86">
        <v>1</v>
      </c>
      <c r="EJ86">
        <v>3</v>
      </c>
      <c r="EK86" t="s">
        <v>354</v>
      </c>
      <c r="EL86">
        <v>100</v>
      </c>
      <c r="EM86">
        <v>100</v>
      </c>
      <c r="EN86">
        <v>4.319</v>
      </c>
      <c r="EO86">
        <v>-0.0978</v>
      </c>
      <c r="EP86">
        <v>2.28134974714028</v>
      </c>
      <c r="EQ86">
        <v>0.00616335315543056</v>
      </c>
      <c r="ER86">
        <v>-2.81551833566181e-06</v>
      </c>
      <c r="ES86">
        <v>7.20361701182458e-10</v>
      </c>
      <c r="ET86">
        <v>-0.12593346656001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3.4</v>
      </c>
      <c r="FC86">
        <v>3.2</v>
      </c>
      <c r="FD86">
        <v>18</v>
      </c>
      <c r="FE86">
        <v>961.193</v>
      </c>
      <c r="FF86">
        <v>503.159</v>
      </c>
      <c r="FG86">
        <v>12.5605</v>
      </c>
      <c r="FH86">
        <v>25.536</v>
      </c>
      <c r="FI86">
        <v>29.9993</v>
      </c>
      <c r="FJ86">
        <v>25.5966</v>
      </c>
      <c r="FK86">
        <v>25.586</v>
      </c>
      <c r="FL86">
        <v>26.5979</v>
      </c>
      <c r="FM86">
        <v>77.5974</v>
      </c>
      <c r="FN86">
        <v>0</v>
      </c>
      <c r="FO86">
        <v>12.71</v>
      </c>
      <c r="FP86">
        <v>420</v>
      </c>
      <c r="FQ86">
        <v>3.10031</v>
      </c>
      <c r="FR86">
        <v>100.277</v>
      </c>
      <c r="FS86">
        <v>100.182</v>
      </c>
    </row>
    <row r="87" spans="1:175">
      <c r="A87">
        <v>71</v>
      </c>
      <c r="B87">
        <v>1627063716.1</v>
      </c>
      <c r="C87">
        <v>140</v>
      </c>
      <c r="D87" t="s">
        <v>435</v>
      </c>
      <c r="E87" t="s">
        <v>436</v>
      </c>
      <c r="F87">
        <v>1</v>
      </c>
      <c r="H87">
        <v>1627063715.1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15</v>
      </c>
      <c r="AG87">
        <v>2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291</v>
      </c>
      <c r="AL87" t="s">
        <v>291</v>
      </c>
      <c r="AM87">
        <v>0</v>
      </c>
      <c r="AN87">
        <v>0</v>
      </c>
      <c r="AO87">
        <f>1-AM87/AN87</f>
        <v>0</v>
      </c>
      <c r="AP87">
        <v>0</v>
      </c>
      <c r="AQ87" t="s">
        <v>291</v>
      </c>
      <c r="AR87" t="s">
        <v>291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291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292</v>
      </c>
      <c r="BT87">
        <v>2</v>
      </c>
      <c r="BU87">
        <v>1627063715.1</v>
      </c>
      <c r="BV87">
        <v>398.984666666667</v>
      </c>
      <c r="BW87">
        <v>419.997333333333</v>
      </c>
      <c r="BX87">
        <v>6.11718333333333</v>
      </c>
      <c r="BY87">
        <v>3.08133333333333</v>
      </c>
      <c r="BZ87">
        <v>394.664666666667</v>
      </c>
      <c r="CA87">
        <v>6.21491666666667</v>
      </c>
      <c r="CB87">
        <v>900.081333333333</v>
      </c>
      <c r="CC87">
        <v>101.515666666667</v>
      </c>
      <c r="CD87">
        <v>0.0999472</v>
      </c>
      <c r="CE87">
        <v>15.8107333333333</v>
      </c>
      <c r="CF87">
        <v>15.5060666666667</v>
      </c>
      <c r="CG87">
        <v>999.9</v>
      </c>
      <c r="CH87">
        <v>0</v>
      </c>
      <c r="CI87">
        <v>0</v>
      </c>
      <c r="CJ87">
        <v>10006.0333333333</v>
      </c>
      <c r="CK87">
        <v>0</v>
      </c>
      <c r="CL87">
        <v>50.6250666666667</v>
      </c>
      <c r="CM87">
        <v>1460.06666666667</v>
      </c>
      <c r="CN87">
        <v>0.972997</v>
      </c>
      <c r="CO87">
        <v>0.0270031</v>
      </c>
      <c r="CP87">
        <v>0</v>
      </c>
      <c r="CQ87">
        <v>678.994</v>
      </c>
      <c r="CR87">
        <v>4.99951</v>
      </c>
      <c r="CS87">
        <v>9798.19666666667</v>
      </c>
      <c r="CT87">
        <v>11912.4666666667</v>
      </c>
      <c r="CU87">
        <v>38</v>
      </c>
      <c r="CV87">
        <v>41.229</v>
      </c>
      <c r="CW87">
        <v>40.0413333333333</v>
      </c>
      <c r="CX87">
        <v>40.125</v>
      </c>
      <c r="CY87">
        <v>39.25</v>
      </c>
      <c r="CZ87">
        <v>1415.77666666667</v>
      </c>
      <c r="DA87">
        <v>39.29</v>
      </c>
      <c r="DB87">
        <v>0</v>
      </c>
      <c r="DC87">
        <v>1627063718.8</v>
      </c>
      <c r="DD87">
        <v>0</v>
      </c>
      <c r="DE87">
        <v>679.549</v>
      </c>
      <c r="DF87">
        <v>-4.91976925376005</v>
      </c>
      <c r="DG87">
        <v>-72.6384616441417</v>
      </c>
      <c r="DH87">
        <v>9805.2144</v>
      </c>
      <c r="DI87">
        <v>15</v>
      </c>
      <c r="DJ87">
        <v>1627063522.6</v>
      </c>
      <c r="DK87" t="s">
        <v>293</v>
      </c>
      <c r="DL87">
        <v>1627063512.6</v>
      </c>
      <c r="DM87">
        <v>1627063522.6</v>
      </c>
      <c r="DN87">
        <v>1</v>
      </c>
      <c r="DO87">
        <v>0.261</v>
      </c>
      <c r="DP87">
        <v>-0.001</v>
      </c>
      <c r="DQ87">
        <v>4.408</v>
      </c>
      <c r="DR87">
        <v>-0.118</v>
      </c>
      <c r="DS87">
        <v>420</v>
      </c>
      <c r="DT87">
        <v>3</v>
      </c>
      <c r="DU87">
        <v>0.07</v>
      </c>
      <c r="DV87">
        <v>0.03</v>
      </c>
      <c r="DW87">
        <v>-20.9105926829268</v>
      </c>
      <c r="DX87">
        <v>-0.652285714285708</v>
      </c>
      <c r="DY87">
        <v>0.0718715262668317</v>
      </c>
      <c r="DZ87">
        <v>0</v>
      </c>
      <c r="EA87">
        <v>679.819787878788</v>
      </c>
      <c r="EB87">
        <v>-5.14743296313638</v>
      </c>
      <c r="EC87">
        <v>0.521837822106017</v>
      </c>
      <c r="ED87">
        <v>1</v>
      </c>
      <c r="EE87">
        <v>3.00422463414634</v>
      </c>
      <c r="EF87">
        <v>0.217795400696871</v>
      </c>
      <c r="EG87">
        <v>0.0216533671236827</v>
      </c>
      <c r="EH87">
        <v>0</v>
      </c>
      <c r="EI87">
        <v>1</v>
      </c>
      <c r="EJ87">
        <v>3</v>
      </c>
      <c r="EK87" t="s">
        <v>354</v>
      </c>
      <c r="EL87">
        <v>100</v>
      </c>
      <c r="EM87">
        <v>100</v>
      </c>
      <c r="EN87">
        <v>4.319</v>
      </c>
      <c r="EO87">
        <v>-0.0977</v>
      </c>
      <c r="EP87">
        <v>2.28134974714028</v>
      </c>
      <c r="EQ87">
        <v>0.00616335315543056</v>
      </c>
      <c r="ER87">
        <v>-2.81551833566181e-06</v>
      </c>
      <c r="ES87">
        <v>7.20361701182458e-10</v>
      </c>
      <c r="ET87">
        <v>-0.12593346656001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3.4</v>
      </c>
      <c r="FC87">
        <v>3.2</v>
      </c>
      <c r="FD87">
        <v>18</v>
      </c>
      <c r="FE87">
        <v>961.329</v>
      </c>
      <c r="FF87">
        <v>503.23</v>
      </c>
      <c r="FG87">
        <v>12.6294</v>
      </c>
      <c r="FH87">
        <v>25.5327</v>
      </c>
      <c r="FI87">
        <v>29.9991</v>
      </c>
      <c r="FJ87">
        <v>25.5955</v>
      </c>
      <c r="FK87">
        <v>25.5844</v>
      </c>
      <c r="FL87">
        <v>26.598</v>
      </c>
      <c r="FM87">
        <v>77.5974</v>
      </c>
      <c r="FN87">
        <v>0</v>
      </c>
      <c r="FO87">
        <v>12.71</v>
      </c>
      <c r="FP87">
        <v>420</v>
      </c>
      <c r="FQ87">
        <v>3.09564</v>
      </c>
      <c r="FR87">
        <v>100.277</v>
      </c>
      <c r="FS87">
        <v>100.182</v>
      </c>
    </row>
    <row r="88" spans="1:175">
      <c r="A88">
        <v>72</v>
      </c>
      <c r="B88">
        <v>1627063718.1</v>
      </c>
      <c r="C88">
        <v>142</v>
      </c>
      <c r="D88" t="s">
        <v>437</v>
      </c>
      <c r="E88" t="s">
        <v>438</v>
      </c>
      <c r="F88">
        <v>1</v>
      </c>
      <c r="H88">
        <v>1627063717.1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16</v>
      </c>
      <c r="AG88">
        <v>2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291</v>
      </c>
      <c r="AL88" t="s">
        <v>291</v>
      </c>
      <c r="AM88">
        <v>0</v>
      </c>
      <c r="AN88">
        <v>0</v>
      </c>
      <c r="AO88">
        <f>1-AM88/AN88</f>
        <v>0</v>
      </c>
      <c r="AP88">
        <v>0</v>
      </c>
      <c r="AQ88" t="s">
        <v>291</v>
      </c>
      <c r="AR88" t="s">
        <v>291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291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292</v>
      </c>
      <c r="BT88">
        <v>2</v>
      </c>
      <c r="BU88">
        <v>1627063717.1</v>
      </c>
      <c r="BV88">
        <v>399.013</v>
      </c>
      <c r="BW88">
        <v>420.005</v>
      </c>
      <c r="BX88">
        <v>6.12411333333333</v>
      </c>
      <c r="BY88">
        <v>3.08133333333333</v>
      </c>
      <c r="BZ88">
        <v>394.693333333333</v>
      </c>
      <c r="CA88">
        <v>6.22178666666667</v>
      </c>
      <c r="CB88">
        <v>899.949333333333</v>
      </c>
      <c r="CC88">
        <v>101.515333333333</v>
      </c>
      <c r="CD88">
        <v>0.1000226</v>
      </c>
      <c r="CE88">
        <v>15.8397333333333</v>
      </c>
      <c r="CF88">
        <v>15.5298</v>
      </c>
      <c r="CG88">
        <v>999.9</v>
      </c>
      <c r="CH88">
        <v>0</v>
      </c>
      <c r="CI88">
        <v>0</v>
      </c>
      <c r="CJ88">
        <v>10008.1266666667</v>
      </c>
      <c r="CK88">
        <v>0</v>
      </c>
      <c r="CL88">
        <v>50.7871</v>
      </c>
      <c r="CM88">
        <v>1460.05666666667</v>
      </c>
      <c r="CN88">
        <v>0.972997</v>
      </c>
      <c r="CO88">
        <v>0.0270031</v>
      </c>
      <c r="CP88">
        <v>0</v>
      </c>
      <c r="CQ88">
        <v>678.647</v>
      </c>
      <c r="CR88">
        <v>4.99951</v>
      </c>
      <c r="CS88">
        <v>9795.65333333333</v>
      </c>
      <c r="CT88">
        <v>11912.3666666667</v>
      </c>
      <c r="CU88">
        <v>38.062</v>
      </c>
      <c r="CV88">
        <v>41.208</v>
      </c>
      <c r="CW88">
        <v>40.062</v>
      </c>
      <c r="CX88">
        <v>40.125</v>
      </c>
      <c r="CY88">
        <v>39.25</v>
      </c>
      <c r="CZ88">
        <v>1415.76666666667</v>
      </c>
      <c r="DA88">
        <v>39.29</v>
      </c>
      <c r="DB88">
        <v>0</v>
      </c>
      <c r="DC88">
        <v>1627063720.6</v>
      </c>
      <c r="DD88">
        <v>0</v>
      </c>
      <c r="DE88">
        <v>679.406846153846</v>
      </c>
      <c r="DF88">
        <v>-5.53483762375774</v>
      </c>
      <c r="DG88">
        <v>-72.1917948417194</v>
      </c>
      <c r="DH88">
        <v>9803.50346153846</v>
      </c>
      <c r="DI88">
        <v>15</v>
      </c>
      <c r="DJ88">
        <v>1627063522.6</v>
      </c>
      <c r="DK88" t="s">
        <v>293</v>
      </c>
      <c r="DL88">
        <v>1627063512.6</v>
      </c>
      <c r="DM88">
        <v>1627063522.6</v>
      </c>
      <c r="DN88">
        <v>1</v>
      </c>
      <c r="DO88">
        <v>0.261</v>
      </c>
      <c r="DP88">
        <v>-0.001</v>
      </c>
      <c r="DQ88">
        <v>4.408</v>
      </c>
      <c r="DR88">
        <v>-0.118</v>
      </c>
      <c r="DS88">
        <v>420</v>
      </c>
      <c r="DT88">
        <v>3</v>
      </c>
      <c r="DU88">
        <v>0.07</v>
      </c>
      <c r="DV88">
        <v>0.03</v>
      </c>
      <c r="DW88">
        <v>-20.9246707317073</v>
      </c>
      <c r="DX88">
        <v>-0.681861324041854</v>
      </c>
      <c r="DY88">
        <v>0.0736377628596688</v>
      </c>
      <c r="DZ88">
        <v>0</v>
      </c>
      <c r="EA88">
        <v>679.631</v>
      </c>
      <c r="EB88">
        <v>-5.2562551790553</v>
      </c>
      <c r="EC88">
        <v>0.557381326254432</v>
      </c>
      <c r="ED88">
        <v>1</v>
      </c>
      <c r="EE88">
        <v>3.01174414634146</v>
      </c>
      <c r="EF88">
        <v>0.201369198606279</v>
      </c>
      <c r="EG88">
        <v>0.0199091192459465</v>
      </c>
      <c r="EH88">
        <v>0</v>
      </c>
      <c r="EI88">
        <v>1</v>
      </c>
      <c r="EJ88">
        <v>3</v>
      </c>
      <c r="EK88" t="s">
        <v>354</v>
      </c>
      <c r="EL88">
        <v>100</v>
      </c>
      <c r="EM88">
        <v>100</v>
      </c>
      <c r="EN88">
        <v>4.32</v>
      </c>
      <c r="EO88">
        <v>-0.0976</v>
      </c>
      <c r="EP88">
        <v>2.28134974714028</v>
      </c>
      <c r="EQ88">
        <v>0.00616335315543056</v>
      </c>
      <c r="ER88">
        <v>-2.81551833566181e-06</v>
      </c>
      <c r="ES88">
        <v>7.20361701182458e-10</v>
      </c>
      <c r="ET88">
        <v>-0.12593346656001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3.4</v>
      </c>
      <c r="FC88">
        <v>3.3</v>
      </c>
      <c r="FD88">
        <v>18</v>
      </c>
      <c r="FE88">
        <v>960.974</v>
      </c>
      <c r="FF88">
        <v>503.117</v>
      </c>
      <c r="FG88">
        <v>12.7034</v>
      </c>
      <c r="FH88">
        <v>25.5295</v>
      </c>
      <c r="FI88">
        <v>29.9991</v>
      </c>
      <c r="FJ88">
        <v>25.5945</v>
      </c>
      <c r="FK88">
        <v>25.5833</v>
      </c>
      <c r="FL88">
        <v>26.5985</v>
      </c>
      <c r="FM88">
        <v>77.5974</v>
      </c>
      <c r="FN88">
        <v>0</v>
      </c>
      <c r="FO88">
        <v>12.81</v>
      </c>
      <c r="FP88">
        <v>420</v>
      </c>
      <c r="FQ88">
        <v>3.13578</v>
      </c>
      <c r="FR88">
        <v>100.276</v>
      </c>
      <c r="FS88">
        <v>100.183</v>
      </c>
    </row>
    <row r="89" spans="1:175">
      <c r="A89">
        <v>73</v>
      </c>
      <c r="B89">
        <v>1627063720.1</v>
      </c>
      <c r="C89">
        <v>144</v>
      </c>
      <c r="D89" t="s">
        <v>439</v>
      </c>
      <c r="E89" t="s">
        <v>440</v>
      </c>
      <c r="F89">
        <v>1</v>
      </c>
      <c r="H89">
        <v>1627063719.1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16</v>
      </c>
      <c r="AG89">
        <v>2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291</v>
      </c>
      <c r="AL89" t="s">
        <v>291</v>
      </c>
      <c r="AM89">
        <v>0</v>
      </c>
      <c r="AN89">
        <v>0</v>
      </c>
      <c r="AO89">
        <f>1-AM89/AN89</f>
        <v>0</v>
      </c>
      <c r="AP89">
        <v>0</v>
      </c>
      <c r="AQ89" t="s">
        <v>291</v>
      </c>
      <c r="AR89" t="s">
        <v>291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291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292</v>
      </c>
      <c r="BT89">
        <v>2</v>
      </c>
      <c r="BU89">
        <v>1627063719.1</v>
      </c>
      <c r="BV89">
        <v>398.995</v>
      </c>
      <c r="BW89">
        <v>420.012666666667</v>
      </c>
      <c r="BX89">
        <v>6.13143333333333</v>
      </c>
      <c r="BY89">
        <v>3.0805</v>
      </c>
      <c r="BZ89">
        <v>394.675333333333</v>
      </c>
      <c r="CA89">
        <v>6.22905333333333</v>
      </c>
      <c r="CB89">
        <v>900.003</v>
      </c>
      <c r="CC89">
        <v>101.516</v>
      </c>
      <c r="CD89">
        <v>0.100009933333333</v>
      </c>
      <c r="CE89">
        <v>15.8678</v>
      </c>
      <c r="CF89">
        <v>15.5486666666667</v>
      </c>
      <c r="CG89">
        <v>999.9</v>
      </c>
      <c r="CH89">
        <v>0</v>
      </c>
      <c r="CI89">
        <v>0</v>
      </c>
      <c r="CJ89">
        <v>10004.1333333333</v>
      </c>
      <c r="CK89">
        <v>0</v>
      </c>
      <c r="CL89">
        <v>50.8059666666667</v>
      </c>
      <c r="CM89">
        <v>1459.95</v>
      </c>
      <c r="CN89">
        <v>0.972995</v>
      </c>
      <c r="CO89">
        <v>0.0270050333333333</v>
      </c>
      <c r="CP89">
        <v>0</v>
      </c>
      <c r="CQ89">
        <v>678.623</v>
      </c>
      <c r="CR89">
        <v>4.99951</v>
      </c>
      <c r="CS89">
        <v>9792.78</v>
      </c>
      <c r="CT89">
        <v>11911.5</v>
      </c>
      <c r="CU89">
        <v>38.0206666666667</v>
      </c>
      <c r="CV89">
        <v>41.25</v>
      </c>
      <c r="CW89">
        <v>40.062</v>
      </c>
      <c r="CX89">
        <v>40.125</v>
      </c>
      <c r="CY89">
        <v>39.2706666666667</v>
      </c>
      <c r="CZ89">
        <v>1415.66</v>
      </c>
      <c r="DA89">
        <v>39.29</v>
      </c>
      <c r="DB89">
        <v>0</v>
      </c>
      <c r="DC89">
        <v>1627063723</v>
      </c>
      <c r="DD89">
        <v>0</v>
      </c>
      <c r="DE89">
        <v>679.202</v>
      </c>
      <c r="DF89">
        <v>-5.91275213824764</v>
      </c>
      <c r="DG89">
        <v>-74.6967520433891</v>
      </c>
      <c r="DH89">
        <v>9800.50230769231</v>
      </c>
      <c r="DI89">
        <v>15</v>
      </c>
      <c r="DJ89">
        <v>1627063522.6</v>
      </c>
      <c r="DK89" t="s">
        <v>293</v>
      </c>
      <c r="DL89">
        <v>1627063512.6</v>
      </c>
      <c r="DM89">
        <v>1627063522.6</v>
      </c>
      <c r="DN89">
        <v>1</v>
      </c>
      <c r="DO89">
        <v>0.261</v>
      </c>
      <c r="DP89">
        <v>-0.001</v>
      </c>
      <c r="DQ89">
        <v>4.408</v>
      </c>
      <c r="DR89">
        <v>-0.118</v>
      </c>
      <c r="DS89">
        <v>420</v>
      </c>
      <c r="DT89">
        <v>3</v>
      </c>
      <c r="DU89">
        <v>0.07</v>
      </c>
      <c r="DV89">
        <v>0.03</v>
      </c>
      <c r="DW89">
        <v>-20.9420048780488</v>
      </c>
      <c r="DX89">
        <v>-0.648332404181226</v>
      </c>
      <c r="DY89">
        <v>0.0698231702098658</v>
      </c>
      <c r="DZ89">
        <v>0</v>
      </c>
      <c r="EA89">
        <v>679.42006060606</v>
      </c>
      <c r="EB89">
        <v>-5.27971875395979</v>
      </c>
      <c r="EC89">
        <v>0.542221521285437</v>
      </c>
      <c r="ED89">
        <v>1</v>
      </c>
      <c r="EE89">
        <v>3.01882048780488</v>
      </c>
      <c r="EF89">
        <v>0.196426829268298</v>
      </c>
      <c r="EG89">
        <v>0.0193876273031275</v>
      </c>
      <c r="EH89">
        <v>0</v>
      </c>
      <c r="EI89">
        <v>1</v>
      </c>
      <c r="EJ89">
        <v>3</v>
      </c>
      <c r="EK89" t="s">
        <v>354</v>
      </c>
      <c r="EL89">
        <v>100</v>
      </c>
      <c r="EM89">
        <v>100</v>
      </c>
      <c r="EN89">
        <v>4.319</v>
      </c>
      <c r="EO89">
        <v>-0.0976</v>
      </c>
      <c r="EP89">
        <v>2.28134974714028</v>
      </c>
      <c r="EQ89">
        <v>0.00616335315543056</v>
      </c>
      <c r="ER89">
        <v>-2.81551833566181e-06</v>
      </c>
      <c r="ES89">
        <v>7.20361701182458e-10</v>
      </c>
      <c r="ET89">
        <v>-0.12593346656001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3.5</v>
      </c>
      <c r="FC89">
        <v>3.3</v>
      </c>
      <c r="FD89">
        <v>18</v>
      </c>
      <c r="FE89">
        <v>960.748</v>
      </c>
      <c r="FF89">
        <v>503.331</v>
      </c>
      <c r="FG89">
        <v>12.7708</v>
      </c>
      <c r="FH89">
        <v>25.5263</v>
      </c>
      <c r="FI89">
        <v>29.9992</v>
      </c>
      <c r="FJ89">
        <v>25.5934</v>
      </c>
      <c r="FK89">
        <v>25.5822</v>
      </c>
      <c r="FL89">
        <v>26.5977</v>
      </c>
      <c r="FM89">
        <v>77.5974</v>
      </c>
      <c r="FN89">
        <v>0</v>
      </c>
      <c r="FO89">
        <v>12.91</v>
      </c>
      <c r="FP89">
        <v>420</v>
      </c>
      <c r="FQ89">
        <v>3.14896</v>
      </c>
      <c r="FR89">
        <v>100.275</v>
      </c>
      <c r="FS89">
        <v>100.184</v>
      </c>
    </row>
    <row r="90" spans="1:175">
      <c r="A90">
        <v>74</v>
      </c>
      <c r="B90">
        <v>1627063722.1</v>
      </c>
      <c r="C90">
        <v>146</v>
      </c>
      <c r="D90" t="s">
        <v>441</v>
      </c>
      <c r="E90" t="s">
        <v>442</v>
      </c>
      <c r="F90">
        <v>1</v>
      </c>
      <c r="H90">
        <v>1627063721.1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15</v>
      </c>
      <c r="AG90">
        <v>2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291</v>
      </c>
      <c r="AL90" t="s">
        <v>291</v>
      </c>
      <c r="AM90">
        <v>0</v>
      </c>
      <c r="AN90">
        <v>0</v>
      </c>
      <c r="AO90">
        <f>1-AM90/AN90</f>
        <v>0</v>
      </c>
      <c r="AP90">
        <v>0</v>
      </c>
      <c r="AQ90" t="s">
        <v>291</v>
      </c>
      <c r="AR90" t="s">
        <v>291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291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292</v>
      </c>
      <c r="BT90">
        <v>2</v>
      </c>
      <c r="BU90">
        <v>1627063721.1</v>
      </c>
      <c r="BV90">
        <v>398.961</v>
      </c>
      <c r="BW90">
        <v>420.001666666667</v>
      </c>
      <c r="BX90">
        <v>6.13757666666667</v>
      </c>
      <c r="BY90">
        <v>3.08039666666667</v>
      </c>
      <c r="BZ90">
        <v>394.641666666667</v>
      </c>
      <c r="CA90">
        <v>6.23514666666667</v>
      </c>
      <c r="CB90">
        <v>899.993333333333</v>
      </c>
      <c r="CC90">
        <v>101.515</v>
      </c>
      <c r="CD90">
        <v>0.0997527</v>
      </c>
      <c r="CE90">
        <v>15.8976</v>
      </c>
      <c r="CF90">
        <v>15.5698</v>
      </c>
      <c r="CG90">
        <v>999.9</v>
      </c>
      <c r="CH90">
        <v>0</v>
      </c>
      <c r="CI90">
        <v>0</v>
      </c>
      <c r="CJ90">
        <v>10026.6333333333</v>
      </c>
      <c r="CK90">
        <v>0</v>
      </c>
      <c r="CL90">
        <v>50.5826333333333</v>
      </c>
      <c r="CM90">
        <v>1460.05</v>
      </c>
      <c r="CN90">
        <v>0.972997</v>
      </c>
      <c r="CO90">
        <v>0.0270031</v>
      </c>
      <c r="CP90">
        <v>0</v>
      </c>
      <c r="CQ90">
        <v>678.284</v>
      </c>
      <c r="CR90">
        <v>4.99951</v>
      </c>
      <c r="CS90">
        <v>9791.18333333333</v>
      </c>
      <c r="CT90">
        <v>11912.3</v>
      </c>
      <c r="CU90">
        <v>38.062</v>
      </c>
      <c r="CV90">
        <v>41.25</v>
      </c>
      <c r="CW90">
        <v>40.062</v>
      </c>
      <c r="CX90">
        <v>40.125</v>
      </c>
      <c r="CY90">
        <v>39.25</v>
      </c>
      <c r="CZ90">
        <v>1415.76</v>
      </c>
      <c r="DA90">
        <v>39.29</v>
      </c>
      <c r="DB90">
        <v>0</v>
      </c>
      <c r="DC90">
        <v>1627063724.8</v>
      </c>
      <c r="DD90">
        <v>0</v>
      </c>
      <c r="DE90">
        <v>678.97556</v>
      </c>
      <c r="DF90">
        <v>-5.91046155005267</v>
      </c>
      <c r="DG90">
        <v>-73.0130770324325</v>
      </c>
      <c r="DH90">
        <v>9798.0564</v>
      </c>
      <c r="DI90">
        <v>15</v>
      </c>
      <c r="DJ90">
        <v>1627063522.6</v>
      </c>
      <c r="DK90" t="s">
        <v>293</v>
      </c>
      <c r="DL90">
        <v>1627063512.6</v>
      </c>
      <c r="DM90">
        <v>1627063522.6</v>
      </c>
      <c r="DN90">
        <v>1</v>
      </c>
      <c r="DO90">
        <v>0.261</v>
      </c>
      <c r="DP90">
        <v>-0.001</v>
      </c>
      <c r="DQ90">
        <v>4.408</v>
      </c>
      <c r="DR90">
        <v>-0.118</v>
      </c>
      <c r="DS90">
        <v>420</v>
      </c>
      <c r="DT90">
        <v>3</v>
      </c>
      <c r="DU90">
        <v>0.07</v>
      </c>
      <c r="DV90">
        <v>0.03</v>
      </c>
      <c r="DW90">
        <v>-20.9654829268293</v>
      </c>
      <c r="DX90">
        <v>-0.527349825783969</v>
      </c>
      <c r="DY90">
        <v>0.0567207360991445</v>
      </c>
      <c r="DZ90">
        <v>0</v>
      </c>
      <c r="EA90">
        <v>679.254151515152</v>
      </c>
      <c r="EB90">
        <v>-5.42639062696687</v>
      </c>
      <c r="EC90">
        <v>0.556421364272545</v>
      </c>
      <c r="ED90">
        <v>1</v>
      </c>
      <c r="EE90">
        <v>3.02549487804878</v>
      </c>
      <c r="EF90">
        <v>0.196207108013945</v>
      </c>
      <c r="EG90">
        <v>0.0193646483436424</v>
      </c>
      <c r="EH90">
        <v>0</v>
      </c>
      <c r="EI90">
        <v>1</v>
      </c>
      <c r="EJ90">
        <v>3</v>
      </c>
      <c r="EK90" t="s">
        <v>354</v>
      </c>
      <c r="EL90">
        <v>100</v>
      </c>
      <c r="EM90">
        <v>100</v>
      </c>
      <c r="EN90">
        <v>4.319</v>
      </c>
      <c r="EO90">
        <v>-0.0976</v>
      </c>
      <c r="EP90">
        <v>2.28134974714028</v>
      </c>
      <c r="EQ90">
        <v>0.00616335315543056</v>
      </c>
      <c r="ER90">
        <v>-2.81551833566181e-06</v>
      </c>
      <c r="ES90">
        <v>7.20361701182458e-10</v>
      </c>
      <c r="ET90">
        <v>-0.12593346656001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3.5</v>
      </c>
      <c r="FC90">
        <v>3.3</v>
      </c>
      <c r="FD90">
        <v>18</v>
      </c>
      <c r="FE90">
        <v>961.091</v>
      </c>
      <c r="FF90">
        <v>503.441</v>
      </c>
      <c r="FG90">
        <v>12.8391</v>
      </c>
      <c r="FH90">
        <v>25.5226</v>
      </c>
      <c r="FI90">
        <v>29.999</v>
      </c>
      <c r="FJ90">
        <v>25.5923</v>
      </c>
      <c r="FK90">
        <v>25.5811</v>
      </c>
      <c r="FL90">
        <v>26.5972</v>
      </c>
      <c r="FM90">
        <v>77.5974</v>
      </c>
      <c r="FN90">
        <v>0</v>
      </c>
      <c r="FO90">
        <v>12.91</v>
      </c>
      <c r="FP90">
        <v>420</v>
      </c>
      <c r="FQ90">
        <v>3.1533</v>
      </c>
      <c r="FR90">
        <v>100.275</v>
      </c>
      <c r="FS90">
        <v>100.182</v>
      </c>
    </row>
    <row r="91" spans="1:175">
      <c r="A91">
        <v>75</v>
      </c>
      <c r="B91">
        <v>1627063724.1</v>
      </c>
      <c r="C91">
        <v>148</v>
      </c>
      <c r="D91" t="s">
        <v>443</v>
      </c>
      <c r="E91" t="s">
        <v>444</v>
      </c>
      <c r="F91">
        <v>1</v>
      </c>
      <c r="H91">
        <v>1627063723.1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15</v>
      </c>
      <c r="AG91">
        <v>2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291</v>
      </c>
      <c r="AL91" t="s">
        <v>291</v>
      </c>
      <c r="AM91">
        <v>0</v>
      </c>
      <c r="AN91">
        <v>0</v>
      </c>
      <c r="AO91">
        <f>1-AM91/AN91</f>
        <v>0</v>
      </c>
      <c r="AP91">
        <v>0</v>
      </c>
      <c r="AQ91" t="s">
        <v>291</v>
      </c>
      <c r="AR91" t="s">
        <v>291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291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292</v>
      </c>
      <c r="BT91">
        <v>2</v>
      </c>
      <c r="BU91">
        <v>1627063723.1</v>
      </c>
      <c r="BV91">
        <v>398.938666666667</v>
      </c>
      <c r="BW91">
        <v>420.001333333333</v>
      </c>
      <c r="BX91">
        <v>6.14346</v>
      </c>
      <c r="BY91">
        <v>3.08077</v>
      </c>
      <c r="BZ91">
        <v>394.619333333333</v>
      </c>
      <c r="CA91">
        <v>6.24098333333333</v>
      </c>
      <c r="CB91">
        <v>900.009666666667</v>
      </c>
      <c r="CC91">
        <v>101.515</v>
      </c>
      <c r="CD91">
        <v>0.0998854</v>
      </c>
      <c r="CE91">
        <v>15.9293</v>
      </c>
      <c r="CF91">
        <v>15.5943333333333</v>
      </c>
      <c r="CG91">
        <v>999.9</v>
      </c>
      <c r="CH91">
        <v>0</v>
      </c>
      <c r="CI91">
        <v>0</v>
      </c>
      <c r="CJ91">
        <v>10026.6666666667</v>
      </c>
      <c r="CK91">
        <v>0</v>
      </c>
      <c r="CL91">
        <v>50.3795666666667</v>
      </c>
      <c r="CM91">
        <v>1460.04666666667</v>
      </c>
      <c r="CN91">
        <v>0.972997</v>
      </c>
      <c r="CO91">
        <v>0.0270031</v>
      </c>
      <c r="CP91">
        <v>0</v>
      </c>
      <c r="CQ91">
        <v>678.355</v>
      </c>
      <c r="CR91">
        <v>4.99951</v>
      </c>
      <c r="CS91">
        <v>9788.38</v>
      </c>
      <c r="CT91">
        <v>11912.2666666667</v>
      </c>
      <c r="CU91">
        <v>38</v>
      </c>
      <c r="CV91">
        <v>41.229</v>
      </c>
      <c r="CW91">
        <v>40.062</v>
      </c>
      <c r="CX91">
        <v>40.125</v>
      </c>
      <c r="CY91">
        <v>39.25</v>
      </c>
      <c r="CZ91">
        <v>1415.75666666667</v>
      </c>
      <c r="DA91">
        <v>39.29</v>
      </c>
      <c r="DB91">
        <v>0</v>
      </c>
      <c r="DC91">
        <v>1627063726.6</v>
      </c>
      <c r="DD91">
        <v>0</v>
      </c>
      <c r="DE91">
        <v>678.865076923077</v>
      </c>
      <c r="DF91">
        <v>-5.76451281913983</v>
      </c>
      <c r="DG91">
        <v>-70.4123076989648</v>
      </c>
      <c r="DH91">
        <v>9796.24153846154</v>
      </c>
      <c r="DI91">
        <v>15</v>
      </c>
      <c r="DJ91">
        <v>1627063522.6</v>
      </c>
      <c r="DK91" t="s">
        <v>293</v>
      </c>
      <c r="DL91">
        <v>1627063512.6</v>
      </c>
      <c r="DM91">
        <v>1627063522.6</v>
      </c>
      <c r="DN91">
        <v>1</v>
      </c>
      <c r="DO91">
        <v>0.261</v>
      </c>
      <c r="DP91">
        <v>-0.001</v>
      </c>
      <c r="DQ91">
        <v>4.408</v>
      </c>
      <c r="DR91">
        <v>-0.118</v>
      </c>
      <c r="DS91">
        <v>420</v>
      </c>
      <c r="DT91">
        <v>3</v>
      </c>
      <c r="DU91">
        <v>0.07</v>
      </c>
      <c r="DV91">
        <v>0.03</v>
      </c>
      <c r="DW91">
        <v>-20.986743902439</v>
      </c>
      <c r="DX91">
        <v>-0.451639024390227</v>
      </c>
      <c r="DY91">
        <v>0.0468364671804107</v>
      </c>
      <c r="DZ91">
        <v>1</v>
      </c>
      <c r="EA91">
        <v>679.099028571428</v>
      </c>
      <c r="EB91">
        <v>-5.37786429192242</v>
      </c>
      <c r="EC91">
        <v>0.577446075934577</v>
      </c>
      <c r="ED91">
        <v>1</v>
      </c>
      <c r="EE91">
        <v>3.03196243902439</v>
      </c>
      <c r="EF91">
        <v>0.196418885017422</v>
      </c>
      <c r="EG91">
        <v>0.0193851060227839</v>
      </c>
      <c r="EH91">
        <v>0</v>
      </c>
      <c r="EI91">
        <v>2</v>
      </c>
      <c r="EJ91">
        <v>3</v>
      </c>
      <c r="EK91" t="s">
        <v>335</v>
      </c>
      <c r="EL91">
        <v>100</v>
      </c>
      <c r="EM91">
        <v>100</v>
      </c>
      <c r="EN91">
        <v>4.319</v>
      </c>
      <c r="EO91">
        <v>-0.0975</v>
      </c>
      <c r="EP91">
        <v>2.28134974714028</v>
      </c>
      <c r="EQ91">
        <v>0.00616335315543056</v>
      </c>
      <c r="ER91">
        <v>-2.81551833566181e-06</v>
      </c>
      <c r="ES91">
        <v>7.20361701182458e-10</v>
      </c>
      <c r="ET91">
        <v>-0.12593346656001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3.5</v>
      </c>
      <c r="FC91">
        <v>3.4</v>
      </c>
      <c r="FD91">
        <v>18</v>
      </c>
      <c r="FE91">
        <v>961.14</v>
      </c>
      <c r="FF91">
        <v>503.431</v>
      </c>
      <c r="FG91">
        <v>12.9094</v>
      </c>
      <c r="FH91">
        <v>25.5193</v>
      </c>
      <c r="FI91">
        <v>29.9992</v>
      </c>
      <c r="FJ91">
        <v>25.5908</v>
      </c>
      <c r="FK91">
        <v>25.58</v>
      </c>
      <c r="FL91">
        <v>26.5982</v>
      </c>
      <c r="FM91">
        <v>77.5974</v>
      </c>
      <c r="FN91">
        <v>0</v>
      </c>
      <c r="FO91">
        <v>13.01</v>
      </c>
      <c r="FP91">
        <v>420</v>
      </c>
      <c r="FQ91">
        <v>3.1561</v>
      </c>
      <c r="FR91">
        <v>100.276</v>
      </c>
      <c r="FS91">
        <v>100.183</v>
      </c>
    </row>
    <row r="92" spans="1:175">
      <c r="A92">
        <v>76</v>
      </c>
      <c r="B92">
        <v>1627063726.1</v>
      </c>
      <c r="C92">
        <v>150</v>
      </c>
      <c r="D92" t="s">
        <v>445</v>
      </c>
      <c r="E92" t="s">
        <v>446</v>
      </c>
      <c r="F92">
        <v>1</v>
      </c>
      <c r="H92">
        <v>1627063725.1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15</v>
      </c>
      <c r="AG92">
        <v>2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291</v>
      </c>
      <c r="AL92" t="s">
        <v>291</v>
      </c>
      <c r="AM92">
        <v>0</v>
      </c>
      <c r="AN92">
        <v>0</v>
      </c>
      <c r="AO92">
        <f>1-AM92/AN92</f>
        <v>0</v>
      </c>
      <c r="AP92">
        <v>0</v>
      </c>
      <c r="AQ92" t="s">
        <v>291</v>
      </c>
      <c r="AR92" t="s">
        <v>291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291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292</v>
      </c>
      <c r="BT92">
        <v>2</v>
      </c>
      <c r="BU92">
        <v>1627063725.1</v>
      </c>
      <c r="BV92">
        <v>398.916666666667</v>
      </c>
      <c r="BW92">
        <v>419.989</v>
      </c>
      <c r="BX92">
        <v>6.15117</v>
      </c>
      <c r="BY92">
        <v>3.08115333333333</v>
      </c>
      <c r="BZ92">
        <v>394.597666666667</v>
      </c>
      <c r="CA92">
        <v>6.24863666666667</v>
      </c>
      <c r="CB92">
        <v>900.03</v>
      </c>
      <c r="CC92">
        <v>101.514666666667</v>
      </c>
      <c r="CD92">
        <v>0.100144533333333</v>
      </c>
      <c r="CE92">
        <v>15.9595333333333</v>
      </c>
      <c r="CF92">
        <v>15.6189333333333</v>
      </c>
      <c r="CG92">
        <v>999.9</v>
      </c>
      <c r="CH92">
        <v>0</v>
      </c>
      <c r="CI92">
        <v>0</v>
      </c>
      <c r="CJ92">
        <v>9988.33333333333</v>
      </c>
      <c r="CK92">
        <v>0</v>
      </c>
      <c r="CL92">
        <v>50.3649666666667</v>
      </c>
      <c r="CM92">
        <v>1459.92666666667</v>
      </c>
      <c r="CN92">
        <v>0.972995</v>
      </c>
      <c r="CO92">
        <v>0.0270050333333333</v>
      </c>
      <c r="CP92">
        <v>0</v>
      </c>
      <c r="CQ92">
        <v>678.07</v>
      </c>
      <c r="CR92">
        <v>4.99951</v>
      </c>
      <c r="CS92">
        <v>9785.09333333333</v>
      </c>
      <c r="CT92">
        <v>11911.2666666667</v>
      </c>
      <c r="CU92">
        <v>38.062</v>
      </c>
      <c r="CV92">
        <v>41.208</v>
      </c>
      <c r="CW92">
        <v>40.062</v>
      </c>
      <c r="CX92">
        <v>40.125</v>
      </c>
      <c r="CY92">
        <v>39.2706666666667</v>
      </c>
      <c r="CZ92">
        <v>1415.63666666667</v>
      </c>
      <c r="DA92">
        <v>39.29</v>
      </c>
      <c r="DB92">
        <v>0</v>
      </c>
      <c r="DC92">
        <v>1627063729</v>
      </c>
      <c r="DD92">
        <v>0</v>
      </c>
      <c r="DE92">
        <v>678.646461538462</v>
      </c>
      <c r="DF92">
        <v>-5.73538459993643</v>
      </c>
      <c r="DG92">
        <v>-72.2160682914105</v>
      </c>
      <c r="DH92">
        <v>9793.29230769231</v>
      </c>
      <c r="DI92">
        <v>15</v>
      </c>
      <c r="DJ92">
        <v>1627063522.6</v>
      </c>
      <c r="DK92" t="s">
        <v>293</v>
      </c>
      <c r="DL92">
        <v>1627063512.6</v>
      </c>
      <c r="DM92">
        <v>1627063522.6</v>
      </c>
      <c r="DN92">
        <v>1</v>
      </c>
      <c r="DO92">
        <v>0.261</v>
      </c>
      <c r="DP92">
        <v>-0.001</v>
      </c>
      <c r="DQ92">
        <v>4.408</v>
      </c>
      <c r="DR92">
        <v>-0.118</v>
      </c>
      <c r="DS92">
        <v>420</v>
      </c>
      <c r="DT92">
        <v>3</v>
      </c>
      <c r="DU92">
        <v>0.07</v>
      </c>
      <c r="DV92">
        <v>0.03</v>
      </c>
      <c r="DW92">
        <v>-21.0022414634146</v>
      </c>
      <c r="DX92">
        <v>-0.43882787456447</v>
      </c>
      <c r="DY92">
        <v>0.0455577948437932</v>
      </c>
      <c r="DZ92">
        <v>1</v>
      </c>
      <c r="EA92">
        <v>678.895424242424</v>
      </c>
      <c r="EB92">
        <v>-5.64445735403236</v>
      </c>
      <c r="EC92">
        <v>0.573017955734478</v>
      </c>
      <c r="ED92">
        <v>1</v>
      </c>
      <c r="EE92">
        <v>3.03848975609756</v>
      </c>
      <c r="EF92">
        <v>0.1982280836237</v>
      </c>
      <c r="EG92">
        <v>0.0195610746484933</v>
      </c>
      <c r="EH92">
        <v>0</v>
      </c>
      <c r="EI92">
        <v>2</v>
      </c>
      <c r="EJ92">
        <v>3</v>
      </c>
      <c r="EK92" t="s">
        <v>335</v>
      </c>
      <c r="EL92">
        <v>100</v>
      </c>
      <c r="EM92">
        <v>100</v>
      </c>
      <c r="EN92">
        <v>4.319</v>
      </c>
      <c r="EO92">
        <v>-0.0974</v>
      </c>
      <c r="EP92">
        <v>2.28134974714028</v>
      </c>
      <c r="EQ92">
        <v>0.00616335315543056</v>
      </c>
      <c r="ER92">
        <v>-2.81551833566181e-06</v>
      </c>
      <c r="ES92">
        <v>7.20361701182458e-10</v>
      </c>
      <c r="ET92">
        <v>-0.12593346656001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3.6</v>
      </c>
      <c r="FC92">
        <v>3.4</v>
      </c>
      <c r="FD92">
        <v>18</v>
      </c>
      <c r="FE92">
        <v>961.302</v>
      </c>
      <c r="FF92">
        <v>503.576</v>
      </c>
      <c r="FG92">
        <v>12.9739</v>
      </c>
      <c r="FH92">
        <v>25.5158</v>
      </c>
      <c r="FI92">
        <v>29.9995</v>
      </c>
      <c r="FJ92">
        <v>25.5897</v>
      </c>
      <c r="FK92">
        <v>25.5788</v>
      </c>
      <c r="FL92">
        <v>26.5976</v>
      </c>
      <c r="FM92">
        <v>77.5974</v>
      </c>
      <c r="FN92">
        <v>0</v>
      </c>
      <c r="FO92">
        <v>13.11</v>
      </c>
      <c r="FP92">
        <v>420</v>
      </c>
      <c r="FQ92">
        <v>3.1624</v>
      </c>
      <c r="FR92">
        <v>100.277</v>
      </c>
      <c r="FS92">
        <v>100.183</v>
      </c>
    </row>
    <row r="93" spans="1:175">
      <c r="A93">
        <v>77</v>
      </c>
      <c r="B93">
        <v>1627063728.1</v>
      </c>
      <c r="C93">
        <v>152</v>
      </c>
      <c r="D93" t="s">
        <v>447</v>
      </c>
      <c r="E93" t="s">
        <v>448</v>
      </c>
      <c r="F93">
        <v>1</v>
      </c>
      <c r="H93">
        <v>1627063727.1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15</v>
      </c>
      <c r="AG93">
        <v>2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291</v>
      </c>
      <c r="AL93" t="s">
        <v>291</v>
      </c>
      <c r="AM93">
        <v>0</v>
      </c>
      <c r="AN93">
        <v>0</v>
      </c>
      <c r="AO93">
        <f>1-AM93/AN93</f>
        <v>0</v>
      </c>
      <c r="AP93">
        <v>0</v>
      </c>
      <c r="AQ93" t="s">
        <v>291</v>
      </c>
      <c r="AR93" t="s">
        <v>291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291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292</v>
      </c>
      <c r="BT93">
        <v>2</v>
      </c>
      <c r="BU93">
        <v>1627063727.1</v>
      </c>
      <c r="BV93">
        <v>398.905333333333</v>
      </c>
      <c r="BW93">
        <v>420.013</v>
      </c>
      <c r="BX93">
        <v>6.15769</v>
      </c>
      <c r="BY93">
        <v>3.08246666666667</v>
      </c>
      <c r="BZ93">
        <v>394.586333333333</v>
      </c>
      <c r="CA93">
        <v>6.25510333333333</v>
      </c>
      <c r="CB93">
        <v>899.971333333333</v>
      </c>
      <c r="CC93">
        <v>101.513333333333</v>
      </c>
      <c r="CD93">
        <v>0.10012</v>
      </c>
      <c r="CE93">
        <v>15.9906333333333</v>
      </c>
      <c r="CF93">
        <v>15.6451666666667</v>
      </c>
      <c r="CG93">
        <v>999.9</v>
      </c>
      <c r="CH93">
        <v>0</v>
      </c>
      <c r="CI93">
        <v>0</v>
      </c>
      <c r="CJ93">
        <v>9978.75</v>
      </c>
      <c r="CK93">
        <v>0</v>
      </c>
      <c r="CL93">
        <v>50.1769666666667</v>
      </c>
      <c r="CM93">
        <v>1460.02333333333</v>
      </c>
      <c r="CN93">
        <v>0.972997</v>
      </c>
      <c r="CO93">
        <v>0.0270031</v>
      </c>
      <c r="CP93">
        <v>0</v>
      </c>
      <c r="CQ93">
        <v>677.969666666667</v>
      </c>
      <c r="CR93">
        <v>4.99951</v>
      </c>
      <c r="CS93">
        <v>9783.77666666667</v>
      </c>
      <c r="CT93">
        <v>11912.1</v>
      </c>
      <c r="CU93">
        <v>38.062</v>
      </c>
      <c r="CV93">
        <v>41.25</v>
      </c>
      <c r="CW93">
        <v>40.062</v>
      </c>
      <c r="CX93">
        <v>40.125</v>
      </c>
      <c r="CY93">
        <v>39.2913333333333</v>
      </c>
      <c r="CZ93">
        <v>1415.73333333333</v>
      </c>
      <c r="DA93">
        <v>39.29</v>
      </c>
      <c r="DB93">
        <v>0</v>
      </c>
      <c r="DC93">
        <v>1627063730.8</v>
      </c>
      <c r="DD93">
        <v>0</v>
      </c>
      <c r="DE93">
        <v>678.43448</v>
      </c>
      <c r="DF93">
        <v>-5.15169231108921</v>
      </c>
      <c r="DG93">
        <v>-72.5715386154482</v>
      </c>
      <c r="DH93">
        <v>9790.896</v>
      </c>
      <c r="DI93">
        <v>15</v>
      </c>
      <c r="DJ93">
        <v>1627063522.6</v>
      </c>
      <c r="DK93" t="s">
        <v>293</v>
      </c>
      <c r="DL93">
        <v>1627063512.6</v>
      </c>
      <c r="DM93">
        <v>1627063522.6</v>
      </c>
      <c r="DN93">
        <v>1</v>
      </c>
      <c r="DO93">
        <v>0.261</v>
      </c>
      <c r="DP93">
        <v>-0.001</v>
      </c>
      <c r="DQ93">
        <v>4.408</v>
      </c>
      <c r="DR93">
        <v>-0.118</v>
      </c>
      <c r="DS93">
        <v>420</v>
      </c>
      <c r="DT93">
        <v>3</v>
      </c>
      <c r="DU93">
        <v>0.07</v>
      </c>
      <c r="DV93">
        <v>0.03</v>
      </c>
      <c r="DW93">
        <v>-21.0202512195122</v>
      </c>
      <c r="DX93">
        <v>-0.434222299651543</v>
      </c>
      <c r="DY93">
        <v>0.0449156940465524</v>
      </c>
      <c r="DZ93">
        <v>1</v>
      </c>
      <c r="EA93">
        <v>678.722363636364</v>
      </c>
      <c r="EB93">
        <v>-5.51195406139026</v>
      </c>
      <c r="EC93">
        <v>0.557718720143849</v>
      </c>
      <c r="ED93">
        <v>1</v>
      </c>
      <c r="EE93">
        <v>3.04503268292683</v>
      </c>
      <c r="EF93">
        <v>0.195892891986069</v>
      </c>
      <c r="EG93">
        <v>0.0193320994310411</v>
      </c>
      <c r="EH93">
        <v>0</v>
      </c>
      <c r="EI93">
        <v>2</v>
      </c>
      <c r="EJ93">
        <v>3</v>
      </c>
      <c r="EK93" t="s">
        <v>335</v>
      </c>
      <c r="EL93">
        <v>100</v>
      </c>
      <c r="EM93">
        <v>100</v>
      </c>
      <c r="EN93">
        <v>4.319</v>
      </c>
      <c r="EO93">
        <v>-0.0974</v>
      </c>
      <c r="EP93">
        <v>2.28134974714028</v>
      </c>
      <c r="EQ93">
        <v>0.00616335315543056</v>
      </c>
      <c r="ER93">
        <v>-2.81551833566181e-06</v>
      </c>
      <c r="ES93">
        <v>7.20361701182458e-10</v>
      </c>
      <c r="ET93">
        <v>-0.12593346656001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3.6</v>
      </c>
      <c r="FC93">
        <v>3.4</v>
      </c>
      <c r="FD93">
        <v>18</v>
      </c>
      <c r="FE93">
        <v>961.232</v>
      </c>
      <c r="FF93">
        <v>503.355</v>
      </c>
      <c r="FG93">
        <v>13.0417</v>
      </c>
      <c r="FH93">
        <v>25.5123</v>
      </c>
      <c r="FI93">
        <v>29.9991</v>
      </c>
      <c r="FJ93">
        <v>25.5886</v>
      </c>
      <c r="FK93">
        <v>25.5774</v>
      </c>
      <c r="FL93">
        <v>26.597</v>
      </c>
      <c r="FM93">
        <v>77.5974</v>
      </c>
      <c r="FN93">
        <v>0</v>
      </c>
      <c r="FO93">
        <v>13.11</v>
      </c>
      <c r="FP93">
        <v>420</v>
      </c>
      <c r="FQ93">
        <v>3.20911</v>
      </c>
      <c r="FR93">
        <v>100.278</v>
      </c>
      <c r="FS93">
        <v>100.183</v>
      </c>
    </row>
    <row r="94" spans="1:175">
      <c r="A94">
        <v>78</v>
      </c>
      <c r="B94">
        <v>1627063730.1</v>
      </c>
      <c r="C94">
        <v>154</v>
      </c>
      <c r="D94" t="s">
        <v>449</v>
      </c>
      <c r="E94" t="s">
        <v>450</v>
      </c>
      <c r="F94">
        <v>1</v>
      </c>
      <c r="H94">
        <v>1627063729.1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16</v>
      </c>
      <c r="AG94">
        <v>2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291</v>
      </c>
      <c r="AL94" t="s">
        <v>291</v>
      </c>
      <c r="AM94">
        <v>0</v>
      </c>
      <c r="AN94">
        <v>0</v>
      </c>
      <c r="AO94">
        <f>1-AM94/AN94</f>
        <v>0</v>
      </c>
      <c r="AP94">
        <v>0</v>
      </c>
      <c r="AQ94" t="s">
        <v>291</v>
      </c>
      <c r="AR94" t="s">
        <v>291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291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292</v>
      </c>
      <c r="BT94">
        <v>2</v>
      </c>
      <c r="BU94">
        <v>1627063729.1</v>
      </c>
      <c r="BV94">
        <v>398.888333333333</v>
      </c>
      <c r="BW94">
        <v>420.063666666667</v>
      </c>
      <c r="BX94">
        <v>6.16382333333333</v>
      </c>
      <c r="BY94">
        <v>3.08300333333333</v>
      </c>
      <c r="BZ94">
        <v>394.569333333333</v>
      </c>
      <c r="CA94">
        <v>6.26119</v>
      </c>
      <c r="CB94">
        <v>900.001</v>
      </c>
      <c r="CC94">
        <v>101.513</v>
      </c>
      <c r="CD94">
        <v>0.1000841</v>
      </c>
      <c r="CE94">
        <v>16.0221</v>
      </c>
      <c r="CF94">
        <v>15.6685666666667</v>
      </c>
      <c r="CG94">
        <v>999.9</v>
      </c>
      <c r="CH94">
        <v>0</v>
      </c>
      <c r="CI94">
        <v>0</v>
      </c>
      <c r="CJ94">
        <v>10022.1</v>
      </c>
      <c r="CK94">
        <v>0</v>
      </c>
      <c r="CL94">
        <v>50.0035333333333</v>
      </c>
      <c r="CM94">
        <v>1460.02333333333</v>
      </c>
      <c r="CN94">
        <v>0.972997</v>
      </c>
      <c r="CO94">
        <v>0.0270031</v>
      </c>
      <c r="CP94">
        <v>0</v>
      </c>
      <c r="CQ94">
        <v>677.773666666667</v>
      </c>
      <c r="CR94">
        <v>4.99951</v>
      </c>
      <c r="CS94">
        <v>9781.48666666667</v>
      </c>
      <c r="CT94">
        <v>11912.0666666667</v>
      </c>
      <c r="CU94">
        <v>38</v>
      </c>
      <c r="CV94">
        <v>41.25</v>
      </c>
      <c r="CW94">
        <v>40.062</v>
      </c>
      <c r="CX94">
        <v>40.125</v>
      </c>
      <c r="CY94">
        <v>39.25</v>
      </c>
      <c r="CZ94">
        <v>1415.73333333333</v>
      </c>
      <c r="DA94">
        <v>39.29</v>
      </c>
      <c r="DB94">
        <v>0</v>
      </c>
      <c r="DC94">
        <v>1627063732.6</v>
      </c>
      <c r="DD94">
        <v>0</v>
      </c>
      <c r="DE94">
        <v>678.308269230769</v>
      </c>
      <c r="DF94">
        <v>-4.93199999151105</v>
      </c>
      <c r="DG94">
        <v>-69.9658120104841</v>
      </c>
      <c r="DH94">
        <v>9789.13538461538</v>
      </c>
      <c r="DI94">
        <v>15</v>
      </c>
      <c r="DJ94">
        <v>1627063522.6</v>
      </c>
      <c r="DK94" t="s">
        <v>293</v>
      </c>
      <c r="DL94">
        <v>1627063512.6</v>
      </c>
      <c r="DM94">
        <v>1627063522.6</v>
      </c>
      <c r="DN94">
        <v>1</v>
      </c>
      <c r="DO94">
        <v>0.261</v>
      </c>
      <c r="DP94">
        <v>-0.001</v>
      </c>
      <c r="DQ94">
        <v>4.408</v>
      </c>
      <c r="DR94">
        <v>-0.118</v>
      </c>
      <c r="DS94">
        <v>420</v>
      </c>
      <c r="DT94">
        <v>3</v>
      </c>
      <c r="DU94">
        <v>0.07</v>
      </c>
      <c r="DV94">
        <v>0.03</v>
      </c>
      <c r="DW94">
        <v>-21.0399634146341</v>
      </c>
      <c r="DX94">
        <v>-0.542155400696884</v>
      </c>
      <c r="DY94">
        <v>0.0574055438645872</v>
      </c>
      <c r="DZ94">
        <v>0</v>
      </c>
      <c r="EA94">
        <v>678.548735294117</v>
      </c>
      <c r="EB94">
        <v>-5.53297207963099</v>
      </c>
      <c r="EC94">
        <v>0.574106072840176</v>
      </c>
      <c r="ED94">
        <v>1</v>
      </c>
      <c r="EE94">
        <v>3.05142707317073</v>
      </c>
      <c r="EF94">
        <v>0.192892473867594</v>
      </c>
      <c r="EG94">
        <v>0.0190390059491359</v>
      </c>
      <c r="EH94">
        <v>0</v>
      </c>
      <c r="EI94">
        <v>1</v>
      </c>
      <c r="EJ94">
        <v>3</v>
      </c>
      <c r="EK94" t="s">
        <v>354</v>
      </c>
      <c r="EL94">
        <v>100</v>
      </c>
      <c r="EM94">
        <v>100</v>
      </c>
      <c r="EN94">
        <v>4.32</v>
      </c>
      <c r="EO94">
        <v>-0.0973</v>
      </c>
      <c r="EP94">
        <v>2.28134974714028</v>
      </c>
      <c r="EQ94">
        <v>0.00616335315543056</v>
      </c>
      <c r="ER94">
        <v>-2.81551833566181e-06</v>
      </c>
      <c r="ES94">
        <v>7.20361701182458e-10</v>
      </c>
      <c r="ET94">
        <v>-0.12593346656001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3.6</v>
      </c>
      <c r="FC94">
        <v>3.5</v>
      </c>
      <c r="FD94">
        <v>18</v>
      </c>
      <c r="FE94">
        <v>961.079</v>
      </c>
      <c r="FF94">
        <v>503.305</v>
      </c>
      <c r="FG94">
        <v>13.1113</v>
      </c>
      <c r="FH94">
        <v>25.5091</v>
      </c>
      <c r="FI94">
        <v>29.9992</v>
      </c>
      <c r="FJ94">
        <v>25.5872</v>
      </c>
      <c r="FK94">
        <v>25.5758</v>
      </c>
      <c r="FL94">
        <v>26.5957</v>
      </c>
      <c r="FM94">
        <v>77.327</v>
      </c>
      <c r="FN94">
        <v>0</v>
      </c>
      <c r="FO94">
        <v>13.21</v>
      </c>
      <c r="FP94">
        <v>420</v>
      </c>
      <c r="FQ94">
        <v>3.22597</v>
      </c>
      <c r="FR94">
        <v>100.279</v>
      </c>
      <c r="FS94">
        <v>100.184</v>
      </c>
    </row>
    <row r="95" spans="1:175">
      <c r="A95">
        <v>79</v>
      </c>
      <c r="B95">
        <v>1627063732.1</v>
      </c>
      <c r="C95">
        <v>156</v>
      </c>
      <c r="D95" t="s">
        <v>451</v>
      </c>
      <c r="E95" t="s">
        <v>452</v>
      </c>
      <c r="F95">
        <v>1</v>
      </c>
      <c r="H95">
        <v>1627063731.1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16</v>
      </c>
      <c r="AG95">
        <v>2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291</v>
      </c>
      <c r="AL95" t="s">
        <v>291</v>
      </c>
      <c r="AM95">
        <v>0</v>
      </c>
      <c r="AN95">
        <v>0</v>
      </c>
      <c r="AO95">
        <f>1-AM95/AN95</f>
        <v>0</v>
      </c>
      <c r="AP95">
        <v>0</v>
      </c>
      <c r="AQ95" t="s">
        <v>291</v>
      </c>
      <c r="AR95" t="s">
        <v>291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291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292</v>
      </c>
      <c r="BT95">
        <v>2</v>
      </c>
      <c r="BU95">
        <v>1627063731.1</v>
      </c>
      <c r="BV95">
        <v>398.904666666667</v>
      </c>
      <c r="BW95">
        <v>420.067333333333</v>
      </c>
      <c r="BX95">
        <v>6.17048</v>
      </c>
      <c r="BY95">
        <v>3.08885333333333</v>
      </c>
      <c r="BZ95">
        <v>394.585333333333</v>
      </c>
      <c r="CA95">
        <v>6.26779333333333</v>
      </c>
      <c r="CB95">
        <v>900.083666666667</v>
      </c>
      <c r="CC95">
        <v>101.513</v>
      </c>
      <c r="CD95">
        <v>0.10025</v>
      </c>
      <c r="CE95">
        <v>16.0525333333333</v>
      </c>
      <c r="CF95">
        <v>15.6952333333333</v>
      </c>
      <c r="CG95">
        <v>999.9</v>
      </c>
      <c r="CH95">
        <v>0</v>
      </c>
      <c r="CI95">
        <v>0</v>
      </c>
      <c r="CJ95">
        <v>10012.9</v>
      </c>
      <c r="CK95">
        <v>0</v>
      </c>
      <c r="CL95">
        <v>49.9861333333333</v>
      </c>
      <c r="CM95">
        <v>1460.02</v>
      </c>
      <c r="CN95">
        <v>0.972997</v>
      </c>
      <c r="CO95">
        <v>0.0270031</v>
      </c>
      <c r="CP95">
        <v>0</v>
      </c>
      <c r="CQ95">
        <v>677.619666666667</v>
      </c>
      <c r="CR95">
        <v>4.99951</v>
      </c>
      <c r="CS95">
        <v>9779.42</v>
      </c>
      <c r="CT95">
        <v>11912.0333333333</v>
      </c>
      <c r="CU95">
        <v>38.0206666666667</v>
      </c>
      <c r="CV95">
        <v>41.25</v>
      </c>
      <c r="CW95">
        <v>40.062</v>
      </c>
      <c r="CX95">
        <v>40.125</v>
      </c>
      <c r="CY95">
        <v>39.25</v>
      </c>
      <c r="CZ95">
        <v>1415.73</v>
      </c>
      <c r="DA95">
        <v>39.29</v>
      </c>
      <c r="DB95">
        <v>0</v>
      </c>
      <c r="DC95">
        <v>1627063735</v>
      </c>
      <c r="DD95">
        <v>0</v>
      </c>
      <c r="DE95">
        <v>678.113230769231</v>
      </c>
      <c r="DF95">
        <v>-4.87104271741532</v>
      </c>
      <c r="DG95">
        <v>-68.4222221895138</v>
      </c>
      <c r="DH95">
        <v>9786.38423076923</v>
      </c>
      <c r="DI95">
        <v>15</v>
      </c>
      <c r="DJ95">
        <v>1627063522.6</v>
      </c>
      <c r="DK95" t="s">
        <v>293</v>
      </c>
      <c r="DL95">
        <v>1627063512.6</v>
      </c>
      <c r="DM95">
        <v>1627063522.6</v>
      </c>
      <c r="DN95">
        <v>1</v>
      </c>
      <c r="DO95">
        <v>0.261</v>
      </c>
      <c r="DP95">
        <v>-0.001</v>
      </c>
      <c r="DQ95">
        <v>4.408</v>
      </c>
      <c r="DR95">
        <v>-0.118</v>
      </c>
      <c r="DS95">
        <v>420</v>
      </c>
      <c r="DT95">
        <v>3</v>
      </c>
      <c r="DU95">
        <v>0.07</v>
      </c>
      <c r="DV95">
        <v>0.03</v>
      </c>
      <c r="DW95">
        <v>-21.0585024390244</v>
      </c>
      <c r="DX95">
        <v>-0.607620209059204</v>
      </c>
      <c r="DY95">
        <v>0.0633052708004975</v>
      </c>
      <c r="DZ95">
        <v>0</v>
      </c>
      <c r="EA95">
        <v>678.358</v>
      </c>
      <c r="EB95">
        <v>-5.27032282599353</v>
      </c>
      <c r="EC95">
        <v>0.536147198241138</v>
      </c>
      <c r="ED95">
        <v>1</v>
      </c>
      <c r="EE95">
        <v>3.05727463414634</v>
      </c>
      <c r="EF95">
        <v>0.184781184668987</v>
      </c>
      <c r="EG95">
        <v>0.0183202769306954</v>
      </c>
      <c r="EH95">
        <v>0</v>
      </c>
      <c r="EI95">
        <v>1</v>
      </c>
      <c r="EJ95">
        <v>3</v>
      </c>
      <c r="EK95" t="s">
        <v>354</v>
      </c>
      <c r="EL95">
        <v>100</v>
      </c>
      <c r="EM95">
        <v>100</v>
      </c>
      <c r="EN95">
        <v>4.319</v>
      </c>
      <c r="EO95">
        <v>-0.0973</v>
      </c>
      <c r="EP95">
        <v>2.28134974714028</v>
      </c>
      <c r="EQ95">
        <v>0.00616335315543056</v>
      </c>
      <c r="ER95">
        <v>-2.81551833566181e-06</v>
      </c>
      <c r="ES95">
        <v>7.20361701182458e-10</v>
      </c>
      <c r="ET95">
        <v>-0.12593346656001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3.7</v>
      </c>
      <c r="FC95">
        <v>3.5</v>
      </c>
      <c r="FD95">
        <v>18</v>
      </c>
      <c r="FE95">
        <v>961.08</v>
      </c>
      <c r="FF95">
        <v>503.501</v>
      </c>
      <c r="FG95">
        <v>13.1746</v>
      </c>
      <c r="FH95">
        <v>25.505</v>
      </c>
      <c r="FI95">
        <v>29.9994</v>
      </c>
      <c r="FJ95">
        <v>25.5859</v>
      </c>
      <c r="FK95">
        <v>25.5745</v>
      </c>
      <c r="FL95">
        <v>26.5965</v>
      </c>
      <c r="FM95">
        <v>77.327</v>
      </c>
      <c r="FN95">
        <v>0</v>
      </c>
      <c r="FO95">
        <v>13.31</v>
      </c>
      <c r="FP95">
        <v>420</v>
      </c>
      <c r="FQ95">
        <v>3.2319</v>
      </c>
      <c r="FR95">
        <v>100.28</v>
      </c>
      <c r="FS95">
        <v>100.183</v>
      </c>
    </row>
    <row r="96" spans="1:175">
      <c r="A96">
        <v>80</v>
      </c>
      <c r="B96">
        <v>1627063734.1</v>
      </c>
      <c r="C96">
        <v>158</v>
      </c>
      <c r="D96" t="s">
        <v>453</v>
      </c>
      <c r="E96" t="s">
        <v>454</v>
      </c>
      <c r="F96">
        <v>1</v>
      </c>
      <c r="H96">
        <v>1627063733.1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16</v>
      </c>
      <c r="AG96">
        <v>2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291</v>
      </c>
      <c r="AL96" t="s">
        <v>291</v>
      </c>
      <c r="AM96">
        <v>0</v>
      </c>
      <c r="AN96">
        <v>0</v>
      </c>
      <c r="AO96">
        <f>1-AM96/AN96</f>
        <v>0</v>
      </c>
      <c r="AP96">
        <v>0</v>
      </c>
      <c r="AQ96" t="s">
        <v>291</v>
      </c>
      <c r="AR96" t="s">
        <v>291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291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292</v>
      </c>
      <c r="BT96">
        <v>2</v>
      </c>
      <c r="BU96">
        <v>1627063733.1</v>
      </c>
      <c r="BV96">
        <v>398.905333333333</v>
      </c>
      <c r="BW96">
        <v>420.020666666667</v>
      </c>
      <c r="BX96">
        <v>6.18097333333333</v>
      </c>
      <c r="BY96">
        <v>3.10621666666667</v>
      </c>
      <c r="BZ96">
        <v>394.586</v>
      </c>
      <c r="CA96">
        <v>6.27820333333333</v>
      </c>
      <c r="CB96">
        <v>900.002</v>
      </c>
      <c r="CC96">
        <v>101.513333333333</v>
      </c>
      <c r="CD96">
        <v>0.100354333333333</v>
      </c>
      <c r="CE96">
        <v>16.0831333333333</v>
      </c>
      <c r="CF96">
        <v>15.7300333333333</v>
      </c>
      <c r="CG96">
        <v>999.9</v>
      </c>
      <c r="CH96">
        <v>0</v>
      </c>
      <c r="CI96">
        <v>0</v>
      </c>
      <c r="CJ96">
        <v>9982.5</v>
      </c>
      <c r="CK96">
        <v>0</v>
      </c>
      <c r="CL96">
        <v>50.2047666666667</v>
      </c>
      <c r="CM96">
        <v>1460.02</v>
      </c>
      <c r="CN96">
        <v>0.972997</v>
      </c>
      <c r="CO96">
        <v>0.0270031</v>
      </c>
      <c r="CP96">
        <v>0</v>
      </c>
      <c r="CQ96">
        <v>677.384666666667</v>
      </c>
      <c r="CR96">
        <v>4.99951</v>
      </c>
      <c r="CS96">
        <v>9776.92666666667</v>
      </c>
      <c r="CT96">
        <v>11912</v>
      </c>
      <c r="CU96">
        <v>38.0413333333333</v>
      </c>
      <c r="CV96">
        <v>41.25</v>
      </c>
      <c r="CW96">
        <v>40.062</v>
      </c>
      <c r="CX96">
        <v>40.125</v>
      </c>
      <c r="CY96">
        <v>39.2706666666667</v>
      </c>
      <c r="CZ96">
        <v>1415.73</v>
      </c>
      <c r="DA96">
        <v>39.29</v>
      </c>
      <c r="DB96">
        <v>0</v>
      </c>
      <c r="DC96">
        <v>1627063736.8</v>
      </c>
      <c r="DD96">
        <v>0</v>
      </c>
      <c r="DE96">
        <v>677.91836</v>
      </c>
      <c r="DF96">
        <v>-4.98115384204862</v>
      </c>
      <c r="DG96">
        <v>-65.3176924650512</v>
      </c>
      <c r="DH96">
        <v>9783.8888</v>
      </c>
      <c r="DI96">
        <v>15</v>
      </c>
      <c r="DJ96">
        <v>1627063522.6</v>
      </c>
      <c r="DK96" t="s">
        <v>293</v>
      </c>
      <c r="DL96">
        <v>1627063512.6</v>
      </c>
      <c r="DM96">
        <v>1627063522.6</v>
      </c>
      <c r="DN96">
        <v>1</v>
      </c>
      <c r="DO96">
        <v>0.261</v>
      </c>
      <c r="DP96">
        <v>-0.001</v>
      </c>
      <c r="DQ96">
        <v>4.408</v>
      </c>
      <c r="DR96">
        <v>-0.118</v>
      </c>
      <c r="DS96">
        <v>420</v>
      </c>
      <c r="DT96">
        <v>3</v>
      </c>
      <c r="DU96">
        <v>0.07</v>
      </c>
      <c r="DV96">
        <v>0.03</v>
      </c>
      <c r="DW96">
        <v>-21.0724268292683</v>
      </c>
      <c r="DX96">
        <v>-0.556116376306606</v>
      </c>
      <c r="DY96">
        <v>0.0601115914490028</v>
      </c>
      <c r="DZ96">
        <v>0</v>
      </c>
      <c r="EA96">
        <v>678.188545454546</v>
      </c>
      <c r="EB96">
        <v>-4.9849201717225</v>
      </c>
      <c r="EC96">
        <v>0.50817541059548</v>
      </c>
      <c r="ED96">
        <v>1</v>
      </c>
      <c r="EE96">
        <v>3.06189170731707</v>
      </c>
      <c r="EF96">
        <v>0.157792264808362</v>
      </c>
      <c r="EG96">
        <v>0.0162363326242433</v>
      </c>
      <c r="EH96">
        <v>0</v>
      </c>
      <c r="EI96">
        <v>1</v>
      </c>
      <c r="EJ96">
        <v>3</v>
      </c>
      <c r="EK96" t="s">
        <v>354</v>
      </c>
      <c r="EL96">
        <v>100</v>
      </c>
      <c r="EM96">
        <v>100</v>
      </c>
      <c r="EN96">
        <v>4.319</v>
      </c>
      <c r="EO96">
        <v>-0.0972</v>
      </c>
      <c r="EP96">
        <v>2.28134974714028</v>
      </c>
      <c r="EQ96">
        <v>0.00616335315543056</v>
      </c>
      <c r="ER96">
        <v>-2.81551833566181e-06</v>
      </c>
      <c r="ES96">
        <v>7.20361701182458e-10</v>
      </c>
      <c r="ET96">
        <v>-0.12593346656001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3.7</v>
      </c>
      <c r="FC96">
        <v>3.5</v>
      </c>
      <c r="FD96">
        <v>18</v>
      </c>
      <c r="FE96">
        <v>961.154</v>
      </c>
      <c r="FF96">
        <v>503.59</v>
      </c>
      <c r="FG96">
        <v>13.2405</v>
      </c>
      <c r="FH96">
        <v>25.5016</v>
      </c>
      <c r="FI96">
        <v>29.9991</v>
      </c>
      <c r="FJ96">
        <v>25.5843</v>
      </c>
      <c r="FK96">
        <v>25.5731</v>
      </c>
      <c r="FL96">
        <v>26.5966</v>
      </c>
      <c r="FM96">
        <v>77.041</v>
      </c>
      <c r="FN96">
        <v>0</v>
      </c>
      <c r="FO96">
        <v>13.31</v>
      </c>
      <c r="FP96">
        <v>420</v>
      </c>
      <c r="FQ96">
        <v>3.23141</v>
      </c>
      <c r="FR96">
        <v>100.279</v>
      </c>
      <c r="FS96">
        <v>100.183</v>
      </c>
    </row>
    <row r="97" spans="1:175">
      <c r="A97">
        <v>81</v>
      </c>
      <c r="B97">
        <v>1627063736.1</v>
      </c>
      <c r="C97">
        <v>160</v>
      </c>
      <c r="D97" t="s">
        <v>455</v>
      </c>
      <c r="E97" t="s">
        <v>456</v>
      </c>
      <c r="F97">
        <v>1</v>
      </c>
      <c r="H97">
        <v>1627063735.1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15</v>
      </c>
      <c r="AG97">
        <v>2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291</v>
      </c>
      <c r="AL97" t="s">
        <v>291</v>
      </c>
      <c r="AM97">
        <v>0</v>
      </c>
      <c r="AN97">
        <v>0</v>
      </c>
      <c r="AO97">
        <f>1-AM97/AN97</f>
        <v>0</v>
      </c>
      <c r="AP97">
        <v>0</v>
      </c>
      <c r="AQ97" t="s">
        <v>291</v>
      </c>
      <c r="AR97" t="s">
        <v>291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291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292</v>
      </c>
      <c r="BT97">
        <v>2</v>
      </c>
      <c r="BU97">
        <v>1627063735.1</v>
      </c>
      <c r="BV97">
        <v>398.877</v>
      </c>
      <c r="BW97">
        <v>419.957</v>
      </c>
      <c r="BX97">
        <v>6.19781666666667</v>
      </c>
      <c r="BY97">
        <v>3.12448333333333</v>
      </c>
      <c r="BZ97">
        <v>394.557666666667</v>
      </c>
      <c r="CA97">
        <v>6.29492</v>
      </c>
      <c r="CB97">
        <v>899.979</v>
      </c>
      <c r="CC97">
        <v>101.514666666667</v>
      </c>
      <c r="CD97">
        <v>0.100192333333333</v>
      </c>
      <c r="CE97">
        <v>16.1138333333333</v>
      </c>
      <c r="CF97">
        <v>15.7555333333333</v>
      </c>
      <c r="CG97">
        <v>999.9</v>
      </c>
      <c r="CH97">
        <v>0</v>
      </c>
      <c r="CI97">
        <v>0</v>
      </c>
      <c r="CJ97">
        <v>9993.33333333333</v>
      </c>
      <c r="CK97">
        <v>0</v>
      </c>
      <c r="CL97">
        <v>51.2625333333333</v>
      </c>
      <c r="CM97">
        <v>1460.01</v>
      </c>
      <c r="CN97">
        <v>0.972997</v>
      </c>
      <c r="CO97">
        <v>0.0270031</v>
      </c>
      <c r="CP97">
        <v>0</v>
      </c>
      <c r="CQ97">
        <v>677.167666666667</v>
      </c>
      <c r="CR97">
        <v>4.99951</v>
      </c>
      <c r="CS97">
        <v>9775.50666666667</v>
      </c>
      <c r="CT97">
        <v>11912</v>
      </c>
      <c r="CU97">
        <v>38.0413333333333</v>
      </c>
      <c r="CV97">
        <v>41.25</v>
      </c>
      <c r="CW97">
        <v>40.062</v>
      </c>
      <c r="CX97">
        <v>40.125</v>
      </c>
      <c r="CY97">
        <v>39.2706666666667</v>
      </c>
      <c r="CZ97">
        <v>1415.72</v>
      </c>
      <c r="DA97">
        <v>39.29</v>
      </c>
      <c r="DB97">
        <v>0</v>
      </c>
      <c r="DC97">
        <v>1627063738.6</v>
      </c>
      <c r="DD97">
        <v>0</v>
      </c>
      <c r="DE97">
        <v>677.793538461539</v>
      </c>
      <c r="DF97">
        <v>-5.28533331692864</v>
      </c>
      <c r="DG97">
        <v>-66.3299145738262</v>
      </c>
      <c r="DH97">
        <v>9782.45961538462</v>
      </c>
      <c r="DI97">
        <v>15</v>
      </c>
      <c r="DJ97">
        <v>1627063522.6</v>
      </c>
      <c r="DK97" t="s">
        <v>293</v>
      </c>
      <c r="DL97">
        <v>1627063512.6</v>
      </c>
      <c r="DM97">
        <v>1627063522.6</v>
      </c>
      <c r="DN97">
        <v>1</v>
      </c>
      <c r="DO97">
        <v>0.261</v>
      </c>
      <c r="DP97">
        <v>-0.001</v>
      </c>
      <c r="DQ97">
        <v>4.408</v>
      </c>
      <c r="DR97">
        <v>-0.118</v>
      </c>
      <c r="DS97">
        <v>420</v>
      </c>
      <c r="DT97">
        <v>3</v>
      </c>
      <c r="DU97">
        <v>0.07</v>
      </c>
      <c r="DV97">
        <v>0.03</v>
      </c>
      <c r="DW97">
        <v>-21.0805048780488</v>
      </c>
      <c r="DX97">
        <v>-0.452527526132448</v>
      </c>
      <c r="DY97">
        <v>0.0563065561803204</v>
      </c>
      <c r="DZ97">
        <v>1</v>
      </c>
      <c r="EA97">
        <v>678.0196</v>
      </c>
      <c r="EB97">
        <v>-5.14734246575365</v>
      </c>
      <c r="EC97">
        <v>0.550804149792439</v>
      </c>
      <c r="ED97">
        <v>1</v>
      </c>
      <c r="EE97">
        <v>3.06579219512195</v>
      </c>
      <c r="EF97">
        <v>0.122004041811858</v>
      </c>
      <c r="EG97">
        <v>0.0135107067772365</v>
      </c>
      <c r="EH97">
        <v>0</v>
      </c>
      <c r="EI97">
        <v>2</v>
      </c>
      <c r="EJ97">
        <v>3</v>
      </c>
      <c r="EK97" t="s">
        <v>335</v>
      </c>
      <c r="EL97">
        <v>100</v>
      </c>
      <c r="EM97">
        <v>100</v>
      </c>
      <c r="EN97">
        <v>4.319</v>
      </c>
      <c r="EO97">
        <v>-0.097</v>
      </c>
      <c r="EP97">
        <v>2.28134974714028</v>
      </c>
      <c r="EQ97">
        <v>0.00616335315543056</v>
      </c>
      <c r="ER97">
        <v>-2.81551833566181e-06</v>
      </c>
      <c r="ES97">
        <v>7.20361701182458e-10</v>
      </c>
      <c r="ET97">
        <v>-0.12593346656001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3.7</v>
      </c>
      <c r="FC97">
        <v>3.6</v>
      </c>
      <c r="FD97">
        <v>18</v>
      </c>
      <c r="FE97">
        <v>961.598</v>
      </c>
      <c r="FF97">
        <v>503.801</v>
      </c>
      <c r="FG97">
        <v>13.309</v>
      </c>
      <c r="FH97">
        <v>25.4984</v>
      </c>
      <c r="FI97">
        <v>29.9991</v>
      </c>
      <c r="FJ97">
        <v>25.5829</v>
      </c>
      <c r="FK97">
        <v>25.5715</v>
      </c>
      <c r="FL97">
        <v>26.5973</v>
      </c>
      <c r="FM97">
        <v>77.041</v>
      </c>
      <c r="FN97">
        <v>0</v>
      </c>
      <c r="FO97">
        <v>13.41</v>
      </c>
      <c r="FP97">
        <v>420</v>
      </c>
      <c r="FQ97">
        <v>3.27075</v>
      </c>
      <c r="FR97">
        <v>100.281</v>
      </c>
      <c r="FS97">
        <v>100.183</v>
      </c>
    </row>
    <row r="98" spans="1:175">
      <c r="A98">
        <v>82</v>
      </c>
      <c r="B98">
        <v>1627063738.1</v>
      </c>
      <c r="C98">
        <v>162</v>
      </c>
      <c r="D98" t="s">
        <v>457</v>
      </c>
      <c r="E98" t="s">
        <v>458</v>
      </c>
      <c r="F98">
        <v>1</v>
      </c>
      <c r="H98">
        <v>1627063737.1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15</v>
      </c>
      <c r="AG98">
        <v>2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291</v>
      </c>
      <c r="AL98" t="s">
        <v>291</v>
      </c>
      <c r="AM98">
        <v>0</v>
      </c>
      <c r="AN98">
        <v>0</v>
      </c>
      <c r="AO98">
        <f>1-AM98/AN98</f>
        <v>0</v>
      </c>
      <c r="AP98">
        <v>0</v>
      </c>
      <c r="AQ98" t="s">
        <v>291</v>
      </c>
      <c r="AR98" t="s">
        <v>291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291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292</v>
      </c>
      <c r="BT98">
        <v>2</v>
      </c>
      <c r="BU98">
        <v>1627063737.1</v>
      </c>
      <c r="BV98">
        <v>398.809333333333</v>
      </c>
      <c r="BW98">
        <v>419.955333333333</v>
      </c>
      <c r="BX98">
        <v>6.21802333333333</v>
      </c>
      <c r="BY98">
        <v>3.15363</v>
      </c>
      <c r="BZ98">
        <v>394.490333333333</v>
      </c>
      <c r="CA98">
        <v>6.31496333333333</v>
      </c>
      <c r="CB98">
        <v>900.075333333333</v>
      </c>
      <c r="CC98">
        <v>101.509</v>
      </c>
      <c r="CD98">
        <v>0.0997907333333333</v>
      </c>
      <c r="CE98">
        <v>16.1455666666667</v>
      </c>
      <c r="CF98">
        <v>15.7783</v>
      </c>
      <c r="CG98">
        <v>999.9</v>
      </c>
      <c r="CH98">
        <v>0</v>
      </c>
      <c r="CI98">
        <v>0</v>
      </c>
      <c r="CJ98">
        <v>10018.1333333333</v>
      </c>
      <c r="CK98">
        <v>0</v>
      </c>
      <c r="CL98">
        <v>55.4884333333333</v>
      </c>
      <c r="CM98">
        <v>1460.00333333333</v>
      </c>
      <c r="CN98">
        <v>0.972997</v>
      </c>
      <c r="CO98">
        <v>0.0270031</v>
      </c>
      <c r="CP98">
        <v>0</v>
      </c>
      <c r="CQ98">
        <v>677.150333333333</v>
      </c>
      <c r="CR98">
        <v>4.99951</v>
      </c>
      <c r="CS98">
        <v>9773.65</v>
      </c>
      <c r="CT98">
        <v>11911.9</v>
      </c>
      <c r="CU98">
        <v>38</v>
      </c>
      <c r="CV98">
        <v>41.25</v>
      </c>
      <c r="CW98">
        <v>40.062</v>
      </c>
      <c r="CX98">
        <v>40.125</v>
      </c>
      <c r="CY98">
        <v>39.2706666666667</v>
      </c>
      <c r="CZ98">
        <v>1415.71333333333</v>
      </c>
      <c r="DA98">
        <v>39.29</v>
      </c>
      <c r="DB98">
        <v>0</v>
      </c>
      <c r="DC98">
        <v>1627063741</v>
      </c>
      <c r="DD98">
        <v>0</v>
      </c>
      <c r="DE98">
        <v>677.610269230769</v>
      </c>
      <c r="DF98">
        <v>-5.35702561827204</v>
      </c>
      <c r="DG98">
        <v>-61.5965811498229</v>
      </c>
      <c r="DH98">
        <v>9779.85230769231</v>
      </c>
      <c r="DI98">
        <v>15</v>
      </c>
      <c r="DJ98">
        <v>1627063522.6</v>
      </c>
      <c r="DK98" t="s">
        <v>293</v>
      </c>
      <c r="DL98">
        <v>1627063512.6</v>
      </c>
      <c r="DM98">
        <v>1627063522.6</v>
      </c>
      <c r="DN98">
        <v>1</v>
      </c>
      <c r="DO98">
        <v>0.261</v>
      </c>
      <c r="DP98">
        <v>-0.001</v>
      </c>
      <c r="DQ98">
        <v>4.408</v>
      </c>
      <c r="DR98">
        <v>-0.118</v>
      </c>
      <c r="DS98">
        <v>420</v>
      </c>
      <c r="DT98">
        <v>3</v>
      </c>
      <c r="DU98">
        <v>0.07</v>
      </c>
      <c r="DV98">
        <v>0.03</v>
      </c>
      <c r="DW98">
        <v>-21.0932097560976</v>
      </c>
      <c r="DX98">
        <v>-0.404011149825793</v>
      </c>
      <c r="DY98">
        <v>0.053263646161144</v>
      </c>
      <c r="DZ98">
        <v>1</v>
      </c>
      <c r="EA98">
        <v>677.831575757576</v>
      </c>
      <c r="EB98">
        <v>-5.1160331276931</v>
      </c>
      <c r="EC98">
        <v>0.525209454916344</v>
      </c>
      <c r="ED98">
        <v>1</v>
      </c>
      <c r="EE98">
        <v>3.06831585365854</v>
      </c>
      <c r="EF98">
        <v>0.0725259930313642</v>
      </c>
      <c r="EG98">
        <v>0.0105284626945387</v>
      </c>
      <c r="EH98">
        <v>1</v>
      </c>
      <c r="EI98">
        <v>3</v>
      </c>
      <c r="EJ98">
        <v>3</v>
      </c>
      <c r="EK98" t="s">
        <v>294</v>
      </c>
      <c r="EL98">
        <v>100</v>
      </c>
      <c r="EM98">
        <v>100</v>
      </c>
      <c r="EN98">
        <v>4.318</v>
      </c>
      <c r="EO98">
        <v>-0.0968</v>
      </c>
      <c r="EP98">
        <v>2.28134974714028</v>
      </c>
      <c r="EQ98">
        <v>0.00616335315543056</v>
      </c>
      <c r="ER98">
        <v>-2.81551833566181e-06</v>
      </c>
      <c r="ES98">
        <v>7.20361701182458e-10</v>
      </c>
      <c r="ET98">
        <v>-0.12593346656001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3.8</v>
      </c>
      <c r="FC98">
        <v>3.6</v>
      </c>
      <c r="FD98">
        <v>18</v>
      </c>
      <c r="FE98">
        <v>961.471</v>
      </c>
      <c r="FF98">
        <v>504.118</v>
      </c>
      <c r="FG98">
        <v>13.3738</v>
      </c>
      <c r="FH98">
        <v>25.4943</v>
      </c>
      <c r="FI98">
        <v>29.9992</v>
      </c>
      <c r="FJ98">
        <v>25.5816</v>
      </c>
      <c r="FK98">
        <v>25.5703</v>
      </c>
      <c r="FL98">
        <v>26.5962</v>
      </c>
      <c r="FM98">
        <v>77.041</v>
      </c>
      <c r="FN98">
        <v>0</v>
      </c>
      <c r="FO98">
        <v>13.51</v>
      </c>
      <c r="FP98">
        <v>420</v>
      </c>
      <c r="FQ98">
        <v>3.26079</v>
      </c>
      <c r="FR98">
        <v>100.282</v>
      </c>
      <c r="FS98">
        <v>100.184</v>
      </c>
    </row>
    <row r="99" spans="1:175">
      <c r="A99">
        <v>83</v>
      </c>
      <c r="B99">
        <v>1627063740.1</v>
      </c>
      <c r="C99">
        <v>164</v>
      </c>
      <c r="D99" t="s">
        <v>459</v>
      </c>
      <c r="E99" t="s">
        <v>460</v>
      </c>
      <c r="F99">
        <v>1</v>
      </c>
      <c r="H99">
        <v>1627063739.1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16</v>
      </c>
      <c r="AG99">
        <v>2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291</v>
      </c>
      <c r="AL99" t="s">
        <v>291</v>
      </c>
      <c r="AM99">
        <v>0</v>
      </c>
      <c r="AN99">
        <v>0</v>
      </c>
      <c r="AO99">
        <f>1-AM99/AN99</f>
        <v>0</v>
      </c>
      <c r="AP99">
        <v>0</v>
      </c>
      <c r="AQ99" t="s">
        <v>291</v>
      </c>
      <c r="AR99" t="s">
        <v>291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291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292</v>
      </c>
      <c r="BT99">
        <v>2</v>
      </c>
      <c r="BU99">
        <v>1627063739.1</v>
      </c>
      <c r="BV99">
        <v>398.752666666667</v>
      </c>
      <c r="BW99">
        <v>420.045333333333</v>
      </c>
      <c r="BX99">
        <v>6.24188</v>
      </c>
      <c r="BY99">
        <v>3.18091</v>
      </c>
      <c r="BZ99">
        <v>394.434333333333</v>
      </c>
      <c r="CA99">
        <v>6.33863333333333</v>
      </c>
      <c r="CB99">
        <v>900.000666666667</v>
      </c>
      <c r="CC99">
        <v>101.501333333333</v>
      </c>
      <c r="CD99">
        <v>0.0996578</v>
      </c>
      <c r="CE99">
        <v>16.1767333333333</v>
      </c>
      <c r="CF99">
        <v>15.7959333333333</v>
      </c>
      <c r="CG99">
        <v>999.9</v>
      </c>
      <c r="CH99">
        <v>0</v>
      </c>
      <c r="CI99">
        <v>0</v>
      </c>
      <c r="CJ99">
        <v>10028.5333333333</v>
      </c>
      <c r="CK99">
        <v>0</v>
      </c>
      <c r="CL99">
        <v>59.6050333333333</v>
      </c>
      <c r="CM99">
        <v>1459.99</v>
      </c>
      <c r="CN99">
        <v>0.972997</v>
      </c>
      <c r="CO99">
        <v>0.0270031</v>
      </c>
      <c r="CP99">
        <v>0</v>
      </c>
      <c r="CQ99">
        <v>677.177666666667</v>
      </c>
      <c r="CR99">
        <v>4.99951</v>
      </c>
      <c r="CS99">
        <v>9771.19666666667</v>
      </c>
      <c r="CT99">
        <v>11911.8</v>
      </c>
      <c r="CU99">
        <v>38</v>
      </c>
      <c r="CV99">
        <v>41.25</v>
      </c>
      <c r="CW99">
        <v>40.062</v>
      </c>
      <c r="CX99">
        <v>40.125</v>
      </c>
      <c r="CY99">
        <v>39.312</v>
      </c>
      <c r="CZ99">
        <v>1415.7</v>
      </c>
      <c r="DA99">
        <v>39.29</v>
      </c>
      <c r="DB99">
        <v>0</v>
      </c>
      <c r="DC99">
        <v>1627063742.8</v>
      </c>
      <c r="DD99">
        <v>0</v>
      </c>
      <c r="DE99">
        <v>677.45632</v>
      </c>
      <c r="DF99">
        <v>-4.89207692071174</v>
      </c>
      <c r="DG99">
        <v>-59.3353847309702</v>
      </c>
      <c r="DH99">
        <v>9777.5812</v>
      </c>
      <c r="DI99">
        <v>15</v>
      </c>
      <c r="DJ99">
        <v>1627063522.6</v>
      </c>
      <c r="DK99" t="s">
        <v>293</v>
      </c>
      <c r="DL99">
        <v>1627063512.6</v>
      </c>
      <c r="DM99">
        <v>1627063522.6</v>
      </c>
      <c r="DN99">
        <v>1</v>
      </c>
      <c r="DO99">
        <v>0.261</v>
      </c>
      <c r="DP99">
        <v>-0.001</v>
      </c>
      <c r="DQ99">
        <v>4.408</v>
      </c>
      <c r="DR99">
        <v>-0.118</v>
      </c>
      <c r="DS99">
        <v>420</v>
      </c>
      <c r="DT99">
        <v>3</v>
      </c>
      <c r="DU99">
        <v>0.07</v>
      </c>
      <c r="DV99">
        <v>0.03</v>
      </c>
      <c r="DW99">
        <v>-21.119612195122</v>
      </c>
      <c r="DX99">
        <v>-0.506895470383282</v>
      </c>
      <c r="DY99">
        <v>0.0674890386587623</v>
      </c>
      <c r="DZ99">
        <v>0</v>
      </c>
      <c r="EA99">
        <v>677.688939393939</v>
      </c>
      <c r="EB99">
        <v>-4.83039142512529</v>
      </c>
      <c r="EC99">
        <v>0.495610730641408</v>
      </c>
      <c r="ED99">
        <v>1</v>
      </c>
      <c r="EE99">
        <v>3.0695312195122</v>
      </c>
      <c r="EF99">
        <v>0.0228610452961707</v>
      </c>
      <c r="EG99">
        <v>0.0086938405993237</v>
      </c>
      <c r="EH99">
        <v>1</v>
      </c>
      <c r="EI99">
        <v>2</v>
      </c>
      <c r="EJ99">
        <v>3</v>
      </c>
      <c r="EK99" t="s">
        <v>335</v>
      </c>
      <c r="EL99">
        <v>100</v>
      </c>
      <c r="EM99">
        <v>100</v>
      </c>
      <c r="EN99">
        <v>4.318</v>
      </c>
      <c r="EO99">
        <v>-0.0967</v>
      </c>
      <c r="EP99">
        <v>2.28134974714028</v>
      </c>
      <c r="EQ99">
        <v>0.00616335315543056</v>
      </c>
      <c r="ER99">
        <v>-2.81551833566181e-06</v>
      </c>
      <c r="ES99">
        <v>7.20361701182458e-10</v>
      </c>
      <c r="ET99">
        <v>-0.12593346656001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3.8</v>
      </c>
      <c r="FC99">
        <v>3.6</v>
      </c>
      <c r="FD99">
        <v>18</v>
      </c>
      <c r="FE99">
        <v>961.166</v>
      </c>
      <c r="FF99">
        <v>503.93</v>
      </c>
      <c r="FG99">
        <v>13.4403</v>
      </c>
      <c r="FH99">
        <v>25.4909</v>
      </c>
      <c r="FI99">
        <v>29.9991</v>
      </c>
      <c r="FJ99">
        <v>25.5806</v>
      </c>
      <c r="FK99">
        <v>25.5689</v>
      </c>
      <c r="FL99">
        <v>26.5942</v>
      </c>
      <c r="FM99">
        <v>77.041</v>
      </c>
      <c r="FN99">
        <v>0</v>
      </c>
      <c r="FO99">
        <v>13.51</v>
      </c>
      <c r="FP99">
        <v>420</v>
      </c>
      <c r="FQ99">
        <v>3.2609</v>
      </c>
      <c r="FR99">
        <v>100.281</v>
      </c>
      <c r="FS99">
        <v>100.187</v>
      </c>
    </row>
    <row r="100" spans="1:175">
      <c r="A100">
        <v>84</v>
      </c>
      <c r="B100">
        <v>1627063742.1</v>
      </c>
      <c r="C100">
        <v>166</v>
      </c>
      <c r="D100" t="s">
        <v>461</v>
      </c>
      <c r="E100" t="s">
        <v>462</v>
      </c>
      <c r="F100">
        <v>1</v>
      </c>
      <c r="H100">
        <v>1627063741.1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15</v>
      </c>
      <c r="AG100">
        <v>2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291</v>
      </c>
      <c r="AL100" t="s">
        <v>291</v>
      </c>
      <c r="AM100">
        <v>0</v>
      </c>
      <c r="AN100">
        <v>0</v>
      </c>
      <c r="AO100">
        <f>1-AM100/AN100</f>
        <v>0</v>
      </c>
      <c r="AP100">
        <v>0</v>
      </c>
      <c r="AQ100" t="s">
        <v>291</v>
      </c>
      <c r="AR100" t="s">
        <v>291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291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292</v>
      </c>
      <c r="BT100">
        <v>2</v>
      </c>
      <c r="BU100">
        <v>1627063741.1</v>
      </c>
      <c r="BV100">
        <v>398.775</v>
      </c>
      <c r="BW100">
        <v>420.053333333333</v>
      </c>
      <c r="BX100">
        <v>6.26404666666667</v>
      </c>
      <c r="BY100">
        <v>3.18776</v>
      </c>
      <c r="BZ100">
        <v>394.456333333333</v>
      </c>
      <c r="CA100">
        <v>6.36062666666667</v>
      </c>
      <c r="CB100">
        <v>899.974</v>
      </c>
      <c r="CC100">
        <v>101.5</v>
      </c>
      <c r="CD100">
        <v>0.0998742333333333</v>
      </c>
      <c r="CE100">
        <v>16.2081333333333</v>
      </c>
      <c r="CF100">
        <v>15.8107666666667</v>
      </c>
      <c r="CG100">
        <v>999.9</v>
      </c>
      <c r="CH100">
        <v>0</v>
      </c>
      <c r="CI100">
        <v>0</v>
      </c>
      <c r="CJ100">
        <v>10022.5</v>
      </c>
      <c r="CK100">
        <v>0</v>
      </c>
      <c r="CL100">
        <v>60.2152</v>
      </c>
      <c r="CM100">
        <v>1459.98333333333</v>
      </c>
      <c r="CN100">
        <v>0.972997</v>
      </c>
      <c r="CO100">
        <v>0.0270031</v>
      </c>
      <c r="CP100">
        <v>0</v>
      </c>
      <c r="CQ100">
        <v>676.873</v>
      </c>
      <c r="CR100">
        <v>4.99951</v>
      </c>
      <c r="CS100">
        <v>9768.31</v>
      </c>
      <c r="CT100">
        <v>11911.8</v>
      </c>
      <c r="CU100">
        <v>38.0413333333333</v>
      </c>
      <c r="CV100">
        <v>41.25</v>
      </c>
      <c r="CW100">
        <v>40.062</v>
      </c>
      <c r="CX100">
        <v>40.125</v>
      </c>
      <c r="CY100">
        <v>39.312</v>
      </c>
      <c r="CZ100">
        <v>1415.69333333333</v>
      </c>
      <c r="DA100">
        <v>39.29</v>
      </c>
      <c r="DB100">
        <v>0</v>
      </c>
      <c r="DC100">
        <v>1627063744.6</v>
      </c>
      <c r="DD100">
        <v>0</v>
      </c>
      <c r="DE100">
        <v>677.338153846154</v>
      </c>
      <c r="DF100">
        <v>-4.458735035804</v>
      </c>
      <c r="DG100">
        <v>-63.3282051271172</v>
      </c>
      <c r="DH100">
        <v>9776.05192307692</v>
      </c>
      <c r="DI100">
        <v>15</v>
      </c>
      <c r="DJ100">
        <v>1627063522.6</v>
      </c>
      <c r="DK100" t="s">
        <v>293</v>
      </c>
      <c r="DL100">
        <v>1627063512.6</v>
      </c>
      <c r="DM100">
        <v>1627063522.6</v>
      </c>
      <c r="DN100">
        <v>1</v>
      </c>
      <c r="DO100">
        <v>0.261</v>
      </c>
      <c r="DP100">
        <v>-0.001</v>
      </c>
      <c r="DQ100">
        <v>4.408</v>
      </c>
      <c r="DR100">
        <v>-0.118</v>
      </c>
      <c r="DS100">
        <v>420</v>
      </c>
      <c r="DT100">
        <v>3</v>
      </c>
      <c r="DU100">
        <v>0.07</v>
      </c>
      <c r="DV100">
        <v>0.03</v>
      </c>
      <c r="DW100">
        <v>-21.1446195121951</v>
      </c>
      <c r="DX100">
        <v>-0.596224390243897</v>
      </c>
      <c r="DY100">
        <v>0.0770218949533253</v>
      </c>
      <c r="DZ100">
        <v>0</v>
      </c>
      <c r="EA100">
        <v>677.560342857143</v>
      </c>
      <c r="EB100">
        <v>-4.761604696672</v>
      </c>
      <c r="EC100">
        <v>0.511368357189512</v>
      </c>
      <c r="ED100">
        <v>1</v>
      </c>
      <c r="EE100">
        <v>3.07140829268293</v>
      </c>
      <c r="EF100">
        <v>0.00266027874564715</v>
      </c>
      <c r="EG100">
        <v>0.00741497196759303</v>
      </c>
      <c r="EH100">
        <v>1</v>
      </c>
      <c r="EI100">
        <v>2</v>
      </c>
      <c r="EJ100">
        <v>3</v>
      </c>
      <c r="EK100" t="s">
        <v>335</v>
      </c>
      <c r="EL100">
        <v>100</v>
      </c>
      <c r="EM100">
        <v>100</v>
      </c>
      <c r="EN100">
        <v>4.319</v>
      </c>
      <c r="EO100">
        <v>-0.0965</v>
      </c>
      <c r="EP100">
        <v>2.28134974714028</v>
      </c>
      <c r="EQ100">
        <v>0.00616335315543056</v>
      </c>
      <c r="ER100">
        <v>-2.81551833566181e-06</v>
      </c>
      <c r="ES100">
        <v>7.20361701182458e-10</v>
      </c>
      <c r="ET100">
        <v>-0.12593346656001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3.8</v>
      </c>
      <c r="FC100">
        <v>3.7</v>
      </c>
      <c r="FD100">
        <v>18</v>
      </c>
      <c r="FE100">
        <v>961.147</v>
      </c>
      <c r="FF100">
        <v>503.898</v>
      </c>
      <c r="FG100">
        <v>13.5087</v>
      </c>
      <c r="FH100">
        <v>25.4877</v>
      </c>
      <c r="FI100">
        <v>29.9992</v>
      </c>
      <c r="FJ100">
        <v>25.5795</v>
      </c>
      <c r="FK100">
        <v>25.5673</v>
      </c>
      <c r="FL100">
        <v>26.5963</v>
      </c>
      <c r="FM100">
        <v>77.041</v>
      </c>
      <c r="FN100">
        <v>0</v>
      </c>
      <c r="FO100">
        <v>13.61</v>
      </c>
      <c r="FP100">
        <v>420</v>
      </c>
      <c r="FQ100">
        <v>3.24958</v>
      </c>
      <c r="FR100">
        <v>100.282</v>
      </c>
      <c r="FS100">
        <v>100.188</v>
      </c>
    </row>
    <row r="101" spans="1:175">
      <c r="A101">
        <v>85</v>
      </c>
      <c r="B101">
        <v>1627063744.1</v>
      </c>
      <c r="C101">
        <v>168</v>
      </c>
      <c r="D101" t="s">
        <v>463</v>
      </c>
      <c r="E101" t="s">
        <v>464</v>
      </c>
      <c r="F101">
        <v>1</v>
      </c>
      <c r="H101">
        <v>1627063743.1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15</v>
      </c>
      <c r="AG101">
        <v>2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291</v>
      </c>
      <c r="AL101" t="s">
        <v>291</v>
      </c>
      <c r="AM101">
        <v>0</v>
      </c>
      <c r="AN101">
        <v>0</v>
      </c>
      <c r="AO101">
        <f>1-AM101/AN101</f>
        <v>0</v>
      </c>
      <c r="AP101">
        <v>0</v>
      </c>
      <c r="AQ101" t="s">
        <v>291</v>
      </c>
      <c r="AR101" t="s">
        <v>291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291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292</v>
      </c>
      <c r="BT101">
        <v>2</v>
      </c>
      <c r="BU101">
        <v>1627063743.1</v>
      </c>
      <c r="BV101">
        <v>398.769666666667</v>
      </c>
      <c r="BW101">
        <v>419.969333333333</v>
      </c>
      <c r="BX101">
        <v>6.28185</v>
      </c>
      <c r="BY101">
        <v>3.19081</v>
      </c>
      <c r="BZ101">
        <v>394.451</v>
      </c>
      <c r="CA101">
        <v>6.37828666666667</v>
      </c>
      <c r="CB101">
        <v>900.041333333333</v>
      </c>
      <c r="CC101">
        <v>101.499333333333</v>
      </c>
      <c r="CD101">
        <v>0.100072333333333</v>
      </c>
      <c r="CE101">
        <v>16.2407333333333</v>
      </c>
      <c r="CF101">
        <v>15.8441</v>
      </c>
      <c r="CG101">
        <v>999.9</v>
      </c>
      <c r="CH101">
        <v>0</v>
      </c>
      <c r="CI101">
        <v>0</v>
      </c>
      <c r="CJ101">
        <v>10003.7666666667</v>
      </c>
      <c r="CK101">
        <v>0</v>
      </c>
      <c r="CL101">
        <v>60.2152</v>
      </c>
      <c r="CM101">
        <v>1459.98</v>
      </c>
      <c r="CN101">
        <v>0.972997</v>
      </c>
      <c r="CO101">
        <v>0.0270031</v>
      </c>
      <c r="CP101">
        <v>0</v>
      </c>
      <c r="CQ101">
        <v>676.425</v>
      </c>
      <c r="CR101">
        <v>4.99951</v>
      </c>
      <c r="CS101">
        <v>9766.17666666667</v>
      </c>
      <c r="CT101">
        <v>11911.7</v>
      </c>
      <c r="CU101">
        <v>38.0413333333333</v>
      </c>
      <c r="CV101">
        <v>41.25</v>
      </c>
      <c r="CW101">
        <v>40.062</v>
      </c>
      <c r="CX101">
        <v>40.125</v>
      </c>
      <c r="CY101">
        <v>39.312</v>
      </c>
      <c r="CZ101">
        <v>1415.69</v>
      </c>
      <c r="DA101">
        <v>39.29</v>
      </c>
      <c r="DB101">
        <v>0</v>
      </c>
      <c r="DC101">
        <v>1627063747</v>
      </c>
      <c r="DD101">
        <v>0</v>
      </c>
      <c r="DE101">
        <v>677.109653846154</v>
      </c>
      <c r="DF101">
        <v>-4.98622220515812</v>
      </c>
      <c r="DG101">
        <v>-65.5829059060231</v>
      </c>
      <c r="DH101">
        <v>9773.38461538462</v>
      </c>
      <c r="DI101">
        <v>15</v>
      </c>
      <c r="DJ101">
        <v>1627063522.6</v>
      </c>
      <c r="DK101" t="s">
        <v>293</v>
      </c>
      <c r="DL101">
        <v>1627063512.6</v>
      </c>
      <c r="DM101">
        <v>1627063522.6</v>
      </c>
      <c r="DN101">
        <v>1</v>
      </c>
      <c r="DO101">
        <v>0.261</v>
      </c>
      <c r="DP101">
        <v>-0.001</v>
      </c>
      <c r="DQ101">
        <v>4.408</v>
      </c>
      <c r="DR101">
        <v>-0.118</v>
      </c>
      <c r="DS101">
        <v>420</v>
      </c>
      <c r="DT101">
        <v>3</v>
      </c>
      <c r="DU101">
        <v>0.07</v>
      </c>
      <c r="DV101">
        <v>0.03</v>
      </c>
      <c r="DW101">
        <v>-21.158487804878</v>
      </c>
      <c r="DX101">
        <v>-0.545849477351924</v>
      </c>
      <c r="DY101">
        <v>0.0745249645359451</v>
      </c>
      <c r="DZ101">
        <v>0</v>
      </c>
      <c r="EA101">
        <v>677.34103030303</v>
      </c>
      <c r="EB101">
        <v>-4.93052902898577</v>
      </c>
      <c r="EC101">
        <v>0.504557621110928</v>
      </c>
      <c r="ED101">
        <v>1</v>
      </c>
      <c r="EE101">
        <v>3.0742243902439</v>
      </c>
      <c r="EF101">
        <v>0.00980529616724821</v>
      </c>
      <c r="EG101">
        <v>0.00821848305057493</v>
      </c>
      <c r="EH101">
        <v>1</v>
      </c>
      <c r="EI101">
        <v>2</v>
      </c>
      <c r="EJ101">
        <v>3</v>
      </c>
      <c r="EK101" t="s">
        <v>335</v>
      </c>
      <c r="EL101">
        <v>100</v>
      </c>
      <c r="EM101">
        <v>100</v>
      </c>
      <c r="EN101">
        <v>4.318</v>
      </c>
      <c r="EO101">
        <v>-0.0964</v>
      </c>
      <c r="EP101">
        <v>2.28134974714028</v>
      </c>
      <c r="EQ101">
        <v>0.00616335315543056</v>
      </c>
      <c r="ER101">
        <v>-2.81551833566181e-06</v>
      </c>
      <c r="ES101">
        <v>7.20361701182458e-10</v>
      </c>
      <c r="ET101">
        <v>-0.12593346656001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3.9</v>
      </c>
      <c r="FC101">
        <v>3.7</v>
      </c>
      <c r="FD101">
        <v>18</v>
      </c>
      <c r="FE101">
        <v>961.325</v>
      </c>
      <c r="FF101">
        <v>503.938</v>
      </c>
      <c r="FG101">
        <v>13.5732</v>
      </c>
      <c r="FH101">
        <v>25.4836</v>
      </c>
      <c r="FI101">
        <v>29.9992</v>
      </c>
      <c r="FJ101">
        <v>25.5779</v>
      </c>
      <c r="FK101">
        <v>25.566</v>
      </c>
      <c r="FL101">
        <v>26.5946</v>
      </c>
      <c r="FM101">
        <v>77.041</v>
      </c>
      <c r="FN101">
        <v>0</v>
      </c>
      <c r="FO101">
        <v>13.71</v>
      </c>
      <c r="FP101">
        <v>420</v>
      </c>
      <c r="FQ101">
        <v>3.24456</v>
      </c>
      <c r="FR101">
        <v>100.282</v>
      </c>
      <c r="FS101">
        <v>100.188</v>
      </c>
    </row>
    <row r="102" spans="1:175">
      <c r="A102">
        <v>86</v>
      </c>
      <c r="B102">
        <v>1627063746.1</v>
      </c>
      <c r="C102">
        <v>170</v>
      </c>
      <c r="D102" t="s">
        <v>465</v>
      </c>
      <c r="E102" t="s">
        <v>466</v>
      </c>
      <c r="F102">
        <v>1</v>
      </c>
      <c r="H102">
        <v>1627063745.1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15</v>
      </c>
      <c r="AG102">
        <v>2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291</v>
      </c>
      <c r="AL102" t="s">
        <v>291</v>
      </c>
      <c r="AM102">
        <v>0</v>
      </c>
      <c r="AN102">
        <v>0</v>
      </c>
      <c r="AO102">
        <f>1-AM102/AN102</f>
        <v>0</v>
      </c>
      <c r="AP102">
        <v>0</v>
      </c>
      <c r="AQ102" t="s">
        <v>291</v>
      </c>
      <c r="AR102" t="s">
        <v>291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291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292</v>
      </c>
      <c r="BT102">
        <v>2</v>
      </c>
      <c r="BU102">
        <v>1627063745.1</v>
      </c>
      <c r="BV102">
        <v>398.749</v>
      </c>
      <c r="BW102">
        <v>419.984333333333</v>
      </c>
      <c r="BX102">
        <v>6.29635</v>
      </c>
      <c r="BY102">
        <v>3.19365</v>
      </c>
      <c r="BZ102">
        <v>394.430333333333</v>
      </c>
      <c r="CA102">
        <v>6.39267666666667</v>
      </c>
      <c r="CB102">
        <v>899.967666666667</v>
      </c>
      <c r="CC102">
        <v>101.498333333333</v>
      </c>
      <c r="CD102">
        <v>0.0999282333333333</v>
      </c>
      <c r="CE102">
        <v>16.2744333333333</v>
      </c>
      <c r="CF102">
        <v>15.8812666666667</v>
      </c>
      <c r="CG102">
        <v>999.9</v>
      </c>
      <c r="CH102">
        <v>0</v>
      </c>
      <c r="CI102">
        <v>0</v>
      </c>
      <c r="CJ102">
        <v>9975</v>
      </c>
      <c r="CK102">
        <v>0</v>
      </c>
      <c r="CL102">
        <v>60.2152</v>
      </c>
      <c r="CM102">
        <v>1459.96666666667</v>
      </c>
      <c r="CN102">
        <v>0.972997</v>
      </c>
      <c r="CO102">
        <v>0.0270031</v>
      </c>
      <c r="CP102">
        <v>0</v>
      </c>
      <c r="CQ102">
        <v>676.590666666667</v>
      </c>
      <c r="CR102">
        <v>4.99951</v>
      </c>
      <c r="CS102">
        <v>9763.78333333333</v>
      </c>
      <c r="CT102">
        <v>11911.6</v>
      </c>
      <c r="CU102">
        <v>38.062</v>
      </c>
      <c r="CV102">
        <v>41.25</v>
      </c>
      <c r="CW102">
        <v>40.062</v>
      </c>
      <c r="CX102">
        <v>40.125</v>
      </c>
      <c r="CY102">
        <v>39.312</v>
      </c>
      <c r="CZ102">
        <v>1415.67666666667</v>
      </c>
      <c r="DA102">
        <v>39.29</v>
      </c>
      <c r="DB102">
        <v>0</v>
      </c>
      <c r="DC102">
        <v>1627063748.8</v>
      </c>
      <c r="DD102">
        <v>0</v>
      </c>
      <c r="DE102">
        <v>676.95316</v>
      </c>
      <c r="DF102">
        <v>-4.50830769573763</v>
      </c>
      <c r="DG102">
        <v>-67.8276924176903</v>
      </c>
      <c r="DH102">
        <v>9771.034</v>
      </c>
      <c r="DI102">
        <v>15</v>
      </c>
      <c r="DJ102">
        <v>1627063522.6</v>
      </c>
      <c r="DK102" t="s">
        <v>293</v>
      </c>
      <c r="DL102">
        <v>1627063512.6</v>
      </c>
      <c r="DM102">
        <v>1627063522.6</v>
      </c>
      <c r="DN102">
        <v>1</v>
      </c>
      <c r="DO102">
        <v>0.261</v>
      </c>
      <c r="DP102">
        <v>-0.001</v>
      </c>
      <c r="DQ102">
        <v>4.408</v>
      </c>
      <c r="DR102">
        <v>-0.118</v>
      </c>
      <c r="DS102">
        <v>420</v>
      </c>
      <c r="DT102">
        <v>3</v>
      </c>
      <c r="DU102">
        <v>0.07</v>
      </c>
      <c r="DV102">
        <v>0.03</v>
      </c>
      <c r="DW102">
        <v>-21.1744902439024</v>
      </c>
      <c r="DX102">
        <v>-0.479726132404231</v>
      </c>
      <c r="DY102">
        <v>0.0703019022914328</v>
      </c>
      <c r="DZ102">
        <v>1</v>
      </c>
      <c r="EA102">
        <v>677.196303030303</v>
      </c>
      <c r="EB102">
        <v>-4.90588596762038</v>
      </c>
      <c r="EC102">
        <v>0.502483739212156</v>
      </c>
      <c r="ED102">
        <v>1</v>
      </c>
      <c r="EE102">
        <v>3.07754048780488</v>
      </c>
      <c r="EF102">
        <v>0.0390117073170676</v>
      </c>
      <c r="EG102">
        <v>0.0111519430552881</v>
      </c>
      <c r="EH102">
        <v>1</v>
      </c>
      <c r="EI102">
        <v>3</v>
      </c>
      <c r="EJ102">
        <v>3</v>
      </c>
      <c r="EK102" t="s">
        <v>294</v>
      </c>
      <c r="EL102">
        <v>100</v>
      </c>
      <c r="EM102">
        <v>100</v>
      </c>
      <c r="EN102">
        <v>4.319</v>
      </c>
      <c r="EO102">
        <v>-0.0963</v>
      </c>
      <c r="EP102">
        <v>2.28134974714028</v>
      </c>
      <c r="EQ102">
        <v>0.00616335315543056</v>
      </c>
      <c r="ER102">
        <v>-2.81551833566181e-06</v>
      </c>
      <c r="ES102">
        <v>7.20361701182458e-10</v>
      </c>
      <c r="ET102">
        <v>-0.12593346656001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3.9</v>
      </c>
      <c r="FC102">
        <v>3.7</v>
      </c>
      <c r="FD102">
        <v>18</v>
      </c>
      <c r="FE102">
        <v>961.379</v>
      </c>
      <c r="FF102">
        <v>503.786</v>
      </c>
      <c r="FG102">
        <v>13.639</v>
      </c>
      <c r="FH102">
        <v>25.4793</v>
      </c>
      <c r="FI102">
        <v>29.9991</v>
      </c>
      <c r="FJ102">
        <v>25.5765</v>
      </c>
      <c r="FK102">
        <v>25.5646</v>
      </c>
      <c r="FL102">
        <v>26.5965</v>
      </c>
      <c r="FM102">
        <v>76.7628</v>
      </c>
      <c r="FN102">
        <v>0</v>
      </c>
      <c r="FO102">
        <v>13.71</v>
      </c>
      <c r="FP102">
        <v>420</v>
      </c>
      <c r="FQ102">
        <v>3.28995</v>
      </c>
      <c r="FR102">
        <v>100.283</v>
      </c>
      <c r="FS102">
        <v>100.189</v>
      </c>
    </row>
    <row r="103" spans="1:175">
      <c r="A103">
        <v>87</v>
      </c>
      <c r="B103">
        <v>1627063748.1</v>
      </c>
      <c r="C103">
        <v>172</v>
      </c>
      <c r="D103" t="s">
        <v>467</v>
      </c>
      <c r="E103" t="s">
        <v>468</v>
      </c>
      <c r="F103">
        <v>1</v>
      </c>
      <c r="H103">
        <v>1627063747.1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15</v>
      </c>
      <c r="AG103">
        <v>2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291</v>
      </c>
      <c r="AL103" t="s">
        <v>291</v>
      </c>
      <c r="AM103">
        <v>0</v>
      </c>
      <c r="AN103">
        <v>0</v>
      </c>
      <c r="AO103">
        <f>1-AM103/AN103</f>
        <v>0</v>
      </c>
      <c r="AP103">
        <v>0</v>
      </c>
      <c r="AQ103" t="s">
        <v>291</v>
      </c>
      <c r="AR103" t="s">
        <v>291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291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292</v>
      </c>
      <c r="BT103">
        <v>2</v>
      </c>
      <c r="BU103">
        <v>1627063747.1</v>
      </c>
      <c r="BV103">
        <v>398.718333333333</v>
      </c>
      <c r="BW103">
        <v>419.989666666667</v>
      </c>
      <c r="BX103">
        <v>6.30746333333333</v>
      </c>
      <c r="BY103">
        <v>3.19695666666667</v>
      </c>
      <c r="BZ103">
        <v>394.399666666667</v>
      </c>
      <c r="CA103">
        <v>6.4037</v>
      </c>
      <c r="CB103">
        <v>899.925</v>
      </c>
      <c r="CC103">
        <v>101.498</v>
      </c>
      <c r="CD103">
        <v>0.100081666666667</v>
      </c>
      <c r="CE103">
        <v>16.3076</v>
      </c>
      <c r="CF103">
        <v>15.9147666666667</v>
      </c>
      <c r="CG103">
        <v>999.9</v>
      </c>
      <c r="CH103">
        <v>0</v>
      </c>
      <c r="CI103">
        <v>0</v>
      </c>
      <c r="CJ103">
        <v>9952.08333333333</v>
      </c>
      <c r="CK103">
        <v>0</v>
      </c>
      <c r="CL103">
        <v>60.2152</v>
      </c>
      <c r="CM103">
        <v>1459.96</v>
      </c>
      <c r="CN103">
        <v>0.972997</v>
      </c>
      <c r="CO103">
        <v>0.0270031</v>
      </c>
      <c r="CP103">
        <v>0</v>
      </c>
      <c r="CQ103">
        <v>676.392333333333</v>
      </c>
      <c r="CR103">
        <v>4.99951</v>
      </c>
      <c r="CS103">
        <v>9761.24666666667</v>
      </c>
      <c r="CT103">
        <v>11911.5666666667</v>
      </c>
      <c r="CU103">
        <v>38.062</v>
      </c>
      <c r="CV103">
        <v>41.25</v>
      </c>
      <c r="CW103">
        <v>40.062</v>
      </c>
      <c r="CX103">
        <v>40.125</v>
      </c>
      <c r="CY103">
        <v>39.312</v>
      </c>
      <c r="CZ103">
        <v>1415.67</v>
      </c>
      <c r="DA103">
        <v>39.29</v>
      </c>
      <c r="DB103">
        <v>0</v>
      </c>
      <c r="DC103">
        <v>1627063750.6</v>
      </c>
      <c r="DD103">
        <v>0</v>
      </c>
      <c r="DE103">
        <v>676.845346153846</v>
      </c>
      <c r="DF103">
        <v>-4.25671794691984</v>
      </c>
      <c r="DG103">
        <v>-69.5822222251792</v>
      </c>
      <c r="DH103">
        <v>9769.34846153846</v>
      </c>
      <c r="DI103">
        <v>15</v>
      </c>
      <c r="DJ103">
        <v>1627063522.6</v>
      </c>
      <c r="DK103" t="s">
        <v>293</v>
      </c>
      <c r="DL103">
        <v>1627063512.6</v>
      </c>
      <c r="DM103">
        <v>1627063522.6</v>
      </c>
      <c r="DN103">
        <v>1</v>
      </c>
      <c r="DO103">
        <v>0.261</v>
      </c>
      <c r="DP103">
        <v>-0.001</v>
      </c>
      <c r="DQ103">
        <v>4.408</v>
      </c>
      <c r="DR103">
        <v>-0.118</v>
      </c>
      <c r="DS103">
        <v>420</v>
      </c>
      <c r="DT103">
        <v>3</v>
      </c>
      <c r="DU103">
        <v>0.07</v>
      </c>
      <c r="DV103">
        <v>0.03</v>
      </c>
      <c r="DW103">
        <v>-21.1914195121951</v>
      </c>
      <c r="DX103">
        <v>-0.469220905923344</v>
      </c>
      <c r="DY103">
        <v>0.0695120913135724</v>
      </c>
      <c r="DZ103">
        <v>1</v>
      </c>
      <c r="EA103">
        <v>677.058457142857</v>
      </c>
      <c r="EB103">
        <v>-4.54384344422676</v>
      </c>
      <c r="EC103">
        <v>0.490735386529071</v>
      </c>
      <c r="ED103">
        <v>1</v>
      </c>
      <c r="EE103">
        <v>3.0810843902439</v>
      </c>
      <c r="EF103">
        <v>0.0809190940766578</v>
      </c>
      <c r="EG103">
        <v>0.014527268060827</v>
      </c>
      <c r="EH103">
        <v>1</v>
      </c>
      <c r="EI103">
        <v>3</v>
      </c>
      <c r="EJ103">
        <v>3</v>
      </c>
      <c r="EK103" t="s">
        <v>294</v>
      </c>
      <c r="EL103">
        <v>100</v>
      </c>
      <c r="EM103">
        <v>100</v>
      </c>
      <c r="EN103">
        <v>4.318</v>
      </c>
      <c r="EO103">
        <v>-0.0962</v>
      </c>
      <c r="EP103">
        <v>2.28134974714028</v>
      </c>
      <c r="EQ103">
        <v>0.00616335315543056</v>
      </c>
      <c r="ER103">
        <v>-2.81551833566181e-06</v>
      </c>
      <c r="ES103">
        <v>7.20361701182458e-10</v>
      </c>
      <c r="ET103">
        <v>-0.12593346656001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3.9</v>
      </c>
      <c r="FC103">
        <v>3.8</v>
      </c>
      <c r="FD103">
        <v>18</v>
      </c>
      <c r="FE103">
        <v>961.614</v>
      </c>
      <c r="FF103">
        <v>503.805</v>
      </c>
      <c r="FG103">
        <v>13.7082</v>
      </c>
      <c r="FH103">
        <v>25.4759</v>
      </c>
      <c r="FI103">
        <v>29.9992</v>
      </c>
      <c r="FJ103">
        <v>25.5753</v>
      </c>
      <c r="FK103">
        <v>25.563</v>
      </c>
      <c r="FL103">
        <v>26.5965</v>
      </c>
      <c r="FM103">
        <v>76.7628</v>
      </c>
      <c r="FN103">
        <v>0</v>
      </c>
      <c r="FO103">
        <v>13.81</v>
      </c>
      <c r="FP103">
        <v>420</v>
      </c>
      <c r="FQ103">
        <v>3.28942</v>
      </c>
      <c r="FR103">
        <v>100.284</v>
      </c>
      <c r="FS103">
        <v>100.188</v>
      </c>
    </row>
    <row r="104" spans="1:175">
      <c r="A104">
        <v>88</v>
      </c>
      <c r="B104">
        <v>1627063750.1</v>
      </c>
      <c r="C104">
        <v>174</v>
      </c>
      <c r="D104" t="s">
        <v>469</v>
      </c>
      <c r="E104" t="s">
        <v>470</v>
      </c>
      <c r="F104">
        <v>1</v>
      </c>
      <c r="H104">
        <v>1627063749.1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15</v>
      </c>
      <c r="AG104">
        <v>2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291</v>
      </c>
      <c r="AL104" t="s">
        <v>291</v>
      </c>
      <c r="AM104">
        <v>0</v>
      </c>
      <c r="AN104">
        <v>0</v>
      </c>
      <c r="AO104">
        <f>1-AM104/AN104</f>
        <v>0</v>
      </c>
      <c r="AP104">
        <v>0</v>
      </c>
      <c r="AQ104" t="s">
        <v>291</v>
      </c>
      <c r="AR104" t="s">
        <v>291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291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292</v>
      </c>
      <c r="BT104">
        <v>2</v>
      </c>
      <c r="BU104">
        <v>1627063749.1</v>
      </c>
      <c r="BV104">
        <v>398.679333333333</v>
      </c>
      <c r="BW104">
        <v>419.981</v>
      </c>
      <c r="BX104">
        <v>6.31947666666667</v>
      </c>
      <c r="BY104">
        <v>3.20949</v>
      </c>
      <c r="BZ104">
        <v>394.360666666667</v>
      </c>
      <c r="CA104">
        <v>6.41561333333333</v>
      </c>
      <c r="CB104">
        <v>900.057</v>
      </c>
      <c r="CC104">
        <v>101.497666666667</v>
      </c>
      <c r="CD104">
        <v>0.100226666666667</v>
      </c>
      <c r="CE104">
        <v>16.3424</v>
      </c>
      <c r="CF104">
        <v>15.9485666666667</v>
      </c>
      <c r="CG104">
        <v>999.9</v>
      </c>
      <c r="CH104">
        <v>0</v>
      </c>
      <c r="CI104">
        <v>0</v>
      </c>
      <c r="CJ104">
        <v>9987.08333333333</v>
      </c>
      <c r="CK104">
        <v>0</v>
      </c>
      <c r="CL104">
        <v>60.2152</v>
      </c>
      <c r="CM104">
        <v>1459.95666666667</v>
      </c>
      <c r="CN104">
        <v>0.972997</v>
      </c>
      <c r="CO104">
        <v>0.0270031</v>
      </c>
      <c r="CP104">
        <v>0</v>
      </c>
      <c r="CQ104">
        <v>676.029666666667</v>
      </c>
      <c r="CR104">
        <v>4.99951</v>
      </c>
      <c r="CS104">
        <v>9759.11333333333</v>
      </c>
      <c r="CT104">
        <v>11911.5333333333</v>
      </c>
      <c r="CU104">
        <v>38.062</v>
      </c>
      <c r="CV104">
        <v>41.25</v>
      </c>
      <c r="CW104">
        <v>40.062</v>
      </c>
      <c r="CX104">
        <v>40.125</v>
      </c>
      <c r="CY104">
        <v>39.312</v>
      </c>
      <c r="CZ104">
        <v>1415.66666666667</v>
      </c>
      <c r="DA104">
        <v>39.29</v>
      </c>
      <c r="DB104">
        <v>0</v>
      </c>
      <c r="DC104">
        <v>1627063753</v>
      </c>
      <c r="DD104">
        <v>0</v>
      </c>
      <c r="DE104">
        <v>676.620346153846</v>
      </c>
      <c r="DF104">
        <v>-5.39401708984756</v>
      </c>
      <c r="DG104">
        <v>-72.7319657169897</v>
      </c>
      <c r="DH104">
        <v>9766.66730769231</v>
      </c>
      <c r="DI104">
        <v>15</v>
      </c>
      <c r="DJ104">
        <v>1627063522.6</v>
      </c>
      <c r="DK104" t="s">
        <v>293</v>
      </c>
      <c r="DL104">
        <v>1627063512.6</v>
      </c>
      <c r="DM104">
        <v>1627063522.6</v>
      </c>
      <c r="DN104">
        <v>1</v>
      </c>
      <c r="DO104">
        <v>0.261</v>
      </c>
      <c r="DP104">
        <v>-0.001</v>
      </c>
      <c r="DQ104">
        <v>4.408</v>
      </c>
      <c r="DR104">
        <v>-0.118</v>
      </c>
      <c r="DS104">
        <v>420</v>
      </c>
      <c r="DT104">
        <v>3</v>
      </c>
      <c r="DU104">
        <v>0.07</v>
      </c>
      <c r="DV104">
        <v>0.03</v>
      </c>
      <c r="DW104">
        <v>-21.2063341463415</v>
      </c>
      <c r="DX104">
        <v>-0.54030731707319</v>
      </c>
      <c r="DY104">
        <v>0.0735115043585135</v>
      </c>
      <c r="DZ104">
        <v>0</v>
      </c>
      <c r="EA104">
        <v>676.860696969697</v>
      </c>
      <c r="EB104">
        <v>-4.762586833431</v>
      </c>
      <c r="EC104">
        <v>0.483165978436076</v>
      </c>
      <c r="ED104">
        <v>1</v>
      </c>
      <c r="EE104">
        <v>3.08415585365854</v>
      </c>
      <c r="EF104">
        <v>0.121493519163759</v>
      </c>
      <c r="EG104">
        <v>0.0168484841868109</v>
      </c>
      <c r="EH104">
        <v>0</v>
      </c>
      <c r="EI104">
        <v>1</v>
      </c>
      <c r="EJ104">
        <v>3</v>
      </c>
      <c r="EK104" t="s">
        <v>354</v>
      </c>
      <c r="EL104">
        <v>100</v>
      </c>
      <c r="EM104">
        <v>100</v>
      </c>
      <c r="EN104">
        <v>4.319</v>
      </c>
      <c r="EO104">
        <v>-0.0961</v>
      </c>
      <c r="EP104">
        <v>2.28134974714028</v>
      </c>
      <c r="EQ104">
        <v>0.00616335315543056</v>
      </c>
      <c r="ER104">
        <v>-2.81551833566181e-06</v>
      </c>
      <c r="ES104">
        <v>7.20361701182458e-10</v>
      </c>
      <c r="ET104">
        <v>-0.12593346656001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4</v>
      </c>
      <c r="FC104">
        <v>3.8</v>
      </c>
      <c r="FD104">
        <v>18</v>
      </c>
      <c r="FE104">
        <v>961.818</v>
      </c>
      <c r="FF104">
        <v>503.62</v>
      </c>
      <c r="FG104">
        <v>13.774</v>
      </c>
      <c r="FH104">
        <v>25.4727</v>
      </c>
      <c r="FI104">
        <v>29.9993</v>
      </c>
      <c r="FJ104">
        <v>25.5736</v>
      </c>
      <c r="FK104">
        <v>25.5617</v>
      </c>
      <c r="FL104">
        <v>26.5963</v>
      </c>
      <c r="FM104">
        <v>76.7628</v>
      </c>
      <c r="FN104">
        <v>0</v>
      </c>
      <c r="FO104">
        <v>13.91</v>
      </c>
      <c r="FP104">
        <v>420</v>
      </c>
      <c r="FQ104">
        <v>3.28469</v>
      </c>
      <c r="FR104">
        <v>100.282</v>
      </c>
      <c r="FS104">
        <v>100.188</v>
      </c>
    </row>
    <row r="105" spans="1:175">
      <c r="A105">
        <v>89</v>
      </c>
      <c r="B105">
        <v>1627063752.1</v>
      </c>
      <c r="C105">
        <v>176</v>
      </c>
      <c r="D105" t="s">
        <v>471</v>
      </c>
      <c r="E105" t="s">
        <v>472</v>
      </c>
      <c r="F105">
        <v>1</v>
      </c>
      <c r="H105">
        <v>1627063751.1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15</v>
      </c>
      <c r="AG105">
        <v>2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291</v>
      </c>
      <c r="AL105" t="s">
        <v>291</v>
      </c>
      <c r="AM105">
        <v>0</v>
      </c>
      <c r="AN105">
        <v>0</v>
      </c>
      <c r="AO105">
        <f>1-AM105/AN105</f>
        <v>0</v>
      </c>
      <c r="AP105">
        <v>0</v>
      </c>
      <c r="AQ105" t="s">
        <v>291</v>
      </c>
      <c r="AR105" t="s">
        <v>291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291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292</v>
      </c>
      <c r="BT105">
        <v>2</v>
      </c>
      <c r="BU105">
        <v>1627063751.1</v>
      </c>
      <c r="BV105">
        <v>398.67</v>
      </c>
      <c r="BW105">
        <v>420.021666666667</v>
      </c>
      <c r="BX105">
        <v>6.33365</v>
      </c>
      <c r="BY105">
        <v>3.22040333333333</v>
      </c>
      <c r="BZ105">
        <v>394.352</v>
      </c>
      <c r="CA105">
        <v>6.42968</v>
      </c>
      <c r="CB105">
        <v>900.063</v>
      </c>
      <c r="CC105">
        <v>101.497666666667</v>
      </c>
      <c r="CD105">
        <v>0.0999387</v>
      </c>
      <c r="CE105">
        <v>16.3771</v>
      </c>
      <c r="CF105">
        <v>15.9680333333333</v>
      </c>
      <c r="CG105">
        <v>999.9</v>
      </c>
      <c r="CH105">
        <v>0</v>
      </c>
      <c r="CI105">
        <v>0</v>
      </c>
      <c r="CJ105">
        <v>10014.8</v>
      </c>
      <c r="CK105">
        <v>0</v>
      </c>
      <c r="CL105">
        <v>60.2152</v>
      </c>
      <c r="CM105">
        <v>1459.95</v>
      </c>
      <c r="CN105">
        <v>0.972997</v>
      </c>
      <c r="CO105">
        <v>0.0270031</v>
      </c>
      <c r="CP105">
        <v>0</v>
      </c>
      <c r="CQ105">
        <v>675.980666666667</v>
      </c>
      <c r="CR105">
        <v>4.99951</v>
      </c>
      <c r="CS105">
        <v>9756.68333333333</v>
      </c>
      <c r="CT105">
        <v>11911.5</v>
      </c>
      <c r="CU105">
        <v>38.062</v>
      </c>
      <c r="CV105">
        <v>41.25</v>
      </c>
      <c r="CW105">
        <v>40.0206666666667</v>
      </c>
      <c r="CX105">
        <v>40.125</v>
      </c>
      <c r="CY105">
        <v>39.312</v>
      </c>
      <c r="CZ105">
        <v>1415.66</v>
      </c>
      <c r="DA105">
        <v>39.29</v>
      </c>
      <c r="DB105">
        <v>0</v>
      </c>
      <c r="DC105">
        <v>1627063754.8</v>
      </c>
      <c r="DD105">
        <v>0</v>
      </c>
      <c r="DE105">
        <v>676.45684</v>
      </c>
      <c r="DF105">
        <v>-6.20184617132926</v>
      </c>
      <c r="DG105">
        <v>-71.8376924251098</v>
      </c>
      <c r="DH105">
        <v>9764.1304</v>
      </c>
      <c r="DI105">
        <v>15</v>
      </c>
      <c r="DJ105">
        <v>1627063522.6</v>
      </c>
      <c r="DK105" t="s">
        <v>293</v>
      </c>
      <c r="DL105">
        <v>1627063512.6</v>
      </c>
      <c r="DM105">
        <v>1627063522.6</v>
      </c>
      <c r="DN105">
        <v>1</v>
      </c>
      <c r="DO105">
        <v>0.261</v>
      </c>
      <c r="DP105">
        <v>-0.001</v>
      </c>
      <c r="DQ105">
        <v>4.408</v>
      </c>
      <c r="DR105">
        <v>-0.118</v>
      </c>
      <c r="DS105">
        <v>420</v>
      </c>
      <c r="DT105">
        <v>3</v>
      </c>
      <c r="DU105">
        <v>0.07</v>
      </c>
      <c r="DV105">
        <v>0.03</v>
      </c>
      <c r="DW105">
        <v>-21.2241048780488</v>
      </c>
      <c r="DX105">
        <v>-0.684763066202064</v>
      </c>
      <c r="DY105">
        <v>0.0830030853120929</v>
      </c>
      <c r="DZ105">
        <v>0</v>
      </c>
      <c r="EA105">
        <v>676.689727272727</v>
      </c>
      <c r="EB105">
        <v>-5.04151519402884</v>
      </c>
      <c r="EC105">
        <v>0.523225443775222</v>
      </c>
      <c r="ED105">
        <v>1</v>
      </c>
      <c r="EE105">
        <v>3.08704243902439</v>
      </c>
      <c r="EF105">
        <v>0.162369407665505</v>
      </c>
      <c r="EG105">
        <v>0.0188037288440725</v>
      </c>
      <c r="EH105">
        <v>0</v>
      </c>
      <c r="EI105">
        <v>1</v>
      </c>
      <c r="EJ105">
        <v>3</v>
      </c>
      <c r="EK105" t="s">
        <v>354</v>
      </c>
      <c r="EL105">
        <v>100</v>
      </c>
      <c r="EM105">
        <v>100</v>
      </c>
      <c r="EN105">
        <v>4.318</v>
      </c>
      <c r="EO105">
        <v>-0.096</v>
      </c>
      <c r="EP105">
        <v>2.28134974714028</v>
      </c>
      <c r="EQ105">
        <v>0.00616335315543056</v>
      </c>
      <c r="ER105">
        <v>-2.81551833566181e-06</v>
      </c>
      <c r="ES105">
        <v>7.20361701182458e-10</v>
      </c>
      <c r="ET105">
        <v>-0.12593346656001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4</v>
      </c>
      <c r="FC105">
        <v>3.8</v>
      </c>
      <c r="FD105">
        <v>18</v>
      </c>
      <c r="FE105">
        <v>961.561</v>
      </c>
      <c r="FF105">
        <v>503.693</v>
      </c>
      <c r="FG105">
        <v>13.8395</v>
      </c>
      <c r="FH105">
        <v>25.4686</v>
      </c>
      <c r="FI105">
        <v>29.9992</v>
      </c>
      <c r="FJ105">
        <v>25.5722</v>
      </c>
      <c r="FK105">
        <v>25.5603</v>
      </c>
      <c r="FL105">
        <v>26.594</v>
      </c>
      <c r="FM105">
        <v>76.7628</v>
      </c>
      <c r="FN105">
        <v>0</v>
      </c>
      <c r="FO105">
        <v>13.91</v>
      </c>
      <c r="FP105">
        <v>420</v>
      </c>
      <c r="FQ105">
        <v>3.27743</v>
      </c>
      <c r="FR105">
        <v>100.281</v>
      </c>
      <c r="FS105">
        <v>100.187</v>
      </c>
    </row>
    <row r="106" spans="1:175">
      <c r="A106">
        <v>90</v>
      </c>
      <c r="B106">
        <v>1627063754.1</v>
      </c>
      <c r="C106">
        <v>178</v>
      </c>
      <c r="D106" t="s">
        <v>473</v>
      </c>
      <c r="E106" t="s">
        <v>474</v>
      </c>
      <c r="F106">
        <v>1</v>
      </c>
      <c r="H106">
        <v>1627063753.1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15</v>
      </c>
      <c r="AG106">
        <v>2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291</v>
      </c>
      <c r="AL106" t="s">
        <v>291</v>
      </c>
      <c r="AM106">
        <v>0</v>
      </c>
      <c r="AN106">
        <v>0</v>
      </c>
      <c r="AO106">
        <f>1-AM106/AN106</f>
        <v>0</v>
      </c>
      <c r="AP106">
        <v>0</v>
      </c>
      <c r="AQ106" t="s">
        <v>291</v>
      </c>
      <c r="AR106" t="s">
        <v>291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291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292</v>
      </c>
      <c r="BT106">
        <v>2</v>
      </c>
      <c r="BU106">
        <v>1627063753.1</v>
      </c>
      <c r="BV106">
        <v>398.665666666667</v>
      </c>
      <c r="BW106">
        <v>420.064666666667</v>
      </c>
      <c r="BX106">
        <v>6.34870333333333</v>
      </c>
      <c r="BY106">
        <v>3.22177333333333</v>
      </c>
      <c r="BZ106">
        <v>394.347333333333</v>
      </c>
      <c r="CA106">
        <v>6.44461</v>
      </c>
      <c r="CB106">
        <v>899.982333333333</v>
      </c>
      <c r="CC106">
        <v>101.497</v>
      </c>
      <c r="CD106">
        <v>0.1000605</v>
      </c>
      <c r="CE106">
        <v>16.4100333333333</v>
      </c>
      <c r="CF106">
        <v>15.9911333333333</v>
      </c>
      <c r="CG106">
        <v>999.9</v>
      </c>
      <c r="CH106">
        <v>0</v>
      </c>
      <c r="CI106">
        <v>0</v>
      </c>
      <c r="CJ106">
        <v>9993.95333333333</v>
      </c>
      <c r="CK106">
        <v>0</v>
      </c>
      <c r="CL106">
        <v>60.2152</v>
      </c>
      <c r="CM106">
        <v>1460.14666666667</v>
      </c>
      <c r="CN106">
        <v>0.972999</v>
      </c>
      <c r="CO106">
        <v>0.0270012</v>
      </c>
      <c r="CP106">
        <v>0</v>
      </c>
      <c r="CQ106">
        <v>675.676</v>
      </c>
      <c r="CR106">
        <v>4.99951</v>
      </c>
      <c r="CS106">
        <v>9755.68</v>
      </c>
      <c r="CT106">
        <v>11913.0666666667</v>
      </c>
      <c r="CU106">
        <v>38.062</v>
      </c>
      <c r="CV106">
        <v>41.25</v>
      </c>
      <c r="CW106">
        <v>40.062</v>
      </c>
      <c r="CX106">
        <v>40.125</v>
      </c>
      <c r="CY106">
        <v>39.312</v>
      </c>
      <c r="CZ106">
        <v>1415.85333333333</v>
      </c>
      <c r="DA106">
        <v>39.2933333333333</v>
      </c>
      <c r="DB106">
        <v>0</v>
      </c>
      <c r="DC106">
        <v>1627063756.6</v>
      </c>
      <c r="DD106">
        <v>0</v>
      </c>
      <c r="DE106">
        <v>676.313961538462</v>
      </c>
      <c r="DF106">
        <v>-6.04529915232649</v>
      </c>
      <c r="DG106">
        <v>-67.3545299538529</v>
      </c>
      <c r="DH106">
        <v>9762.5</v>
      </c>
      <c r="DI106">
        <v>15</v>
      </c>
      <c r="DJ106">
        <v>1627063522.6</v>
      </c>
      <c r="DK106" t="s">
        <v>293</v>
      </c>
      <c r="DL106">
        <v>1627063512.6</v>
      </c>
      <c r="DM106">
        <v>1627063522.6</v>
      </c>
      <c r="DN106">
        <v>1</v>
      </c>
      <c r="DO106">
        <v>0.261</v>
      </c>
      <c r="DP106">
        <v>-0.001</v>
      </c>
      <c r="DQ106">
        <v>4.408</v>
      </c>
      <c r="DR106">
        <v>-0.118</v>
      </c>
      <c r="DS106">
        <v>420</v>
      </c>
      <c r="DT106">
        <v>3</v>
      </c>
      <c r="DU106">
        <v>0.07</v>
      </c>
      <c r="DV106">
        <v>0.03</v>
      </c>
      <c r="DW106">
        <v>-21.2493195121951</v>
      </c>
      <c r="DX106">
        <v>-0.790542857142938</v>
      </c>
      <c r="DY106">
        <v>0.0915553949856673</v>
      </c>
      <c r="DZ106">
        <v>0</v>
      </c>
      <c r="EA106">
        <v>676.529285714286</v>
      </c>
      <c r="EB106">
        <v>-5.29770645792642</v>
      </c>
      <c r="EC106">
        <v>0.571374261704861</v>
      </c>
      <c r="ED106">
        <v>1</v>
      </c>
      <c r="EE106">
        <v>3.09176634146341</v>
      </c>
      <c r="EF106">
        <v>0.203100209059238</v>
      </c>
      <c r="EG106">
        <v>0.0215668874192957</v>
      </c>
      <c r="EH106">
        <v>0</v>
      </c>
      <c r="EI106">
        <v>1</v>
      </c>
      <c r="EJ106">
        <v>3</v>
      </c>
      <c r="EK106" t="s">
        <v>354</v>
      </c>
      <c r="EL106">
        <v>100</v>
      </c>
      <c r="EM106">
        <v>100</v>
      </c>
      <c r="EN106">
        <v>4.318</v>
      </c>
      <c r="EO106">
        <v>-0.0959</v>
      </c>
      <c r="EP106">
        <v>2.28134974714028</v>
      </c>
      <c r="EQ106">
        <v>0.00616335315543056</v>
      </c>
      <c r="ER106">
        <v>-2.81551833566181e-06</v>
      </c>
      <c r="ES106">
        <v>7.20361701182458e-10</v>
      </c>
      <c r="ET106">
        <v>-0.12593346656001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4</v>
      </c>
      <c r="FC106">
        <v>3.9</v>
      </c>
      <c r="FD106">
        <v>18</v>
      </c>
      <c r="FE106">
        <v>961.433</v>
      </c>
      <c r="FF106">
        <v>503.868</v>
      </c>
      <c r="FG106">
        <v>13.9074</v>
      </c>
      <c r="FH106">
        <v>25.4643</v>
      </c>
      <c r="FI106">
        <v>29.9992</v>
      </c>
      <c r="FJ106">
        <v>25.5709</v>
      </c>
      <c r="FK106">
        <v>25.5587</v>
      </c>
      <c r="FL106">
        <v>26.5948</v>
      </c>
      <c r="FM106">
        <v>76.7628</v>
      </c>
      <c r="FN106">
        <v>0</v>
      </c>
      <c r="FO106">
        <v>14.02</v>
      </c>
      <c r="FP106">
        <v>420</v>
      </c>
      <c r="FQ106">
        <v>3.32095</v>
      </c>
      <c r="FR106">
        <v>100.282</v>
      </c>
      <c r="FS106">
        <v>100.187</v>
      </c>
    </row>
    <row r="107" spans="1:175">
      <c r="A107">
        <v>91</v>
      </c>
      <c r="B107">
        <v>1627063756.1</v>
      </c>
      <c r="C107">
        <v>180</v>
      </c>
      <c r="D107" t="s">
        <v>475</v>
      </c>
      <c r="E107" t="s">
        <v>476</v>
      </c>
      <c r="F107">
        <v>1</v>
      </c>
      <c r="H107">
        <v>1627063755.1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15</v>
      </c>
      <c r="AG107">
        <v>2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291</v>
      </c>
      <c r="AL107" t="s">
        <v>291</v>
      </c>
      <c r="AM107">
        <v>0</v>
      </c>
      <c r="AN107">
        <v>0</v>
      </c>
      <c r="AO107">
        <f>1-AM107/AN107</f>
        <v>0</v>
      </c>
      <c r="AP107">
        <v>0</v>
      </c>
      <c r="AQ107" t="s">
        <v>291</v>
      </c>
      <c r="AR107" t="s">
        <v>291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291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292</v>
      </c>
      <c r="BT107">
        <v>2</v>
      </c>
      <c r="BU107">
        <v>1627063755.1</v>
      </c>
      <c r="BV107">
        <v>398.682</v>
      </c>
      <c r="BW107">
        <v>420.043333333333</v>
      </c>
      <c r="BX107">
        <v>6.36116666666667</v>
      </c>
      <c r="BY107">
        <v>3.22633</v>
      </c>
      <c r="BZ107">
        <v>394.364</v>
      </c>
      <c r="CA107">
        <v>6.45697333333333</v>
      </c>
      <c r="CB107">
        <v>899.996</v>
      </c>
      <c r="CC107">
        <v>101.496333333333</v>
      </c>
      <c r="CD107">
        <v>0.0999722333333333</v>
      </c>
      <c r="CE107">
        <v>16.443</v>
      </c>
      <c r="CF107">
        <v>16.0219666666667</v>
      </c>
      <c r="CG107">
        <v>999.9</v>
      </c>
      <c r="CH107">
        <v>0</v>
      </c>
      <c r="CI107">
        <v>0</v>
      </c>
      <c r="CJ107">
        <v>9992.5</v>
      </c>
      <c r="CK107">
        <v>0</v>
      </c>
      <c r="CL107">
        <v>60.2152</v>
      </c>
      <c r="CM107">
        <v>1459.92666666667</v>
      </c>
      <c r="CN107">
        <v>0.972997</v>
      </c>
      <c r="CO107">
        <v>0.0270031</v>
      </c>
      <c r="CP107">
        <v>0</v>
      </c>
      <c r="CQ107">
        <v>675.454333333333</v>
      </c>
      <c r="CR107">
        <v>4.99951</v>
      </c>
      <c r="CS107">
        <v>9751.88333333333</v>
      </c>
      <c r="CT107">
        <v>11911.3</v>
      </c>
      <c r="CU107">
        <v>38.062</v>
      </c>
      <c r="CV107">
        <v>41.25</v>
      </c>
      <c r="CW107">
        <v>40.062</v>
      </c>
      <c r="CX107">
        <v>40.125</v>
      </c>
      <c r="CY107">
        <v>39.312</v>
      </c>
      <c r="CZ107">
        <v>1415.63666666667</v>
      </c>
      <c r="DA107">
        <v>39.29</v>
      </c>
      <c r="DB107">
        <v>0</v>
      </c>
      <c r="DC107">
        <v>1627063759</v>
      </c>
      <c r="DD107">
        <v>0</v>
      </c>
      <c r="DE107">
        <v>676.060423076923</v>
      </c>
      <c r="DF107">
        <v>-5.9868376007057</v>
      </c>
      <c r="DG107">
        <v>-68.4441025197184</v>
      </c>
      <c r="DH107">
        <v>9759.60807692308</v>
      </c>
      <c r="DI107">
        <v>15</v>
      </c>
      <c r="DJ107">
        <v>1627063522.6</v>
      </c>
      <c r="DK107" t="s">
        <v>293</v>
      </c>
      <c r="DL107">
        <v>1627063512.6</v>
      </c>
      <c r="DM107">
        <v>1627063522.6</v>
      </c>
      <c r="DN107">
        <v>1</v>
      </c>
      <c r="DO107">
        <v>0.261</v>
      </c>
      <c r="DP107">
        <v>-0.001</v>
      </c>
      <c r="DQ107">
        <v>4.408</v>
      </c>
      <c r="DR107">
        <v>-0.118</v>
      </c>
      <c r="DS107">
        <v>420</v>
      </c>
      <c r="DT107">
        <v>3</v>
      </c>
      <c r="DU107">
        <v>0.07</v>
      </c>
      <c r="DV107">
        <v>0.03</v>
      </c>
      <c r="DW107">
        <v>-21.2750097560976</v>
      </c>
      <c r="DX107">
        <v>-0.682641114982585</v>
      </c>
      <c r="DY107">
        <v>0.0823798927778306</v>
      </c>
      <c r="DZ107">
        <v>0</v>
      </c>
      <c r="EA107">
        <v>676.330727272727</v>
      </c>
      <c r="EB107">
        <v>-5.79025859883479</v>
      </c>
      <c r="EC107">
        <v>0.583490503816541</v>
      </c>
      <c r="ED107">
        <v>1</v>
      </c>
      <c r="EE107">
        <v>3.09765073170732</v>
      </c>
      <c r="EF107">
        <v>0.235680418118467</v>
      </c>
      <c r="EG107">
        <v>0.0240212944544935</v>
      </c>
      <c r="EH107">
        <v>0</v>
      </c>
      <c r="EI107">
        <v>1</v>
      </c>
      <c r="EJ107">
        <v>3</v>
      </c>
      <c r="EK107" t="s">
        <v>354</v>
      </c>
      <c r="EL107">
        <v>100</v>
      </c>
      <c r="EM107">
        <v>100</v>
      </c>
      <c r="EN107">
        <v>4.318</v>
      </c>
      <c r="EO107">
        <v>-0.0958</v>
      </c>
      <c r="EP107">
        <v>2.28134974714028</v>
      </c>
      <c r="EQ107">
        <v>0.00616335315543056</v>
      </c>
      <c r="ER107">
        <v>-2.81551833566181e-06</v>
      </c>
      <c r="ES107">
        <v>7.20361701182458e-10</v>
      </c>
      <c r="ET107">
        <v>-0.12593346656001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4.1</v>
      </c>
      <c r="FC107">
        <v>3.9</v>
      </c>
      <c r="FD107">
        <v>18</v>
      </c>
      <c r="FE107">
        <v>961.456</v>
      </c>
      <c r="FF107">
        <v>504.024</v>
      </c>
      <c r="FG107">
        <v>13.9751</v>
      </c>
      <c r="FH107">
        <v>25.4609</v>
      </c>
      <c r="FI107">
        <v>29.9992</v>
      </c>
      <c r="FJ107">
        <v>25.5693</v>
      </c>
      <c r="FK107">
        <v>25.5569</v>
      </c>
      <c r="FL107">
        <v>26.5968</v>
      </c>
      <c r="FM107">
        <v>76.4712</v>
      </c>
      <c r="FN107">
        <v>0</v>
      </c>
      <c r="FO107">
        <v>14.12</v>
      </c>
      <c r="FP107">
        <v>420</v>
      </c>
      <c r="FQ107">
        <v>3.32625</v>
      </c>
      <c r="FR107">
        <v>100.283</v>
      </c>
      <c r="FS107">
        <v>100.189</v>
      </c>
    </row>
    <row r="108" spans="1:175">
      <c r="A108">
        <v>92</v>
      </c>
      <c r="B108">
        <v>1627063758.1</v>
      </c>
      <c r="C108">
        <v>182</v>
      </c>
      <c r="D108" t="s">
        <v>477</v>
      </c>
      <c r="E108" t="s">
        <v>478</v>
      </c>
      <c r="F108">
        <v>1</v>
      </c>
      <c r="H108">
        <v>1627063757.1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15</v>
      </c>
      <c r="AG108">
        <v>2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291</v>
      </c>
      <c r="AL108" t="s">
        <v>291</v>
      </c>
      <c r="AM108">
        <v>0</v>
      </c>
      <c r="AN108">
        <v>0</v>
      </c>
      <c r="AO108">
        <f>1-AM108/AN108</f>
        <v>0</v>
      </c>
      <c r="AP108">
        <v>0</v>
      </c>
      <c r="AQ108" t="s">
        <v>291</v>
      </c>
      <c r="AR108" t="s">
        <v>291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291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292</v>
      </c>
      <c r="BT108">
        <v>2</v>
      </c>
      <c r="BU108">
        <v>1627063757.1</v>
      </c>
      <c r="BV108">
        <v>398.668333333333</v>
      </c>
      <c r="BW108">
        <v>419.94</v>
      </c>
      <c r="BX108">
        <v>6.37169666666667</v>
      </c>
      <c r="BY108">
        <v>3.23127666666667</v>
      </c>
      <c r="BZ108">
        <v>394.350333333333</v>
      </c>
      <c r="CA108">
        <v>6.46742333333333</v>
      </c>
      <c r="CB108">
        <v>899.982</v>
      </c>
      <c r="CC108">
        <v>101.495666666667</v>
      </c>
      <c r="CD108">
        <v>0.0995431</v>
      </c>
      <c r="CE108">
        <v>16.4772</v>
      </c>
      <c r="CF108">
        <v>16.0435666666667</v>
      </c>
      <c r="CG108">
        <v>999.9</v>
      </c>
      <c r="CH108">
        <v>0</v>
      </c>
      <c r="CI108">
        <v>0</v>
      </c>
      <c r="CJ108">
        <v>9990.20666666667</v>
      </c>
      <c r="CK108">
        <v>0</v>
      </c>
      <c r="CL108">
        <v>60.2152</v>
      </c>
      <c r="CM108">
        <v>1460.02333333333</v>
      </c>
      <c r="CN108">
        <v>0.972999</v>
      </c>
      <c r="CO108">
        <v>0.0270012</v>
      </c>
      <c r="CP108">
        <v>0</v>
      </c>
      <c r="CQ108">
        <v>675.479333333333</v>
      </c>
      <c r="CR108">
        <v>4.99951</v>
      </c>
      <c r="CS108">
        <v>9750.32333333333</v>
      </c>
      <c r="CT108">
        <v>11912.0666666667</v>
      </c>
      <c r="CU108">
        <v>38.062</v>
      </c>
      <c r="CV108">
        <v>41.25</v>
      </c>
      <c r="CW108">
        <v>40.062</v>
      </c>
      <c r="CX108">
        <v>40.125</v>
      </c>
      <c r="CY108">
        <v>39.312</v>
      </c>
      <c r="CZ108">
        <v>1415.73333333333</v>
      </c>
      <c r="DA108">
        <v>39.29</v>
      </c>
      <c r="DB108">
        <v>0</v>
      </c>
      <c r="DC108">
        <v>1627063760.8</v>
      </c>
      <c r="DD108">
        <v>0</v>
      </c>
      <c r="DE108">
        <v>675.90372</v>
      </c>
      <c r="DF108">
        <v>-5.75938462902471</v>
      </c>
      <c r="DG108">
        <v>-66.8184616701901</v>
      </c>
      <c r="DH108">
        <v>9757.2024</v>
      </c>
      <c r="DI108">
        <v>15</v>
      </c>
      <c r="DJ108">
        <v>1627063522.6</v>
      </c>
      <c r="DK108" t="s">
        <v>293</v>
      </c>
      <c r="DL108">
        <v>1627063512.6</v>
      </c>
      <c r="DM108">
        <v>1627063522.6</v>
      </c>
      <c r="DN108">
        <v>1</v>
      </c>
      <c r="DO108">
        <v>0.261</v>
      </c>
      <c r="DP108">
        <v>-0.001</v>
      </c>
      <c r="DQ108">
        <v>4.408</v>
      </c>
      <c r="DR108">
        <v>-0.118</v>
      </c>
      <c r="DS108">
        <v>420</v>
      </c>
      <c r="DT108">
        <v>3</v>
      </c>
      <c r="DU108">
        <v>0.07</v>
      </c>
      <c r="DV108">
        <v>0.03</v>
      </c>
      <c r="DW108">
        <v>-21.291556097561</v>
      </c>
      <c r="DX108">
        <v>-0.375873867595855</v>
      </c>
      <c r="DY108">
        <v>0.0619595385234531</v>
      </c>
      <c r="DZ108">
        <v>1</v>
      </c>
      <c r="EA108">
        <v>676.167666666667</v>
      </c>
      <c r="EB108">
        <v>-5.7599856898351</v>
      </c>
      <c r="EC108">
        <v>0.58280110785167</v>
      </c>
      <c r="ED108">
        <v>1</v>
      </c>
      <c r="EE108">
        <v>3.10460170731707</v>
      </c>
      <c r="EF108">
        <v>0.245431149825784</v>
      </c>
      <c r="EG108">
        <v>0.0247885336299687</v>
      </c>
      <c r="EH108">
        <v>0</v>
      </c>
      <c r="EI108">
        <v>2</v>
      </c>
      <c r="EJ108">
        <v>3</v>
      </c>
      <c r="EK108" t="s">
        <v>335</v>
      </c>
      <c r="EL108">
        <v>100</v>
      </c>
      <c r="EM108">
        <v>100</v>
      </c>
      <c r="EN108">
        <v>4.318</v>
      </c>
      <c r="EO108">
        <v>-0.0957</v>
      </c>
      <c r="EP108">
        <v>2.28134974714028</v>
      </c>
      <c r="EQ108">
        <v>0.00616335315543056</v>
      </c>
      <c r="ER108">
        <v>-2.81551833566181e-06</v>
      </c>
      <c r="ES108">
        <v>7.20361701182458e-10</v>
      </c>
      <c r="ET108">
        <v>-0.12593346656001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4.1</v>
      </c>
      <c r="FC108">
        <v>3.9</v>
      </c>
      <c r="FD108">
        <v>18</v>
      </c>
      <c r="FE108">
        <v>961.381</v>
      </c>
      <c r="FF108">
        <v>503.922</v>
      </c>
      <c r="FG108">
        <v>14.0455</v>
      </c>
      <c r="FH108">
        <v>25.4576</v>
      </c>
      <c r="FI108">
        <v>29.9991</v>
      </c>
      <c r="FJ108">
        <v>25.568</v>
      </c>
      <c r="FK108">
        <v>25.5553</v>
      </c>
      <c r="FL108">
        <v>26.596</v>
      </c>
      <c r="FM108">
        <v>76.4712</v>
      </c>
      <c r="FN108">
        <v>0</v>
      </c>
      <c r="FO108">
        <v>14.12</v>
      </c>
      <c r="FP108">
        <v>420</v>
      </c>
      <c r="FQ108">
        <v>3.33071</v>
      </c>
      <c r="FR108">
        <v>100.284</v>
      </c>
      <c r="FS108">
        <v>100.189</v>
      </c>
    </row>
    <row r="109" spans="1:175">
      <c r="A109">
        <v>93</v>
      </c>
      <c r="B109">
        <v>1627063760.1</v>
      </c>
      <c r="C109">
        <v>184</v>
      </c>
      <c r="D109" t="s">
        <v>479</v>
      </c>
      <c r="E109" t="s">
        <v>480</v>
      </c>
      <c r="F109">
        <v>1</v>
      </c>
      <c r="H109">
        <v>1627063759.1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15</v>
      </c>
      <c r="AG109">
        <v>2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291</v>
      </c>
      <c r="AL109" t="s">
        <v>291</v>
      </c>
      <c r="AM109">
        <v>0</v>
      </c>
      <c r="AN109">
        <v>0</v>
      </c>
      <c r="AO109">
        <f>1-AM109/AN109</f>
        <v>0</v>
      </c>
      <c r="AP109">
        <v>0</v>
      </c>
      <c r="AQ109" t="s">
        <v>291</v>
      </c>
      <c r="AR109" t="s">
        <v>291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291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292</v>
      </c>
      <c r="BT109">
        <v>2</v>
      </c>
      <c r="BU109">
        <v>1627063759.1</v>
      </c>
      <c r="BV109">
        <v>398.593666666667</v>
      </c>
      <c r="BW109">
        <v>419.965666666667</v>
      </c>
      <c r="BX109">
        <v>6.3834</v>
      </c>
      <c r="BY109">
        <v>3.24691666666667</v>
      </c>
      <c r="BZ109">
        <v>394.276</v>
      </c>
      <c r="CA109">
        <v>6.47903</v>
      </c>
      <c r="CB109">
        <v>899.982333333333</v>
      </c>
      <c r="CC109">
        <v>101.495333333333</v>
      </c>
      <c r="CD109">
        <v>0.0994005333333333</v>
      </c>
      <c r="CE109">
        <v>16.5109666666667</v>
      </c>
      <c r="CF109">
        <v>16.0732333333333</v>
      </c>
      <c r="CG109">
        <v>999.9</v>
      </c>
      <c r="CH109">
        <v>0</v>
      </c>
      <c r="CI109">
        <v>0</v>
      </c>
      <c r="CJ109">
        <v>10004.1666666667</v>
      </c>
      <c r="CK109">
        <v>0</v>
      </c>
      <c r="CL109">
        <v>60.2152</v>
      </c>
      <c r="CM109">
        <v>1460.01666666667</v>
      </c>
      <c r="CN109">
        <v>0.972999</v>
      </c>
      <c r="CO109">
        <v>0.0270012</v>
      </c>
      <c r="CP109">
        <v>0</v>
      </c>
      <c r="CQ109">
        <v>675.218</v>
      </c>
      <c r="CR109">
        <v>4.99951</v>
      </c>
      <c r="CS109">
        <v>9747.66333333333</v>
      </c>
      <c r="CT109">
        <v>11912.0333333333</v>
      </c>
      <c r="CU109">
        <v>38.062</v>
      </c>
      <c r="CV109">
        <v>41.25</v>
      </c>
      <c r="CW109">
        <v>40.062</v>
      </c>
      <c r="CX109">
        <v>40.125</v>
      </c>
      <c r="CY109">
        <v>39.312</v>
      </c>
      <c r="CZ109">
        <v>1415.72666666667</v>
      </c>
      <c r="DA109">
        <v>39.29</v>
      </c>
      <c r="DB109">
        <v>0</v>
      </c>
      <c r="DC109">
        <v>1627063762.6</v>
      </c>
      <c r="DD109">
        <v>0</v>
      </c>
      <c r="DE109">
        <v>675.780269230769</v>
      </c>
      <c r="DF109">
        <v>-5.62635897961543</v>
      </c>
      <c r="DG109">
        <v>-67.3702564626567</v>
      </c>
      <c r="DH109">
        <v>9755.52230769231</v>
      </c>
      <c r="DI109">
        <v>15</v>
      </c>
      <c r="DJ109">
        <v>1627063522.6</v>
      </c>
      <c r="DK109" t="s">
        <v>293</v>
      </c>
      <c r="DL109">
        <v>1627063512.6</v>
      </c>
      <c r="DM109">
        <v>1627063522.6</v>
      </c>
      <c r="DN109">
        <v>1</v>
      </c>
      <c r="DO109">
        <v>0.261</v>
      </c>
      <c r="DP109">
        <v>-0.001</v>
      </c>
      <c r="DQ109">
        <v>4.408</v>
      </c>
      <c r="DR109">
        <v>-0.118</v>
      </c>
      <c r="DS109">
        <v>420</v>
      </c>
      <c r="DT109">
        <v>3</v>
      </c>
      <c r="DU109">
        <v>0.07</v>
      </c>
      <c r="DV109">
        <v>0.03</v>
      </c>
      <c r="DW109">
        <v>-21.3037707317073</v>
      </c>
      <c r="DX109">
        <v>-0.372104529616752</v>
      </c>
      <c r="DY109">
        <v>0.0606044200428725</v>
      </c>
      <c r="DZ109">
        <v>1</v>
      </c>
      <c r="EA109">
        <v>676.011542857143</v>
      </c>
      <c r="EB109">
        <v>-5.4183405088076</v>
      </c>
      <c r="EC109">
        <v>0.578342031419231</v>
      </c>
      <c r="ED109">
        <v>1</v>
      </c>
      <c r="EE109">
        <v>3.11217292682927</v>
      </c>
      <c r="EF109">
        <v>0.212729477351918</v>
      </c>
      <c r="EG109">
        <v>0.0217177450480075</v>
      </c>
      <c r="EH109">
        <v>0</v>
      </c>
      <c r="EI109">
        <v>2</v>
      </c>
      <c r="EJ109">
        <v>3</v>
      </c>
      <c r="EK109" t="s">
        <v>335</v>
      </c>
      <c r="EL109">
        <v>100</v>
      </c>
      <c r="EM109">
        <v>100</v>
      </c>
      <c r="EN109">
        <v>4.318</v>
      </c>
      <c r="EO109">
        <v>-0.0956</v>
      </c>
      <c r="EP109">
        <v>2.28134974714028</v>
      </c>
      <c r="EQ109">
        <v>0.00616335315543056</v>
      </c>
      <c r="ER109">
        <v>-2.81551833566181e-06</v>
      </c>
      <c r="ES109">
        <v>7.20361701182458e-10</v>
      </c>
      <c r="ET109">
        <v>-0.12593346656001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4.1</v>
      </c>
      <c r="FC109">
        <v>4</v>
      </c>
      <c r="FD109">
        <v>18</v>
      </c>
      <c r="FE109">
        <v>961.358</v>
      </c>
      <c r="FF109">
        <v>503.978</v>
      </c>
      <c r="FG109">
        <v>14.1173</v>
      </c>
      <c r="FH109">
        <v>25.4536</v>
      </c>
      <c r="FI109">
        <v>29.9992</v>
      </c>
      <c r="FJ109">
        <v>25.5667</v>
      </c>
      <c r="FK109">
        <v>25.5539</v>
      </c>
      <c r="FL109">
        <v>26.5957</v>
      </c>
      <c r="FM109">
        <v>76.4712</v>
      </c>
      <c r="FN109">
        <v>0</v>
      </c>
      <c r="FO109">
        <v>14.22</v>
      </c>
      <c r="FP109">
        <v>420</v>
      </c>
      <c r="FQ109">
        <v>3.3184</v>
      </c>
      <c r="FR109">
        <v>100.285</v>
      </c>
      <c r="FS109">
        <v>100.189</v>
      </c>
    </row>
    <row r="110" spans="1:175">
      <c r="A110">
        <v>94</v>
      </c>
      <c r="B110">
        <v>1627063762.1</v>
      </c>
      <c r="C110">
        <v>186</v>
      </c>
      <c r="D110" t="s">
        <v>481</v>
      </c>
      <c r="E110" t="s">
        <v>482</v>
      </c>
      <c r="F110">
        <v>1</v>
      </c>
      <c r="H110">
        <v>1627063761.1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15</v>
      </c>
      <c r="AG110">
        <v>2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291</v>
      </c>
      <c r="AL110" t="s">
        <v>291</v>
      </c>
      <c r="AM110">
        <v>0</v>
      </c>
      <c r="AN110">
        <v>0</v>
      </c>
      <c r="AO110">
        <f>1-AM110/AN110</f>
        <v>0</v>
      </c>
      <c r="AP110">
        <v>0</v>
      </c>
      <c r="AQ110" t="s">
        <v>291</v>
      </c>
      <c r="AR110" t="s">
        <v>291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291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292</v>
      </c>
      <c r="BT110">
        <v>2</v>
      </c>
      <c r="BU110">
        <v>1627063761.1</v>
      </c>
      <c r="BV110">
        <v>398.685666666667</v>
      </c>
      <c r="BW110">
        <v>420.014333333333</v>
      </c>
      <c r="BX110">
        <v>6.40031</v>
      </c>
      <c r="BY110">
        <v>3.27375666666667</v>
      </c>
      <c r="BZ110">
        <v>394.367333333333</v>
      </c>
      <c r="CA110">
        <v>6.49580666666667</v>
      </c>
      <c r="CB110">
        <v>900.021333333333</v>
      </c>
      <c r="CC110">
        <v>101.495</v>
      </c>
      <c r="CD110">
        <v>0.0997877666666667</v>
      </c>
      <c r="CE110">
        <v>16.5437333333333</v>
      </c>
      <c r="CF110">
        <v>16.1074</v>
      </c>
      <c r="CG110">
        <v>999.9</v>
      </c>
      <c r="CH110">
        <v>0</v>
      </c>
      <c r="CI110">
        <v>0</v>
      </c>
      <c r="CJ110">
        <v>10015.8</v>
      </c>
      <c r="CK110">
        <v>0</v>
      </c>
      <c r="CL110">
        <v>60.2152</v>
      </c>
      <c r="CM110">
        <v>1459.90666666667</v>
      </c>
      <c r="CN110">
        <v>0.972997</v>
      </c>
      <c r="CO110">
        <v>0.0270031</v>
      </c>
      <c r="CP110">
        <v>0</v>
      </c>
      <c r="CQ110">
        <v>674.945333333333</v>
      </c>
      <c r="CR110">
        <v>4.99951</v>
      </c>
      <c r="CS110">
        <v>9744.98666666667</v>
      </c>
      <c r="CT110">
        <v>11911.1</v>
      </c>
      <c r="CU110">
        <v>38.062</v>
      </c>
      <c r="CV110">
        <v>41.25</v>
      </c>
      <c r="CW110">
        <v>40.062</v>
      </c>
      <c r="CX110">
        <v>40.125</v>
      </c>
      <c r="CY110">
        <v>39.312</v>
      </c>
      <c r="CZ110">
        <v>1415.61666666667</v>
      </c>
      <c r="DA110">
        <v>39.29</v>
      </c>
      <c r="DB110">
        <v>0</v>
      </c>
      <c r="DC110">
        <v>1627063765</v>
      </c>
      <c r="DD110">
        <v>0</v>
      </c>
      <c r="DE110">
        <v>675.523807692308</v>
      </c>
      <c r="DF110">
        <v>-5.34847863172968</v>
      </c>
      <c r="DG110">
        <v>-70.1046153464701</v>
      </c>
      <c r="DH110">
        <v>9752.71307692308</v>
      </c>
      <c r="DI110">
        <v>15</v>
      </c>
      <c r="DJ110">
        <v>1627063522.6</v>
      </c>
      <c r="DK110" t="s">
        <v>293</v>
      </c>
      <c r="DL110">
        <v>1627063512.6</v>
      </c>
      <c r="DM110">
        <v>1627063522.6</v>
      </c>
      <c r="DN110">
        <v>1</v>
      </c>
      <c r="DO110">
        <v>0.261</v>
      </c>
      <c r="DP110">
        <v>-0.001</v>
      </c>
      <c r="DQ110">
        <v>4.408</v>
      </c>
      <c r="DR110">
        <v>-0.118</v>
      </c>
      <c r="DS110">
        <v>420</v>
      </c>
      <c r="DT110">
        <v>3</v>
      </c>
      <c r="DU110">
        <v>0.07</v>
      </c>
      <c r="DV110">
        <v>0.03</v>
      </c>
      <c r="DW110">
        <v>-21.3085170731707</v>
      </c>
      <c r="DX110">
        <v>-0.443462717770024</v>
      </c>
      <c r="DY110">
        <v>0.0641286013677587</v>
      </c>
      <c r="DZ110">
        <v>1</v>
      </c>
      <c r="EA110">
        <v>675.77993939394</v>
      </c>
      <c r="EB110">
        <v>-5.21427786698095</v>
      </c>
      <c r="EC110">
        <v>0.535518154030843</v>
      </c>
      <c r="ED110">
        <v>1</v>
      </c>
      <c r="EE110">
        <v>3.1178056097561</v>
      </c>
      <c r="EF110">
        <v>0.156840000000001</v>
      </c>
      <c r="EG110">
        <v>0.0169980934438471</v>
      </c>
      <c r="EH110">
        <v>0</v>
      </c>
      <c r="EI110">
        <v>2</v>
      </c>
      <c r="EJ110">
        <v>3</v>
      </c>
      <c r="EK110" t="s">
        <v>335</v>
      </c>
      <c r="EL110">
        <v>100</v>
      </c>
      <c r="EM110">
        <v>100</v>
      </c>
      <c r="EN110">
        <v>4.319</v>
      </c>
      <c r="EO110">
        <v>-0.0954</v>
      </c>
      <c r="EP110">
        <v>2.28134974714028</v>
      </c>
      <c r="EQ110">
        <v>0.00616335315543056</v>
      </c>
      <c r="ER110">
        <v>-2.81551833566181e-06</v>
      </c>
      <c r="ES110">
        <v>7.20361701182458e-10</v>
      </c>
      <c r="ET110">
        <v>-0.12593346656001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4.2</v>
      </c>
      <c r="FC110">
        <v>4</v>
      </c>
      <c r="FD110">
        <v>18</v>
      </c>
      <c r="FE110">
        <v>961.484</v>
      </c>
      <c r="FF110">
        <v>504.227</v>
      </c>
      <c r="FG110">
        <v>14.1845</v>
      </c>
      <c r="FH110">
        <v>25.4493</v>
      </c>
      <c r="FI110">
        <v>29.9993</v>
      </c>
      <c r="FJ110">
        <v>25.5651</v>
      </c>
      <c r="FK110">
        <v>25.5529</v>
      </c>
      <c r="FL110">
        <v>26.5965</v>
      </c>
      <c r="FM110">
        <v>76.4712</v>
      </c>
      <c r="FN110">
        <v>0</v>
      </c>
      <c r="FO110">
        <v>14.32</v>
      </c>
      <c r="FP110">
        <v>420</v>
      </c>
      <c r="FQ110">
        <v>3.31028</v>
      </c>
      <c r="FR110">
        <v>100.285</v>
      </c>
      <c r="FS110">
        <v>100.19</v>
      </c>
    </row>
    <row r="111" spans="1:175">
      <c r="A111">
        <v>95</v>
      </c>
      <c r="B111">
        <v>1627063764.1</v>
      </c>
      <c r="C111">
        <v>188</v>
      </c>
      <c r="D111" t="s">
        <v>483</v>
      </c>
      <c r="E111" t="s">
        <v>484</v>
      </c>
      <c r="F111">
        <v>1</v>
      </c>
      <c r="H111">
        <v>1627063763.1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15</v>
      </c>
      <c r="AG111">
        <v>2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291</v>
      </c>
      <c r="AL111" t="s">
        <v>291</v>
      </c>
      <c r="AM111">
        <v>0</v>
      </c>
      <c r="AN111">
        <v>0</v>
      </c>
      <c r="AO111">
        <f>1-AM111/AN111</f>
        <v>0</v>
      </c>
      <c r="AP111">
        <v>0</v>
      </c>
      <c r="AQ111" t="s">
        <v>291</v>
      </c>
      <c r="AR111" t="s">
        <v>291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291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292</v>
      </c>
      <c r="BT111">
        <v>2</v>
      </c>
      <c r="BU111">
        <v>1627063763.1</v>
      </c>
      <c r="BV111">
        <v>398.866333333333</v>
      </c>
      <c r="BW111">
        <v>419.960666666667</v>
      </c>
      <c r="BX111">
        <v>6.41837</v>
      </c>
      <c r="BY111">
        <v>3.28824666666667</v>
      </c>
      <c r="BZ111">
        <v>394.547333333333</v>
      </c>
      <c r="CA111">
        <v>6.51371666666667</v>
      </c>
      <c r="CB111">
        <v>900.023333333333</v>
      </c>
      <c r="CC111">
        <v>101.495666666667</v>
      </c>
      <c r="CD111">
        <v>0.0997662333333333</v>
      </c>
      <c r="CE111">
        <v>16.5787333333333</v>
      </c>
      <c r="CF111">
        <v>16.145</v>
      </c>
      <c r="CG111">
        <v>999.9</v>
      </c>
      <c r="CH111">
        <v>0</v>
      </c>
      <c r="CI111">
        <v>0</v>
      </c>
      <c r="CJ111">
        <v>10009.5666666667</v>
      </c>
      <c r="CK111">
        <v>0</v>
      </c>
      <c r="CL111">
        <v>60.2152</v>
      </c>
      <c r="CM111">
        <v>1460.21</v>
      </c>
      <c r="CN111">
        <v>0.972999</v>
      </c>
      <c r="CO111">
        <v>0.0270012</v>
      </c>
      <c r="CP111">
        <v>0</v>
      </c>
      <c r="CQ111">
        <v>674.8</v>
      </c>
      <c r="CR111">
        <v>4.99951</v>
      </c>
      <c r="CS111">
        <v>9744.88333333333</v>
      </c>
      <c r="CT111">
        <v>11913.6</v>
      </c>
      <c r="CU111">
        <v>38.062</v>
      </c>
      <c r="CV111">
        <v>41.25</v>
      </c>
      <c r="CW111">
        <v>40.062</v>
      </c>
      <c r="CX111">
        <v>40.125</v>
      </c>
      <c r="CY111">
        <v>39.312</v>
      </c>
      <c r="CZ111">
        <v>1415.92</v>
      </c>
      <c r="DA111">
        <v>39.2966666666667</v>
      </c>
      <c r="DB111">
        <v>0</v>
      </c>
      <c r="DC111">
        <v>1627063766.8</v>
      </c>
      <c r="DD111">
        <v>0</v>
      </c>
      <c r="DE111">
        <v>675.3248</v>
      </c>
      <c r="DF111">
        <v>-4.99776923640556</v>
      </c>
      <c r="DG111">
        <v>-68.593077093294</v>
      </c>
      <c r="DH111">
        <v>9750.4184</v>
      </c>
      <c r="DI111">
        <v>15</v>
      </c>
      <c r="DJ111">
        <v>1627063522.6</v>
      </c>
      <c r="DK111" t="s">
        <v>293</v>
      </c>
      <c r="DL111">
        <v>1627063512.6</v>
      </c>
      <c r="DM111">
        <v>1627063522.6</v>
      </c>
      <c r="DN111">
        <v>1</v>
      </c>
      <c r="DO111">
        <v>0.261</v>
      </c>
      <c r="DP111">
        <v>-0.001</v>
      </c>
      <c r="DQ111">
        <v>4.408</v>
      </c>
      <c r="DR111">
        <v>-0.118</v>
      </c>
      <c r="DS111">
        <v>420</v>
      </c>
      <c r="DT111">
        <v>3</v>
      </c>
      <c r="DU111">
        <v>0.07</v>
      </c>
      <c r="DV111">
        <v>0.03</v>
      </c>
      <c r="DW111">
        <v>-21.2968170731707</v>
      </c>
      <c r="DX111">
        <v>0.04766759581879</v>
      </c>
      <c r="DY111">
        <v>0.0861295164908398</v>
      </c>
      <c r="DZ111">
        <v>1</v>
      </c>
      <c r="EA111">
        <v>675.629</v>
      </c>
      <c r="EB111">
        <v>-5.55248912708164</v>
      </c>
      <c r="EC111">
        <v>0.566308781817514</v>
      </c>
      <c r="ED111">
        <v>1</v>
      </c>
      <c r="EE111">
        <v>3.12199829268293</v>
      </c>
      <c r="EF111">
        <v>0.113453937282233</v>
      </c>
      <c r="EG111">
        <v>0.0135142347540476</v>
      </c>
      <c r="EH111">
        <v>0</v>
      </c>
      <c r="EI111">
        <v>2</v>
      </c>
      <c r="EJ111">
        <v>3</v>
      </c>
      <c r="EK111" t="s">
        <v>335</v>
      </c>
      <c r="EL111">
        <v>100</v>
      </c>
      <c r="EM111">
        <v>100</v>
      </c>
      <c r="EN111">
        <v>4.319</v>
      </c>
      <c r="EO111">
        <v>-0.0953</v>
      </c>
      <c r="EP111">
        <v>2.28134974714028</v>
      </c>
      <c r="EQ111">
        <v>0.00616335315543056</v>
      </c>
      <c r="ER111">
        <v>-2.81551833566181e-06</v>
      </c>
      <c r="ES111">
        <v>7.20361701182458e-10</v>
      </c>
      <c r="ET111">
        <v>-0.12593346656001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4.2</v>
      </c>
      <c r="FC111">
        <v>4</v>
      </c>
      <c r="FD111">
        <v>18</v>
      </c>
      <c r="FE111">
        <v>961.434</v>
      </c>
      <c r="FF111">
        <v>504.285</v>
      </c>
      <c r="FG111">
        <v>14.248</v>
      </c>
      <c r="FH111">
        <v>25.4459</v>
      </c>
      <c r="FI111">
        <v>29.9993</v>
      </c>
      <c r="FJ111">
        <v>25.5637</v>
      </c>
      <c r="FK111">
        <v>25.5516</v>
      </c>
      <c r="FL111">
        <v>26.5963</v>
      </c>
      <c r="FM111">
        <v>76.4712</v>
      </c>
      <c r="FN111">
        <v>0</v>
      </c>
      <c r="FO111">
        <v>14.32</v>
      </c>
      <c r="FP111">
        <v>420</v>
      </c>
      <c r="FQ111">
        <v>3.34498</v>
      </c>
      <c r="FR111">
        <v>100.285</v>
      </c>
      <c r="FS111">
        <v>100.189</v>
      </c>
    </row>
    <row r="112" spans="1:175">
      <c r="A112">
        <v>96</v>
      </c>
      <c r="B112">
        <v>1627063766.1</v>
      </c>
      <c r="C112">
        <v>190</v>
      </c>
      <c r="D112" t="s">
        <v>485</v>
      </c>
      <c r="E112" t="s">
        <v>486</v>
      </c>
      <c r="F112">
        <v>1</v>
      </c>
      <c r="H112">
        <v>1627063765.1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15</v>
      </c>
      <c r="AG112">
        <v>2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291</v>
      </c>
      <c r="AL112" t="s">
        <v>291</v>
      </c>
      <c r="AM112">
        <v>0</v>
      </c>
      <c r="AN112">
        <v>0</v>
      </c>
      <c r="AO112">
        <f>1-AM112/AN112</f>
        <v>0</v>
      </c>
      <c r="AP112">
        <v>0</v>
      </c>
      <c r="AQ112" t="s">
        <v>291</v>
      </c>
      <c r="AR112" t="s">
        <v>291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291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292</v>
      </c>
      <c r="BT112">
        <v>2</v>
      </c>
      <c r="BU112">
        <v>1627063765.1</v>
      </c>
      <c r="BV112">
        <v>398.719333333333</v>
      </c>
      <c r="BW112">
        <v>419.953666666667</v>
      </c>
      <c r="BX112">
        <v>6.43684333333333</v>
      </c>
      <c r="BY112">
        <v>3.29050333333333</v>
      </c>
      <c r="BZ112">
        <v>394.400333333333</v>
      </c>
      <c r="CA112">
        <v>6.53204333333333</v>
      </c>
      <c r="CB112">
        <v>900.038333333333</v>
      </c>
      <c r="CC112">
        <v>101.497</v>
      </c>
      <c r="CD112">
        <v>0.0997846</v>
      </c>
      <c r="CE112">
        <v>16.6139333333333</v>
      </c>
      <c r="CF112">
        <v>16.1796</v>
      </c>
      <c r="CG112">
        <v>999.9</v>
      </c>
      <c r="CH112">
        <v>0</v>
      </c>
      <c r="CI112">
        <v>0</v>
      </c>
      <c r="CJ112">
        <v>10005</v>
      </c>
      <c r="CK112">
        <v>0</v>
      </c>
      <c r="CL112">
        <v>60.2152</v>
      </c>
      <c r="CM112">
        <v>1460.10333333333</v>
      </c>
      <c r="CN112">
        <v>0.972999</v>
      </c>
      <c r="CO112">
        <v>0.0270012</v>
      </c>
      <c r="CP112">
        <v>0</v>
      </c>
      <c r="CQ112">
        <v>674.767666666667</v>
      </c>
      <c r="CR112">
        <v>4.99951</v>
      </c>
      <c r="CS112">
        <v>9741.32</v>
      </c>
      <c r="CT112">
        <v>11912.7666666667</v>
      </c>
      <c r="CU112">
        <v>38.062</v>
      </c>
      <c r="CV112">
        <v>41.25</v>
      </c>
      <c r="CW112">
        <v>40.062</v>
      </c>
      <c r="CX112">
        <v>40.125</v>
      </c>
      <c r="CY112">
        <v>39.312</v>
      </c>
      <c r="CZ112">
        <v>1415.81333333333</v>
      </c>
      <c r="DA112">
        <v>39.2933333333333</v>
      </c>
      <c r="DB112">
        <v>0</v>
      </c>
      <c r="DC112">
        <v>1627063768.6</v>
      </c>
      <c r="DD112">
        <v>0</v>
      </c>
      <c r="DE112">
        <v>675.232461538462</v>
      </c>
      <c r="DF112">
        <v>-5.02878632590785</v>
      </c>
      <c r="DG112">
        <v>-67.2844445270703</v>
      </c>
      <c r="DH112">
        <v>9748.76346153846</v>
      </c>
      <c r="DI112">
        <v>15</v>
      </c>
      <c r="DJ112">
        <v>1627063522.6</v>
      </c>
      <c r="DK112" t="s">
        <v>293</v>
      </c>
      <c r="DL112">
        <v>1627063512.6</v>
      </c>
      <c r="DM112">
        <v>1627063522.6</v>
      </c>
      <c r="DN112">
        <v>1</v>
      </c>
      <c r="DO112">
        <v>0.261</v>
      </c>
      <c r="DP112">
        <v>-0.001</v>
      </c>
      <c r="DQ112">
        <v>4.408</v>
      </c>
      <c r="DR112">
        <v>-0.118</v>
      </c>
      <c r="DS112">
        <v>420</v>
      </c>
      <c r="DT112">
        <v>3</v>
      </c>
      <c r="DU112">
        <v>0.07</v>
      </c>
      <c r="DV112">
        <v>0.03</v>
      </c>
      <c r="DW112">
        <v>-21.2948487804878</v>
      </c>
      <c r="DX112">
        <v>0.333177700348449</v>
      </c>
      <c r="DY112">
        <v>0.0910805864617706</v>
      </c>
      <c r="DZ112">
        <v>1</v>
      </c>
      <c r="EA112">
        <v>675.474057142857</v>
      </c>
      <c r="EB112">
        <v>-5.35042661448042</v>
      </c>
      <c r="EC112">
        <v>0.577352575758255</v>
      </c>
      <c r="ED112">
        <v>1</v>
      </c>
      <c r="EE112">
        <v>3.12646585365854</v>
      </c>
      <c r="EF112">
        <v>0.104046689895468</v>
      </c>
      <c r="EG112">
        <v>0.0126064818742929</v>
      </c>
      <c r="EH112">
        <v>0</v>
      </c>
      <c r="EI112">
        <v>2</v>
      </c>
      <c r="EJ112">
        <v>3</v>
      </c>
      <c r="EK112" t="s">
        <v>335</v>
      </c>
      <c r="EL112">
        <v>100</v>
      </c>
      <c r="EM112">
        <v>100</v>
      </c>
      <c r="EN112">
        <v>4.317</v>
      </c>
      <c r="EO112">
        <v>-0.0951</v>
      </c>
      <c r="EP112">
        <v>2.28134974714028</v>
      </c>
      <c r="EQ112">
        <v>0.00616335315543056</v>
      </c>
      <c r="ER112">
        <v>-2.81551833566181e-06</v>
      </c>
      <c r="ES112">
        <v>7.20361701182458e-10</v>
      </c>
      <c r="ET112">
        <v>-0.12593346656001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4.2</v>
      </c>
      <c r="FC112">
        <v>4.1</v>
      </c>
      <c r="FD112">
        <v>18</v>
      </c>
      <c r="FE112">
        <v>961.281</v>
      </c>
      <c r="FF112">
        <v>504.232</v>
      </c>
      <c r="FG112">
        <v>14.3135</v>
      </c>
      <c r="FH112">
        <v>25.4427</v>
      </c>
      <c r="FI112">
        <v>29.9992</v>
      </c>
      <c r="FJ112">
        <v>25.5624</v>
      </c>
      <c r="FK112">
        <v>25.5497</v>
      </c>
      <c r="FL112">
        <v>26.5998</v>
      </c>
      <c r="FM112">
        <v>76.4712</v>
      </c>
      <c r="FN112">
        <v>0</v>
      </c>
      <c r="FO112">
        <v>14.42</v>
      </c>
      <c r="FP112">
        <v>420</v>
      </c>
      <c r="FQ112">
        <v>3.34568</v>
      </c>
      <c r="FR112">
        <v>100.286</v>
      </c>
      <c r="FS112">
        <v>100.188</v>
      </c>
    </row>
    <row r="113" spans="1:175">
      <c r="A113">
        <v>97</v>
      </c>
      <c r="B113">
        <v>1627063768.1</v>
      </c>
      <c r="C113">
        <v>192</v>
      </c>
      <c r="D113" t="s">
        <v>487</v>
      </c>
      <c r="E113" t="s">
        <v>488</v>
      </c>
      <c r="F113">
        <v>1</v>
      </c>
      <c r="H113">
        <v>1627063767.1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15</v>
      </c>
      <c r="AG113">
        <v>2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291</v>
      </c>
      <c r="AL113" t="s">
        <v>291</v>
      </c>
      <c r="AM113">
        <v>0</v>
      </c>
      <c r="AN113">
        <v>0</v>
      </c>
      <c r="AO113">
        <f>1-AM113/AN113</f>
        <v>0</v>
      </c>
      <c r="AP113">
        <v>0</v>
      </c>
      <c r="AQ113" t="s">
        <v>291</v>
      </c>
      <c r="AR113" t="s">
        <v>291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291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292</v>
      </c>
      <c r="BT113">
        <v>2</v>
      </c>
      <c r="BU113">
        <v>1627063767.1</v>
      </c>
      <c r="BV113">
        <v>398.526333333333</v>
      </c>
      <c r="BW113">
        <v>419.976666666667</v>
      </c>
      <c r="BX113">
        <v>6.45467333333333</v>
      </c>
      <c r="BY113">
        <v>3.29282666666667</v>
      </c>
      <c r="BZ113">
        <v>394.208333333333</v>
      </c>
      <c r="CA113">
        <v>6.54972666666667</v>
      </c>
      <c r="CB113">
        <v>899.986333333333</v>
      </c>
      <c r="CC113">
        <v>101.497</v>
      </c>
      <c r="CD113">
        <v>0.1000032</v>
      </c>
      <c r="CE113">
        <v>16.6485</v>
      </c>
      <c r="CF113">
        <v>16.2067</v>
      </c>
      <c r="CG113">
        <v>999.9</v>
      </c>
      <c r="CH113">
        <v>0</v>
      </c>
      <c r="CI113">
        <v>0</v>
      </c>
      <c r="CJ113">
        <v>9998.96</v>
      </c>
      <c r="CK113">
        <v>0</v>
      </c>
      <c r="CL113">
        <v>60.2152</v>
      </c>
      <c r="CM113">
        <v>1459.99</v>
      </c>
      <c r="CN113">
        <v>0.972997</v>
      </c>
      <c r="CO113">
        <v>0.0270031</v>
      </c>
      <c r="CP113">
        <v>0</v>
      </c>
      <c r="CQ113">
        <v>674.384</v>
      </c>
      <c r="CR113">
        <v>4.99951</v>
      </c>
      <c r="CS113">
        <v>9738.42333333333</v>
      </c>
      <c r="CT113">
        <v>11911.8</v>
      </c>
      <c r="CU113">
        <v>38.062</v>
      </c>
      <c r="CV113">
        <v>41.25</v>
      </c>
      <c r="CW113">
        <v>40.062</v>
      </c>
      <c r="CX113">
        <v>40.125</v>
      </c>
      <c r="CY113">
        <v>39.312</v>
      </c>
      <c r="CZ113">
        <v>1415.7</v>
      </c>
      <c r="DA113">
        <v>39.29</v>
      </c>
      <c r="DB113">
        <v>0</v>
      </c>
      <c r="DC113">
        <v>1627063771</v>
      </c>
      <c r="DD113">
        <v>0</v>
      </c>
      <c r="DE113">
        <v>675.004538461539</v>
      </c>
      <c r="DF113">
        <v>-5.24697435360664</v>
      </c>
      <c r="DG113">
        <v>-68.578803383071</v>
      </c>
      <c r="DH113">
        <v>9746.09346153846</v>
      </c>
      <c r="DI113">
        <v>15</v>
      </c>
      <c r="DJ113">
        <v>1627063522.6</v>
      </c>
      <c r="DK113" t="s">
        <v>293</v>
      </c>
      <c r="DL113">
        <v>1627063512.6</v>
      </c>
      <c r="DM113">
        <v>1627063522.6</v>
      </c>
      <c r="DN113">
        <v>1</v>
      </c>
      <c r="DO113">
        <v>0.261</v>
      </c>
      <c r="DP113">
        <v>-0.001</v>
      </c>
      <c r="DQ113">
        <v>4.408</v>
      </c>
      <c r="DR113">
        <v>-0.118</v>
      </c>
      <c r="DS113">
        <v>420</v>
      </c>
      <c r="DT113">
        <v>3</v>
      </c>
      <c r="DU113">
        <v>0.07</v>
      </c>
      <c r="DV113">
        <v>0.03</v>
      </c>
      <c r="DW113">
        <v>-21.3125780487805</v>
      </c>
      <c r="DX113">
        <v>0.171662717770049</v>
      </c>
      <c r="DY113">
        <v>0.0999518140300617</v>
      </c>
      <c r="DZ113">
        <v>1</v>
      </c>
      <c r="EA113">
        <v>675.230090909091</v>
      </c>
      <c r="EB113">
        <v>-4.97176540184018</v>
      </c>
      <c r="EC113">
        <v>0.51446278916216</v>
      </c>
      <c r="ED113">
        <v>1</v>
      </c>
      <c r="EE113">
        <v>3.13150219512195</v>
      </c>
      <c r="EF113">
        <v>0.121808153310112</v>
      </c>
      <c r="EG113">
        <v>0.0145488533639538</v>
      </c>
      <c r="EH113">
        <v>0</v>
      </c>
      <c r="EI113">
        <v>2</v>
      </c>
      <c r="EJ113">
        <v>3</v>
      </c>
      <c r="EK113" t="s">
        <v>335</v>
      </c>
      <c r="EL113">
        <v>100</v>
      </c>
      <c r="EM113">
        <v>100</v>
      </c>
      <c r="EN113">
        <v>4.317</v>
      </c>
      <c r="EO113">
        <v>-0.095</v>
      </c>
      <c r="EP113">
        <v>2.28134974714028</v>
      </c>
      <c r="EQ113">
        <v>0.00616335315543056</v>
      </c>
      <c r="ER113">
        <v>-2.81551833566181e-06</v>
      </c>
      <c r="ES113">
        <v>7.20361701182458e-10</v>
      </c>
      <c r="ET113">
        <v>-0.12593346656001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4.3</v>
      </c>
      <c r="FC113">
        <v>4.1</v>
      </c>
      <c r="FD113">
        <v>18</v>
      </c>
      <c r="FE113">
        <v>961.563</v>
      </c>
      <c r="FF113">
        <v>503.923</v>
      </c>
      <c r="FG113">
        <v>14.3813</v>
      </c>
      <c r="FH113">
        <v>25.4386</v>
      </c>
      <c r="FI113">
        <v>29.9992</v>
      </c>
      <c r="FJ113">
        <v>25.5608</v>
      </c>
      <c r="FK113">
        <v>25.5481</v>
      </c>
      <c r="FL113">
        <v>26.599</v>
      </c>
      <c r="FM113">
        <v>76.4712</v>
      </c>
      <c r="FN113">
        <v>0</v>
      </c>
      <c r="FO113">
        <v>14.52</v>
      </c>
      <c r="FP113">
        <v>420</v>
      </c>
      <c r="FQ113">
        <v>3.36837</v>
      </c>
      <c r="FR113">
        <v>100.287</v>
      </c>
      <c r="FS113">
        <v>100.188</v>
      </c>
    </row>
    <row r="114" spans="1:175">
      <c r="A114">
        <v>98</v>
      </c>
      <c r="B114">
        <v>1627063770.1</v>
      </c>
      <c r="C114">
        <v>194</v>
      </c>
      <c r="D114" t="s">
        <v>489</v>
      </c>
      <c r="E114" t="s">
        <v>490</v>
      </c>
      <c r="F114">
        <v>1</v>
      </c>
      <c r="H114">
        <v>1627063769.1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15</v>
      </c>
      <c r="AG114">
        <v>2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291</v>
      </c>
      <c r="AL114" t="s">
        <v>291</v>
      </c>
      <c r="AM114">
        <v>0</v>
      </c>
      <c r="AN114">
        <v>0</v>
      </c>
      <c r="AO114">
        <f>1-AM114/AN114</f>
        <v>0</v>
      </c>
      <c r="AP114">
        <v>0</v>
      </c>
      <c r="AQ114" t="s">
        <v>291</v>
      </c>
      <c r="AR114" t="s">
        <v>291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291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292</v>
      </c>
      <c r="BT114">
        <v>2</v>
      </c>
      <c r="BU114">
        <v>1627063769.1</v>
      </c>
      <c r="BV114">
        <v>398.523333333333</v>
      </c>
      <c r="BW114">
        <v>419.975666666667</v>
      </c>
      <c r="BX114">
        <v>6.46706333333333</v>
      </c>
      <c r="BY114">
        <v>3.29491333333333</v>
      </c>
      <c r="BZ114">
        <v>394.206</v>
      </c>
      <c r="CA114">
        <v>6.56202</v>
      </c>
      <c r="CB114">
        <v>899.962</v>
      </c>
      <c r="CC114">
        <v>101.496333333333</v>
      </c>
      <c r="CD114">
        <v>0.1000594</v>
      </c>
      <c r="CE114">
        <v>16.6842</v>
      </c>
      <c r="CF114">
        <v>16.2335</v>
      </c>
      <c r="CG114">
        <v>999.9</v>
      </c>
      <c r="CH114">
        <v>0</v>
      </c>
      <c r="CI114">
        <v>0</v>
      </c>
      <c r="CJ114">
        <v>9983.33333333333</v>
      </c>
      <c r="CK114">
        <v>0</v>
      </c>
      <c r="CL114">
        <v>60.2152</v>
      </c>
      <c r="CM114">
        <v>1459.88666666667</v>
      </c>
      <c r="CN114">
        <v>0.972997</v>
      </c>
      <c r="CO114">
        <v>0.0270031</v>
      </c>
      <c r="CP114">
        <v>0</v>
      </c>
      <c r="CQ114">
        <v>674.303666666667</v>
      </c>
      <c r="CR114">
        <v>4.99951</v>
      </c>
      <c r="CS114">
        <v>9735.04</v>
      </c>
      <c r="CT114">
        <v>11910.9666666667</v>
      </c>
      <c r="CU114">
        <v>38.062</v>
      </c>
      <c r="CV114">
        <v>41.25</v>
      </c>
      <c r="CW114">
        <v>40.062</v>
      </c>
      <c r="CX114">
        <v>40.125</v>
      </c>
      <c r="CY114">
        <v>39.312</v>
      </c>
      <c r="CZ114">
        <v>1415.59666666667</v>
      </c>
      <c r="DA114">
        <v>39.29</v>
      </c>
      <c r="DB114">
        <v>0</v>
      </c>
      <c r="DC114">
        <v>1627063772.8</v>
      </c>
      <c r="DD114">
        <v>0</v>
      </c>
      <c r="DE114">
        <v>674.834</v>
      </c>
      <c r="DF114">
        <v>-5.33707693471974</v>
      </c>
      <c r="DG114">
        <v>-67.0792309059337</v>
      </c>
      <c r="DH114">
        <v>9743.4956</v>
      </c>
      <c r="DI114">
        <v>15</v>
      </c>
      <c r="DJ114">
        <v>1627063522.6</v>
      </c>
      <c r="DK114" t="s">
        <v>293</v>
      </c>
      <c r="DL114">
        <v>1627063512.6</v>
      </c>
      <c r="DM114">
        <v>1627063522.6</v>
      </c>
      <c r="DN114">
        <v>1</v>
      </c>
      <c r="DO114">
        <v>0.261</v>
      </c>
      <c r="DP114">
        <v>-0.001</v>
      </c>
      <c r="DQ114">
        <v>4.408</v>
      </c>
      <c r="DR114">
        <v>-0.118</v>
      </c>
      <c r="DS114">
        <v>420</v>
      </c>
      <c r="DT114">
        <v>3</v>
      </c>
      <c r="DU114">
        <v>0.07</v>
      </c>
      <c r="DV114">
        <v>0.03</v>
      </c>
      <c r="DW114">
        <v>-21.3288512195122</v>
      </c>
      <c r="DX114">
        <v>0.0141219512195171</v>
      </c>
      <c r="DY114">
        <v>0.107179648873558</v>
      </c>
      <c r="DZ114">
        <v>1</v>
      </c>
      <c r="EA114">
        <v>675.072090909091</v>
      </c>
      <c r="EB114">
        <v>-4.92919891130471</v>
      </c>
      <c r="EC114">
        <v>0.510900059232152</v>
      </c>
      <c r="ED114">
        <v>1</v>
      </c>
      <c r="EE114">
        <v>3.13738048780488</v>
      </c>
      <c r="EF114">
        <v>0.143733449477345</v>
      </c>
      <c r="EG114">
        <v>0.0169287669657763</v>
      </c>
      <c r="EH114">
        <v>0</v>
      </c>
      <c r="EI114">
        <v>2</v>
      </c>
      <c r="EJ114">
        <v>3</v>
      </c>
      <c r="EK114" t="s">
        <v>335</v>
      </c>
      <c r="EL114">
        <v>100</v>
      </c>
      <c r="EM114">
        <v>100</v>
      </c>
      <c r="EN114">
        <v>4.317</v>
      </c>
      <c r="EO114">
        <v>-0.0949</v>
      </c>
      <c r="EP114">
        <v>2.28134974714028</v>
      </c>
      <c r="EQ114">
        <v>0.00616335315543056</v>
      </c>
      <c r="ER114">
        <v>-2.81551833566181e-06</v>
      </c>
      <c r="ES114">
        <v>7.20361701182458e-10</v>
      </c>
      <c r="ET114">
        <v>-0.12593346656001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4.3</v>
      </c>
      <c r="FC114">
        <v>4.1</v>
      </c>
      <c r="FD114">
        <v>18</v>
      </c>
      <c r="FE114">
        <v>961.643</v>
      </c>
      <c r="FF114">
        <v>503.789</v>
      </c>
      <c r="FG114">
        <v>14.4473</v>
      </c>
      <c r="FH114">
        <v>25.4343</v>
      </c>
      <c r="FI114">
        <v>29.9993</v>
      </c>
      <c r="FJ114">
        <v>25.5594</v>
      </c>
      <c r="FK114">
        <v>25.5468</v>
      </c>
      <c r="FL114">
        <v>26.5975</v>
      </c>
      <c r="FM114">
        <v>76.4712</v>
      </c>
      <c r="FN114">
        <v>0</v>
      </c>
      <c r="FO114">
        <v>14.52</v>
      </c>
      <c r="FP114">
        <v>420</v>
      </c>
      <c r="FQ114">
        <v>3.37359</v>
      </c>
      <c r="FR114">
        <v>100.287</v>
      </c>
      <c r="FS114">
        <v>100.189</v>
      </c>
    </row>
    <row r="115" spans="1:175">
      <c r="A115">
        <v>99</v>
      </c>
      <c r="B115">
        <v>1627063772.1</v>
      </c>
      <c r="C115">
        <v>196</v>
      </c>
      <c r="D115" t="s">
        <v>491</v>
      </c>
      <c r="E115" t="s">
        <v>492</v>
      </c>
      <c r="F115">
        <v>1</v>
      </c>
      <c r="H115">
        <v>1627063771.1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15</v>
      </c>
      <c r="AG115">
        <v>2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291</v>
      </c>
      <c r="AL115" t="s">
        <v>291</v>
      </c>
      <c r="AM115">
        <v>0</v>
      </c>
      <c r="AN115">
        <v>0</v>
      </c>
      <c r="AO115">
        <f>1-AM115/AN115</f>
        <v>0</v>
      </c>
      <c r="AP115">
        <v>0</v>
      </c>
      <c r="AQ115" t="s">
        <v>291</v>
      </c>
      <c r="AR115" t="s">
        <v>291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291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292</v>
      </c>
      <c r="BT115">
        <v>2</v>
      </c>
      <c r="BU115">
        <v>1627063771.1</v>
      </c>
      <c r="BV115">
        <v>398.506</v>
      </c>
      <c r="BW115">
        <v>419.973</v>
      </c>
      <c r="BX115">
        <v>6.47718</v>
      </c>
      <c r="BY115">
        <v>3.29598333333333</v>
      </c>
      <c r="BZ115">
        <v>394.189</v>
      </c>
      <c r="CA115">
        <v>6.57205666666667</v>
      </c>
      <c r="CB115">
        <v>900.007</v>
      </c>
      <c r="CC115">
        <v>101.497666666667</v>
      </c>
      <c r="CD115">
        <v>0.100259333333333</v>
      </c>
      <c r="CE115">
        <v>16.7197</v>
      </c>
      <c r="CF115">
        <v>16.2601</v>
      </c>
      <c r="CG115">
        <v>999.9</v>
      </c>
      <c r="CH115">
        <v>0</v>
      </c>
      <c r="CI115">
        <v>0</v>
      </c>
      <c r="CJ115">
        <v>9976.25</v>
      </c>
      <c r="CK115">
        <v>0</v>
      </c>
      <c r="CL115">
        <v>60.2152</v>
      </c>
      <c r="CM115">
        <v>1460.09</v>
      </c>
      <c r="CN115">
        <v>0.973001</v>
      </c>
      <c r="CO115">
        <v>0.0269993</v>
      </c>
      <c r="CP115">
        <v>0</v>
      </c>
      <c r="CQ115">
        <v>674.084333333333</v>
      </c>
      <c r="CR115">
        <v>4.99951</v>
      </c>
      <c r="CS115">
        <v>9734.44666666667</v>
      </c>
      <c r="CT115">
        <v>11912.6333333333</v>
      </c>
      <c r="CU115">
        <v>38.062</v>
      </c>
      <c r="CV115">
        <v>41.25</v>
      </c>
      <c r="CW115">
        <v>40.062</v>
      </c>
      <c r="CX115">
        <v>40.125</v>
      </c>
      <c r="CY115">
        <v>39.312</v>
      </c>
      <c r="CZ115">
        <v>1415.8</v>
      </c>
      <c r="DA115">
        <v>39.29</v>
      </c>
      <c r="DB115">
        <v>0</v>
      </c>
      <c r="DC115">
        <v>1627063774.6</v>
      </c>
      <c r="DD115">
        <v>0</v>
      </c>
      <c r="DE115">
        <v>674.713423076923</v>
      </c>
      <c r="DF115">
        <v>-5.6243077006527</v>
      </c>
      <c r="DG115">
        <v>-67.3449572837876</v>
      </c>
      <c r="DH115">
        <v>9741.9</v>
      </c>
      <c r="DI115">
        <v>15</v>
      </c>
      <c r="DJ115">
        <v>1627063522.6</v>
      </c>
      <c r="DK115" t="s">
        <v>293</v>
      </c>
      <c r="DL115">
        <v>1627063512.6</v>
      </c>
      <c r="DM115">
        <v>1627063522.6</v>
      </c>
      <c r="DN115">
        <v>1</v>
      </c>
      <c r="DO115">
        <v>0.261</v>
      </c>
      <c r="DP115">
        <v>-0.001</v>
      </c>
      <c r="DQ115">
        <v>4.408</v>
      </c>
      <c r="DR115">
        <v>-0.118</v>
      </c>
      <c r="DS115">
        <v>420</v>
      </c>
      <c r="DT115">
        <v>3</v>
      </c>
      <c r="DU115">
        <v>0.07</v>
      </c>
      <c r="DV115">
        <v>0.03</v>
      </c>
      <c r="DW115">
        <v>-21.342356097561</v>
      </c>
      <c r="DX115">
        <v>-0.223549128919852</v>
      </c>
      <c r="DY115">
        <v>0.115693050677277</v>
      </c>
      <c r="DZ115">
        <v>1</v>
      </c>
      <c r="EA115">
        <v>674.929057142857</v>
      </c>
      <c r="EB115">
        <v>-5.19290019569351</v>
      </c>
      <c r="EC115">
        <v>0.553323668795198</v>
      </c>
      <c r="ED115">
        <v>1</v>
      </c>
      <c r="EE115">
        <v>3.14421195121951</v>
      </c>
      <c r="EF115">
        <v>0.158697073170732</v>
      </c>
      <c r="EG115">
        <v>0.0185987810011659</v>
      </c>
      <c r="EH115">
        <v>0</v>
      </c>
      <c r="EI115">
        <v>2</v>
      </c>
      <c r="EJ115">
        <v>3</v>
      </c>
      <c r="EK115" t="s">
        <v>335</v>
      </c>
      <c r="EL115">
        <v>100</v>
      </c>
      <c r="EM115">
        <v>100</v>
      </c>
      <c r="EN115">
        <v>4.317</v>
      </c>
      <c r="EO115">
        <v>-0.0948</v>
      </c>
      <c r="EP115">
        <v>2.28134974714028</v>
      </c>
      <c r="EQ115">
        <v>0.00616335315543056</v>
      </c>
      <c r="ER115">
        <v>-2.81551833566181e-06</v>
      </c>
      <c r="ES115">
        <v>7.20361701182458e-10</v>
      </c>
      <c r="ET115">
        <v>-0.12593346656001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4.3</v>
      </c>
      <c r="FC115">
        <v>4.2</v>
      </c>
      <c r="FD115">
        <v>18</v>
      </c>
      <c r="FE115">
        <v>961.438</v>
      </c>
      <c r="FF115">
        <v>504.016</v>
      </c>
      <c r="FG115">
        <v>14.5134</v>
      </c>
      <c r="FH115">
        <v>25.4309</v>
      </c>
      <c r="FI115">
        <v>29.9993</v>
      </c>
      <c r="FJ115">
        <v>25.5581</v>
      </c>
      <c r="FK115">
        <v>25.5452</v>
      </c>
      <c r="FL115">
        <v>26.598</v>
      </c>
      <c r="FM115">
        <v>76.4712</v>
      </c>
      <c r="FN115">
        <v>0</v>
      </c>
      <c r="FO115">
        <v>14.62</v>
      </c>
      <c r="FP115">
        <v>420</v>
      </c>
      <c r="FQ115">
        <v>3.39857</v>
      </c>
      <c r="FR115">
        <v>100.288</v>
      </c>
      <c r="FS115">
        <v>100.19</v>
      </c>
    </row>
    <row r="116" spans="1:175">
      <c r="A116">
        <v>100</v>
      </c>
      <c r="B116">
        <v>1627063774.1</v>
      </c>
      <c r="C116">
        <v>198</v>
      </c>
      <c r="D116" t="s">
        <v>493</v>
      </c>
      <c r="E116" t="s">
        <v>494</v>
      </c>
      <c r="F116">
        <v>1</v>
      </c>
      <c r="H116">
        <v>1627063773.1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15</v>
      </c>
      <c r="AG116">
        <v>2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291</v>
      </c>
      <c r="AL116" t="s">
        <v>291</v>
      </c>
      <c r="AM116">
        <v>0</v>
      </c>
      <c r="AN116">
        <v>0</v>
      </c>
      <c r="AO116">
        <f>1-AM116/AN116</f>
        <v>0</v>
      </c>
      <c r="AP116">
        <v>0</v>
      </c>
      <c r="AQ116" t="s">
        <v>291</v>
      </c>
      <c r="AR116" t="s">
        <v>291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291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292</v>
      </c>
      <c r="BT116">
        <v>2</v>
      </c>
      <c r="BU116">
        <v>1627063773.1</v>
      </c>
      <c r="BV116">
        <v>398.488</v>
      </c>
      <c r="BW116">
        <v>420.009333333333</v>
      </c>
      <c r="BX116">
        <v>6.48705</v>
      </c>
      <c r="BY116">
        <v>3.29672666666667</v>
      </c>
      <c r="BZ116">
        <v>394.170666666667</v>
      </c>
      <c r="CA116">
        <v>6.58184333333333</v>
      </c>
      <c r="CB116">
        <v>900.046666666667</v>
      </c>
      <c r="CC116">
        <v>101.498333333333</v>
      </c>
      <c r="CD116">
        <v>0.100029366666667</v>
      </c>
      <c r="CE116">
        <v>16.7549666666667</v>
      </c>
      <c r="CF116">
        <v>16.2914</v>
      </c>
      <c r="CG116">
        <v>999.9</v>
      </c>
      <c r="CH116">
        <v>0</v>
      </c>
      <c r="CI116">
        <v>0</v>
      </c>
      <c r="CJ116">
        <v>10004.3666666667</v>
      </c>
      <c r="CK116">
        <v>0</v>
      </c>
      <c r="CL116">
        <v>60.2152</v>
      </c>
      <c r="CM116">
        <v>1459.87666666667</v>
      </c>
      <c r="CN116">
        <v>0.972997</v>
      </c>
      <c r="CO116">
        <v>0.0270031</v>
      </c>
      <c r="CP116">
        <v>0</v>
      </c>
      <c r="CQ116">
        <v>673.999666666667</v>
      </c>
      <c r="CR116">
        <v>4.99951</v>
      </c>
      <c r="CS116">
        <v>9730.46</v>
      </c>
      <c r="CT116">
        <v>11910.8666666667</v>
      </c>
      <c r="CU116">
        <v>38.062</v>
      </c>
      <c r="CV116">
        <v>41.25</v>
      </c>
      <c r="CW116">
        <v>40.0413333333333</v>
      </c>
      <c r="CX116">
        <v>40.125</v>
      </c>
      <c r="CY116">
        <v>39.312</v>
      </c>
      <c r="CZ116">
        <v>1415.58666666667</v>
      </c>
      <c r="DA116">
        <v>39.29</v>
      </c>
      <c r="DB116">
        <v>0</v>
      </c>
      <c r="DC116">
        <v>1627063777</v>
      </c>
      <c r="DD116">
        <v>0</v>
      </c>
      <c r="DE116">
        <v>674.4915</v>
      </c>
      <c r="DF116">
        <v>-4.8628034218527</v>
      </c>
      <c r="DG116">
        <v>-70.2126495173269</v>
      </c>
      <c r="DH116">
        <v>9739.04384615385</v>
      </c>
      <c r="DI116">
        <v>15</v>
      </c>
      <c r="DJ116">
        <v>1627063522.6</v>
      </c>
      <c r="DK116" t="s">
        <v>293</v>
      </c>
      <c r="DL116">
        <v>1627063512.6</v>
      </c>
      <c r="DM116">
        <v>1627063522.6</v>
      </c>
      <c r="DN116">
        <v>1</v>
      </c>
      <c r="DO116">
        <v>0.261</v>
      </c>
      <c r="DP116">
        <v>-0.001</v>
      </c>
      <c r="DQ116">
        <v>4.408</v>
      </c>
      <c r="DR116">
        <v>-0.118</v>
      </c>
      <c r="DS116">
        <v>420</v>
      </c>
      <c r="DT116">
        <v>3</v>
      </c>
      <c r="DU116">
        <v>0.07</v>
      </c>
      <c r="DV116">
        <v>0.03</v>
      </c>
      <c r="DW116">
        <v>-21.354</v>
      </c>
      <c r="DX116">
        <v>-0.587542160278759</v>
      </c>
      <c r="DY116">
        <v>0.125907567722342</v>
      </c>
      <c r="DZ116">
        <v>0</v>
      </c>
      <c r="EA116">
        <v>674.728393939394</v>
      </c>
      <c r="EB116">
        <v>-5.12900363390412</v>
      </c>
      <c r="EC116">
        <v>0.521862163352573</v>
      </c>
      <c r="ED116">
        <v>1</v>
      </c>
      <c r="EE116">
        <v>3.15072512195122</v>
      </c>
      <c r="EF116">
        <v>0.187174076655057</v>
      </c>
      <c r="EG116">
        <v>0.0213055864793493</v>
      </c>
      <c r="EH116">
        <v>0</v>
      </c>
      <c r="EI116">
        <v>1</v>
      </c>
      <c r="EJ116">
        <v>3</v>
      </c>
      <c r="EK116" t="s">
        <v>354</v>
      </c>
      <c r="EL116">
        <v>100</v>
      </c>
      <c r="EM116">
        <v>100</v>
      </c>
      <c r="EN116">
        <v>4.317</v>
      </c>
      <c r="EO116">
        <v>-0.0947</v>
      </c>
      <c r="EP116">
        <v>2.28134974714028</v>
      </c>
      <c r="EQ116">
        <v>0.00616335315543056</v>
      </c>
      <c r="ER116">
        <v>-2.81551833566181e-06</v>
      </c>
      <c r="ES116">
        <v>7.20361701182458e-10</v>
      </c>
      <c r="ET116">
        <v>-0.12593346656001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4.4</v>
      </c>
      <c r="FC116">
        <v>4.2</v>
      </c>
      <c r="FD116">
        <v>18</v>
      </c>
      <c r="FE116">
        <v>961.59</v>
      </c>
      <c r="FF116">
        <v>504.152</v>
      </c>
      <c r="FG116">
        <v>14.5807</v>
      </c>
      <c r="FH116">
        <v>25.4277</v>
      </c>
      <c r="FI116">
        <v>29.9992</v>
      </c>
      <c r="FJ116">
        <v>25.5565</v>
      </c>
      <c r="FK116">
        <v>25.5431</v>
      </c>
      <c r="FL116">
        <v>26.5969</v>
      </c>
      <c r="FM116">
        <v>76.1724</v>
      </c>
      <c r="FN116">
        <v>0</v>
      </c>
      <c r="FO116">
        <v>14.72</v>
      </c>
      <c r="FP116">
        <v>420</v>
      </c>
      <c r="FQ116">
        <v>3.40721</v>
      </c>
      <c r="FR116">
        <v>100.29</v>
      </c>
      <c r="FS116">
        <v>100.192</v>
      </c>
    </row>
    <row r="117" spans="1:175">
      <c r="A117">
        <v>101</v>
      </c>
      <c r="B117">
        <v>1627063776.1</v>
      </c>
      <c r="C117">
        <v>200</v>
      </c>
      <c r="D117" t="s">
        <v>495</v>
      </c>
      <c r="E117" t="s">
        <v>496</v>
      </c>
      <c r="F117">
        <v>1</v>
      </c>
      <c r="H117">
        <v>1627063775.1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15</v>
      </c>
      <c r="AG117">
        <v>2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291</v>
      </c>
      <c r="AL117" t="s">
        <v>291</v>
      </c>
      <c r="AM117">
        <v>0</v>
      </c>
      <c r="AN117">
        <v>0</v>
      </c>
      <c r="AO117">
        <f>1-AM117/AN117</f>
        <v>0</v>
      </c>
      <c r="AP117">
        <v>0</v>
      </c>
      <c r="AQ117" t="s">
        <v>291</v>
      </c>
      <c r="AR117" t="s">
        <v>291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291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292</v>
      </c>
      <c r="BT117">
        <v>2</v>
      </c>
      <c r="BU117">
        <v>1627063775.1</v>
      </c>
      <c r="BV117">
        <v>398.478333333333</v>
      </c>
      <c r="BW117">
        <v>420.016666666667</v>
      </c>
      <c r="BX117">
        <v>6.49711666666667</v>
      </c>
      <c r="BY117">
        <v>3.30203666666667</v>
      </c>
      <c r="BZ117">
        <v>394.160666666667</v>
      </c>
      <c r="CA117">
        <v>6.59183</v>
      </c>
      <c r="CB117">
        <v>899.995</v>
      </c>
      <c r="CC117">
        <v>101.498</v>
      </c>
      <c r="CD117">
        <v>0.099878</v>
      </c>
      <c r="CE117">
        <v>16.7894</v>
      </c>
      <c r="CF117">
        <v>16.3277333333333</v>
      </c>
      <c r="CG117">
        <v>999.9</v>
      </c>
      <c r="CH117">
        <v>0</v>
      </c>
      <c r="CI117">
        <v>0</v>
      </c>
      <c r="CJ117">
        <v>10019.8</v>
      </c>
      <c r="CK117">
        <v>0</v>
      </c>
      <c r="CL117">
        <v>60.2152</v>
      </c>
      <c r="CM117">
        <v>1459.86666666667</v>
      </c>
      <c r="CN117">
        <v>0.972997</v>
      </c>
      <c r="CO117">
        <v>0.0270031</v>
      </c>
      <c r="CP117">
        <v>0</v>
      </c>
      <c r="CQ117">
        <v>673.931666666667</v>
      </c>
      <c r="CR117">
        <v>4.99951</v>
      </c>
      <c r="CS117">
        <v>9728.40666666667</v>
      </c>
      <c r="CT117">
        <v>11910.7666666667</v>
      </c>
      <c r="CU117">
        <v>38.062</v>
      </c>
      <c r="CV117">
        <v>41.25</v>
      </c>
      <c r="CW117">
        <v>40.062</v>
      </c>
      <c r="CX117">
        <v>40.125</v>
      </c>
      <c r="CY117">
        <v>39.354</v>
      </c>
      <c r="CZ117">
        <v>1415.57666666667</v>
      </c>
      <c r="DA117">
        <v>39.29</v>
      </c>
      <c r="DB117">
        <v>0</v>
      </c>
      <c r="DC117">
        <v>1627063778.8</v>
      </c>
      <c r="DD117">
        <v>0</v>
      </c>
      <c r="DE117">
        <v>674.33776</v>
      </c>
      <c r="DF117">
        <v>-4.21469231844234</v>
      </c>
      <c r="DG117">
        <v>-71.0330770666942</v>
      </c>
      <c r="DH117">
        <v>9736.5988</v>
      </c>
      <c r="DI117">
        <v>15</v>
      </c>
      <c r="DJ117">
        <v>1627063522.6</v>
      </c>
      <c r="DK117" t="s">
        <v>293</v>
      </c>
      <c r="DL117">
        <v>1627063512.6</v>
      </c>
      <c r="DM117">
        <v>1627063522.6</v>
      </c>
      <c r="DN117">
        <v>1</v>
      </c>
      <c r="DO117">
        <v>0.261</v>
      </c>
      <c r="DP117">
        <v>-0.001</v>
      </c>
      <c r="DQ117">
        <v>4.408</v>
      </c>
      <c r="DR117">
        <v>-0.118</v>
      </c>
      <c r="DS117">
        <v>420</v>
      </c>
      <c r="DT117">
        <v>3</v>
      </c>
      <c r="DU117">
        <v>0.07</v>
      </c>
      <c r="DV117">
        <v>0.03</v>
      </c>
      <c r="DW117">
        <v>-21.3697926829268</v>
      </c>
      <c r="DX117">
        <v>-0.912275958188229</v>
      </c>
      <c r="DY117">
        <v>0.137311334671932</v>
      </c>
      <c r="DZ117">
        <v>0</v>
      </c>
      <c r="EA117">
        <v>674.592515151515</v>
      </c>
      <c r="EB117">
        <v>-4.95263054518953</v>
      </c>
      <c r="EC117">
        <v>0.50863692600686</v>
      </c>
      <c r="ED117">
        <v>1</v>
      </c>
      <c r="EE117">
        <v>3.15677048780488</v>
      </c>
      <c r="EF117">
        <v>0.222691567944263</v>
      </c>
      <c r="EG117">
        <v>0.0240708782608747</v>
      </c>
      <c r="EH117">
        <v>0</v>
      </c>
      <c r="EI117">
        <v>1</v>
      </c>
      <c r="EJ117">
        <v>3</v>
      </c>
      <c r="EK117" t="s">
        <v>354</v>
      </c>
      <c r="EL117">
        <v>100</v>
      </c>
      <c r="EM117">
        <v>100</v>
      </c>
      <c r="EN117">
        <v>4.317</v>
      </c>
      <c r="EO117">
        <v>-0.0947</v>
      </c>
      <c r="EP117">
        <v>2.28134974714028</v>
      </c>
      <c r="EQ117">
        <v>0.00616335315543056</v>
      </c>
      <c r="ER117">
        <v>-2.81551833566181e-06</v>
      </c>
      <c r="ES117">
        <v>7.20361701182458e-10</v>
      </c>
      <c r="ET117">
        <v>-0.12593346656001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4.4</v>
      </c>
      <c r="FC117">
        <v>4.2</v>
      </c>
      <c r="FD117">
        <v>18</v>
      </c>
      <c r="FE117">
        <v>961.608</v>
      </c>
      <c r="FF117">
        <v>504.081</v>
      </c>
      <c r="FG117">
        <v>14.646</v>
      </c>
      <c r="FH117">
        <v>25.4236</v>
      </c>
      <c r="FI117">
        <v>29.9992</v>
      </c>
      <c r="FJ117">
        <v>25.5546</v>
      </c>
      <c r="FK117">
        <v>25.5412</v>
      </c>
      <c r="FL117">
        <v>26.5989</v>
      </c>
      <c r="FM117">
        <v>76.1724</v>
      </c>
      <c r="FN117">
        <v>0</v>
      </c>
      <c r="FO117">
        <v>14.72</v>
      </c>
      <c r="FP117">
        <v>420</v>
      </c>
      <c r="FQ117">
        <v>3.40376</v>
      </c>
      <c r="FR117">
        <v>100.29</v>
      </c>
      <c r="FS117">
        <v>100.192</v>
      </c>
    </row>
    <row r="118" spans="1:175">
      <c r="A118">
        <v>102</v>
      </c>
      <c r="B118">
        <v>1627063778.1</v>
      </c>
      <c r="C118">
        <v>202</v>
      </c>
      <c r="D118" t="s">
        <v>497</v>
      </c>
      <c r="E118" t="s">
        <v>498</v>
      </c>
      <c r="F118">
        <v>1</v>
      </c>
      <c r="H118">
        <v>1627063777.1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15</v>
      </c>
      <c r="AG118">
        <v>2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291</v>
      </c>
      <c r="AL118" t="s">
        <v>291</v>
      </c>
      <c r="AM118">
        <v>0</v>
      </c>
      <c r="AN118">
        <v>0</v>
      </c>
      <c r="AO118">
        <f>1-AM118/AN118</f>
        <v>0</v>
      </c>
      <c r="AP118">
        <v>0</v>
      </c>
      <c r="AQ118" t="s">
        <v>291</v>
      </c>
      <c r="AR118" t="s">
        <v>291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291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292</v>
      </c>
      <c r="BT118">
        <v>2</v>
      </c>
      <c r="BU118">
        <v>1627063777.1</v>
      </c>
      <c r="BV118">
        <v>398.478666666667</v>
      </c>
      <c r="BW118">
        <v>419.990333333333</v>
      </c>
      <c r="BX118">
        <v>6.50905666666667</v>
      </c>
      <c r="BY118">
        <v>3.31892666666667</v>
      </c>
      <c r="BZ118">
        <v>394.161666666667</v>
      </c>
      <c r="CA118">
        <v>6.60367</v>
      </c>
      <c r="CB118">
        <v>899.987</v>
      </c>
      <c r="CC118">
        <v>101.498666666667</v>
      </c>
      <c r="CD118">
        <v>0.0999656333333333</v>
      </c>
      <c r="CE118">
        <v>16.8233</v>
      </c>
      <c r="CF118">
        <v>16.3517333333333</v>
      </c>
      <c r="CG118">
        <v>999.9</v>
      </c>
      <c r="CH118">
        <v>0</v>
      </c>
      <c r="CI118">
        <v>0</v>
      </c>
      <c r="CJ118">
        <v>10027.2666666667</v>
      </c>
      <c r="CK118">
        <v>0</v>
      </c>
      <c r="CL118">
        <v>60.1954</v>
      </c>
      <c r="CM118">
        <v>1460.05666666667</v>
      </c>
      <c r="CN118">
        <v>0.972999</v>
      </c>
      <c r="CO118">
        <v>0.0270012</v>
      </c>
      <c r="CP118">
        <v>0</v>
      </c>
      <c r="CQ118">
        <v>673.729666666667</v>
      </c>
      <c r="CR118">
        <v>4.99951</v>
      </c>
      <c r="CS118">
        <v>9727.32666666667</v>
      </c>
      <c r="CT118">
        <v>11912.3333333333</v>
      </c>
      <c r="CU118">
        <v>38.062</v>
      </c>
      <c r="CV118">
        <v>41.25</v>
      </c>
      <c r="CW118">
        <v>40.062</v>
      </c>
      <c r="CX118">
        <v>40.125</v>
      </c>
      <c r="CY118">
        <v>39.375</v>
      </c>
      <c r="CZ118">
        <v>1415.77</v>
      </c>
      <c r="DA118">
        <v>39.29</v>
      </c>
      <c r="DB118">
        <v>0</v>
      </c>
      <c r="DC118">
        <v>1627063780.6</v>
      </c>
      <c r="DD118">
        <v>0</v>
      </c>
      <c r="DE118">
        <v>674.235269230769</v>
      </c>
      <c r="DF118">
        <v>-4.4136410234931</v>
      </c>
      <c r="DG118">
        <v>-71.1381197115365</v>
      </c>
      <c r="DH118">
        <v>9734.97730769231</v>
      </c>
      <c r="DI118">
        <v>15</v>
      </c>
      <c r="DJ118">
        <v>1627063522.6</v>
      </c>
      <c r="DK118" t="s">
        <v>293</v>
      </c>
      <c r="DL118">
        <v>1627063512.6</v>
      </c>
      <c r="DM118">
        <v>1627063522.6</v>
      </c>
      <c r="DN118">
        <v>1</v>
      </c>
      <c r="DO118">
        <v>0.261</v>
      </c>
      <c r="DP118">
        <v>-0.001</v>
      </c>
      <c r="DQ118">
        <v>4.408</v>
      </c>
      <c r="DR118">
        <v>-0.118</v>
      </c>
      <c r="DS118">
        <v>420</v>
      </c>
      <c r="DT118">
        <v>3</v>
      </c>
      <c r="DU118">
        <v>0.07</v>
      </c>
      <c r="DV118">
        <v>0.03</v>
      </c>
      <c r="DW118">
        <v>-21.3913853658537</v>
      </c>
      <c r="DX118">
        <v>-0.996125435540074</v>
      </c>
      <c r="DY118">
        <v>0.140814984237622</v>
      </c>
      <c r="DZ118">
        <v>0</v>
      </c>
      <c r="EA118">
        <v>674.460457142857</v>
      </c>
      <c r="EB118">
        <v>-4.84346771037182</v>
      </c>
      <c r="EC118">
        <v>0.52574014998488</v>
      </c>
      <c r="ED118">
        <v>1</v>
      </c>
      <c r="EE118">
        <v>3.16196780487805</v>
      </c>
      <c r="EF118">
        <v>0.238868989547041</v>
      </c>
      <c r="EG118">
        <v>0.0250846557424659</v>
      </c>
      <c r="EH118">
        <v>0</v>
      </c>
      <c r="EI118">
        <v>1</v>
      </c>
      <c r="EJ118">
        <v>3</v>
      </c>
      <c r="EK118" t="s">
        <v>354</v>
      </c>
      <c r="EL118">
        <v>100</v>
      </c>
      <c r="EM118">
        <v>100</v>
      </c>
      <c r="EN118">
        <v>4.318</v>
      </c>
      <c r="EO118">
        <v>-0.0946</v>
      </c>
      <c r="EP118">
        <v>2.28134974714028</v>
      </c>
      <c r="EQ118">
        <v>0.00616335315543056</v>
      </c>
      <c r="ER118">
        <v>-2.81551833566181e-06</v>
      </c>
      <c r="ES118">
        <v>7.20361701182458e-10</v>
      </c>
      <c r="ET118">
        <v>-0.12593346656001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4.4</v>
      </c>
      <c r="FC118">
        <v>4.3</v>
      </c>
      <c r="FD118">
        <v>18</v>
      </c>
      <c r="FE118">
        <v>961.735</v>
      </c>
      <c r="FF118">
        <v>504.117</v>
      </c>
      <c r="FG118">
        <v>14.7121</v>
      </c>
      <c r="FH118">
        <v>25.4193</v>
      </c>
      <c r="FI118">
        <v>29.9993</v>
      </c>
      <c r="FJ118">
        <v>25.553</v>
      </c>
      <c r="FK118">
        <v>25.5396</v>
      </c>
      <c r="FL118">
        <v>26.5976</v>
      </c>
      <c r="FM118">
        <v>76.1724</v>
      </c>
      <c r="FN118">
        <v>0</v>
      </c>
      <c r="FO118">
        <v>14.82</v>
      </c>
      <c r="FP118">
        <v>420</v>
      </c>
      <c r="FQ118">
        <v>3.4</v>
      </c>
      <c r="FR118">
        <v>100.291</v>
      </c>
      <c r="FS118">
        <v>100.192</v>
      </c>
    </row>
    <row r="119" spans="1:175">
      <c r="A119">
        <v>103</v>
      </c>
      <c r="B119">
        <v>1627063780.1</v>
      </c>
      <c r="C119">
        <v>204</v>
      </c>
      <c r="D119" t="s">
        <v>499</v>
      </c>
      <c r="E119" t="s">
        <v>500</v>
      </c>
      <c r="F119">
        <v>1</v>
      </c>
      <c r="H119">
        <v>1627063779.1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15</v>
      </c>
      <c r="AG119">
        <v>2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291</v>
      </c>
      <c r="AL119" t="s">
        <v>291</v>
      </c>
      <c r="AM119">
        <v>0</v>
      </c>
      <c r="AN119">
        <v>0</v>
      </c>
      <c r="AO119">
        <f>1-AM119/AN119</f>
        <v>0</v>
      </c>
      <c r="AP119">
        <v>0</v>
      </c>
      <c r="AQ119" t="s">
        <v>291</v>
      </c>
      <c r="AR119" t="s">
        <v>291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291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292</v>
      </c>
      <c r="BT119">
        <v>2</v>
      </c>
      <c r="BU119">
        <v>1627063779.1</v>
      </c>
      <c r="BV119">
        <v>398.5</v>
      </c>
      <c r="BW119">
        <v>420.017666666667</v>
      </c>
      <c r="BX119">
        <v>6.52527</v>
      </c>
      <c r="BY119">
        <v>3.33308666666667</v>
      </c>
      <c r="BZ119">
        <v>394.183</v>
      </c>
      <c r="CA119">
        <v>6.61975666666667</v>
      </c>
      <c r="CB119">
        <v>900.057333333333</v>
      </c>
      <c r="CC119">
        <v>101.498</v>
      </c>
      <c r="CD119">
        <v>0.100019666666667</v>
      </c>
      <c r="CE119">
        <v>16.8569</v>
      </c>
      <c r="CF119">
        <v>16.3735</v>
      </c>
      <c r="CG119">
        <v>999.9</v>
      </c>
      <c r="CH119">
        <v>0</v>
      </c>
      <c r="CI119">
        <v>0</v>
      </c>
      <c r="CJ119">
        <v>10024.8</v>
      </c>
      <c r="CK119">
        <v>0</v>
      </c>
      <c r="CL119">
        <v>60.1671333333333</v>
      </c>
      <c r="CM119">
        <v>1459.95333333333</v>
      </c>
      <c r="CN119">
        <v>0.972999</v>
      </c>
      <c r="CO119">
        <v>0.0270012</v>
      </c>
      <c r="CP119">
        <v>0</v>
      </c>
      <c r="CQ119">
        <v>673.379333333333</v>
      </c>
      <c r="CR119">
        <v>4.99951</v>
      </c>
      <c r="CS119">
        <v>9724.76</v>
      </c>
      <c r="CT119">
        <v>11911.5</v>
      </c>
      <c r="CU119">
        <v>38.062</v>
      </c>
      <c r="CV119">
        <v>41.25</v>
      </c>
      <c r="CW119">
        <v>40.062</v>
      </c>
      <c r="CX119">
        <v>40.125</v>
      </c>
      <c r="CY119">
        <v>39.375</v>
      </c>
      <c r="CZ119">
        <v>1415.67333333333</v>
      </c>
      <c r="DA119">
        <v>39.29</v>
      </c>
      <c r="DB119">
        <v>0</v>
      </c>
      <c r="DC119">
        <v>1627063783</v>
      </c>
      <c r="DD119">
        <v>0</v>
      </c>
      <c r="DE119">
        <v>674.022846153846</v>
      </c>
      <c r="DF119">
        <v>-4.68970940282684</v>
      </c>
      <c r="DG119">
        <v>-71.5678632133573</v>
      </c>
      <c r="DH119">
        <v>9732.11230769231</v>
      </c>
      <c r="DI119">
        <v>15</v>
      </c>
      <c r="DJ119">
        <v>1627063522.6</v>
      </c>
      <c r="DK119" t="s">
        <v>293</v>
      </c>
      <c r="DL119">
        <v>1627063512.6</v>
      </c>
      <c r="DM119">
        <v>1627063522.6</v>
      </c>
      <c r="DN119">
        <v>1</v>
      </c>
      <c r="DO119">
        <v>0.261</v>
      </c>
      <c r="DP119">
        <v>-0.001</v>
      </c>
      <c r="DQ119">
        <v>4.408</v>
      </c>
      <c r="DR119">
        <v>-0.118</v>
      </c>
      <c r="DS119">
        <v>420</v>
      </c>
      <c r="DT119">
        <v>3</v>
      </c>
      <c r="DU119">
        <v>0.07</v>
      </c>
      <c r="DV119">
        <v>0.03</v>
      </c>
      <c r="DW119">
        <v>-21.4095512195122</v>
      </c>
      <c r="DX119">
        <v>-1.06029825783973</v>
      </c>
      <c r="DY119">
        <v>0.1428455128707</v>
      </c>
      <c r="DZ119">
        <v>0</v>
      </c>
      <c r="EA119">
        <v>674.23296969697</v>
      </c>
      <c r="EB119">
        <v>-4.67778923349997</v>
      </c>
      <c r="EC119">
        <v>0.488693712396904</v>
      </c>
      <c r="ED119">
        <v>1</v>
      </c>
      <c r="EE119">
        <v>3.16698975609756</v>
      </c>
      <c r="EF119">
        <v>0.242851777003482</v>
      </c>
      <c r="EG119">
        <v>0.0252944531167823</v>
      </c>
      <c r="EH119">
        <v>0</v>
      </c>
      <c r="EI119">
        <v>1</v>
      </c>
      <c r="EJ119">
        <v>3</v>
      </c>
      <c r="EK119" t="s">
        <v>354</v>
      </c>
      <c r="EL119">
        <v>100</v>
      </c>
      <c r="EM119">
        <v>100</v>
      </c>
      <c r="EN119">
        <v>4.317</v>
      </c>
      <c r="EO119">
        <v>-0.0944</v>
      </c>
      <c r="EP119">
        <v>2.28134974714028</v>
      </c>
      <c r="EQ119">
        <v>0.00616335315543056</v>
      </c>
      <c r="ER119">
        <v>-2.81551833566181e-06</v>
      </c>
      <c r="ES119">
        <v>7.20361701182458e-10</v>
      </c>
      <c r="ET119">
        <v>-0.12593346656001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4.5</v>
      </c>
      <c r="FC119">
        <v>4.3</v>
      </c>
      <c r="FD119">
        <v>18</v>
      </c>
      <c r="FE119">
        <v>961.868</v>
      </c>
      <c r="FF119">
        <v>504.246</v>
      </c>
      <c r="FG119">
        <v>14.7736</v>
      </c>
      <c r="FH119">
        <v>25.4155</v>
      </c>
      <c r="FI119">
        <v>29.9992</v>
      </c>
      <c r="FJ119">
        <v>25.5518</v>
      </c>
      <c r="FK119">
        <v>25.5385</v>
      </c>
      <c r="FL119">
        <v>26.5966</v>
      </c>
      <c r="FM119">
        <v>76.1724</v>
      </c>
      <c r="FN119">
        <v>0</v>
      </c>
      <c r="FO119">
        <v>14.92</v>
      </c>
      <c r="FP119">
        <v>420</v>
      </c>
      <c r="FQ119">
        <v>3.38945</v>
      </c>
      <c r="FR119">
        <v>100.291</v>
      </c>
      <c r="FS119">
        <v>100.193</v>
      </c>
    </row>
    <row r="120" spans="1:175">
      <c r="A120">
        <v>104</v>
      </c>
      <c r="B120">
        <v>1627063782.1</v>
      </c>
      <c r="C120">
        <v>206</v>
      </c>
      <c r="D120" t="s">
        <v>501</v>
      </c>
      <c r="E120" t="s">
        <v>502</v>
      </c>
      <c r="F120">
        <v>1</v>
      </c>
      <c r="H120">
        <v>1627063781.1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15</v>
      </c>
      <c r="AG120">
        <v>2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291</v>
      </c>
      <c r="AL120" t="s">
        <v>291</v>
      </c>
      <c r="AM120">
        <v>0</v>
      </c>
      <c r="AN120">
        <v>0</v>
      </c>
      <c r="AO120">
        <f>1-AM120/AN120</f>
        <v>0</v>
      </c>
      <c r="AP120">
        <v>0</v>
      </c>
      <c r="AQ120" t="s">
        <v>291</v>
      </c>
      <c r="AR120" t="s">
        <v>291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291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292</v>
      </c>
      <c r="BT120">
        <v>2</v>
      </c>
      <c r="BU120">
        <v>1627063781.1</v>
      </c>
      <c r="BV120">
        <v>398.473666666667</v>
      </c>
      <c r="BW120">
        <v>420.050666666667</v>
      </c>
      <c r="BX120">
        <v>6.54189333333333</v>
      </c>
      <c r="BY120">
        <v>3.33683333333333</v>
      </c>
      <c r="BZ120">
        <v>394.156666666667</v>
      </c>
      <c r="CA120">
        <v>6.63624</v>
      </c>
      <c r="CB120">
        <v>900.029</v>
      </c>
      <c r="CC120">
        <v>101.497</v>
      </c>
      <c r="CD120">
        <v>0.0999172</v>
      </c>
      <c r="CE120">
        <v>16.8908333333333</v>
      </c>
      <c r="CF120">
        <v>16.4107666666667</v>
      </c>
      <c r="CG120">
        <v>999.9</v>
      </c>
      <c r="CH120">
        <v>0</v>
      </c>
      <c r="CI120">
        <v>0</v>
      </c>
      <c r="CJ120">
        <v>10004.1333333333</v>
      </c>
      <c r="CK120">
        <v>0</v>
      </c>
      <c r="CL120">
        <v>60.1586</v>
      </c>
      <c r="CM120">
        <v>1460.15</v>
      </c>
      <c r="CN120">
        <v>0.973003</v>
      </c>
      <c r="CO120">
        <v>0.0269974</v>
      </c>
      <c r="CP120">
        <v>0</v>
      </c>
      <c r="CQ120">
        <v>673.508333333333</v>
      </c>
      <c r="CR120">
        <v>4.99951</v>
      </c>
      <c r="CS120">
        <v>9723.86333333333</v>
      </c>
      <c r="CT120">
        <v>11913.1333333333</v>
      </c>
      <c r="CU120">
        <v>38.062</v>
      </c>
      <c r="CV120">
        <v>41.25</v>
      </c>
      <c r="CW120">
        <v>40.062</v>
      </c>
      <c r="CX120">
        <v>40.125</v>
      </c>
      <c r="CY120">
        <v>39.333</v>
      </c>
      <c r="CZ120">
        <v>1415.87</v>
      </c>
      <c r="DA120">
        <v>39.29</v>
      </c>
      <c r="DB120">
        <v>0</v>
      </c>
      <c r="DC120">
        <v>1627063784.8</v>
      </c>
      <c r="DD120">
        <v>0</v>
      </c>
      <c r="DE120">
        <v>673.89072</v>
      </c>
      <c r="DF120">
        <v>-3.76730770978894</v>
      </c>
      <c r="DG120">
        <v>-69.1923078648061</v>
      </c>
      <c r="DH120">
        <v>9729.7544</v>
      </c>
      <c r="DI120">
        <v>15</v>
      </c>
      <c r="DJ120">
        <v>1627063522.6</v>
      </c>
      <c r="DK120" t="s">
        <v>293</v>
      </c>
      <c r="DL120">
        <v>1627063512.6</v>
      </c>
      <c r="DM120">
        <v>1627063522.6</v>
      </c>
      <c r="DN120">
        <v>1</v>
      </c>
      <c r="DO120">
        <v>0.261</v>
      </c>
      <c r="DP120">
        <v>-0.001</v>
      </c>
      <c r="DQ120">
        <v>4.408</v>
      </c>
      <c r="DR120">
        <v>-0.118</v>
      </c>
      <c r="DS120">
        <v>420</v>
      </c>
      <c r="DT120">
        <v>3</v>
      </c>
      <c r="DU120">
        <v>0.07</v>
      </c>
      <c r="DV120">
        <v>0.03</v>
      </c>
      <c r="DW120">
        <v>-21.427656097561</v>
      </c>
      <c r="DX120">
        <v>-1.25689128919861</v>
      </c>
      <c r="DY120">
        <v>0.149624091657337</v>
      </c>
      <c r="DZ120">
        <v>0</v>
      </c>
      <c r="EA120">
        <v>674.129470588235</v>
      </c>
      <c r="EB120">
        <v>-4.48108903679436</v>
      </c>
      <c r="EC120">
        <v>0.481367979292228</v>
      </c>
      <c r="ED120">
        <v>1</v>
      </c>
      <c r="EE120">
        <v>3.17412926829268</v>
      </c>
      <c r="EF120">
        <v>0.230532334494774</v>
      </c>
      <c r="EG120">
        <v>0.0242198250170155</v>
      </c>
      <c r="EH120">
        <v>0</v>
      </c>
      <c r="EI120">
        <v>1</v>
      </c>
      <c r="EJ120">
        <v>3</v>
      </c>
      <c r="EK120" t="s">
        <v>354</v>
      </c>
      <c r="EL120">
        <v>100</v>
      </c>
      <c r="EM120">
        <v>100</v>
      </c>
      <c r="EN120">
        <v>4.317</v>
      </c>
      <c r="EO120">
        <v>-0.0943</v>
      </c>
      <c r="EP120">
        <v>2.28134974714028</v>
      </c>
      <c r="EQ120">
        <v>0.00616335315543056</v>
      </c>
      <c r="ER120">
        <v>-2.81551833566181e-06</v>
      </c>
      <c r="ES120">
        <v>7.20361701182458e-10</v>
      </c>
      <c r="ET120">
        <v>-0.12593346656001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4.5</v>
      </c>
      <c r="FC120">
        <v>4.3</v>
      </c>
      <c r="FD120">
        <v>18</v>
      </c>
      <c r="FE120">
        <v>961.734</v>
      </c>
      <c r="FF120">
        <v>504.403</v>
      </c>
      <c r="FG120">
        <v>14.8468</v>
      </c>
      <c r="FH120">
        <v>25.4108</v>
      </c>
      <c r="FI120">
        <v>29.9993</v>
      </c>
      <c r="FJ120">
        <v>25.5501</v>
      </c>
      <c r="FK120">
        <v>25.5367</v>
      </c>
      <c r="FL120">
        <v>26.5959</v>
      </c>
      <c r="FM120">
        <v>75.9006</v>
      </c>
      <c r="FN120">
        <v>0</v>
      </c>
      <c r="FO120">
        <v>14.92</v>
      </c>
      <c r="FP120">
        <v>420</v>
      </c>
      <c r="FQ120">
        <v>3.437</v>
      </c>
      <c r="FR120">
        <v>100.29</v>
      </c>
      <c r="FS120">
        <v>100.195</v>
      </c>
    </row>
    <row r="121" spans="1:175">
      <c r="A121">
        <v>105</v>
      </c>
      <c r="B121">
        <v>1627063784.1</v>
      </c>
      <c r="C121">
        <v>208</v>
      </c>
      <c r="D121" t="s">
        <v>503</v>
      </c>
      <c r="E121" t="s">
        <v>504</v>
      </c>
      <c r="F121">
        <v>1</v>
      </c>
      <c r="H121">
        <v>1627063783.1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15</v>
      </c>
      <c r="AG121">
        <v>2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291</v>
      </c>
      <c r="AL121" t="s">
        <v>291</v>
      </c>
      <c r="AM121">
        <v>0</v>
      </c>
      <c r="AN121">
        <v>0</v>
      </c>
      <c r="AO121">
        <f>1-AM121/AN121</f>
        <v>0</v>
      </c>
      <c r="AP121">
        <v>0</v>
      </c>
      <c r="AQ121" t="s">
        <v>291</v>
      </c>
      <c r="AR121" t="s">
        <v>291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291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292</v>
      </c>
      <c r="BT121">
        <v>2</v>
      </c>
      <c r="BU121">
        <v>1627063783.1</v>
      </c>
      <c r="BV121">
        <v>398.421333333333</v>
      </c>
      <c r="BW121">
        <v>420.051</v>
      </c>
      <c r="BX121">
        <v>6.55534</v>
      </c>
      <c r="BY121">
        <v>3.33889666666667</v>
      </c>
      <c r="BZ121">
        <v>394.104333333333</v>
      </c>
      <c r="CA121">
        <v>6.64958</v>
      </c>
      <c r="CB121">
        <v>900.014</v>
      </c>
      <c r="CC121">
        <v>101.496333333333</v>
      </c>
      <c r="CD121">
        <v>0.100074</v>
      </c>
      <c r="CE121">
        <v>16.9285333333333</v>
      </c>
      <c r="CF121">
        <v>16.4442333333333</v>
      </c>
      <c r="CG121">
        <v>999.9</v>
      </c>
      <c r="CH121">
        <v>0</v>
      </c>
      <c r="CI121">
        <v>0</v>
      </c>
      <c r="CJ121">
        <v>9990.41666666667</v>
      </c>
      <c r="CK121">
        <v>0</v>
      </c>
      <c r="CL121">
        <v>60.1586</v>
      </c>
      <c r="CM121">
        <v>1459.93</v>
      </c>
      <c r="CN121">
        <v>0.972999</v>
      </c>
      <c r="CO121">
        <v>0.0270012</v>
      </c>
      <c r="CP121">
        <v>0</v>
      </c>
      <c r="CQ121">
        <v>673.292666666667</v>
      </c>
      <c r="CR121">
        <v>4.99951</v>
      </c>
      <c r="CS121">
        <v>9719.86666666667</v>
      </c>
      <c r="CT121">
        <v>11911.3333333333</v>
      </c>
      <c r="CU121">
        <v>38.062</v>
      </c>
      <c r="CV121">
        <v>41.25</v>
      </c>
      <c r="CW121">
        <v>40.062</v>
      </c>
      <c r="CX121">
        <v>40.1456666666667</v>
      </c>
      <c r="CY121">
        <v>39.375</v>
      </c>
      <c r="CZ121">
        <v>1415.65</v>
      </c>
      <c r="DA121">
        <v>39.28</v>
      </c>
      <c r="DB121">
        <v>0</v>
      </c>
      <c r="DC121">
        <v>1627063786.6</v>
      </c>
      <c r="DD121">
        <v>0</v>
      </c>
      <c r="DE121">
        <v>673.792730769231</v>
      </c>
      <c r="DF121">
        <v>-4.05699146046299</v>
      </c>
      <c r="DG121">
        <v>-66.689572756972</v>
      </c>
      <c r="DH121">
        <v>9727.88961538461</v>
      </c>
      <c r="DI121">
        <v>15</v>
      </c>
      <c r="DJ121">
        <v>1627063522.6</v>
      </c>
      <c r="DK121" t="s">
        <v>293</v>
      </c>
      <c r="DL121">
        <v>1627063512.6</v>
      </c>
      <c r="DM121">
        <v>1627063522.6</v>
      </c>
      <c r="DN121">
        <v>1</v>
      </c>
      <c r="DO121">
        <v>0.261</v>
      </c>
      <c r="DP121">
        <v>-0.001</v>
      </c>
      <c r="DQ121">
        <v>4.408</v>
      </c>
      <c r="DR121">
        <v>-0.118</v>
      </c>
      <c r="DS121">
        <v>420</v>
      </c>
      <c r="DT121">
        <v>3</v>
      </c>
      <c r="DU121">
        <v>0.07</v>
      </c>
      <c r="DV121">
        <v>0.03</v>
      </c>
      <c r="DW121">
        <v>-21.4741414634146</v>
      </c>
      <c r="DX121">
        <v>-1.04358815331012</v>
      </c>
      <c r="DY121">
        <v>0.125951256494299</v>
      </c>
      <c r="DZ121">
        <v>0</v>
      </c>
      <c r="EA121">
        <v>673.995685714286</v>
      </c>
      <c r="EB121">
        <v>-4.40728561463657</v>
      </c>
      <c r="EC121">
        <v>0.488981260022364</v>
      </c>
      <c r="ED121">
        <v>1</v>
      </c>
      <c r="EE121">
        <v>3.18280731707317</v>
      </c>
      <c r="EF121">
        <v>0.203850522648094</v>
      </c>
      <c r="EG121">
        <v>0.0212483609725884</v>
      </c>
      <c r="EH121">
        <v>0</v>
      </c>
      <c r="EI121">
        <v>1</v>
      </c>
      <c r="EJ121">
        <v>3</v>
      </c>
      <c r="EK121" t="s">
        <v>354</v>
      </c>
      <c r="EL121">
        <v>100</v>
      </c>
      <c r="EM121">
        <v>100</v>
      </c>
      <c r="EN121">
        <v>4.317</v>
      </c>
      <c r="EO121">
        <v>-0.0942</v>
      </c>
      <c r="EP121">
        <v>2.28134974714028</v>
      </c>
      <c r="EQ121">
        <v>0.00616335315543056</v>
      </c>
      <c r="ER121">
        <v>-2.81551833566181e-06</v>
      </c>
      <c r="ES121">
        <v>7.20361701182458e-10</v>
      </c>
      <c r="ET121">
        <v>-0.12593346656001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4.5</v>
      </c>
      <c r="FC121">
        <v>4.4</v>
      </c>
      <c r="FD121">
        <v>18</v>
      </c>
      <c r="FE121">
        <v>961.623</v>
      </c>
      <c r="FF121">
        <v>504.486</v>
      </c>
      <c r="FG121">
        <v>14.912</v>
      </c>
      <c r="FH121">
        <v>25.4074</v>
      </c>
      <c r="FI121">
        <v>29.9993</v>
      </c>
      <c r="FJ121">
        <v>25.5482</v>
      </c>
      <c r="FK121">
        <v>25.5346</v>
      </c>
      <c r="FL121">
        <v>26.5952</v>
      </c>
      <c r="FM121">
        <v>75.9006</v>
      </c>
      <c r="FN121">
        <v>0</v>
      </c>
      <c r="FO121">
        <v>15.03</v>
      </c>
      <c r="FP121">
        <v>420</v>
      </c>
      <c r="FQ121">
        <v>3.43996</v>
      </c>
      <c r="FR121">
        <v>100.29</v>
      </c>
      <c r="FS121">
        <v>100.196</v>
      </c>
    </row>
    <row r="122" spans="1:175">
      <c r="A122">
        <v>106</v>
      </c>
      <c r="B122">
        <v>1627063786.1</v>
      </c>
      <c r="C122">
        <v>210</v>
      </c>
      <c r="D122" t="s">
        <v>505</v>
      </c>
      <c r="E122" t="s">
        <v>506</v>
      </c>
      <c r="F122">
        <v>1</v>
      </c>
      <c r="H122">
        <v>1627063785.1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15</v>
      </c>
      <c r="AG122">
        <v>2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291</v>
      </c>
      <c r="AL122" t="s">
        <v>291</v>
      </c>
      <c r="AM122">
        <v>0</v>
      </c>
      <c r="AN122">
        <v>0</v>
      </c>
      <c r="AO122">
        <f>1-AM122/AN122</f>
        <v>0</v>
      </c>
      <c r="AP122">
        <v>0</v>
      </c>
      <c r="AQ122" t="s">
        <v>291</v>
      </c>
      <c r="AR122" t="s">
        <v>291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291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292</v>
      </c>
      <c r="BT122">
        <v>2</v>
      </c>
      <c r="BU122">
        <v>1627063785.1</v>
      </c>
      <c r="BV122">
        <v>398.421333333333</v>
      </c>
      <c r="BW122">
        <v>420.010666666667</v>
      </c>
      <c r="BX122">
        <v>6.56824666666667</v>
      </c>
      <c r="BY122">
        <v>3.35702666666667</v>
      </c>
      <c r="BZ122">
        <v>394.104</v>
      </c>
      <c r="CA122">
        <v>6.66237666666667</v>
      </c>
      <c r="CB122">
        <v>900.001</v>
      </c>
      <c r="CC122">
        <v>101.495</v>
      </c>
      <c r="CD122">
        <v>0.0999279666666667</v>
      </c>
      <c r="CE122">
        <v>16.9648333333333</v>
      </c>
      <c r="CF122">
        <v>16.4699</v>
      </c>
      <c r="CG122">
        <v>999.9</v>
      </c>
      <c r="CH122">
        <v>0</v>
      </c>
      <c r="CI122">
        <v>0</v>
      </c>
      <c r="CJ122">
        <v>10005.8333333333</v>
      </c>
      <c r="CK122">
        <v>0</v>
      </c>
      <c r="CL122">
        <v>60.1586</v>
      </c>
      <c r="CM122">
        <v>1459.93</v>
      </c>
      <c r="CN122">
        <v>0.972999</v>
      </c>
      <c r="CO122">
        <v>0.0270012</v>
      </c>
      <c r="CP122">
        <v>0</v>
      </c>
      <c r="CQ122">
        <v>672.95</v>
      </c>
      <c r="CR122">
        <v>4.99951</v>
      </c>
      <c r="CS122">
        <v>9718.37666666667</v>
      </c>
      <c r="CT122">
        <v>11911.3333333333</v>
      </c>
      <c r="CU122">
        <v>38.062</v>
      </c>
      <c r="CV122">
        <v>41.25</v>
      </c>
      <c r="CW122">
        <v>40.062</v>
      </c>
      <c r="CX122">
        <v>40.125</v>
      </c>
      <c r="CY122">
        <v>39.375</v>
      </c>
      <c r="CZ122">
        <v>1415.65</v>
      </c>
      <c r="DA122">
        <v>39.2833333333333</v>
      </c>
      <c r="DB122">
        <v>0</v>
      </c>
      <c r="DC122">
        <v>1627063789</v>
      </c>
      <c r="DD122">
        <v>0</v>
      </c>
      <c r="DE122">
        <v>673.620769230769</v>
      </c>
      <c r="DF122">
        <v>-4.74194871502524</v>
      </c>
      <c r="DG122">
        <v>-65.954188051066</v>
      </c>
      <c r="DH122">
        <v>9725.14230769231</v>
      </c>
      <c r="DI122">
        <v>15</v>
      </c>
      <c r="DJ122">
        <v>1627063522.6</v>
      </c>
      <c r="DK122" t="s">
        <v>293</v>
      </c>
      <c r="DL122">
        <v>1627063512.6</v>
      </c>
      <c r="DM122">
        <v>1627063522.6</v>
      </c>
      <c r="DN122">
        <v>1</v>
      </c>
      <c r="DO122">
        <v>0.261</v>
      </c>
      <c r="DP122">
        <v>-0.001</v>
      </c>
      <c r="DQ122">
        <v>4.408</v>
      </c>
      <c r="DR122">
        <v>-0.118</v>
      </c>
      <c r="DS122">
        <v>420</v>
      </c>
      <c r="DT122">
        <v>3</v>
      </c>
      <c r="DU122">
        <v>0.07</v>
      </c>
      <c r="DV122">
        <v>0.03</v>
      </c>
      <c r="DW122">
        <v>-21.5188707317073</v>
      </c>
      <c r="DX122">
        <v>-0.614696864111491</v>
      </c>
      <c r="DY122">
        <v>0.0681070794067566</v>
      </c>
      <c r="DZ122">
        <v>0</v>
      </c>
      <c r="EA122">
        <v>673.783393939394</v>
      </c>
      <c r="EB122">
        <v>-4.35670748106695</v>
      </c>
      <c r="EC122">
        <v>0.459759946546145</v>
      </c>
      <c r="ED122">
        <v>1</v>
      </c>
      <c r="EE122">
        <v>3.18988853658537</v>
      </c>
      <c r="EF122">
        <v>0.169380000000003</v>
      </c>
      <c r="EG122">
        <v>0.0176507735698613</v>
      </c>
      <c r="EH122">
        <v>0</v>
      </c>
      <c r="EI122">
        <v>1</v>
      </c>
      <c r="EJ122">
        <v>3</v>
      </c>
      <c r="EK122" t="s">
        <v>354</v>
      </c>
      <c r="EL122">
        <v>100</v>
      </c>
      <c r="EM122">
        <v>100</v>
      </c>
      <c r="EN122">
        <v>4.317</v>
      </c>
      <c r="EO122">
        <v>-0.0941</v>
      </c>
      <c r="EP122">
        <v>2.28134974714028</v>
      </c>
      <c r="EQ122">
        <v>0.00616335315543056</v>
      </c>
      <c r="ER122">
        <v>-2.81551833566181e-06</v>
      </c>
      <c r="ES122">
        <v>7.20361701182458e-10</v>
      </c>
      <c r="ET122">
        <v>-0.12593346656001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4.6</v>
      </c>
      <c r="FC122">
        <v>4.4</v>
      </c>
      <c r="FD122">
        <v>18</v>
      </c>
      <c r="FE122">
        <v>961.726</v>
      </c>
      <c r="FF122">
        <v>504.502</v>
      </c>
      <c r="FG122">
        <v>14.9828</v>
      </c>
      <c r="FH122">
        <v>25.4043</v>
      </c>
      <c r="FI122">
        <v>29.9992</v>
      </c>
      <c r="FJ122">
        <v>25.5467</v>
      </c>
      <c r="FK122">
        <v>25.5327</v>
      </c>
      <c r="FL122">
        <v>26.5965</v>
      </c>
      <c r="FM122">
        <v>75.9006</v>
      </c>
      <c r="FN122">
        <v>0</v>
      </c>
      <c r="FO122">
        <v>15.13</v>
      </c>
      <c r="FP122">
        <v>420</v>
      </c>
      <c r="FQ122">
        <v>3.46412</v>
      </c>
      <c r="FR122">
        <v>100.291</v>
      </c>
      <c r="FS122">
        <v>100.195</v>
      </c>
    </row>
    <row r="123" spans="1:175">
      <c r="A123">
        <v>107</v>
      </c>
      <c r="B123">
        <v>1627063788.1</v>
      </c>
      <c r="C123">
        <v>212</v>
      </c>
      <c r="D123" t="s">
        <v>507</v>
      </c>
      <c r="E123" t="s">
        <v>508</v>
      </c>
      <c r="F123">
        <v>1</v>
      </c>
      <c r="H123">
        <v>1627063787.1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15</v>
      </c>
      <c r="AG123">
        <v>2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291</v>
      </c>
      <c r="AL123" t="s">
        <v>291</v>
      </c>
      <c r="AM123">
        <v>0</v>
      </c>
      <c r="AN123">
        <v>0</v>
      </c>
      <c r="AO123">
        <f>1-AM123/AN123</f>
        <v>0</v>
      </c>
      <c r="AP123">
        <v>0</v>
      </c>
      <c r="AQ123" t="s">
        <v>291</v>
      </c>
      <c r="AR123" t="s">
        <v>291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291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292</v>
      </c>
      <c r="BT123">
        <v>2</v>
      </c>
      <c r="BU123">
        <v>1627063787.1</v>
      </c>
      <c r="BV123">
        <v>398.414666666667</v>
      </c>
      <c r="BW123">
        <v>419.971666666667</v>
      </c>
      <c r="BX123">
        <v>6.58839</v>
      </c>
      <c r="BY123">
        <v>3.39009333333333</v>
      </c>
      <c r="BZ123">
        <v>394.097333333333</v>
      </c>
      <c r="CA123">
        <v>6.68236333333333</v>
      </c>
      <c r="CB123">
        <v>899.946333333333</v>
      </c>
      <c r="CC123">
        <v>101.496</v>
      </c>
      <c r="CD123">
        <v>0.0995116333333333</v>
      </c>
      <c r="CE123">
        <v>16.9999333333333</v>
      </c>
      <c r="CF123">
        <v>16.4957666666667</v>
      </c>
      <c r="CG123">
        <v>999.9</v>
      </c>
      <c r="CH123">
        <v>0</v>
      </c>
      <c r="CI123">
        <v>0</v>
      </c>
      <c r="CJ123">
        <v>10023.7666666667</v>
      </c>
      <c r="CK123">
        <v>0</v>
      </c>
      <c r="CL123">
        <v>60.1586</v>
      </c>
      <c r="CM123">
        <v>1460.13</v>
      </c>
      <c r="CN123">
        <v>0.972999</v>
      </c>
      <c r="CO123">
        <v>0.0270012</v>
      </c>
      <c r="CP123">
        <v>0</v>
      </c>
      <c r="CQ123">
        <v>672.963333333333</v>
      </c>
      <c r="CR123">
        <v>4.99951</v>
      </c>
      <c r="CS123">
        <v>9717.62666666667</v>
      </c>
      <c r="CT123">
        <v>11913</v>
      </c>
      <c r="CU123">
        <v>38.062</v>
      </c>
      <c r="CV123">
        <v>41.25</v>
      </c>
      <c r="CW123">
        <v>40.062</v>
      </c>
      <c r="CX123">
        <v>40.125</v>
      </c>
      <c r="CY123">
        <v>39.375</v>
      </c>
      <c r="CZ123">
        <v>1415.84333333333</v>
      </c>
      <c r="DA123">
        <v>39.2866666666667</v>
      </c>
      <c r="DB123">
        <v>0</v>
      </c>
      <c r="DC123">
        <v>1627063790.8</v>
      </c>
      <c r="DD123">
        <v>0</v>
      </c>
      <c r="DE123">
        <v>673.44092</v>
      </c>
      <c r="DF123">
        <v>-4.95415385388675</v>
      </c>
      <c r="DG123">
        <v>-65.0923078913443</v>
      </c>
      <c r="DH123">
        <v>9722.9652</v>
      </c>
      <c r="DI123">
        <v>15</v>
      </c>
      <c r="DJ123">
        <v>1627063522.6</v>
      </c>
      <c r="DK123" t="s">
        <v>293</v>
      </c>
      <c r="DL123">
        <v>1627063512.6</v>
      </c>
      <c r="DM123">
        <v>1627063522.6</v>
      </c>
      <c r="DN123">
        <v>1</v>
      </c>
      <c r="DO123">
        <v>0.261</v>
      </c>
      <c r="DP123">
        <v>-0.001</v>
      </c>
      <c r="DQ123">
        <v>4.408</v>
      </c>
      <c r="DR123">
        <v>-0.118</v>
      </c>
      <c r="DS123">
        <v>420</v>
      </c>
      <c r="DT123">
        <v>3</v>
      </c>
      <c r="DU123">
        <v>0.07</v>
      </c>
      <c r="DV123">
        <v>0.03</v>
      </c>
      <c r="DW123">
        <v>-21.5343682926829</v>
      </c>
      <c r="DX123">
        <v>-0.450543554006984</v>
      </c>
      <c r="DY123">
        <v>0.0539279982443814</v>
      </c>
      <c r="DZ123">
        <v>1</v>
      </c>
      <c r="EA123">
        <v>673.66496969697</v>
      </c>
      <c r="EB123">
        <v>-4.31767915206439</v>
      </c>
      <c r="EC123">
        <v>0.457790178538789</v>
      </c>
      <c r="ED123">
        <v>1</v>
      </c>
      <c r="EE123">
        <v>3.19410536585366</v>
      </c>
      <c r="EF123">
        <v>0.121012682926828</v>
      </c>
      <c r="EG123">
        <v>0.013902366546666</v>
      </c>
      <c r="EH123">
        <v>0</v>
      </c>
      <c r="EI123">
        <v>2</v>
      </c>
      <c r="EJ123">
        <v>3</v>
      </c>
      <c r="EK123" t="s">
        <v>335</v>
      </c>
      <c r="EL123">
        <v>100</v>
      </c>
      <c r="EM123">
        <v>100</v>
      </c>
      <c r="EN123">
        <v>4.317</v>
      </c>
      <c r="EO123">
        <v>-0.0939</v>
      </c>
      <c r="EP123">
        <v>2.28134974714028</v>
      </c>
      <c r="EQ123">
        <v>0.00616335315543056</v>
      </c>
      <c r="ER123">
        <v>-2.81551833566181e-06</v>
      </c>
      <c r="ES123">
        <v>7.20361701182458e-10</v>
      </c>
      <c r="ET123">
        <v>-0.12593346656001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4.6</v>
      </c>
      <c r="FC123">
        <v>4.4</v>
      </c>
      <c r="FD123">
        <v>18</v>
      </c>
      <c r="FE123">
        <v>961.804</v>
      </c>
      <c r="FF123">
        <v>504.486</v>
      </c>
      <c r="FG123">
        <v>15.0474</v>
      </c>
      <c r="FH123">
        <v>25.4001</v>
      </c>
      <c r="FI123">
        <v>29.9992</v>
      </c>
      <c r="FJ123">
        <v>25.5453</v>
      </c>
      <c r="FK123">
        <v>25.531</v>
      </c>
      <c r="FL123">
        <v>26.5972</v>
      </c>
      <c r="FM123">
        <v>75.9006</v>
      </c>
      <c r="FN123">
        <v>0</v>
      </c>
      <c r="FO123">
        <v>15.13</v>
      </c>
      <c r="FP123">
        <v>420</v>
      </c>
      <c r="FQ123">
        <v>3.45765</v>
      </c>
      <c r="FR123">
        <v>100.292</v>
      </c>
      <c r="FS123">
        <v>100.195</v>
      </c>
    </row>
    <row r="124" spans="1:175">
      <c r="A124">
        <v>108</v>
      </c>
      <c r="B124">
        <v>1627063790.1</v>
      </c>
      <c r="C124">
        <v>214</v>
      </c>
      <c r="D124" t="s">
        <v>509</v>
      </c>
      <c r="E124" t="s">
        <v>510</v>
      </c>
      <c r="F124">
        <v>1</v>
      </c>
      <c r="H124">
        <v>1627063789.1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15</v>
      </c>
      <c r="AG124">
        <v>2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291</v>
      </c>
      <c r="AL124" t="s">
        <v>291</v>
      </c>
      <c r="AM124">
        <v>0</v>
      </c>
      <c r="AN124">
        <v>0</v>
      </c>
      <c r="AO124">
        <f>1-AM124/AN124</f>
        <v>0</v>
      </c>
      <c r="AP124">
        <v>0</v>
      </c>
      <c r="AQ124" t="s">
        <v>291</v>
      </c>
      <c r="AR124" t="s">
        <v>291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291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292</v>
      </c>
      <c r="BT124">
        <v>2</v>
      </c>
      <c r="BU124">
        <v>1627063789.1</v>
      </c>
      <c r="BV124">
        <v>398.366666666667</v>
      </c>
      <c r="BW124">
        <v>419.992333333333</v>
      </c>
      <c r="BX124">
        <v>6.61239666666667</v>
      </c>
      <c r="BY124">
        <v>3.40903333333333</v>
      </c>
      <c r="BZ124">
        <v>394.049666666667</v>
      </c>
      <c r="CA124">
        <v>6.70616666666667</v>
      </c>
      <c r="CB124">
        <v>900.065666666667</v>
      </c>
      <c r="CC124">
        <v>101.497</v>
      </c>
      <c r="CD124">
        <v>0.0998689</v>
      </c>
      <c r="CE124">
        <v>17.0346333333333</v>
      </c>
      <c r="CF124">
        <v>16.5265</v>
      </c>
      <c r="CG124">
        <v>999.9</v>
      </c>
      <c r="CH124">
        <v>0</v>
      </c>
      <c r="CI124">
        <v>0</v>
      </c>
      <c r="CJ124">
        <v>10019.5666666667</v>
      </c>
      <c r="CK124">
        <v>0</v>
      </c>
      <c r="CL124">
        <v>60.1586</v>
      </c>
      <c r="CM124">
        <v>1460.11666666667</v>
      </c>
      <c r="CN124">
        <v>0.973003</v>
      </c>
      <c r="CO124">
        <v>0.0269974</v>
      </c>
      <c r="CP124">
        <v>0</v>
      </c>
      <c r="CQ124">
        <v>672.656333333333</v>
      </c>
      <c r="CR124">
        <v>4.99951</v>
      </c>
      <c r="CS124">
        <v>9715.39</v>
      </c>
      <c r="CT124">
        <v>11912.8666666667</v>
      </c>
      <c r="CU124">
        <v>38.062</v>
      </c>
      <c r="CV124">
        <v>41.25</v>
      </c>
      <c r="CW124">
        <v>40.062</v>
      </c>
      <c r="CX124">
        <v>40.125</v>
      </c>
      <c r="CY124">
        <v>39.375</v>
      </c>
      <c r="CZ124">
        <v>1415.83666666667</v>
      </c>
      <c r="DA124">
        <v>39.28</v>
      </c>
      <c r="DB124">
        <v>0</v>
      </c>
      <c r="DC124">
        <v>1627063792.6</v>
      </c>
      <c r="DD124">
        <v>0</v>
      </c>
      <c r="DE124">
        <v>673.314384615385</v>
      </c>
      <c r="DF124">
        <v>-5.37340170688769</v>
      </c>
      <c r="DG124">
        <v>-61.0588034984777</v>
      </c>
      <c r="DH124">
        <v>9721.49653846154</v>
      </c>
      <c r="DI124">
        <v>15</v>
      </c>
      <c r="DJ124">
        <v>1627063522.6</v>
      </c>
      <c r="DK124" t="s">
        <v>293</v>
      </c>
      <c r="DL124">
        <v>1627063512.6</v>
      </c>
      <c r="DM124">
        <v>1627063522.6</v>
      </c>
      <c r="DN124">
        <v>1</v>
      </c>
      <c r="DO124">
        <v>0.261</v>
      </c>
      <c r="DP124">
        <v>-0.001</v>
      </c>
      <c r="DQ124">
        <v>4.408</v>
      </c>
      <c r="DR124">
        <v>-0.118</v>
      </c>
      <c r="DS124">
        <v>420</v>
      </c>
      <c r="DT124">
        <v>3</v>
      </c>
      <c r="DU124">
        <v>0.07</v>
      </c>
      <c r="DV124">
        <v>0.03</v>
      </c>
      <c r="DW124">
        <v>-21.5493902439024</v>
      </c>
      <c r="DX124">
        <v>-0.410949825783996</v>
      </c>
      <c r="DY124">
        <v>0.0517892719132672</v>
      </c>
      <c r="DZ124">
        <v>1</v>
      </c>
      <c r="EA124">
        <v>673.513285714286</v>
      </c>
      <c r="EB124">
        <v>-4.81601083962331</v>
      </c>
      <c r="EC124">
        <v>0.526232733489587</v>
      </c>
      <c r="ED124">
        <v>1</v>
      </c>
      <c r="EE124">
        <v>3.19735</v>
      </c>
      <c r="EF124">
        <v>0.0841028571428519</v>
      </c>
      <c r="EG124">
        <v>0.0111421679810113</v>
      </c>
      <c r="EH124">
        <v>1</v>
      </c>
      <c r="EI124">
        <v>3</v>
      </c>
      <c r="EJ124">
        <v>3</v>
      </c>
      <c r="EK124" t="s">
        <v>294</v>
      </c>
      <c r="EL124">
        <v>100</v>
      </c>
      <c r="EM124">
        <v>100</v>
      </c>
      <c r="EN124">
        <v>4.317</v>
      </c>
      <c r="EO124">
        <v>-0.0937</v>
      </c>
      <c r="EP124">
        <v>2.28134974714028</v>
      </c>
      <c r="EQ124">
        <v>0.00616335315543056</v>
      </c>
      <c r="ER124">
        <v>-2.81551833566181e-06</v>
      </c>
      <c r="ES124">
        <v>7.20361701182458e-10</v>
      </c>
      <c r="ET124">
        <v>-0.12593346656001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4.6</v>
      </c>
      <c r="FC124">
        <v>4.5</v>
      </c>
      <c r="FD124">
        <v>18</v>
      </c>
      <c r="FE124">
        <v>961.801</v>
      </c>
      <c r="FF124">
        <v>504.591</v>
      </c>
      <c r="FG124">
        <v>15.1181</v>
      </c>
      <c r="FH124">
        <v>25.3958</v>
      </c>
      <c r="FI124">
        <v>29.9993</v>
      </c>
      <c r="FJ124">
        <v>25.5437</v>
      </c>
      <c r="FK124">
        <v>25.5292</v>
      </c>
      <c r="FL124">
        <v>26.5954</v>
      </c>
      <c r="FM124">
        <v>75.9006</v>
      </c>
      <c r="FN124">
        <v>0</v>
      </c>
      <c r="FO124">
        <v>15.23</v>
      </c>
      <c r="FP124">
        <v>420</v>
      </c>
      <c r="FQ124">
        <v>3.44452</v>
      </c>
      <c r="FR124">
        <v>100.292</v>
      </c>
      <c r="FS124">
        <v>100.197</v>
      </c>
    </row>
    <row r="125" spans="1:175">
      <c r="A125">
        <v>109</v>
      </c>
      <c r="B125">
        <v>1627063792.1</v>
      </c>
      <c r="C125">
        <v>216</v>
      </c>
      <c r="D125" t="s">
        <v>511</v>
      </c>
      <c r="E125" t="s">
        <v>512</v>
      </c>
      <c r="F125">
        <v>1</v>
      </c>
      <c r="H125">
        <v>1627063791.1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15</v>
      </c>
      <c r="AG125">
        <v>2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291</v>
      </c>
      <c r="AL125" t="s">
        <v>291</v>
      </c>
      <c r="AM125">
        <v>0</v>
      </c>
      <c r="AN125">
        <v>0</v>
      </c>
      <c r="AO125">
        <f>1-AM125/AN125</f>
        <v>0</v>
      </c>
      <c r="AP125">
        <v>0</v>
      </c>
      <c r="AQ125" t="s">
        <v>291</v>
      </c>
      <c r="AR125" t="s">
        <v>291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291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292</v>
      </c>
      <c r="BT125">
        <v>2</v>
      </c>
      <c r="BU125">
        <v>1627063791.1</v>
      </c>
      <c r="BV125">
        <v>398.327</v>
      </c>
      <c r="BW125">
        <v>420.021</v>
      </c>
      <c r="BX125">
        <v>6.63375</v>
      </c>
      <c r="BY125">
        <v>3.41357</v>
      </c>
      <c r="BZ125">
        <v>394.01</v>
      </c>
      <c r="CA125">
        <v>6.72734333333333</v>
      </c>
      <c r="CB125">
        <v>900.073666666667</v>
      </c>
      <c r="CC125">
        <v>101.496666666667</v>
      </c>
      <c r="CD125">
        <v>0.0999679</v>
      </c>
      <c r="CE125">
        <v>17.0714</v>
      </c>
      <c r="CF125">
        <v>16.5619333333333</v>
      </c>
      <c r="CG125">
        <v>999.9</v>
      </c>
      <c r="CH125">
        <v>0</v>
      </c>
      <c r="CI125">
        <v>0</v>
      </c>
      <c r="CJ125">
        <v>10035</v>
      </c>
      <c r="CK125">
        <v>0</v>
      </c>
      <c r="CL125">
        <v>60.1586</v>
      </c>
      <c r="CM125">
        <v>1460.00333333333</v>
      </c>
      <c r="CN125">
        <v>0.973001</v>
      </c>
      <c r="CO125">
        <v>0.0269993</v>
      </c>
      <c r="CP125">
        <v>0</v>
      </c>
      <c r="CQ125">
        <v>672.719</v>
      </c>
      <c r="CR125">
        <v>4.99951</v>
      </c>
      <c r="CS125">
        <v>9712.26333333333</v>
      </c>
      <c r="CT125">
        <v>11911.9333333333</v>
      </c>
      <c r="CU125">
        <v>38.062</v>
      </c>
      <c r="CV125">
        <v>41.25</v>
      </c>
      <c r="CW125">
        <v>40.062</v>
      </c>
      <c r="CX125">
        <v>40.125</v>
      </c>
      <c r="CY125">
        <v>39.375</v>
      </c>
      <c r="CZ125">
        <v>1415.72333333333</v>
      </c>
      <c r="DA125">
        <v>39.28</v>
      </c>
      <c r="DB125">
        <v>0</v>
      </c>
      <c r="DC125">
        <v>1627063795</v>
      </c>
      <c r="DD125">
        <v>0</v>
      </c>
      <c r="DE125">
        <v>673.109038461538</v>
      </c>
      <c r="DF125">
        <v>-4.50533332901861</v>
      </c>
      <c r="DG125">
        <v>-62.0663247649802</v>
      </c>
      <c r="DH125">
        <v>9719.04769230769</v>
      </c>
      <c r="DI125">
        <v>15</v>
      </c>
      <c r="DJ125">
        <v>1627063522.6</v>
      </c>
      <c r="DK125" t="s">
        <v>293</v>
      </c>
      <c r="DL125">
        <v>1627063512.6</v>
      </c>
      <c r="DM125">
        <v>1627063522.6</v>
      </c>
      <c r="DN125">
        <v>1</v>
      </c>
      <c r="DO125">
        <v>0.261</v>
      </c>
      <c r="DP125">
        <v>-0.001</v>
      </c>
      <c r="DQ125">
        <v>4.408</v>
      </c>
      <c r="DR125">
        <v>-0.118</v>
      </c>
      <c r="DS125">
        <v>420</v>
      </c>
      <c r="DT125">
        <v>3</v>
      </c>
      <c r="DU125">
        <v>0.07</v>
      </c>
      <c r="DV125">
        <v>0.03</v>
      </c>
      <c r="DW125">
        <v>-21.5704902439024</v>
      </c>
      <c r="DX125">
        <v>-0.479916376306643</v>
      </c>
      <c r="DY125">
        <v>0.0591800015862231</v>
      </c>
      <c r="DZ125">
        <v>1</v>
      </c>
      <c r="EA125">
        <v>673.341878787879</v>
      </c>
      <c r="EB125">
        <v>-4.82902070635313</v>
      </c>
      <c r="EC125">
        <v>0.500666450242611</v>
      </c>
      <c r="ED125">
        <v>1</v>
      </c>
      <c r="EE125">
        <v>3.20127609756098</v>
      </c>
      <c r="EF125">
        <v>0.0801382578397224</v>
      </c>
      <c r="EG125">
        <v>0.0107692835275982</v>
      </c>
      <c r="EH125">
        <v>1</v>
      </c>
      <c r="EI125">
        <v>3</v>
      </c>
      <c r="EJ125">
        <v>3</v>
      </c>
      <c r="EK125" t="s">
        <v>294</v>
      </c>
      <c r="EL125">
        <v>100</v>
      </c>
      <c r="EM125">
        <v>100</v>
      </c>
      <c r="EN125">
        <v>4.317</v>
      </c>
      <c r="EO125">
        <v>-0.0935</v>
      </c>
      <c r="EP125">
        <v>2.28134974714028</v>
      </c>
      <c r="EQ125">
        <v>0.00616335315543056</v>
      </c>
      <c r="ER125">
        <v>-2.81551833566181e-06</v>
      </c>
      <c r="ES125">
        <v>7.20361701182458e-10</v>
      </c>
      <c r="ET125">
        <v>-0.12593346656001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4.7</v>
      </c>
      <c r="FC125">
        <v>4.5</v>
      </c>
      <c r="FD125">
        <v>18</v>
      </c>
      <c r="FE125">
        <v>961.589</v>
      </c>
      <c r="FF125">
        <v>504.646</v>
      </c>
      <c r="FG125">
        <v>15.1847</v>
      </c>
      <c r="FH125">
        <v>25.3918</v>
      </c>
      <c r="FI125">
        <v>29.9993</v>
      </c>
      <c r="FJ125">
        <v>25.5419</v>
      </c>
      <c r="FK125">
        <v>25.5278</v>
      </c>
      <c r="FL125">
        <v>26.5972</v>
      </c>
      <c r="FM125">
        <v>75.9006</v>
      </c>
      <c r="FN125">
        <v>0</v>
      </c>
      <c r="FO125">
        <v>15.33</v>
      </c>
      <c r="FP125">
        <v>420</v>
      </c>
      <c r="FQ125">
        <v>3.43895</v>
      </c>
      <c r="FR125">
        <v>100.294</v>
      </c>
      <c r="FS125">
        <v>100.196</v>
      </c>
    </row>
    <row r="126" spans="1:175">
      <c r="A126">
        <v>110</v>
      </c>
      <c r="B126">
        <v>1627063794.1</v>
      </c>
      <c r="C126">
        <v>218</v>
      </c>
      <c r="D126" t="s">
        <v>513</v>
      </c>
      <c r="E126" t="s">
        <v>514</v>
      </c>
      <c r="F126">
        <v>1</v>
      </c>
      <c r="H126">
        <v>1627063793.1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15</v>
      </c>
      <c r="AG126">
        <v>2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291</v>
      </c>
      <c r="AL126" t="s">
        <v>291</v>
      </c>
      <c r="AM126">
        <v>0</v>
      </c>
      <c r="AN126">
        <v>0</v>
      </c>
      <c r="AO126">
        <f>1-AM126/AN126</f>
        <v>0</v>
      </c>
      <c r="AP126">
        <v>0</v>
      </c>
      <c r="AQ126" t="s">
        <v>291</v>
      </c>
      <c r="AR126" t="s">
        <v>291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291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292</v>
      </c>
      <c r="BT126">
        <v>2</v>
      </c>
      <c r="BU126">
        <v>1627063793.1</v>
      </c>
      <c r="BV126">
        <v>398.330333333333</v>
      </c>
      <c r="BW126">
        <v>419.996666666667</v>
      </c>
      <c r="BX126">
        <v>6.65116666666667</v>
      </c>
      <c r="BY126">
        <v>3.41686666666667</v>
      </c>
      <c r="BZ126">
        <v>394.014</v>
      </c>
      <c r="CA126">
        <v>6.74461666666667</v>
      </c>
      <c r="CB126">
        <v>899.962333333333</v>
      </c>
      <c r="CC126">
        <v>101.496333333333</v>
      </c>
      <c r="CD126">
        <v>0.0998050666666667</v>
      </c>
      <c r="CE126">
        <v>17.1075666666667</v>
      </c>
      <c r="CF126">
        <v>16.5929</v>
      </c>
      <c r="CG126">
        <v>999.9</v>
      </c>
      <c r="CH126">
        <v>0</v>
      </c>
      <c r="CI126">
        <v>0</v>
      </c>
      <c r="CJ126">
        <v>10017.1</v>
      </c>
      <c r="CK126">
        <v>0</v>
      </c>
      <c r="CL126">
        <v>60.1586</v>
      </c>
      <c r="CM126">
        <v>1459.88333333333</v>
      </c>
      <c r="CN126">
        <v>0.972999</v>
      </c>
      <c r="CO126">
        <v>0.0270012</v>
      </c>
      <c r="CP126">
        <v>0</v>
      </c>
      <c r="CQ126">
        <v>672.639666666667</v>
      </c>
      <c r="CR126">
        <v>4.99951</v>
      </c>
      <c r="CS126">
        <v>9708.98666666667</v>
      </c>
      <c r="CT126">
        <v>11910.9666666667</v>
      </c>
      <c r="CU126">
        <v>38.062</v>
      </c>
      <c r="CV126">
        <v>41.25</v>
      </c>
      <c r="CW126">
        <v>40.062</v>
      </c>
      <c r="CX126">
        <v>40.1456666666667</v>
      </c>
      <c r="CY126">
        <v>39.375</v>
      </c>
      <c r="CZ126">
        <v>1415.60333333333</v>
      </c>
      <c r="DA126">
        <v>39.28</v>
      </c>
      <c r="DB126">
        <v>0</v>
      </c>
      <c r="DC126">
        <v>1627063796.8</v>
      </c>
      <c r="DD126">
        <v>0</v>
      </c>
      <c r="DE126">
        <v>672.97508</v>
      </c>
      <c r="DF126">
        <v>-4.55169232432337</v>
      </c>
      <c r="DG126">
        <v>-59.6315385511214</v>
      </c>
      <c r="DH126">
        <v>9716.6772</v>
      </c>
      <c r="DI126">
        <v>15</v>
      </c>
      <c r="DJ126">
        <v>1627063522.6</v>
      </c>
      <c r="DK126" t="s">
        <v>293</v>
      </c>
      <c r="DL126">
        <v>1627063512.6</v>
      </c>
      <c r="DM126">
        <v>1627063522.6</v>
      </c>
      <c r="DN126">
        <v>1</v>
      </c>
      <c r="DO126">
        <v>0.261</v>
      </c>
      <c r="DP126">
        <v>-0.001</v>
      </c>
      <c r="DQ126">
        <v>4.408</v>
      </c>
      <c r="DR126">
        <v>-0.118</v>
      </c>
      <c r="DS126">
        <v>420</v>
      </c>
      <c r="DT126">
        <v>3</v>
      </c>
      <c r="DU126">
        <v>0.07</v>
      </c>
      <c r="DV126">
        <v>0.03</v>
      </c>
      <c r="DW126">
        <v>-21.5872414634146</v>
      </c>
      <c r="DX126">
        <v>-0.509818118466913</v>
      </c>
      <c r="DY126">
        <v>0.0618867926948353</v>
      </c>
      <c r="DZ126">
        <v>0</v>
      </c>
      <c r="EA126">
        <v>673.211575757576</v>
      </c>
      <c r="EB126">
        <v>-4.79574434132539</v>
      </c>
      <c r="EC126">
        <v>0.499645330591616</v>
      </c>
      <c r="ED126">
        <v>1</v>
      </c>
      <c r="EE126">
        <v>3.20575170731707</v>
      </c>
      <c r="EF126">
        <v>0.101727177700346</v>
      </c>
      <c r="EG126">
        <v>0.0131418885123271</v>
      </c>
      <c r="EH126">
        <v>0</v>
      </c>
      <c r="EI126">
        <v>1</v>
      </c>
      <c r="EJ126">
        <v>3</v>
      </c>
      <c r="EK126" t="s">
        <v>354</v>
      </c>
      <c r="EL126">
        <v>100</v>
      </c>
      <c r="EM126">
        <v>100</v>
      </c>
      <c r="EN126">
        <v>4.317</v>
      </c>
      <c r="EO126">
        <v>-0.0934</v>
      </c>
      <c r="EP126">
        <v>2.28134974714028</v>
      </c>
      <c r="EQ126">
        <v>0.00616335315543056</v>
      </c>
      <c r="ER126">
        <v>-2.81551833566181e-06</v>
      </c>
      <c r="ES126">
        <v>7.20361701182458e-10</v>
      </c>
      <c r="ET126">
        <v>-0.12593346656001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4.7</v>
      </c>
      <c r="FC126">
        <v>4.5</v>
      </c>
      <c r="FD126">
        <v>18</v>
      </c>
      <c r="FE126">
        <v>961.765</v>
      </c>
      <c r="FF126">
        <v>504.647</v>
      </c>
      <c r="FG126">
        <v>15.2538</v>
      </c>
      <c r="FH126">
        <v>25.3873</v>
      </c>
      <c r="FI126">
        <v>29.9992</v>
      </c>
      <c r="FJ126">
        <v>25.5402</v>
      </c>
      <c r="FK126">
        <v>25.5261</v>
      </c>
      <c r="FL126">
        <v>26.5951</v>
      </c>
      <c r="FM126">
        <v>75.9006</v>
      </c>
      <c r="FN126">
        <v>0</v>
      </c>
      <c r="FO126">
        <v>15.33</v>
      </c>
      <c r="FP126">
        <v>420</v>
      </c>
      <c r="FQ126">
        <v>3.47645</v>
      </c>
      <c r="FR126">
        <v>100.294</v>
      </c>
      <c r="FS126">
        <v>100.195</v>
      </c>
    </row>
    <row r="127" spans="1:175">
      <c r="A127">
        <v>111</v>
      </c>
      <c r="B127">
        <v>1627063796.1</v>
      </c>
      <c r="C127">
        <v>220</v>
      </c>
      <c r="D127" t="s">
        <v>515</v>
      </c>
      <c r="E127" t="s">
        <v>516</v>
      </c>
      <c r="F127">
        <v>1</v>
      </c>
      <c r="H127">
        <v>1627063795.1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15</v>
      </c>
      <c r="AG127">
        <v>2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291</v>
      </c>
      <c r="AL127" t="s">
        <v>291</v>
      </c>
      <c r="AM127">
        <v>0</v>
      </c>
      <c r="AN127">
        <v>0</v>
      </c>
      <c r="AO127">
        <f>1-AM127/AN127</f>
        <v>0</v>
      </c>
      <c r="AP127">
        <v>0</v>
      </c>
      <c r="AQ127" t="s">
        <v>291</v>
      </c>
      <c r="AR127" t="s">
        <v>291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291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292</v>
      </c>
      <c r="BT127">
        <v>2</v>
      </c>
      <c r="BU127">
        <v>1627063795.1</v>
      </c>
      <c r="BV127">
        <v>398.339333333333</v>
      </c>
      <c r="BW127">
        <v>419.998666666667</v>
      </c>
      <c r="BX127">
        <v>6.66463</v>
      </c>
      <c r="BY127">
        <v>3.41926666666667</v>
      </c>
      <c r="BZ127">
        <v>394.022333333333</v>
      </c>
      <c r="CA127">
        <v>6.75797333333333</v>
      </c>
      <c r="CB127">
        <v>899.918666666667</v>
      </c>
      <c r="CC127">
        <v>101.494333333333</v>
      </c>
      <c r="CD127">
        <v>0.0999305666666667</v>
      </c>
      <c r="CE127">
        <v>17.1448333333333</v>
      </c>
      <c r="CF127">
        <v>16.6258</v>
      </c>
      <c r="CG127">
        <v>999.9</v>
      </c>
      <c r="CH127">
        <v>0</v>
      </c>
      <c r="CI127">
        <v>0</v>
      </c>
      <c r="CJ127">
        <v>9983.75</v>
      </c>
      <c r="CK127">
        <v>0</v>
      </c>
      <c r="CL127">
        <v>60.1586</v>
      </c>
      <c r="CM127">
        <v>1459.98666666667</v>
      </c>
      <c r="CN127">
        <v>0.973001</v>
      </c>
      <c r="CO127">
        <v>0.0269993</v>
      </c>
      <c r="CP127">
        <v>0</v>
      </c>
      <c r="CQ127">
        <v>672.116</v>
      </c>
      <c r="CR127">
        <v>4.99951</v>
      </c>
      <c r="CS127">
        <v>9707.89</v>
      </c>
      <c r="CT127">
        <v>11911.7666666667</v>
      </c>
      <c r="CU127">
        <v>38.062</v>
      </c>
      <c r="CV127">
        <v>41.25</v>
      </c>
      <c r="CW127">
        <v>40.062</v>
      </c>
      <c r="CX127">
        <v>40.1456666666667</v>
      </c>
      <c r="CY127">
        <v>39.375</v>
      </c>
      <c r="CZ127">
        <v>1415.70666666667</v>
      </c>
      <c r="DA127">
        <v>39.28</v>
      </c>
      <c r="DB127">
        <v>0</v>
      </c>
      <c r="DC127">
        <v>1627063798.6</v>
      </c>
      <c r="DD127">
        <v>0</v>
      </c>
      <c r="DE127">
        <v>672.852538461538</v>
      </c>
      <c r="DF127">
        <v>-5.51514530215875</v>
      </c>
      <c r="DG127">
        <v>-61.9114529829072</v>
      </c>
      <c r="DH127">
        <v>9715.18576923077</v>
      </c>
      <c r="DI127">
        <v>15</v>
      </c>
      <c r="DJ127">
        <v>1627063522.6</v>
      </c>
      <c r="DK127" t="s">
        <v>293</v>
      </c>
      <c r="DL127">
        <v>1627063512.6</v>
      </c>
      <c r="DM127">
        <v>1627063522.6</v>
      </c>
      <c r="DN127">
        <v>1</v>
      </c>
      <c r="DO127">
        <v>0.261</v>
      </c>
      <c r="DP127">
        <v>-0.001</v>
      </c>
      <c r="DQ127">
        <v>4.408</v>
      </c>
      <c r="DR127">
        <v>-0.118</v>
      </c>
      <c r="DS127">
        <v>420</v>
      </c>
      <c r="DT127">
        <v>3</v>
      </c>
      <c r="DU127">
        <v>0.07</v>
      </c>
      <c r="DV127">
        <v>0.03</v>
      </c>
      <c r="DW127">
        <v>-21.5990926829268</v>
      </c>
      <c r="DX127">
        <v>-0.526770731707297</v>
      </c>
      <c r="DY127">
        <v>0.0628257458109677</v>
      </c>
      <c r="DZ127">
        <v>0</v>
      </c>
      <c r="EA127">
        <v>673.057857142857</v>
      </c>
      <c r="EB127">
        <v>-5.05976237711873</v>
      </c>
      <c r="EC127">
        <v>0.550777224493189</v>
      </c>
      <c r="ED127">
        <v>1</v>
      </c>
      <c r="EE127">
        <v>3.21056487804878</v>
      </c>
      <c r="EF127">
        <v>0.140621602787459</v>
      </c>
      <c r="EG127">
        <v>0.0167937359288677</v>
      </c>
      <c r="EH127">
        <v>0</v>
      </c>
      <c r="EI127">
        <v>1</v>
      </c>
      <c r="EJ127">
        <v>3</v>
      </c>
      <c r="EK127" t="s">
        <v>354</v>
      </c>
      <c r="EL127">
        <v>100</v>
      </c>
      <c r="EM127">
        <v>100</v>
      </c>
      <c r="EN127">
        <v>4.317</v>
      </c>
      <c r="EO127">
        <v>-0.0933</v>
      </c>
      <c r="EP127">
        <v>2.28134974714028</v>
      </c>
      <c r="EQ127">
        <v>0.00616335315543056</v>
      </c>
      <c r="ER127">
        <v>-2.81551833566181e-06</v>
      </c>
      <c r="ES127">
        <v>7.20361701182458e-10</v>
      </c>
      <c r="ET127">
        <v>-0.12593346656001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4.7</v>
      </c>
      <c r="FC127">
        <v>4.6</v>
      </c>
      <c r="FD127">
        <v>18</v>
      </c>
      <c r="FE127">
        <v>961.633</v>
      </c>
      <c r="FF127">
        <v>504.697</v>
      </c>
      <c r="FG127">
        <v>15.3199</v>
      </c>
      <c r="FH127">
        <v>25.3838</v>
      </c>
      <c r="FI127">
        <v>29.9993</v>
      </c>
      <c r="FJ127">
        <v>25.5386</v>
      </c>
      <c r="FK127">
        <v>25.5242</v>
      </c>
      <c r="FL127">
        <v>26.5959</v>
      </c>
      <c r="FM127">
        <v>75.9006</v>
      </c>
      <c r="FN127">
        <v>0</v>
      </c>
      <c r="FO127">
        <v>15.43</v>
      </c>
      <c r="FP127">
        <v>420</v>
      </c>
      <c r="FQ127">
        <v>3.48084</v>
      </c>
      <c r="FR127">
        <v>100.294</v>
      </c>
      <c r="FS127">
        <v>100.196</v>
      </c>
    </row>
    <row r="128" spans="1:175">
      <c r="A128">
        <v>112</v>
      </c>
      <c r="B128">
        <v>1627063798.1</v>
      </c>
      <c r="C128">
        <v>222</v>
      </c>
      <c r="D128" t="s">
        <v>517</v>
      </c>
      <c r="E128" t="s">
        <v>518</v>
      </c>
      <c r="F128">
        <v>1</v>
      </c>
      <c r="H128">
        <v>1627063797.1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15</v>
      </c>
      <c r="AG128">
        <v>2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291</v>
      </c>
      <c r="AL128" t="s">
        <v>291</v>
      </c>
      <c r="AM128">
        <v>0</v>
      </c>
      <c r="AN128">
        <v>0</v>
      </c>
      <c r="AO128">
        <f>1-AM128/AN128</f>
        <v>0</v>
      </c>
      <c r="AP128">
        <v>0</v>
      </c>
      <c r="AQ128" t="s">
        <v>291</v>
      </c>
      <c r="AR128" t="s">
        <v>291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291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292</v>
      </c>
      <c r="BT128">
        <v>2</v>
      </c>
      <c r="BU128">
        <v>1627063797.1</v>
      </c>
      <c r="BV128">
        <v>398.323666666667</v>
      </c>
      <c r="BW128">
        <v>420.03</v>
      </c>
      <c r="BX128">
        <v>6.67514333333333</v>
      </c>
      <c r="BY128">
        <v>3.41987</v>
      </c>
      <c r="BZ128">
        <v>394.006666666667</v>
      </c>
      <c r="CA128">
        <v>6.76839666666667</v>
      </c>
      <c r="CB128">
        <v>900.003666666667</v>
      </c>
      <c r="CC128">
        <v>101.495333333333</v>
      </c>
      <c r="CD128">
        <v>0.100254333333333</v>
      </c>
      <c r="CE128">
        <v>17.1810666666667</v>
      </c>
      <c r="CF128">
        <v>16.6579333333333</v>
      </c>
      <c r="CG128">
        <v>999.9</v>
      </c>
      <c r="CH128">
        <v>0</v>
      </c>
      <c r="CI128">
        <v>0</v>
      </c>
      <c r="CJ128">
        <v>9969.37333333333</v>
      </c>
      <c r="CK128">
        <v>0</v>
      </c>
      <c r="CL128">
        <v>60.1586</v>
      </c>
      <c r="CM128">
        <v>1460.07666666667</v>
      </c>
      <c r="CN128">
        <v>0.973003</v>
      </c>
      <c r="CO128">
        <v>0.0269974</v>
      </c>
      <c r="CP128">
        <v>0</v>
      </c>
      <c r="CQ128">
        <v>671.948333333333</v>
      </c>
      <c r="CR128">
        <v>4.99951</v>
      </c>
      <c r="CS128">
        <v>9706.85</v>
      </c>
      <c r="CT128">
        <v>11912.5666666667</v>
      </c>
      <c r="CU128">
        <v>38.062</v>
      </c>
      <c r="CV128">
        <v>41.25</v>
      </c>
      <c r="CW128">
        <v>40.062</v>
      </c>
      <c r="CX128">
        <v>40.125</v>
      </c>
      <c r="CY128">
        <v>39.375</v>
      </c>
      <c r="CZ128">
        <v>1415.79666666667</v>
      </c>
      <c r="DA128">
        <v>39.28</v>
      </c>
      <c r="DB128">
        <v>0</v>
      </c>
      <c r="DC128">
        <v>1627063801</v>
      </c>
      <c r="DD128">
        <v>0</v>
      </c>
      <c r="DE128">
        <v>672.603230769231</v>
      </c>
      <c r="DF128">
        <v>-4.97237606183784</v>
      </c>
      <c r="DG128">
        <v>-62.4314528728101</v>
      </c>
      <c r="DH128">
        <v>9712.67769230769</v>
      </c>
      <c r="DI128">
        <v>15</v>
      </c>
      <c r="DJ128">
        <v>1627063522.6</v>
      </c>
      <c r="DK128" t="s">
        <v>293</v>
      </c>
      <c r="DL128">
        <v>1627063512.6</v>
      </c>
      <c r="DM128">
        <v>1627063522.6</v>
      </c>
      <c r="DN128">
        <v>1</v>
      </c>
      <c r="DO128">
        <v>0.261</v>
      </c>
      <c r="DP128">
        <v>-0.001</v>
      </c>
      <c r="DQ128">
        <v>4.408</v>
      </c>
      <c r="DR128">
        <v>-0.118</v>
      </c>
      <c r="DS128">
        <v>420</v>
      </c>
      <c r="DT128">
        <v>3</v>
      </c>
      <c r="DU128">
        <v>0.07</v>
      </c>
      <c r="DV128">
        <v>0.03</v>
      </c>
      <c r="DW128">
        <v>-21.6165048780488</v>
      </c>
      <c r="DX128">
        <v>-0.532624390243893</v>
      </c>
      <c r="DY128">
        <v>0.0635002168278205</v>
      </c>
      <c r="DZ128">
        <v>0</v>
      </c>
      <c r="EA128">
        <v>672.837212121212</v>
      </c>
      <c r="EB128">
        <v>-5.1357856572939</v>
      </c>
      <c r="EC128">
        <v>0.529470962810181</v>
      </c>
      <c r="ED128">
        <v>1</v>
      </c>
      <c r="EE128">
        <v>3.2166043902439</v>
      </c>
      <c r="EF128">
        <v>0.17366613240418</v>
      </c>
      <c r="EG128">
        <v>0.0199369777841272</v>
      </c>
      <c r="EH128">
        <v>0</v>
      </c>
      <c r="EI128">
        <v>1</v>
      </c>
      <c r="EJ128">
        <v>3</v>
      </c>
      <c r="EK128" t="s">
        <v>354</v>
      </c>
      <c r="EL128">
        <v>100</v>
      </c>
      <c r="EM128">
        <v>100</v>
      </c>
      <c r="EN128">
        <v>4.316</v>
      </c>
      <c r="EO128">
        <v>-0.0932</v>
      </c>
      <c r="EP128">
        <v>2.28134974714028</v>
      </c>
      <c r="EQ128">
        <v>0.00616335315543056</v>
      </c>
      <c r="ER128">
        <v>-2.81551833566181e-06</v>
      </c>
      <c r="ES128">
        <v>7.20361701182458e-10</v>
      </c>
      <c r="ET128">
        <v>-0.12593346656001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4.8</v>
      </c>
      <c r="FC128">
        <v>4.6</v>
      </c>
      <c r="FD128">
        <v>18</v>
      </c>
      <c r="FE128">
        <v>961.574</v>
      </c>
      <c r="FF128">
        <v>504.665</v>
      </c>
      <c r="FG128">
        <v>15.3823</v>
      </c>
      <c r="FH128">
        <v>25.3806</v>
      </c>
      <c r="FI128">
        <v>29.9993</v>
      </c>
      <c r="FJ128">
        <v>25.5368</v>
      </c>
      <c r="FK128">
        <v>25.5226</v>
      </c>
      <c r="FL128">
        <v>26.5954</v>
      </c>
      <c r="FM128">
        <v>75.9006</v>
      </c>
      <c r="FN128">
        <v>0</v>
      </c>
      <c r="FO128">
        <v>15.53</v>
      </c>
      <c r="FP128">
        <v>420</v>
      </c>
      <c r="FQ128">
        <v>3.48146</v>
      </c>
      <c r="FR128">
        <v>100.294</v>
      </c>
      <c r="FS128">
        <v>100.197</v>
      </c>
    </row>
    <row r="129" spans="1:175">
      <c r="A129">
        <v>113</v>
      </c>
      <c r="B129">
        <v>1627063800.1</v>
      </c>
      <c r="C129">
        <v>224</v>
      </c>
      <c r="D129" t="s">
        <v>519</v>
      </c>
      <c r="E129" t="s">
        <v>520</v>
      </c>
      <c r="F129">
        <v>1</v>
      </c>
      <c r="H129">
        <v>1627063799.1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15</v>
      </c>
      <c r="AG129">
        <v>2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291</v>
      </c>
      <c r="AL129" t="s">
        <v>291</v>
      </c>
      <c r="AM129">
        <v>0</v>
      </c>
      <c r="AN129">
        <v>0</v>
      </c>
      <c r="AO129">
        <f>1-AM129/AN129</f>
        <v>0</v>
      </c>
      <c r="AP129">
        <v>0</v>
      </c>
      <c r="AQ129" t="s">
        <v>291</v>
      </c>
      <c r="AR129" t="s">
        <v>291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291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292</v>
      </c>
      <c r="BT129">
        <v>2</v>
      </c>
      <c r="BU129">
        <v>1627063799.1</v>
      </c>
      <c r="BV129">
        <v>398.317666666667</v>
      </c>
      <c r="BW129">
        <v>420.029</v>
      </c>
      <c r="BX129">
        <v>6.68647</v>
      </c>
      <c r="BY129">
        <v>3.42021</v>
      </c>
      <c r="BZ129">
        <v>394.001</v>
      </c>
      <c r="CA129">
        <v>6.77962666666667</v>
      </c>
      <c r="CB129">
        <v>899.980333333333</v>
      </c>
      <c r="CC129">
        <v>101.496</v>
      </c>
      <c r="CD129">
        <v>0.100213333333333</v>
      </c>
      <c r="CE129">
        <v>17.2163666666667</v>
      </c>
      <c r="CF129">
        <v>16.6861333333333</v>
      </c>
      <c r="CG129">
        <v>999.9</v>
      </c>
      <c r="CH129">
        <v>0</v>
      </c>
      <c r="CI129">
        <v>0</v>
      </c>
      <c r="CJ129">
        <v>9983.33</v>
      </c>
      <c r="CK129">
        <v>0</v>
      </c>
      <c r="CL129">
        <v>60.1586</v>
      </c>
      <c r="CM129">
        <v>1460.07333333333</v>
      </c>
      <c r="CN129">
        <v>0.973001</v>
      </c>
      <c r="CO129">
        <v>0.0269993</v>
      </c>
      <c r="CP129">
        <v>0</v>
      </c>
      <c r="CQ129">
        <v>671.761333333333</v>
      </c>
      <c r="CR129">
        <v>4.99951</v>
      </c>
      <c r="CS129">
        <v>9704.06333333333</v>
      </c>
      <c r="CT129">
        <v>11912.5333333333</v>
      </c>
      <c r="CU129">
        <v>38.062</v>
      </c>
      <c r="CV129">
        <v>41.25</v>
      </c>
      <c r="CW129">
        <v>40.062</v>
      </c>
      <c r="CX129">
        <v>40.1663333333333</v>
      </c>
      <c r="CY129">
        <v>39.375</v>
      </c>
      <c r="CZ129">
        <v>1415.79</v>
      </c>
      <c r="DA129">
        <v>39.2833333333333</v>
      </c>
      <c r="DB129">
        <v>0</v>
      </c>
      <c r="DC129">
        <v>1627063802.8</v>
      </c>
      <c r="DD129">
        <v>0</v>
      </c>
      <c r="DE129">
        <v>672.43444</v>
      </c>
      <c r="DF129">
        <v>-5.52684616538458</v>
      </c>
      <c r="DG129">
        <v>-64.8384615863369</v>
      </c>
      <c r="DH129">
        <v>9710.6092</v>
      </c>
      <c r="DI129">
        <v>15</v>
      </c>
      <c r="DJ129">
        <v>1627063522.6</v>
      </c>
      <c r="DK129" t="s">
        <v>293</v>
      </c>
      <c r="DL129">
        <v>1627063512.6</v>
      </c>
      <c r="DM129">
        <v>1627063522.6</v>
      </c>
      <c r="DN129">
        <v>1</v>
      </c>
      <c r="DO129">
        <v>0.261</v>
      </c>
      <c r="DP129">
        <v>-0.001</v>
      </c>
      <c r="DQ129">
        <v>4.408</v>
      </c>
      <c r="DR129">
        <v>-0.118</v>
      </c>
      <c r="DS129">
        <v>420</v>
      </c>
      <c r="DT129">
        <v>3</v>
      </c>
      <c r="DU129">
        <v>0.07</v>
      </c>
      <c r="DV129">
        <v>0.03</v>
      </c>
      <c r="DW129">
        <v>-21.6363707317073</v>
      </c>
      <c r="DX129">
        <v>-0.470851567944242</v>
      </c>
      <c r="DY129">
        <v>0.0576027406356059</v>
      </c>
      <c r="DZ129">
        <v>1</v>
      </c>
      <c r="EA129">
        <v>672.714294117647</v>
      </c>
      <c r="EB129">
        <v>-5.27448358432447</v>
      </c>
      <c r="EC129">
        <v>0.554691145085259</v>
      </c>
      <c r="ED129">
        <v>1</v>
      </c>
      <c r="EE129">
        <v>3.22390707317073</v>
      </c>
      <c r="EF129">
        <v>0.197711289198608</v>
      </c>
      <c r="EG129">
        <v>0.0223606350801977</v>
      </c>
      <c r="EH129">
        <v>0</v>
      </c>
      <c r="EI129">
        <v>2</v>
      </c>
      <c r="EJ129">
        <v>3</v>
      </c>
      <c r="EK129" t="s">
        <v>335</v>
      </c>
      <c r="EL129">
        <v>100</v>
      </c>
      <c r="EM129">
        <v>100</v>
      </c>
      <c r="EN129">
        <v>4.317</v>
      </c>
      <c r="EO129">
        <v>-0.0931</v>
      </c>
      <c r="EP129">
        <v>2.28134974714028</v>
      </c>
      <c r="EQ129">
        <v>0.00616335315543056</v>
      </c>
      <c r="ER129">
        <v>-2.81551833566181e-06</v>
      </c>
      <c r="ES129">
        <v>7.20361701182458e-10</v>
      </c>
      <c r="ET129">
        <v>-0.12593346656001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4.8</v>
      </c>
      <c r="FC129">
        <v>4.6</v>
      </c>
      <c r="FD129">
        <v>18</v>
      </c>
      <c r="FE129">
        <v>961.52</v>
      </c>
      <c r="FF129">
        <v>504.804</v>
      </c>
      <c r="FG129">
        <v>15.4453</v>
      </c>
      <c r="FH129">
        <v>25.3766</v>
      </c>
      <c r="FI129">
        <v>29.9993</v>
      </c>
      <c r="FJ129">
        <v>25.5352</v>
      </c>
      <c r="FK129">
        <v>25.5208</v>
      </c>
      <c r="FL129">
        <v>26.5957</v>
      </c>
      <c r="FM129">
        <v>75.9006</v>
      </c>
      <c r="FN129">
        <v>0</v>
      </c>
      <c r="FO129">
        <v>15.53</v>
      </c>
      <c r="FP129">
        <v>420</v>
      </c>
      <c r="FQ129">
        <v>3.5048</v>
      </c>
      <c r="FR129">
        <v>100.296</v>
      </c>
      <c r="FS129">
        <v>100.198</v>
      </c>
    </row>
    <row r="130" spans="1:175">
      <c r="A130">
        <v>114</v>
      </c>
      <c r="B130">
        <v>1627063802.1</v>
      </c>
      <c r="C130">
        <v>226</v>
      </c>
      <c r="D130" t="s">
        <v>521</v>
      </c>
      <c r="E130" t="s">
        <v>522</v>
      </c>
      <c r="F130">
        <v>1</v>
      </c>
      <c r="H130">
        <v>1627063801.1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15</v>
      </c>
      <c r="AG130">
        <v>2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291</v>
      </c>
      <c r="AL130" t="s">
        <v>291</v>
      </c>
      <c r="AM130">
        <v>0</v>
      </c>
      <c r="AN130">
        <v>0</v>
      </c>
      <c r="AO130">
        <f>1-AM130/AN130</f>
        <v>0</v>
      </c>
      <c r="AP130">
        <v>0</v>
      </c>
      <c r="AQ130" t="s">
        <v>291</v>
      </c>
      <c r="AR130" t="s">
        <v>291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291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292</v>
      </c>
      <c r="BT130">
        <v>2</v>
      </c>
      <c r="BU130">
        <v>1627063801.1</v>
      </c>
      <c r="BV130">
        <v>398.282333333333</v>
      </c>
      <c r="BW130">
        <v>420.009</v>
      </c>
      <c r="BX130">
        <v>6.69913666666667</v>
      </c>
      <c r="BY130">
        <v>3.42144666666667</v>
      </c>
      <c r="BZ130">
        <v>393.965333333333</v>
      </c>
      <c r="CA130">
        <v>6.79219333333333</v>
      </c>
      <c r="CB130">
        <v>899.996</v>
      </c>
      <c r="CC130">
        <v>101.496</v>
      </c>
      <c r="CD130">
        <v>0.0999718333333333</v>
      </c>
      <c r="CE130">
        <v>17.252</v>
      </c>
      <c r="CF130">
        <v>16.7168333333333</v>
      </c>
      <c r="CG130">
        <v>999.9</v>
      </c>
      <c r="CH130">
        <v>0</v>
      </c>
      <c r="CI130">
        <v>0</v>
      </c>
      <c r="CJ130">
        <v>10001.8733333333</v>
      </c>
      <c r="CK130">
        <v>0</v>
      </c>
      <c r="CL130">
        <v>60.1586</v>
      </c>
      <c r="CM130">
        <v>1459.85666666667</v>
      </c>
      <c r="CN130">
        <v>0.972999</v>
      </c>
      <c r="CO130">
        <v>0.0270012</v>
      </c>
      <c r="CP130">
        <v>0</v>
      </c>
      <c r="CQ130">
        <v>671.696666666667</v>
      </c>
      <c r="CR130">
        <v>4.99951</v>
      </c>
      <c r="CS130">
        <v>9700.47333333333</v>
      </c>
      <c r="CT130">
        <v>11910.7333333333</v>
      </c>
      <c r="CU130">
        <v>38.062</v>
      </c>
      <c r="CV130">
        <v>41.25</v>
      </c>
      <c r="CW130">
        <v>40.062</v>
      </c>
      <c r="CX130">
        <v>40.125</v>
      </c>
      <c r="CY130">
        <v>39.375</v>
      </c>
      <c r="CZ130">
        <v>1415.57666666667</v>
      </c>
      <c r="DA130">
        <v>39.28</v>
      </c>
      <c r="DB130">
        <v>0</v>
      </c>
      <c r="DC130">
        <v>1627063804.6</v>
      </c>
      <c r="DD130">
        <v>0</v>
      </c>
      <c r="DE130">
        <v>672.294961538462</v>
      </c>
      <c r="DF130">
        <v>-5.31538461744051</v>
      </c>
      <c r="DG130">
        <v>-68.2724785697009</v>
      </c>
      <c r="DH130">
        <v>9708.90038461538</v>
      </c>
      <c r="DI130">
        <v>15</v>
      </c>
      <c r="DJ130">
        <v>1627063522.6</v>
      </c>
      <c r="DK130" t="s">
        <v>293</v>
      </c>
      <c r="DL130">
        <v>1627063512.6</v>
      </c>
      <c r="DM130">
        <v>1627063522.6</v>
      </c>
      <c r="DN130">
        <v>1</v>
      </c>
      <c r="DO130">
        <v>0.261</v>
      </c>
      <c r="DP130">
        <v>-0.001</v>
      </c>
      <c r="DQ130">
        <v>4.408</v>
      </c>
      <c r="DR130">
        <v>-0.118</v>
      </c>
      <c r="DS130">
        <v>420</v>
      </c>
      <c r="DT130">
        <v>3</v>
      </c>
      <c r="DU130">
        <v>0.07</v>
      </c>
      <c r="DV130">
        <v>0.03</v>
      </c>
      <c r="DW130">
        <v>-21.6529024390244</v>
      </c>
      <c r="DX130">
        <v>-0.438643902439032</v>
      </c>
      <c r="DY130">
        <v>0.0548383455293159</v>
      </c>
      <c r="DZ130">
        <v>1</v>
      </c>
      <c r="EA130">
        <v>672.5145</v>
      </c>
      <c r="EB130">
        <v>-5.47565689084764</v>
      </c>
      <c r="EC130">
        <v>0.563269512860097</v>
      </c>
      <c r="ED130">
        <v>1</v>
      </c>
      <c r="EE130">
        <v>3.23132951219512</v>
      </c>
      <c r="EF130">
        <v>0.233581672473872</v>
      </c>
      <c r="EG130">
        <v>0.0255973903920692</v>
      </c>
      <c r="EH130">
        <v>0</v>
      </c>
      <c r="EI130">
        <v>2</v>
      </c>
      <c r="EJ130">
        <v>3</v>
      </c>
      <c r="EK130" t="s">
        <v>335</v>
      </c>
      <c r="EL130">
        <v>100</v>
      </c>
      <c r="EM130">
        <v>100</v>
      </c>
      <c r="EN130">
        <v>4.316</v>
      </c>
      <c r="EO130">
        <v>-0.093</v>
      </c>
      <c r="EP130">
        <v>2.28134974714028</v>
      </c>
      <c r="EQ130">
        <v>0.00616335315543056</v>
      </c>
      <c r="ER130">
        <v>-2.81551833566181e-06</v>
      </c>
      <c r="ES130">
        <v>7.20361701182458e-10</v>
      </c>
      <c r="ET130">
        <v>-0.12593346656001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4.8</v>
      </c>
      <c r="FC130">
        <v>4.7</v>
      </c>
      <c r="FD130">
        <v>18</v>
      </c>
      <c r="FE130">
        <v>961.59</v>
      </c>
      <c r="FF130">
        <v>504.87</v>
      </c>
      <c r="FG130">
        <v>15.5158</v>
      </c>
      <c r="FH130">
        <v>25.3723</v>
      </c>
      <c r="FI130">
        <v>29.9992</v>
      </c>
      <c r="FJ130">
        <v>25.5332</v>
      </c>
      <c r="FK130">
        <v>25.5186</v>
      </c>
      <c r="FL130">
        <v>26.5944</v>
      </c>
      <c r="FM130">
        <v>75.9006</v>
      </c>
      <c r="FN130">
        <v>0</v>
      </c>
      <c r="FO130">
        <v>15.63</v>
      </c>
      <c r="FP130">
        <v>420</v>
      </c>
      <c r="FQ130">
        <v>3.51003</v>
      </c>
      <c r="FR130">
        <v>100.298</v>
      </c>
      <c r="FS130">
        <v>100.198</v>
      </c>
    </row>
    <row r="131" spans="1:175">
      <c r="A131">
        <v>115</v>
      </c>
      <c r="B131">
        <v>1627063804.1</v>
      </c>
      <c r="C131">
        <v>228</v>
      </c>
      <c r="D131" t="s">
        <v>523</v>
      </c>
      <c r="E131" t="s">
        <v>524</v>
      </c>
      <c r="F131">
        <v>1</v>
      </c>
      <c r="H131">
        <v>1627063803.1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15</v>
      </c>
      <c r="AG131">
        <v>2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291</v>
      </c>
      <c r="AL131" t="s">
        <v>291</v>
      </c>
      <c r="AM131">
        <v>0</v>
      </c>
      <c r="AN131">
        <v>0</v>
      </c>
      <c r="AO131">
        <f>1-AM131/AN131</f>
        <v>0</v>
      </c>
      <c r="AP131">
        <v>0</v>
      </c>
      <c r="AQ131" t="s">
        <v>291</v>
      </c>
      <c r="AR131" t="s">
        <v>291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291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292</v>
      </c>
      <c r="BT131">
        <v>2</v>
      </c>
      <c r="BU131">
        <v>1627063803.1</v>
      </c>
      <c r="BV131">
        <v>398.245666666667</v>
      </c>
      <c r="BW131">
        <v>419.969</v>
      </c>
      <c r="BX131">
        <v>6.70947</v>
      </c>
      <c r="BY131">
        <v>3.42230666666667</v>
      </c>
      <c r="BZ131">
        <v>393.928666666667</v>
      </c>
      <c r="CA131">
        <v>6.80244</v>
      </c>
      <c r="CB131">
        <v>900.044</v>
      </c>
      <c r="CC131">
        <v>101.494666666667</v>
      </c>
      <c r="CD131">
        <v>0.100151333333333</v>
      </c>
      <c r="CE131">
        <v>17.2879666666667</v>
      </c>
      <c r="CF131">
        <v>16.7507333333333</v>
      </c>
      <c r="CG131">
        <v>999.9</v>
      </c>
      <c r="CH131">
        <v>0</v>
      </c>
      <c r="CI131">
        <v>0</v>
      </c>
      <c r="CJ131">
        <v>9996.65</v>
      </c>
      <c r="CK131">
        <v>0</v>
      </c>
      <c r="CL131">
        <v>60.1586</v>
      </c>
      <c r="CM131">
        <v>1460.06</v>
      </c>
      <c r="CN131">
        <v>0.973003</v>
      </c>
      <c r="CO131">
        <v>0.0269974</v>
      </c>
      <c r="CP131">
        <v>0</v>
      </c>
      <c r="CQ131">
        <v>671.439333333333</v>
      </c>
      <c r="CR131">
        <v>4.99951</v>
      </c>
      <c r="CS131">
        <v>9700.56666666667</v>
      </c>
      <c r="CT131">
        <v>11912.4</v>
      </c>
      <c r="CU131">
        <v>38.062</v>
      </c>
      <c r="CV131">
        <v>41.25</v>
      </c>
      <c r="CW131">
        <v>40.062</v>
      </c>
      <c r="CX131">
        <v>40.187</v>
      </c>
      <c r="CY131">
        <v>39.375</v>
      </c>
      <c r="CZ131">
        <v>1415.78</v>
      </c>
      <c r="DA131">
        <v>39.28</v>
      </c>
      <c r="DB131">
        <v>0</v>
      </c>
      <c r="DC131">
        <v>1627063807</v>
      </c>
      <c r="DD131">
        <v>0</v>
      </c>
      <c r="DE131">
        <v>672.074884615384</v>
      </c>
      <c r="DF131">
        <v>-5.87941879984301</v>
      </c>
      <c r="DG131">
        <v>-64.3411964347234</v>
      </c>
      <c r="DH131">
        <v>9706.43307692308</v>
      </c>
      <c r="DI131">
        <v>15</v>
      </c>
      <c r="DJ131">
        <v>1627063522.6</v>
      </c>
      <c r="DK131" t="s">
        <v>293</v>
      </c>
      <c r="DL131">
        <v>1627063512.6</v>
      </c>
      <c r="DM131">
        <v>1627063522.6</v>
      </c>
      <c r="DN131">
        <v>1</v>
      </c>
      <c r="DO131">
        <v>0.261</v>
      </c>
      <c r="DP131">
        <v>-0.001</v>
      </c>
      <c r="DQ131">
        <v>4.408</v>
      </c>
      <c r="DR131">
        <v>-0.118</v>
      </c>
      <c r="DS131">
        <v>420</v>
      </c>
      <c r="DT131">
        <v>3</v>
      </c>
      <c r="DU131">
        <v>0.07</v>
      </c>
      <c r="DV131">
        <v>0.03</v>
      </c>
      <c r="DW131">
        <v>-21.6637829268293</v>
      </c>
      <c r="DX131">
        <v>-0.47419442508711</v>
      </c>
      <c r="DY131">
        <v>0.0567204780950948</v>
      </c>
      <c r="DZ131">
        <v>1</v>
      </c>
      <c r="EA131">
        <v>672.307424242424</v>
      </c>
      <c r="EB131">
        <v>-5.33822322881874</v>
      </c>
      <c r="EC131">
        <v>0.532148192523704</v>
      </c>
      <c r="ED131">
        <v>1</v>
      </c>
      <c r="EE131">
        <v>3.23852512195122</v>
      </c>
      <c r="EF131">
        <v>0.28307101045296</v>
      </c>
      <c r="EG131">
        <v>0.0293738917691894</v>
      </c>
      <c r="EH131">
        <v>0</v>
      </c>
      <c r="EI131">
        <v>2</v>
      </c>
      <c r="EJ131">
        <v>3</v>
      </c>
      <c r="EK131" t="s">
        <v>335</v>
      </c>
      <c r="EL131">
        <v>100</v>
      </c>
      <c r="EM131">
        <v>100</v>
      </c>
      <c r="EN131">
        <v>4.316</v>
      </c>
      <c r="EO131">
        <v>-0.0929</v>
      </c>
      <c r="EP131">
        <v>2.28134974714028</v>
      </c>
      <c r="EQ131">
        <v>0.00616335315543056</v>
      </c>
      <c r="ER131">
        <v>-2.81551833566181e-06</v>
      </c>
      <c r="ES131">
        <v>7.20361701182458e-10</v>
      </c>
      <c r="ET131">
        <v>-0.12593346656001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4.9</v>
      </c>
      <c r="FC131">
        <v>4.7</v>
      </c>
      <c r="FD131">
        <v>18</v>
      </c>
      <c r="FE131">
        <v>961.974</v>
      </c>
      <c r="FF131">
        <v>504.711</v>
      </c>
      <c r="FG131">
        <v>15.5856</v>
      </c>
      <c r="FH131">
        <v>25.368</v>
      </c>
      <c r="FI131">
        <v>29.9993</v>
      </c>
      <c r="FJ131">
        <v>25.5316</v>
      </c>
      <c r="FK131">
        <v>25.5165</v>
      </c>
      <c r="FL131">
        <v>26.598</v>
      </c>
      <c r="FM131">
        <v>75.613</v>
      </c>
      <c r="FN131">
        <v>0</v>
      </c>
      <c r="FO131">
        <v>15.73</v>
      </c>
      <c r="FP131">
        <v>420</v>
      </c>
      <c r="FQ131">
        <v>3.51188</v>
      </c>
      <c r="FR131">
        <v>100.296</v>
      </c>
      <c r="FS131">
        <v>100.198</v>
      </c>
    </row>
    <row r="132" spans="1:175">
      <c r="A132">
        <v>116</v>
      </c>
      <c r="B132">
        <v>1627063806.1</v>
      </c>
      <c r="C132">
        <v>230</v>
      </c>
      <c r="D132" t="s">
        <v>525</v>
      </c>
      <c r="E132" t="s">
        <v>526</v>
      </c>
      <c r="F132">
        <v>1</v>
      </c>
      <c r="H132">
        <v>1627063805.1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15</v>
      </c>
      <c r="AG132">
        <v>2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291</v>
      </c>
      <c r="AL132" t="s">
        <v>291</v>
      </c>
      <c r="AM132">
        <v>0</v>
      </c>
      <c r="AN132">
        <v>0</v>
      </c>
      <c r="AO132">
        <f>1-AM132/AN132</f>
        <v>0</v>
      </c>
      <c r="AP132">
        <v>0</v>
      </c>
      <c r="AQ132" t="s">
        <v>291</v>
      </c>
      <c r="AR132" t="s">
        <v>291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291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292</v>
      </c>
      <c r="BT132">
        <v>2</v>
      </c>
      <c r="BU132">
        <v>1627063805.1</v>
      </c>
      <c r="BV132">
        <v>398.229333333333</v>
      </c>
      <c r="BW132">
        <v>419.966666666667</v>
      </c>
      <c r="BX132">
        <v>6.71825</v>
      </c>
      <c r="BY132">
        <v>3.42634</v>
      </c>
      <c r="BZ132">
        <v>393.913333333333</v>
      </c>
      <c r="CA132">
        <v>6.81114333333333</v>
      </c>
      <c r="CB132">
        <v>900.018666666667</v>
      </c>
      <c r="CC132">
        <v>101.494</v>
      </c>
      <c r="CD132">
        <v>0.1000568</v>
      </c>
      <c r="CE132">
        <v>17.3248</v>
      </c>
      <c r="CF132">
        <v>16.7779333333333</v>
      </c>
      <c r="CG132">
        <v>999.9</v>
      </c>
      <c r="CH132">
        <v>0</v>
      </c>
      <c r="CI132">
        <v>0</v>
      </c>
      <c r="CJ132">
        <v>10010.4</v>
      </c>
      <c r="CK132">
        <v>0</v>
      </c>
      <c r="CL132">
        <v>60.1586</v>
      </c>
      <c r="CM132">
        <v>1460.04333333333</v>
      </c>
      <c r="CN132">
        <v>0.973003</v>
      </c>
      <c r="CO132">
        <v>0.0269974</v>
      </c>
      <c r="CP132">
        <v>0</v>
      </c>
      <c r="CQ132">
        <v>671.451</v>
      </c>
      <c r="CR132">
        <v>4.99951</v>
      </c>
      <c r="CS132">
        <v>9698.32666666667</v>
      </c>
      <c r="CT132">
        <v>11912.3</v>
      </c>
      <c r="CU132">
        <v>38.062</v>
      </c>
      <c r="CV132">
        <v>41.25</v>
      </c>
      <c r="CW132">
        <v>40.062</v>
      </c>
      <c r="CX132">
        <v>40.1663333333333</v>
      </c>
      <c r="CY132">
        <v>39.375</v>
      </c>
      <c r="CZ132">
        <v>1415.76333333333</v>
      </c>
      <c r="DA132">
        <v>39.28</v>
      </c>
      <c r="DB132">
        <v>0</v>
      </c>
      <c r="DC132">
        <v>1627063808.8</v>
      </c>
      <c r="DD132">
        <v>0</v>
      </c>
      <c r="DE132">
        <v>671.8992</v>
      </c>
      <c r="DF132">
        <v>-5.79338463172941</v>
      </c>
      <c r="DG132">
        <v>-63.4761538419102</v>
      </c>
      <c r="DH132">
        <v>9704.15</v>
      </c>
      <c r="DI132">
        <v>15</v>
      </c>
      <c r="DJ132">
        <v>1627063522.6</v>
      </c>
      <c r="DK132" t="s">
        <v>293</v>
      </c>
      <c r="DL132">
        <v>1627063512.6</v>
      </c>
      <c r="DM132">
        <v>1627063522.6</v>
      </c>
      <c r="DN132">
        <v>1</v>
      </c>
      <c r="DO132">
        <v>0.261</v>
      </c>
      <c r="DP132">
        <v>-0.001</v>
      </c>
      <c r="DQ132">
        <v>4.408</v>
      </c>
      <c r="DR132">
        <v>-0.118</v>
      </c>
      <c r="DS132">
        <v>420</v>
      </c>
      <c r="DT132">
        <v>3</v>
      </c>
      <c r="DU132">
        <v>0.07</v>
      </c>
      <c r="DV132">
        <v>0.03</v>
      </c>
      <c r="DW132">
        <v>-21.6753365853659</v>
      </c>
      <c r="DX132">
        <v>-0.503778397212567</v>
      </c>
      <c r="DY132">
        <v>0.0578226293624657</v>
      </c>
      <c r="DZ132">
        <v>0</v>
      </c>
      <c r="EA132">
        <v>672.163848484848</v>
      </c>
      <c r="EB132">
        <v>-5.5604653519708</v>
      </c>
      <c r="EC132">
        <v>0.551654542824502</v>
      </c>
      <c r="ED132">
        <v>1</v>
      </c>
      <c r="EE132">
        <v>3.2459712195122</v>
      </c>
      <c r="EF132">
        <v>0.322468013937277</v>
      </c>
      <c r="EG132">
        <v>0.0321295742644565</v>
      </c>
      <c r="EH132">
        <v>0</v>
      </c>
      <c r="EI132">
        <v>1</v>
      </c>
      <c r="EJ132">
        <v>3</v>
      </c>
      <c r="EK132" t="s">
        <v>354</v>
      </c>
      <c r="EL132">
        <v>100</v>
      </c>
      <c r="EM132">
        <v>100</v>
      </c>
      <c r="EN132">
        <v>4.316</v>
      </c>
      <c r="EO132">
        <v>-0.0929</v>
      </c>
      <c r="EP132">
        <v>2.28134974714028</v>
      </c>
      <c r="EQ132">
        <v>0.00616335315543056</v>
      </c>
      <c r="ER132">
        <v>-2.81551833566181e-06</v>
      </c>
      <c r="ES132">
        <v>7.20361701182458e-10</v>
      </c>
      <c r="ET132">
        <v>-0.12593346656001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4.9</v>
      </c>
      <c r="FC132">
        <v>4.7</v>
      </c>
      <c r="FD132">
        <v>18</v>
      </c>
      <c r="FE132">
        <v>962.049</v>
      </c>
      <c r="FF132">
        <v>504.661</v>
      </c>
      <c r="FG132">
        <v>15.6506</v>
      </c>
      <c r="FH132">
        <v>25.3641</v>
      </c>
      <c r="FI132">
        <v>29.9994</v>
      </c>
      <c r="FJ132">
        <v>25.53</v>
      </c>
      <c r="FK132">
        <v>25.5149</v>
      </c>
      <c r="FL132">
        <v>26.5943</v>
      </c>
      <c r="FM132">
        <v>75.613</v>
      </c>
      <c r="FN132">
        <v>0</v>
      </c>
      <c r="FO132">
        <v>15.73</v>
      </c>
      <c r="FP132">
        <v>420</v>
      </c>
      <c r="FQ132">
        <v>3.51033</v>
      </c>
      <c r="FR132">
        <v>100.297</v>
      </c>
      <c r="FS132">
        <v>100.198</v>
      </c>
    </row>
    <row r="133" spans="1:175">
      <c r="A133">
        <v>117</v>
      </c>
      <c r="B133">
        <v>1627063808.1</v>
      </c>
      <c r="C133">
        <v>232</v>
      </c>
      <c r="D133" t="s">
        <v>527</v>
      </c>
      <c r="E133" t="s">
        <v>528</v>
      </c>
      <c r="F133">
        <v>1</v>
      </c>
      <c r="H133">
        <v>1627063807.1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15</v>
      </c>
      <c r="AG133">
        <v>2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291</v>
      </c>
      <c r="AL133" t="s">
        <v>291</v>
      </c>
      <c r="AM133">
        <v>0</v>
      </c>
      <c r="AN133">
        <v>0</v>
      </c>
      <c r="AO133">
        <f>1-AM133/AN133</f>
        <v>0</v>
      </c>
      <c r="AP133">
        <v>0</v>
      </c>
      <c r="AQ133" t="s">
        <v>291</v>
      </c>
      <c r="AR133" t="s">
        <v>291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291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292</v>
      </c>
      <c r="BT133">
        <v>2</v>
      </c>
      <c r="BU133">
        <v>1627063807.1</v>
      </c>
      <c r="BV133">
        <v>398.211</v>
      </c>
      <c r="BW133">
        <v>420.014333333333</v>
      </c>
      <c r="BX133">
        <v>6.7297</v>
      </c>
      <c r="BY133">
        <v>3.44522333333333</v>
      </c>
      <c r="BZ133">
        <v>393.894666666667</v>
      </c>
      <c r="CA133">
        <v>6.8225</v>
      </c>
      <c r="CB133">
        <v>900.038</v>
      </c>
      <c r="CC133">
        <v>101.495333333333</v>
      </c>
      <c r="CD133">
        <v>0.1000147</v>
      </c>
      <c r="CE133">
        <v>17.3614</v>
      </c>
      <c r="CF133">
        <v>16.8112333333333</v>
      </c>
      <c r="CG133">
        <v>999.9</v>
      </c>
      <c r="CH133">
        <v>0</v>
      </c>
      <c r="CI133">
        <v>0</v>
      </c>
      <c r="CJ133">
        <v>10011.8666666667</v>
      </c>
      <c r="CK133">
        <v>0</v>
      </c>
      <c r="CL133">
        <v>60.1586</v>
      </c>
      <c r="CM133">
        <v>1459.93333333333</v>
      </c>
      <c r="CN133">
        <v>0.973001</v>
      </c>
      <c r="CO133">
        <v>0.0269993</v>
      </c>
      <c r="CP133">
        <v>0</v>
      </c>
      <c r="CQ133">
        <v>671.411333333333</v>
      </c>
      <c r="CR133">
        <v>4.99951</v>
      </c>
      <c r="CS133">
        <v>9695.35666666667</v>
      </c>
      <c r="CT133">
        <v>11911.4</v>
      </c>
      <c r="CU133">
        <v>38.062</v>
      </c>
      <c r="CV133">
        <v>41.25</v>
      </c>
      <c r="CW133">
        <v>40.062</v>
      </c>
      <c r="CX133">
        <v>40.1663333333333</v>
      </c>
      <c r="CY133">
        <v>39.375</v>
      </c>
      <c r="CZ133">
        <v>1415.65333333333</v>
      </c>
      <c r="DA133">
        <v>39.28</v>
      </c>
      <c r="DB133">
        <v>0</v>
      </c>
      <c r="DC133">
        <v>1627063810.6</v>
      </c>
      <c r="DD133">
        <v>0</v>
      </c>
      <c r="DE133">
        <v>671.787461538462</v>
      </c>
      <c r="DF133">
        <v>-4.92376069108574</v>
      </c>
      <c r="DG133">
        <v>-61.940854648579</v>
      </c>
      <c r="DH133">
        <v>9702.52884615385</v>
      </c>
      <c r="DI133">
        <v>15</v>
      </c>
      <c r="DJ133">
        <v>1627063522.6</v>
      </c>
      <c r="DK133" t="s">
        <v>293</v>
      </c>
      <c r="DL133">
        <v>1627063512.6</v>
      </c>
      <c r="DM133">
        <v>1627063522.6</v>
      </c>
      <c r="DN133">
        <v>1</v>
      </c>
      <c r="DO133">
        <v>0.261</v>
      </c>
      <c r="DP133">
        <v>-0.001</v>
      </c>
      <c r="DQ133">
        <v>4.408</v>
      </c>
      <c r="DR133">
        <v>-0.118</v>
      </c>
      <c r="DS133">
        <v>420</v>
      </c>
      <c r="DT133">
        <v>3</v>
      </c>
      <c r="DU133">
        <v>0.07</v>
      </c>
      <c r="DV133">
        <v>0.03</v>
      </c>
      <c r="DW133">
        <v>-21.6977317073171</v>
      </c>
      <c r="DX133">
        <v>-0.484871080139382</v>
      </c>
      <c r="DY133">
        <v>0.0555238091712911</v>
      </c>
      <c r="DZ133">
        <v>1</v>
      </c>
      <c r="EA133">
        <v>672.019342857143</v>
      </c>
      <c r="EB133">
        <v>-5.02548744708911</v>
      </c>
      <c r="EC133">
        <v>0.532626051766535</v>
      </c>
      <c r="ED133">
        <v>1</v>
      </c>
      <c r="EE133">
        <v>3.25403878048781</v>
      </c>
      <c r="EF133">
        <v>0.302196585365859</v>
      </c>
      <c r="EG133">
        <v>0.0305819251731031</v>
      </c>
      <c r="EH133">
        <v>0</v>
      </c>
      <c r="EI133">
        <v>2</v>
      </c>
      <c r="EJ133">
        <v>3</v>
      </c>
      <c r="EK133" t="s">
        <v>335</v>
      </c>
      <c r="EL133">
        <v>100</v>
      </c>
      <c r="EM133">
        <v>100</v>
      </c>
      <c r="EN133">
        <v>4.316</v>
      </c>
      <c r="EO133">
        <v>-0.0927</v>
      </c>
      <c r="EP133">
        <v>2.28134974714028</v>
      </c>
      <c r="EQ133">
        <v>0.00616335315543056</v>
      </c>
      <c r="ER133">
        <v>-2.81551833566181e-06</v>
      </c>
      <c r="ES133">
        <v>7.20361701182458e-10</v>
      </c>
      <c r="ET133">
        <v>-0.12593346656001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4.9</v>
      </c>
      <c r="FC133">
        <v>4.8</v>
      </c>
      <c r="FD133">
        <v>18</v>
      </c>
      <c r="FE133">
        <v>961.68</v>
      </c>
      <c r="FF133">
        <v>504.819</v>
      </c>
      <c r="FG133">
        <v>15.717</v>
      </c>
      <c r="FH133">
        <v>25.3609</v>
      </c>
      <c r="FI133">
        <v>29.9994</v>
      </c>
      <c r="FJ133">
        <v>25.5282</v>
      </c>
      <c r="FK133">
        <v>25.5133</v>
      </c>
      <c r="FL133">
        <v>26.5965</v>
      </c>
      <c r="FM133">
        <v>75.613</v>
      </c>
      <c r="FN133">
        <v>0</v>
      </c>
      <c r="FO133">
        <v>15.83</v>
      </c>
      <c r="FP133">
        <v>420</v>
      </c>
      <c r="FQ133">
        <v>3.55608</v>
      </c>
      <c r="FR133">
        <v>100.298</v>
      </c>
      <c r="FS133">
        <v>100.199</v>
      </c>
    </row>
    <row r="134" spans="1:175">
      <c r="A134">
        <v>118</v>
      </c>
      <c r="B134">
        <v>1627063810.1</v>
      </c>
      <c r="C134">
        <v>234</v>
      </c>
      <c r="D134" t="s">
        <v>529</v>
      </c>
      <c r="E134" t="s">
        <v>530</v>
      </c>
      <c r="F134">
        <v>1</v>
      </c>
      <c r="H134">
        <v>1627063809.1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15</v>
      </c>
      <c r="AG134">
        <v>2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291</v>
      </c>
      <c r="AL134" t="s">
        <v>291</v>
      </c>
      <c r="AM134">
        <v>0</v>
      </c>
      <c r="AN134">
        <v>0</v>
      </c>
      <c r="AO134">
        <f>1-AM134/AN134</f>
        <v>0</v>
      </c>
      <c r="AP134">
        <v>0</v>
      </c>
      <c r="AQ134" t="s">
        <v>291</v>
      </c>
      <c r="AR134" t="s">
        <v>291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291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292</v>
      </c>
      <c r="BT134">
        <v>2</v>
      </c>
      <c r="BU134">
        <v>1627063809.1</v>
      </c>
      <c r="BV134">
        <v>398.202666666667</v>
      </c>
      <c r="BW134">
        <v>420.019666666667</v>
      </c>
      <c r="BX134">
        <v>6.74791</v>
      </c>
      <c r="BY134">
        <v>3.46626666666667</v>
      </c>
      <c r="BZ134">
        <v>393.886333333333</v>
      </c>
      <c r="CA134">
        <v>6.84056</v>
      </c>
      <c r="CB134">
        <v>900.012333333333</v>
      </c>
      <c r="CC134">
        <v>101.496</v>
      </c>
      <c r="CD134">
        <v>0.100331666666667</v>
      </c>
      <c r="CE134">
        <v>17.4000666666667</v>
      </c>
      <c r="CF134">
        <v>16.8504</v>
      </c>
      <c r="CG134">
        <v>999.9</v>
      </c>
      <c r="CH134">
        <v>0</v>
      </c>
      <c r="CI134">
        <v>0</v>
      </c>
      <c r="CJ134">
        <v>9984.79333333333</v>
      </c>
      <c r="CK134">
        <v>0</v>
      </c>
      <c r="CL134">
        <v>60.1586</v>
      </c>
      <c r="CM134">
        <v>1460.03666666667</v>
      </c>
      <c r="CN134">
        <v>0.973003</v>
      </c>
      <c r="CO134">
        <v>0.0269974</v>
      </c>
      <c r="CP134">
        <v>0</v>
      </c>
      <c r="CQ134">
        <v>671.346</v>
      </c>
      <c r="CR134">
        <v>4.99951</v>
      </c>
      <c r="CS134">
        <v>9694.54333333333</v>
      </c>
      <c r="CT134">
        <v>11912.2</v>
      </c>
      <c r="CU134">
        <v>38.062</v>
      </c>
      <c r="CV134">
        <v>41.25</v>
      </c>
      <c r="CW134">
        <v>40.062</v>
      </c>
      <c r="CX134">
        <v>40.187</v>
      </c>
      <c r="CY134">
        <v>39.375</v>
      </c>
      <c r="CZ134">
        <v>1415.75666666667</v>
      </c>
      <c r="DA134">
        <v>39.28</v>
      </c>
      <c r="DB134">
        <v>0</v>
      </c>
      <c r="DC134">
        <v>1627063813</v>
      </c>
      <c r="DD134">
        <v>0</v>
      </c>
      <c r="DE134">
        <v>671.616423076923</v>
      </c>
      <c r="DF134">
        <v>-3.51271794410502</v>
      </c>
      <c r="DG134">
        <v>-58.6567520368005</v>
      </c>
      <c r="DH134">
        <v>9700.17884615385</v>
      </c>
      <c r="DI134">
        <v>15</v>
      </c>
      <c r="DJ134">
        <v>1627063522.6</v>
      </c>
      <c r="DK134" t="s">
        <v>293</v>
      </c>
      <c r="DL134">
        <v>1627063512.6</v>
      </c>
      <c r="DM134">
        <v>1627063522.6</v>
      </c>
      <c r="DN134">
        <v>1</v>
      </c>
      <c r="DO134">
        <v>0.261</v>
      </c>
      <c r="DP134">
        <v>-0.001</v>
      </c>
      <c r="DQ134">
        <v>4.408</v>
      </c>
      <c r="DR134">
        <v>-0.118</v>
      </c>
      <c r="DS134">
        <v>420</v>
      </c>
      <c r="DT134">
        <v>3</v>
      </c>
      <c r="DU134">
        <v>0.07</v>
      </c>
      <c r="DV134">
        <v>0.03</v>
      </c>
      <c r="DW134">
        <v>-21.7209634146341</v>
      </c>
      <c r="DX134">
        <v>-0.450079442508776</v>
      </c>
      <c r="DY134">
        <v>0.0505120403714463</v>
      </c>
      <c r="DZ134">
        <v>1</v>
      </c>
      <c r="EA134">
        <v>671.854484848485</v>
      </c>
      <c r="EB134">
        <v>-4.77210089947768</v>
      </c>
      <c r="EC134">
        <v>0.496757249491087</v>
      </c>
      <c r="ED134">
        <v>1</v>
      </c>
      <c r="EE134">
        <v>3.26213536585366</v>
      </c>
      <c r="EF134">
        <v>0.240450104529612</v>
      </c>
      <c r="EG134">
        <v>0.0253735626864407</v>
      </c>
      <c r="EH134">
        <v>0</v>
      </c>
      <c r="EI134">
        <v>2</v>
      </c>
      <c r="EJ134">
        <v>3</v>
      </c>
      <c r="EK134" t="s">
        <v>335</v>
      </c>
      <c r="EL134">
        <v>100</v>
      </c>
      <c r="EM134">
        <v>100</v>
      </c>
      <c r="EN134">
        <v>4.316</v>
      </c>
      <c r="EO134">
        <v>-0.0926</v>
      </c>
      <c r="EP134">
        <v>2.28134974714028</v>
      </c>
      <c r="EQ134">
        <v>0.00616335315543056</v>
      </c>
      <c r="ER134">
        <v>-2.81551833566181e-06</v>
      </c>
      <c r="ES134">
        <v>7.20361701182458e-10</v>
      </c>
      <c r="ET134">
        <v>-0.12593346656001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5</v>
      </c>
      <c r="FC134">
        <v>4.8</v>
      </c>
      <c r="FD134">
        <v>18</v>
      </c>
      <c r="FE134">
        <v>961.522</v>
      </c>
      <c r="FF134">
        <v>504.887</v>
      </c>
      <c r="FG134">
        <v>15.7804</v>
      </c>
      <c r="FH134">
        <v>25.3574</v>
      </c>
      <c r="FI134">
        <v>29.9994</v>
      </c>
      <c r="FJ134">
        <v>25.5266</v>
      </c>
      <c r="FK134">
        <v>25.5114</v>
      </c>
      <c r="FL134">
        <v>26.5946</v>
      </c>
      <c r="FM134">
        <v>75.613</v>
      </c>
      <c r="FN134">
        <v>0</v>
      </c>
      <c r="FO134">
        <v>15.83</v>
      </c>
      <c r="FP134">
        <v>420</v>
      </c>
      <c r="FQ134">
        <v>3.56162</v>
      </c>
      <c r="FR134">
        <v>100.298</v>
      </c>
      <c r="FS134">
        <v>100.2</v>
      </c>
    </row>
    <row r="135" spans="1:175">
      <c r="A135">
        <v>119</v>
      </c>
      <c r="B135">
        <v>1627063812.1</v>
      </c>
      <c r="C135">
        <v>236</v>
      </c>
      <c r="D135" t="s">
        <v>531</v>
      </c>
      <c r="E135" t="s">
        <v>532</v>
      </c>
      <c r="F135">
        <v>1</v>
      </c>
      <c r="H135">
        <v>1627063811.1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15</v>
      </c>
      <c r="AG135">
        <v>2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291</v>
      </c>
      <c r="AL135" t="s">
        <v>291</v>
      </c>
      <c r="AM135">
        <v>0</v>
      </c>
      <c r="AN135">
        <v>0</v>
      </c>
      <c r="AO135">
        <f>1-AM135/AN135</f>
        <v>0</v>
      </c>
      <c r="AP135">
        <v>0</v>
      </c>
      <c r="AQ135" t="s">
        <v>291</v>
      </c>
      <c r="AR135" t="s">
        <v>291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291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292</v>
      </c>
      <c r="BT135">
        <v>2</v>
      </c>
      <c r="BU135">
        <v>1627063811.1</v>
      </c>
      <c r="BV135">
        <v>398.198333333333</v>
      </c>
      <c r="BW135">
        <v>420.006</v>
      </c>
      <c r="BX135">
        <v>6.76608666666667</v>
      </c>
      <c r="BY135">
        <v>3.47229333333333</v>
      </c>
      <c r="BZ135">
        <v>393.882333333333</v>
      </c>
      <c r="CA135">
        <v>6.85858333333333</v>
      </c>
      <c r="CB135">
        <v>899.929333333333</v>
      </c>
      <c r="CC135">
        <v>101.496</v>
      </c>
      <c r="CD135">
        <v>0.100565</v>
      </c>
      <c r="CE135">
        <v>17.4365666666667</v>
      </c>
      <c r="CF135">
        <v>16.8740666666667</v>
      </c>
      <c r="CG135">
        <v>999.9</v>
      </c>
      <c r="CH135">
        <v>0</v>
      </c>
      <c r="CI135">
        <v>0</v>
      </c>
      <c r="CJ135">
        <v>9966.46</v>
      </c>
      <c r="CK135">
        <v>0</v>
      </c>
      <c r="CL135">
        <v>60.1586</v>
      </c>
      <c r="CM135">
        <v>1460.02</v>
      </c>
      <c r="CN135">
        <v>0.973003</v>
      </c>
      <c r="CO135">
        <v>0.0269974</v>
      </c>
      <c r="CP135">
        <v>0</v>
      </c>
      <c r="CQ135">
        <v>671.282</v>
      </c>
      <c r="CR135">
        <v>4.99951</v>
      </c>
      <c r="CS135">
        <v>9692.36</v>
      </c>
      <c r="CT135">
        <v>11912.1</v>
      </c>
      <c r="CU135">
        <v>38.062</v>
      </c>
      <c r="CV135">
        <v>41.25</v>
      </c>
      <c r="CW135">
        <v>40.062</v>
      </c>
      <c r="CX135">
        <v>40.1663333333333</v>
      </c>
      <c r="CY135">
        <v>39.375</v>
      </c>
      <c r="CZ135">
        <v>1415.74</v>
      </c>
      <c r="DA135">
        <v>39.28</v>
      </c>
      <c r="DB135">
        <v>0</v>
      </c>
      <c r="DC135">
        <v>1627063814.8</v>
      </c>
      <c r="DD135">
        <v>0</v>
      </c>
      <c r="DE135">
        <v>671.50548</v>
      </c>
      <c r="DF135">
        <v>-2.81492308333296</v>
      </c>
      <c r="DG135">
        <v>-56.379230820267</v>
      </c>
      <c r="DH135">
        <v>9698.0704</v>
      </c>
      <c r="DI135">
        <v>15</v>
      </c>
      <c r="DJ135">
        <v>1627063522.6</v>
      </c>
      <c r="DK135" t="s">
        <v>293</v>
      </c>
      <c r="DL135">
        <v>1627063512.6</v>
      </c>
      <c r="DM135">
        <v>1627063522.6</v>
      </c>
      <c r="DN135">
        <v>1</v>
      </c>
      <c r="DO135">
        <v>0.261</v>
      </c>
      <c r="DP135">
        <v>-0.001</v>
      </c>
      <c r="DQ135">
        <v>4.408</v>
      </c>
      <c r="DR135">
        <v>-0.118</v>
      </c>
      <c r="DS135">
        <v>420</v>
      </c>
      <c r="DT135">
        <v>3</v>
      </c>
      <c r="DU135">
        <v>0.07</v>
      </c>
      <c r="DV135">
        <v>0.03</v>
      </c>
      <c r="DW135">
        <v>-21.7337536585366</v>
      </c>
      <c r="DX135">
        <v>-0.497577700348448</v>
      </c>
      <c r="DY135">
        <v>0.0539212664393186</v>
      </c>
      <c r="DZ135">
        <v>1</v>
      </c>
      <c r="EA135">
        <v>671.725272727273</v>
      </c>
      <c r="EB135">
        <v>-4.03944148154339</v>
      </c>
      <c r="EC135">
        <v>0.436022328641989</v>
      </c>
      <c r="ED135">
        <v>1</v>
      </c>
      <c r="EE135">
        <v>3.26973365853659</v>
      </c>
      <c r="EF135">
        <v>0.196067247386765</v>
      </c>
      <c r="EG135">
        <v>0.021139020532043</v>
      </c>
      <c r="EH135">
        <v>0</v>
      </c>
      <c r="EI135">
        <v>2</v>
      </c>
      <c r="EJ135">
        <v>3</v>
      </c>
      <c r="EK135" t="s">
        <v>335</v>
      </c>
      <c r="EL135">
        <v>100</v>
      </c>
      <c r="EM135">
        <v>100</v>
      </c>
      <c r="EN135">
        <v>4.316</v>
      </c>
      <c r="EO135">
        <v>-0.0924</v>
      </c>
      <c r="EP135">
        <v>2.28134974714028</v>
      </c>
      <c r="EQ135">
        <v>0.00616335315543056</v>
      </c>
      <c r="ER135">
        <v>-2.81551833566181e-06</v>
      </c>
      <c r="ES135">
        <v>7.20361701182458e-10</v>
      </c>
      <c r="ET135">
        <v>-0.12593346656001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5</v>
      </c>
      <c r="FC135">
        <v>4.8</v>
      </c>
      <c r="FD135">
        <v>18</v>
      </c>
      <c r="FE135">
        <v>961.747</v>
      </c>
      <c r="FF135">
        <v>504.941</v>
      </c>
      <c r="FG135">
        <v>15.8422</v>
      </c>
      <c r="FH135">
        <v>25.3531</v>
      </c>
      <c r="FI135">
        <v>29.9993</v>
      </c>
      <c r="FJ135">
        <v>25.5247</v>
      </c>
      <c r="FK135">
        <v>25.5098</v>
      </c>
      <c r="FL135">
        <v>26.5955</v>
      </c>
      <c r="FM135">
        <v>75.322</v>
      </c>
      <c r="FN135">
        <v>0</v>
      </c>
      <c r="FO135">
        <v>15.93</v>
      </c>
      <c r="FP135">
        <v>420</v>
      </c>
      <c r="FQ135">
        <v>3.58436</v>
      </c>
      <c r="FR135">
        <v>100.297</v>
      </c>
      <c r="FS135">
        <v>100.201</v>
      </c>
    </row>
    <row r="136" spans="1:175">
      <c r="A136">
        <v>120</v>
      </c>
      <c r="B136">
        <v>1627063814.1</v>
      </c>
      <c r="C136">
        <v>238</v>
      </c>
      <c r="D136" t="s">
        <v>533</v>
      </c>
      <c r="E136" t="s">
        <v>534</v>
      </c>
      <c r="F136">
        <v>1</v>
      </c>
      <c r="H136">
        <v>1627063813.1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15</v>
      </c>
      <c r="AG136">
        <v>2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291</v>
      </c>
      <c r="AL136" t="s">
        <v>291</v>
      </c>
      <c r="AM136">
        <v>0</v>
      </c>
      <c r="AN136">
        <v>0</v>
      </c>
      <c r="AO136">
        <f>1-AM136/AN136</f>
        <v>0</v>
      </c>
      <c r="AP136">
        <v>0</v>
      </c>
      <c r="AQ136" t="s">
        <v>291</v>
      </c>
      <c r="AR136" t="s">
        <v>291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291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292</v>
      </c>
      <c r="BT136">
        <v>2</v>
      </c>
      <c r="BU136">
        <v>1627063813.1</v>
      </c>
      <c r="BV136">
        <v>398.179333333333</v>
      </c>
      <c r="BW136">
        <v>420.005666666667</v>
      </c>
      <c r="BX136">
        <v>6.78204666666667</v>
      </c>
      <c r="BY136">
        <v>3.47290666666667</v>
      </c>
      <c r="BZ136">
        <v>393.863333333333</v>
      </c>
      <c r="CA136">
        <v>6.87440666666667</v>
      </c>
      <c r="CB136">
        <v>900.017333333333</v>
      </c>
      <c r="CC136">
        <v>101.495</v>
      </c>
      <c r="CD136">
        <v>0.100183866666667</v>
      </c>
      <c r="CE136">
        <v>17.4739333333333</v>
      </c>
      <c r="CF136">
        <v>16.905</v>
      </c>
      <c r="CG136">
        <v>999.9</v>
      </c>
      <c r="CH136">
        <v>0</v>
      </c>
      <c r="CI136">
        <v>0</v>
      </c>
      <c r="CJ136">
        <v>9996.65666666667</v>
      </c>
      <c r="CK136">
        <v>0</v>
      </c>
      <c r="CL136">
        <v>60.1586</v>
      </c>
      <c r="CM136">
        <v>1460.02</v>
      </c>
      <c r="CN136">
        <v>0.973003</v>
      </c>
      <c r="CO136">
        <v>0.0269974</v>
      </c>
      <c r="CP136">
        <v>0</v>
      </c>
      <c r="CQ136">
        <v>670.832</v>
      </c>
      <c r="CR136">
        <v>4.99951</v>
      </c>
      <c r="CS136">
        <v>9690.10333333333</v>
      </c>
      <c r="CT136">
        <v>11912.1</v>
      </c>
      <c r="CU136">
        <v>38.062</v>
      </c>
      <c r="CV136">
        <v>41.25</v>
      </c>
      <c r="CW136">
        <v>40.062</v>
      </c>
      <c r="CX136">
        <v>40.1663333333333</v>
      </c>
      <c r="CY136">
        <v>39.437</v>
      </c>
      <c r="CZ136">
        <v>1415.74</v>
      </c>
      <c r="DA136">
        <v>39.28</v>
      </c>
      <c r="DB136">
        <v>0</v>
      </c>
      <c r="DC136">
        <v>1627063816.6</v>
      </c>
      <c r="DD136">
        <v>0</v>
      </c>
      <c r="DE136">
        <v>671.389230769231</v>
      </c>
      <c r="DF136">
        <v>-3.15644444526224</v>
      </c>
      <c r="DG136">
        <v>-57.0912820339396</v>
      </c>
      <c r="DH136">
        <v>9696.67846153846</v>
      </c>
      <c r="DI136">
        <v>15</v>
      </c>
      <c r="DJ136">
        <v>1627063522.6</v>
      </c>
      <c r="DK136" t="s">
        <v>293</v>
      </c>
      <c r="DL136">
        <v>1627063512.6</v>
      </c>
      <c r="DM136">
        <v>1627063522.6</v>
      </c>
      <c r="DN136">
        <v>1</v>
      </c>
      <c r="DO136">
        <v>0.261</v>
      </c>
      <c r="DP136">
        <v>-0.001</v>
      </c>
      <c r="DQ136">
        <v>4.408</v>
      </c>
      <c r="DR136">
        <v>-0.118</v>
      </c>
      <c r="DS136">
        <v>420</v>
      </c>
      <c r="DT136">
        <v>3</v>
      </c>
      <c r="DU136">
        <v>0.07</v>
      </c>
      <c r="DV136">
        <v>0.03</v>
      </c>
      <c r="DW136">
        <v>-21.7475170731707</v>
      </c>
      <c r="DX136">
        <v>-0.554512891986034</v>
      </c>
      <c r="DY136">
        <v>0.0577023392282261</v>
      </c>
      <c r="DZ136">
        <v>0</v>
      </c>
      <c r="EA136">
        <v>671.582</v>
      </c>
      <c r="EB136">
        <v>-3.85415840039101</v>
      </c>
      <c r="EC136">
        <v>0.433292972479362</v>
      </c>
      <c r="ED136">
        <v>1</v>
      </c>
      <c r="EE136">
        <v>3.27731682926829</v>
      </c>
      <c r="EF136">
        <v>0.177931149825791</v>
      </c>
      <c r="EG136">
        <v>0.0191541172341518</v>
      </c>
      <c r="EH136">
        <v>0</v>
      </c>
      <c r="EI136">
        <v>1</v>
      </c>
      <c r="EJ136">
        <v>3</v>
      </c>
      <c r="EK136" t="s">
        <v>354</v>
      </c>
      <c r="EL136">
        <v>100</v>
      </c>
      <c r="EM136">
        <v>100</v>
      </c>
      <c r="EN136">
        <v>4.316</v>
      </c>
      <c r="EO136">
        <v>-0.0923</v>
      </c>
      <c r="EP136">
        <v>2.28134974714028</v>
      </c>
      <c r="EQ136">
        <v>0.00616335315543056</v>
      </c>
      <c r="ER136">
        <v>-2.81551833566181e-06</v>
      </c>
      <c r="ES136">
        <v>7.20361701182458e-10</v>
      </c>
      <c r="ET136">
        <v>-0.12593346656001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5</v>
      </c>
      <c r="FC136">
        <v>4.9</v>
      </c>
      <c r="FD136">
        <v>18</v>
      </c>
      <c r="FE136">
        <v>961.822</v>
      </c>
      <c r="FF136">
        <v>504.976</v>
      </c>
      <c r="FG136">
        <v>15.9094</v>
      </c>
      <c r="FH136">
        <v>25.3489</v>
      </c>
      <c r="FI136">
        <v>29.9993</v>
      </c>
      <c r="FJ136">
        <v>25.5231</v>
      </c>
      <c r="FK136">
        <v>25.508</v>
      </c>
      <c r="FL136">
        <v>26.597</v>
      </c>
      <c r="FM136">
        <v>75.322</v>
      </c>
      <c r="FN136">
        <v>0</v>
      </c>
      <c r="FO136">
        <v>16.03</v>
      </c>
      <c r="FP136">
        <v>420</v>
      </c>
      <c r="FQ136">
        <v>3.5903</v>
      </c>
      <c r="FR136">
        <v>100.298</v>
      </c>
      <c r="FS136">
        <v>100.201</v>
      </c>
    </row>
    <row r="137" spans="1:175">
      <c r="A137">
        <v>121</v>
      </c>
      <c r="B137">
        <v>1627063816.1</v>
      </c>
      <c r="C137">
        <v>240</v>
      </c>
      <c r="D137" t="s">
        <v>535</v>
      </c>
      <c r="E137" t="s">
        <v>536</v>
      </c>
      <c r="F137">
        <v>1</v>
      </c>
      <c r="H137">
        <v>1627063815.1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15</v>
      </c>
      <c r="AG137">
        <v>2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291</v>
      </c>
      <c r="AL137" t="s">
        <v>291</v>
      </c>
      <c r="AM137">
        <v>0</v>
      </c>
      <c r="AN137">
        <v>0</v>
      </c>
      <c r="AO137">
        <f>1-AM137/AN137</f>
        <v>0</v>
      </c>
      <c r="AP137">
        <v>0</v>
      </c>
      <c r="AQ137" t="s">
        <v>291</v>
      </c>
      <c r="AR137" t="s">
        <v>291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291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292</v>
      </c>
      <c r="BT137">
        <v>2</v>
      </c>
      <c r="BU137">
        <v>1627063815.1</v>
      </c>
      <c r="BV137">
        <v>398.16</v>
      </c>
      <c r="BW137">
        <v>419.973666666667</v>
      </c>
      <c r="BX137">
        <v>6.79799666666667</v>
      </c>
      <c r="BY137">
        <v>3.48904</v>
      </c>
      <c r="BZ137">
        <v>393.844</v>
      </c>
      <c r="CA137">
        <v>6.89022333333333</v>
      </c>
      <c r="CB137">
        <v>900.059</v>
      </c>
      <c r="CC137">
        <v>101.496</v>
      </c>
      <c r="CD137">
        <v>0.0998739333333333</v>
      </c>
      <c r="CE137">
        <v>17.5109333333333</v>
      </c>
      <c r="CF137">
        <v>16.9426666666667</v>
      </c>
      <c r="CG137">
        <v>999.9</v>
      </c>
      <c r="CH137">
        <v>0</v>
      </c>
      <c r="CI137">
        <v>0</v>
      </c>
      <c r="CJ137">
        <v>10011.2666666667</v>
      </c>
      <c r="CK137">
        <v>0</v>
      </c>
      <c r="CL137">
        <v>60.1586</v>
      </c>
      <c r="CM137">
        <v>1459.90666666667</v>
      </c>
      <c r="CN137">
        <v>0.973001</v>
      </c>
      <c r="CO137">
        <v>0.0269993</v>
      </c>
      <c r="CP137">
        <v>0</v>
      </c>
      <c r="CQ137">
        <v>670.731666666667</v>
      </c>
      <c r="CR137">
        <v>4.99951</v>
      </c>
      <c r="CS137">
        <v>9687.5</v>
      </c>
      <c r="CT137">
        <v>11911.1666666667</v>
      </c>
      <c r="CU137">
        <v>38.062</v>
      </c>
      <c r="CV137">
        <v>41.25</v>
      </c>
      <c r="CW137">
        <v>40.062</v>
      </c>
      <c r="CX137">
        <v>40.125</v>
      </c>
      <c r="CY137">
        <v>39.4163333333333</v>
      </c>
      <c r="CZ137">
        <v>1415.62666666667</v>
      </c>
      <c r="DA137">
        <v>39.28</v>
      </c>
      <c r="DB137">
        <v>0</v>
      </c>
      <c r="DC137">
        <v>1627063819</v>
      </c>
      <c r="DD137">
        <v>0</v>
      </c>
      <c r="DE137">
        <v>671.223115384615</v>
      </c>
      <c r="DF137">
        <v>-3.3970940176977</v>
      </c>
      <c r="DG137">
        <v>-56.2861537686291</v>
      </c>
      <c r="DH137">
        <v>9694.21730769231</v>
      </c>
      <c r="DI137">
        <v>15</v>
      </c>
      <c r="DJ137">
        <v>1627063522.6</v>
      </c>
      <c r="DK137" t="s">
        <v>293</v>
      </c>
      <c r="DL137">
        <v>1627063512.6</v>
      </c>
      <c r="DM137">
        <v>1627063522.6</v>
      </c>
      <c r="DN137">
        <v>1</v>
      </c>
      <c r="DO137">
        <v>0.261</v>
      </c>
      <c r="DP137">
        <v>-0.001</v>
      </c>
      <c r="DQ137">
        <v>4.408</v>
      </c>
      <c r="DR137">
        <v>-0.118</v>
      </c>
      <c r="DS137">
        <v>420</v>
      </c>
      <c r="DT137">
        <v>3</v>
      </c>
      <c r="DU137">
        <v>0.07</v>
      </c>
      <c r="DV137">
        <v>0.03</v>
      </c>
      <c r="DW137">
        <v>-21.7627585365854</v>
      </c>
      <c r="DX137">
        <v>-0.492079442508697</v>
      </c>
      <c r="DY137">
        <v>0.052842573263212</v>
      </c>
      <c r="DZ137">
        <v>1</v>
      </c>
      <c r="EA137">
        <v>671.402454545455</v>
      </c>
      <c r="EB137">
        <v>-3.69610397973142</v>
      </c>
      <c r="EC137">
        <v>0.398688234764893</v>
      </c>
      <c r="ED137">
        <v>1</v>
      </c>
      <c r="EE137">
        <v>3.2840056097561</v>
      </c>
      <c r="EF137">
        <v>0.160802926829269</v>
      </c>
      <c r="EG137">
        <v>0.0173836960409124</v>
      </c>
      <c r="EH137">
        <v>0</v>
      </c>
      <c r="EI137">
        <v>2</v>
      </c>
      <c r="EJ137">
        <v>3</v>
      </c>
      <c r="EK137" t="s">
        <v>335</v>
      </c>
      <c r="EL137">
        <v>100</v>
      </c>
      <c r="EM137">
        <v>100</v>
      </c>
      <c r="EN137">
        <v>4.316</v>
      </c>
      <c r="EO137">
        <v>-0.0922</v>
      </c>
      <c r="EP137">
        <v>2.28134974714028</v>
      </c>
      <c r="EQ137">
        <v>0.00616335315543056</v>
      </c>
      <c r="ER137">
        <v>-2.81551833566181e-06</v>
      </c>
      <c r="ES137">
        <v>7.20361701182458e-10</v>
      </c>
      <c r="ET137">
        <v>-0.12593346656001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5.1</v>
      </c>
      <c r="FC137">
        <v>4.9</v>
      </c>
      <c r="FD137">
        <v>18</v>
      </c>
      <c r="FE137">
        <v>961.871</v>
      </c>
      <c r="FF137">
        <v>504.956</v>
      </c>
      <c r="FG137">
        <v>15.9756</v>
      </c>
      <c r="FH137">
        <v>25.3446</v>
      </c>
      <c r="FI137">
        <v>29.9994</v>
      </c>
      <c r="FJ137">
        <v>25.5215</v>
      </c>
      <c r="FK137">
        <v>25.5059</v>
      </c>
      <c r="FL137">
        <v>26.5965</v>
      </c>
      <c r="FM137">
        <v>75.322</v>
      </c>
      <c r="FN137">
        <v>0</v>
      </c>
      <c r="FO137">
        <v>16.03</v>
      </c>
      <c r="FP137">
        <v>420</v>
      </c>
      <c r="FQ137">
        <v>3.5842</v>
      </c>
      <c r="FR137">
        <v>100.297</v>
      </c>
      <c r="FS137">
        <v>100.201</v>
      </c>
    </row>
    <row r="138" spans="1:175">
      <c r="A138">
        <v>122</v>
      </c>
      <c r="B138">
        <v>1627063818.1</v>
      </c>
      <c r="C138">
        <v>242</v>
      </c>
      <c r="D138" t="s">
        <v>537</v>
      </c>
      <c r="E138" t="s">
        <v>538</v>
      </c>
      <c r="F138">
        <v>1</v>
      </c>
      <c r="H138">
        <v>1627063817.1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15</v>
      </c>
      <c r="AG138">
        <v>2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291</v>
      </c>
      <c r="AL138" t="s">
        <v>291</v>
      </c>
      <c r="AM138">
        <v>0</v>
      </c>
      <c r="AN138">
        <v>0</v>
      </c>
      <c r="AO138">
        <f>1-AM138/AN138</f>
        <v>0</v>
      </c>
      <c r="AP138">
        <v>0</v>
      </c>
      <c r="AQ138" t="s">
        <v>291</v>
      </c>
      <c r="AR138" t="s">
        <v>291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291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292</v>
      </c>
      <c r="BT138">
        <v>2</v>
      </c>
      <c r="BU138">
        <v>1627063817.1</v>
      </c>
      <c r="BV138">
        <v>398.146666666667</v>
      </c>
      <c r="BW138">
        <v>419.987333333333</v>
      </c>
      <c r="BX138">
        <v>6.81798666666667</v>
      </c>
      <c r="BY138">
        <v>3.52029333333333</v>
      </c>
      <c r="BZ138">
        <v>393.830666666667</v>
      </c>
      <c r="CA138">
        <v>6.91005333333333</v>
      </c>
      <c r="CB138">
        <v>900.058</v>
      </c>
      <c r="CC138">
        <v>101.497</v>
      </c>
      <c r="CD138">
        <v>0.0996292</v>
      </c>
      <c r="CE138">
        <v>17.547</v>
      </c>
      <c r="CF138">
        <v>16.9711333333333</v>
      </c>
      <c r="CG138">
        <v>999.9</v>
      </c>
      <c r="CH138">
        <v>0</v>
      </c>
      <c r="CI138">
        <v>0</v>
      </c>
      <c r="CJ138">
        <v>10033.7333333333</v>
      </c>
      <c r="CK138">
        <v>0</v>
      </c>
      <c r="CL138">
        <v>60.1586</v>
      </c>
      <c r="CM138">
        <v>1460.00666666667</v>
      </c>
      <c r="CN138">
        <v>0.973003</v>
      </c>
      <c r="CO138">
        <v>0.0269974</v>
      </c>
      <c r="CP138">
        <v>0</v>
      </c>
      <c r="CQ138">
        <v>670.639666666667</v>
      </c>
      <c r="CR138">
        <v>4.99951</v>
      </c>
      <c r="CS138">
        <v>9686.61666666667</v>
      </c>
      <c r="CT138">
        <v>11911.9666666667</v>
      </c>
      <c r="CU138">
        <v>38.062</v>
      </c>
      <c r="CV138">
        <v>41.25</v>
      </c>
      <c r="CW138">
        <v>40.062</v>
      </c>
      <c r="CX138">
        <v>40.187</v>
      </c>
      <c r="CY138">
        <v>39.437</v>
      </c>
      <c r="CZ138">
        <v>1415.72666666667</v>
      </c>
      <c r="DA138">
        <v>39.28</v>
      </c>
      <c r="DB138">
        <v>0</v>
      </c>
      <c r="DC138">
        <v>1627063820.8</v>
      </c>
      <c r="DD138">
        <v>0</v>
      </c>
      <c r="DE138">
        <v>671.11136</v>
      </c>
      <c r="DF138">
        <v>-3.54261539474126</v>
      </c>
      <c r="DG138">
        <v>-57.2323078076663</v>
      </c>
      <c r="DH138">
        <v>9692.352</v>
      </c>
      <c r="DI138">
        <v>15</v>
      </c>
      <c r="DJ138">
        <v>1627063522.6</v>
      </c>
      <c r="DK138" t="s">
        <v>293</v>
      </c>
      <c r="DL138">
        <v>1627063512.6</v>
      </c>
      <c r="DM138">
        <v>1627063522.6</v>
      </c>
      <c r="DN138">
        <v>1</v>
      </c>
      <c r="DO138">
        <v>0.261</v>
      </c>
      <c r="DP138">
        <v>-0.001</v>
      </c>
      <c r="DQ138">
        <v>4.408</v>
      </c>
      <c r="DR138">
        <v>-0.118</v>
      </c>
      <c r="DS138">
        <v>420</v>
      </c>
      <c r="DT138">
        <v>3</v>
      </c>
      <c r="DU138">
        <v>0.07</v>
      </c>
      <c r="DV138">
        <v>0.03</v>
      </c>
      <c r="DW138">
        <v>-21.777487804878</v>
      </c>
      <c r="DX138">
        <v>-0.459422299651588</v>
      </c>
      <c r="DY138">
        <v>0.0496909531694526</v>
      </c>
      <c r="DZ138">
        <v>1</v>
      </c>
      <c r="EA138">
        <v>671.304588235294</v>
      </c>
      <c r="EB138">
        <v>-3.78499298475419</v>
      </c>
      <c r="EC138">
        <v>0.413853989430416</v>
      </c>
      <c r="ED138">
        <v>1</v>
      </c>
      <c r="EE138">
        <v>3.28862292682927</v>
      </c>
      <c r="EF138">
        <v>0.122790104529623</v>
      </c>
      <c r="EG138">
        <v>0.0141821580187155</v>
      </c>
      <c r="EH138">
        <v>0</v>
      </c>
      <c r="EI138">
        <v>2</v>
      </c>
      <c r="EJ138">
        <v>3</v>
      </c>
      <c r="EK138" t="s">
        <v>335</v>
      </c>
      <c r="EL138">
        <v>100</v>
      </c>
      <c r="EM138">
        <v>100</v>
      </c>
      <c r="EN138">
        <v>4.316</v>
      </c>
      <c r="EO138">
        <v>-0.0919</v>
      </c>
      <c r="EP138">
        <v>2.28134974714028</v>
      </c>
      <c r="EQ138">
        <v>0.00616335315543056</v>
      </c>
      <c r="ER138">
        <v>-2.81551833566181e-06</v>
      </c>
      <c r="ES138">
        <v>7.20361701182458e-10</v>
      </c>
      <c r="ET138">
        <v>-0.12593346656001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5.1</v>
      </c>
      <c r="FC138">
        <v>4.9</v>
      </c>
      <c r="FD138">
        <v>18</v>
      </c>
      <c r="FE138">
        <v>961.859</v>
      </c>
      <c r="FF138">
        <v>505.218</v>
      </c>
      <c r="FG138">
        <v>16.0378</v>
      </c>
      <c r="FH138">
        <v>25.3412</v>
      </c>
      <c r="FI138">
        <v>29.9995</v>
      </c>
      <c r="FJ138">
        <v>25.5193</v>
      </c>
      <c r="FK138">
        <v>25.5043</v>
      </c>
      <c r="FL138">
        <v>26.5959</v>
      </c>
      <c r="FM138">
        <v>75.322</v>
      </c>
      <c r="FN138">
        <v>0</v>
      </c>
      <c r="FO138">
        <v>16.14</v>
      </c>
      <c r="FP138">
        <v>420</v>
      </c>
      <c r="FQ138">
        <v>3.60316</v>
      </c>
      <c r="FR138">
        <v>100.298</v>
      </c>
      <c r="FS138">
        <v>100.202</v>
      </c>
    </row>
    <row r="139" spans="1:175">
      <c r="A139">
        <v>123</v>
      </c>
      <c r="B139">
        <v>1627063820.1</v>
      </c>
      <c r="C139">
        <v>244</v>
      </c>
      <c r="D139" t="s">
        <v>539</v>
      </c>
      <c r="E139" t="s">
        <v>540</v>
      </c>
      <c r="F139">
        <v>1</v>
      </c>
      <c r="H139">
        <v>1627063819.1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15</v>
      </c>
      <c r="AG139">
        <v>2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291</v>
      </c>
      <c r="AL139" t="s">
        <v>291</v>
      </c>
      <c r="AM139">
        <v>0</v>
      </c>
      <c r="AN139">
        <v>0</v>
      </c>
      <c r="AO139">
        <f>1-AM139/AN139</f>
        <v>0</v>
      </c>
      <c r="AP139">
        <v>0</v>
      </c>
      <c r="AQ139" t="s">
        <v>291</v>
      </c>
      <c r="AR139" t="s">
        <v>291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291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292</v>
      </c>
      <c r="BT139">
        <v>2</v>
      </c>
      <c r="BU139">
        <v>1627063819.1</v>
      </c>
      <c r="BV139">
        <v>398.111333333333</v>
      </c>
      <c r="BW139">
        <v>420.023666666667</v>
      </c>
      <c r="BX139">
        <v>6.84257333333333</v>
      </c>
      <c r="BY139">
        <v>3.53932333333333</v>
      </c>
      <c r="BZ139">
        <v>393.795666666667</v>
      </c>
      <c r="CA139">
        <v>6.93442666666667</v>
      </c>
      <c r="CB139">
        <v>900.005666666667</v>
      </c>
      <c r="CC139">
        <v>101.497</v>
      </c>
      <c r="CD139">
        <v>0.0997266</v>
      </c>
      <c r="CE139">
        <v>17.5845</v>
      </c>
      <c r="CF139">
        <v>16.9966666666667</v>
      </c>
      <c r="CG139">
        <v>999.9</v>
      </c>
      <c r="CH139">
        <v>0</v>
      </c>
      <c r="CI139">
        <v>0</v>
      </c>
      <c r="CJ139">
        <v>9995.83333333333</v>
      </c>
      <c r="CK139">
        <v>0</v>
      </c>
      <c r="CL139">
        <v>60.1586</v>
      </c>
      <c r="CM139">
        <v>1459.99</v>
      </c>
      <c r="CN139">
        <v>0.973003</v>
      </c>
      <c r="CO139">
        <v>0.0269974</v>
      </c>
      <c r="CP139">
        <v>0</v>
      </c>
      <c r="CQ139">
        <v>670.388666666667</v>
      </c>
      <c r="CR139">
        <v>4.99951</v>
      </c>
      <c r="CS139">
        <v>9684.76666666666</v>
      </c>
      <c r="CT139">
        <v>11911.8666666667</v>
      </c>
      <c r="CU139">
        <v>38.062</v>
      </c>
      <c r="CV139">
        <v>41.25</v>
      </c>
      <c r="CW139">
        <v>40.062</v>
      </c>
      <c r="CX139">
        <v>40.1456666666667</v>
      </c>
      <c r="CY139">
        <v>39.437</v>
      </c>
      <c r="CZ139">
        <v>1415.71</v>
      </c>
      <c r="DA139">
        <v>39.28</v>
      </c>
      <c r="DB139">
        <v>0</v>
      </c>
      <c r="DC139">
        <v>1627063822.6</v>
      </c>
      <c r="DD139">
        <v>0</v>
      </c>
      <c r="DE139">
        <v>671.013730769231</v>
      </c>
      <c r="DF139">
        <v>-4.48174359499135</v>
      </c>
      <c r="DG139">
        <v>-54.9627350755805</v>
      </c>
      <c r="DH139">
        <v>9690.92</v>
      </c>
      <c r="DI139">
        <v>15</v>
      </c>
      <c r="DJ139">
        <v>1627063522.6</v>
      </c>
      <c r="DK139" t="s">
        <v>293</v>
      </c>
      <c r="DL139">
        <v>1627063512.6</v>
      </c>
      <c r="DM139">
        <v>1627063522.6</v>
      </c>
      <c r="DN139">
        <v>1</v>
      </c>
      <c r="DO139">
        <v>0.261</v>
      </c>
      <c r="DP139">
        <v>-0.001</v>
      </c>
      <c r="DQ139">
        <v>4.408</v>
      </c>
      <c r="DR139">
        <v>-0.118</v>
      </c>
      <c r="DS139">
        <v>420</v>
      </c>
      <c r="DT139">
        <v>3</v>
      </c>
      <c r="DU139">
        <v>0.07</v>
      </c>
      <c r="DV139">
        <v>0.03</v>
      </c>
      <c r="DW139">
        <v>-21.7965902439024</v>
      </c>
      <c r="DX139">
        <v>-0.529285714285743</v>
      </c>
      <c r="DY139">
        <v>0.0570822462035947</v>
      </c>
      <c r="DZ139">
        <v>0</v>
      </c>
      <c r="EA139">
        <v>671.142235294118</v>
      </c>
      <c r="EB139">
        <v>-3.856071570325</v>
      </c>
      <c r="EC139">
        <v>0.424545297162224</v>
      </c>
      <c r="ED139">
        <v>1</v>
      </c>
      <c r="EE139">
        <v>3.29250682926829</v>
      </c>
      <c r="EF139">
        <v>0.0922538675958219</v>
      </c>
      <c r="EG139">
        <v>0.0115008388748174</v>
      </c>
      <c r="EH139">
        <v>1</v>
      </c>
      <c r="EI139">
        <v>2</v>
      </c>
      <c r="EJ139">
        <v>3</v>
      </c>
      <c r="EK139" t="s">
        <v>335</v>
      </c>
      <c r="EL139">
        <v>100</v>
      </c>
      <c r="EM139">
        <v>100</v>
      </c>
      <c r="EN139">
        <v>4.316</v>
      </c>
      <c r="EO139">
        <v>-0.0918</v>
      </c>
      <c r="EP139">
        <v>2.28134974714028</v>
      </c>
      <c r="EQ139">
        <v>0.00616335315543056</v>
      </c>
      <c r="ER139">
        <v>-2.81551833566181e-06</v>
      </c>
      <c r="ES139">
        <v>7.20361701182458e-10</v>
      </c>
      <c r="ET139">
        <v>-0.12593346656001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5.1</v>
      </c>
      <c r="FC139">
        <v>5</v>
      </c>
      <c r="FD139">
        <v>18</v>
      </c>
      <c r="FE139">
        <v>961.903</v>
      </c>
      <c r="FF139">
        <v>505.289</v>
      </c>
      <c r="FG139">
        <v>16.0965</v>
      </c>
      <c r="FH139">
        <v>25.338</v>
      </c>
      <c r="FI139">
        <v>29.9994</v>
      </c>
      <c r="FJ139">
        <v>25.5175</v>
      </c>
      <c r="FK139">
        <v>25.5027</v>
      </c>
      <c r="FL139">
        <v>26.5976</v>
      </c>
      <c r="FM139">
        <v>75.322</v>
      </c>
      <c r="FN139">
        <v>0</v>
      </c>
      <c r="FO139">
        <v>16.24</v>
      </c>
      <c r="FP139">
        <v>420</v>
      </c>
      <c r="FQ139">
        <v>3.59403</v>
      </c>
      <c r="FR139">
        <v>100.3</v>
      </c>
      <c r="FS139">
        <v>100.202</v>
      </c>
    </row>
    <row r="140" spans="1:175">
      <c r="A140">
        <v>124</v>
      </c>
      <c r="B140">
        <v>1627063822.1</v>
      </c>
      <c r="C140">
        <v>246</v>
      </c>
      <c r="D140" t="s">
        <v>541</v>
      </c>
      <c r="E140" t="s">
        <v>542</v>
      </c>
      <c r="F140">
        <v>1</v>
      </c>
      <c r="H140">
        <v>1627063821.1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15</v>
      </c>
      <c r="AG140">
        <v>2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291</v>
      </c>
      <c r="AL140" t="s">
        <v>291</v>
      </c>
      <c r="AM140">
        <v>0</v>
      </c>
      <c r="AN140">
        <v>0</v>
      </c>
      <c r="AO140">
        <f>1-AM140/AN140</f>
        <v>0</v>
      </c>
      <c r="AP140">
        <v>0</v>
      </c>
      <c r="AQ140" t="s">
        <v>291</v>
      </c>
      <c r="AR140" t="s">
        <v>291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291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292</v>
      </c>
      <c r="BT140">
        <v>2</v>
      </c>
      <c r="BU140">
        <v>1627063821.1</v>
      </c>
      <c r="BV140">
        <v>398.084666666667</v>
      </c>
      <c r="BW140">
        <v>419.994</v>
      </c>
      <c r="BX140">
        <v>6.86397</v>
      </c>
      <c r="BY140">
        <v>3.54413666666667</v>
      </c>
      <c r="BZ140">
        <v>393.768666666667</v>
      </c>
      <c r="CA140">
        <v>6.95564666666667</v>
      </c>
      <c r="CB140">
        <v>899.990666666667</v>
      </c>
      <c r="CC140">
        <v>101.497666666667</v>
      </c>
      <c r="CD140">
        <v>0.09994</v>
      </c>
      <c r="CE140">
        <v>17.6214666666667</v>
      </c>
      <c r="CF140">
        <v>17.0307</v>
      </c>
      <c r="CG140">
        <v>999.9</v>
      </c>
      <c r="CH140">
        <v>0</v>
      </c>
      <c r="CI140">
        <v>0</v>
      </c>
      <c r="CJ140">
        <v>9949.16666666667</v>
      </c>
      <c r="CK140">
        <v>0</v>
      </c>
      <c r="CL140">
        <v>60.1586</v>
      </c>
      <c r="CM140">
        <v>1459.98</v>
      </c>
      <c r="CN140">
        <v>0.973003</v>
      </c>
      <c r="CO140">
        <v>0.0269974</v>
      </c>
      <c r="CP140">
        <v>0</v>
      </c>
      <c r="CQ140">
        <v>670.384</v>
      </c>
      <c r="CR140">
        <v>4.99951</v>
      </c>
      <c r="CS140">
        <v>9682.95333333333</v>
      </c>
      <c r="CT140">
        <v>11911.7666666667</v>
      </c>
      <c r="CU140">
        <v>38.062</v>
      </c>
      <c r="CV140">
        <v>41.25</v>
      </c>
      <c r="CW140">
        <v>40.062</v>
      </c>
      <c r="CX140">
        <v>40.1456666666667</v>
      </c>
      <c r="CY140">
        <v>39.437</v>
      </c>
      <c r="CZ140">
        <v>1415.7</v>
      </c>
      <c r="DA140">
        <v>39.28</v>
      </c>
      <c r="DB140">
        <v>0</v>
      </c>
      <c r="DC140">
        <v>1627063825</v>
      </c>
      <c r="DD140">
        <v>0</v>
      </c>
      <c r="DE140">
        <v>670.850653846154</v>
      </c>
      <c r="DF140">
        <v>-5.08543589456973</v>
      </c>
      <c r="DG140">
        <v>-56.9999999380264</v>
      </c>
      <c r="DH140">
        <v>9688.81423076923</v>
      </c>
      <c r="DI140">
        <v>15</v>
      </c>
      <c r="DJ140">
        <v>1627063522.6</v>
      </c>
      <c r="DK140" t="s">
        <v>293</v>
      </c>
      <c r="DL140">
        <v>1627063512.6</v>
      </c>
      <c r="DM140">
        <v>1627063522.6</v>
      </c>
      <c r="DN140">
        <v>1</v>
      </c>
      <c r="DO140">
        <v>0.261</v>
      </c>
      <c r="DP140">
        <v>-0.001</v>
      </c>
      <c r="DQ140">
        <v>4.408</v>
      </c>
      <c r="DR140">
        <v>-0.118</v>
      </c>
      <c r="DS140">
        <v>420</v>
      </c>
      <c r="DT140">
        <v>3</v>
      </c>
      <c r="DU140">
        <v>0.07</v>
      </c>
      <c r="DV140">
        <v>0.03</v>
      </c>
      <c r="DW140">
        <v>-21.8147097560976</v>
      </c>
      <c r="DX140">
        <v>-0.552349128919875</v>
      </c>
      <c r="DY140">
        <v>0.0590874870368569</v>
      </c>
      <c r="DZ140">
        <v>0</v>
      </c>
      <c r="EA140">
        <v>671.002121212121</v>
      </c>
      <c r="EB140">
        <v>-3.89725076084499</v>
      </c>
      <c r="EC140">
        <v>0.41792552312987</v>
      </c>
      <c r="ED140">
        <v>1</v>
      </c>
      <c r="EE140">
        <v>3.29687512195122</v>
      </c>
      <c r="EF140">
        <v>0.095005505226483</v>
      </c>
      <c r="EG140">
        <v>0.0118238094067677</v>
      </c>
      <c r="EH140">
        <v>1</v>
      </c>
      <c r="EI140">
        <v>2</v>
      </c>
      <c r="EJ140">
        <v>3</v>
      </c>
      <c r="EK140" t="s">
        <v>335</v>
      </c>
      <c r="EL140">
        <v>100</v>
      </c>
      <c r="EM140">
        <v>100</v>
      </c>
      <c r="EN140">
        <v>4.316</v>
      </c>
      <c r="EO140">
        <v>-0.0916</v>
      </c>
      <c r="EP140">
        <v>2.28134974714028</v>
      </c>
      <c r="EQ140">
        <v>0.00616335315543056</v>
      </c>
      <c r="ER140">
        <v>-2.81551833566181e-06</v>
      </c>
      <c r="ES140">
        <v>7.20361701182458e-10</v>
      </c>
      <c r="ET140">
        <v>-0.12593346656001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5.2</v>
      </c>
      <c r="FC140">
        <v>5</v>
      </c>
      <c r="FD140">
        <v>18</v>
      </c>
      <c r="FE140">
        <v>961.977</v>
      </c>
      <c r="FF140">
        <v>505.147</v>
      </c>
      <c r="FG140">
        <v>16.1661</v>
      </c>
      <c r="FH140">
        <v>25.3339</v>
      </c>
      <c r="FI140">
        <v>29.9992</v>
      </c>
      <c r="FJ140">
        <v>25.5159</v>
      </c>
      <c r="FK140">
        <v>25.5005</v>
      </c>
      <c r="FL140">
        <v>26.5964</v>
      </c>
      <c r="FM140">
        <v>75.322</v>
      </c>
      <c r="FN140">
        <v>0</v>
      </c>
      <c r="FO140">
        <v>16.24</v>
      </c>
      <c r="FP140">
        <v>420</v>
      </c>
      <c r="FQ140">
        <v>3.62342</v>
      </c>
      <c r="FR140">
        <v>100.299</v>
      </c>
      <c r="FS140">
        <v>100.202</v>
      </c>
    </row>
    <row r="141" spans="1:175">
      <c r="A141">
        <v>125</v>
      </c>
      <c r="B141">
        <v>1627063824.1</v>
      </c>
      <c r="C141">
        <v>248</v>
      </c>
      <c r="D141" t="s">
        <v>543</v>
      </c>
      <c r="E141" t="s">
        <v>544</v>
      </c>
      <c r="F141">
        <v>1</v>
      </c>
      <c r="H141">
        <v>1627063823.1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15</v>
      </c>
      <c r="AG141">
        <v>2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291</v>
      </c>
      <c r="AL141" t="s">
        <v>291</v>
      </c>
      <c r="AM141">
        <v>0</v>
      </c>
      <c r="AN141">
        <v>0</v>
      </c>
      <c r="AO141">
        <f>1-AM141/AN141</f>
        <v>0</v>
      </c>
      <c r="AP141">
        <v>0</v>
      </c>
      <c r="AQ141" t="s">
        <v>291</v>
      </c>
      <c r="AR141" t="s">
        <v>291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291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292</v>
      </c>
      <c r="BT141">
        <v>2</v>
      </c>
      <c r="BU141">
        <v>1627063823.1</v>
      </c>
      <c r="BV141">
        <v>398.08</v>
      </c>
      <c r="BW141">
        <v>419.969333333333</v>
      </c>
      <c r="BX141">
        <v>6.88074666666667</v>
      </c>
      <c r="BY141">
        <v>3.54619666666667</v>
      </c>
      <c r="BZ141">
        <v>393.764333333333</v>
      </c>
      <c r="CA141">
        <v>6.97228</v>
      </c>
      <c r="CB141">
        <v>899.991</v>
      </c>
      <c r="CC141">
        <v>101.497</v>
      </c>
      <c r="CD141">
        <v>0.099831</v>
      </c>
      <c r="CE141">
        <v>17.6565333333333</v>
      </c>
      <c r="CF141">
        <v>17.0636</v>
      </c>
      <c r="CG141">
        <v>999.9</v>
      </c>
      <c r="CH141">
        <v>0</v>
      </c>
      <c r="CI141">
        <v>0</v>
      </c>
      <c r="CJ141">
        <v>9984.15</v>
      </c>
      <c r="CK141">
        <v>0</v>
      </c>
      <c r="CL141">
        <v>60.1388666666667</v>
      </c>
      <c r="CM141">
        <v>1459.97666666667</v>
      </c>
      <c r="CN141">
        <v>0.973003</v>
      </c>
      <c r="CO141">
        <v>0.0269974</v>
      </c>
      <c r="CP141">
        <v>0</v>
      </c>
      <c r="CQ141">
        <v>670.236666666667</v>
      </c>
      <c r="CR141">
        <v>4.99951</v>
      </c>
      <c r="CS141">
        <v>9681.17333333333</v>
      </c>
      <c r="CT141">
        <v>11911.7</v>
      </c>
      <c r="CU141">
        <v>38.062</v>
      </c>
      <c r="CV141">
        <v>41.25</v>
      </c>
      <c r="CW141">
        <v>40.062</v>
      </c>
      <c r="CX141">
        <v>40.125</v>
      </c>
      <c r="CY141">
        <v>39.437</v>
      </c>
      <c r="CZ141">
        <v>1415.69666666667</v>
      </c>
      <c r="DA141">
        <v>39.28</v>
      </c>
      <c r="DB141">
        <v>0</v>
      </c>
      <c r="DC141">
        <v>1627063826.8</v>
      </c>
      <c r="DD141">
        <v>0</v>
      </c>
      <c r="DE141">
        <v>670.70208</v>
      </c>
      <c r="DF141">
        <v>-5.00892309080835</v>
      </c>
      <c r="DG141">
        <v>-54.7476924022291</v>
      </c>
      <c r="DH141">
        <v>9686.7776</v>
      </c>
      <c r="DI141">
        <v>15</v>
      </c>
      <c r="DJ141">
        <v>1627063522.6</v>
      </c>
      <c r="DK141" t="s">
        <v>293</v>
      </c>
      <c r="DL141">
        <v>1627063512.6</v>
      </c>
      <c r="DM141">
        <v>1627063522.6</v>
      </c>
      <c r="DN141">
        <v>1</v>
      </c>
      <c r="DO141">
        <v>0.261</v>
      </c>
      <c r="DP141">
        <v>-0.001</v>
      </c>
      <c r="DQ141">
        <v>4.408</v>
      </c>
      <c r="DR141">
        <v>-0.118</v>
      </c>
      <c r="DS141">
        <v>420</v>
      </c>
      <c r="DT141">
        <v>3</v>
      </c>
      <c r="DU141">
        <v>0.07</v>
      </c>
      <c r="DV141">
        <v>0.03</v>
      </c>
      <c r="DW141">
        <v>-21.8313</v>
      </c>
      <c r="DX141">
        <v>-0.499580487804917</v>
      </c>
      <c r="DY141">
        <v>0.0548274988864743</v>
      </c>
      <c r="DZ141">
        <v>1</v>
      </c>
      <c r="EA141">
        <v>670.888515151515</v>
      </c>
      <c r="EB141">
        <v>-4.31030868628941</v>
      </c>
      <c r="EC141">
        <v>0.451997393476798</v>
      </c>
      <c r="ED141">
        <v>1</v>
      </c>
      <c r="EE141">
        <v>3.30161195121951</v>
      </c>
      <c r="EF141">
        <v>0.126954773519172</v>
      </c>
      <c r="EG141">
        <v>0.0151216509647611</v>
      </c>
      <c r="EH141">
        <v>0</v>
      </c>
      <c r="EI141">
        <v>2</v>
      </c>
      <c r="EJ141">
        <v>3</v>
      </c>
      <c r="EK141" t="s">
        <v>335</v>
      </c>
      <c r="EL141">
        <v>100</v>
      </c>
      <c r="EM141">
        <v>100</v>
      </c>
      <c r="EN141">
        <v>4.316</v>
      </c>
      <c r="EO141">
        <v>-0.0915</v>
      </c>
      <c r="EP141">
        <v>2.28134974714028</v>
      </c>
      <c r="EQ141">
        <v>0.00616335315543056</v>
      </c>
      <c r="ER141">
        <v>-2.81551833566181e-06</v>
      </c>
      <c r="ES141">
        <v>7.20361701182458e-10</v>
      </c>
      <c r="ET141">
        <v>-0.12593346656001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5.2</v>
      </c>
      <c r="FC141">
        <v>5</v>
      </c>
      <c r="FD141">
        <v>18</v>
      </c>
      <c r="FE141">
        <v>962.048</v>
      </c>
      <c r="FF141">
        <v>505.127</v>
      </c>
      <c r="FG141">
        <v>16.2424</v>
      </c>
      <c r="FH141">
        <v>25.3297</v>
      </c>
      <c r="FI141">
        <v>29.9993</v>
      </c>
      <c r="FJ141">
        <v>25.514</v>
      </c>
      <c r="FK141">
        <v>25.4984</v>
      </c>
      <c r="FL141">
        <v>26.5963</v>
      </c>
      <c r="FM141">
        <v>75.322</v>
      </c>
      <c r="FN141">
        <v>0</v>
      </c>
      <c r="FO141">
        <v>16.34</v>
      </c>
      <c r="FP141">
        <v>420</v>
      </c>
      <c r="FQ141">
        <v>3.62186</v>
      </c>
      <c r="FR141">
        <v>100.299</v>
      </c>
      <c r="FS141">
        <v>100.202</v>
      </c>
    </row>
    <row r="142" spans="1:175">
      <c r="A142">
        <v>126</v>
      </c>
      <c r="B142">
        <v>1627063826.1</v>
      </c>
      <c r="C142">
        <v>250</v>
      </c>
      <c r="D142" t="s">
        <v>545</v>
      </c>
      <c r="E142" t="s">
        <v>546</v>
      </c>
      <c r="F142">
        <v>1</v>
      </c>
      <c r="H142">
        <v>1627063825.1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15</v>
      </c>
      <c r="AG142">
        <v>2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291</v>
      </c>
      <c r="AL142" t="s">
        <v>291</v>
      </c>
      <c r="AM142">
        <v>0</v>
      </c>
      <c r="AN142">
        <v>0</v>
      </c>
      <c r="AO142">
        <f>1-AM142/AN142</f>
        <v>0</v>
      </c>
      <c r="AP142">
        <v>0</v>
      </c>
      <c r="AQ142" t="s">
        <v>291</v>
      </c>
      <c r="AR142" t="s">
        <v>291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291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292</v>
      </c>
      <c r="BT142">
        <v>2</v>
      </c>
      <c r="BU142">
        <v>1627063825.1</v>
      </c>
      <c r="BV142">
        <v>398.071666666667</v>
      </c>
      <c r="BW142">
        <v>420.015</v>
      </c>
      <c r="BX142">
        <v>6.89455666666667</v>
      </c>
      <c r="BY142">
        <v>3.54764</v>
      </c>
      <c r="BZ142">
        <v>393.756</v>
      </c>
      <c r="CA142">
        <v>6.98597</v>
      </c>
      <c r="CB142">
        <v>900.015666666667</v>
      </c>
      <c r="CC142">
        <v>101.496666666667</v>
      </c>
      <c r="CD142">
        <v>0.0995936333333333</v>
      </c>
      <c r="CE142">
        <v>17.6925333333333</v>
      </c>
      <c r="CF142">
        <v>17.0918</v>
      </c>
      <c r="CG142">
        <v>999.9</v>
      </c>
      <c r="CH142">
        <v>0</v>
      </c>
      <c r="CI142">
        <v>0</v>
      </c>
      <c r="CJ142">
        <v>10028.3</v>
      </c>
      <c r="CK142">
        <v>0</v>
      </c>
      <c r="CL142">
        <v>60.1106</v>
      </c>
      <c r="CM142">
        <v>1459.96</v>
      </c>
      <c r="CN142">
        <v>0.973003</v>
      </c>
      <c r="CO142">
        <v>0.0269974</v>
      </c>
      <c r="CP142">
        <v>0</v>
      </c>
      <c r="CQ142">
        <v>670.034333333333</v>
      </c>
      <c r="CR142">
        <v>4.99951</v>
      </c>
      <c r="CS142">
        <v>9679.35333333333</v>
      </c>
      <c r="CT142">
        <v>11911.6</v>
      </c>
      <c r="CU142">
        <v>38.062</v>
      </c>
      <c r="CV142">
        <v>41.25</v>
      </c>
      <c r="CW142">
        <v>40.062</v>
      </c>
      <c r="CX142">
        <v>40.1456666666667</v>
      </c>
      <c r="CY142">
        <v>39.437</v>
      </c>
      <c r="CZ142">
        <v>1415.68</v>
      </c>
      <c r="DA142">
        <v>39.28</v>
      </c>
      <c r="DB142">
        <v>0</v>
      </c>
      <c r="DC142">
        <v>1627063828.6</v>
      </c>
      <c r="DD142">
        <v>0</v>
      </c>
      <c r="DE142">
        <v>670.569461538462</v>
      </c>
      <c r="DF142">
        <v>-4.64574359757089</v>
      </c>
      <c r="DG142">
        <v>-53.5080342014973</v>
      </c>
      <c r="DH142">
        <v>9685.40961538461</v>
      </c>
      <c r="DI142">
        <v>15</v>
      </c>
      <c r="DJ142">
        <v>1627063522.6</v>
      </c>
      <c r="DK142" t="s">
        <v>293</v>
      </c>
      <c r="DL142">
        <v>1627063512.6</v>
      </c>
      <c r="DM142">
        <v>1627063522.6</v>
      </c>
      <c r="DN142">
        <v>1</v>
      </c>
      <c r="DO142">
        <v>0.261</v>
      </c>
      <c r="DP142">
        <v>-0.001</v>
      </c>
      <c r="DQ142">
        <v>4.408</v>
      </c>
      <c r="DR142">
        <v>-0.118</v>
      </c>
      <c r="DS142">
        <v>420</v>
      </c>
      <c r="DT142">
        <v>3</v>
      </c>
      <c r="DU142">
        <v>0.07</v>
      </c>
      <c r="DV142">
        <v>0.03</v>
      </c>
      <c r="DW142">
        <v>-21.8515536585366</v>
      </c>
      <c r="DX142">
        <v>-0.468267595818811</v>
      </c>
      <c r="DY142">
        <v>0.0514365775592172</v>
      </c>
      <c r="DZ142">
        <v>1</v>
      </c>
      <c r="EA142">
        <v>670.772714285714</v>
      </c>
      <c r="EB142">
        <v>-4.50451165707486</v>
      </c>
      <c r="EC142">
        <v>0.4866836209888</v>
      </c>
      <c r="ED142">
        <v>1</v>
      </c>
      <c r="EE142">
        <v>3.30685634146342</v>
      </c>
      <c r="EF142">
        <v>0.175941324041821</v>
      </c>
      <c r="EG142">
        <v>0.0194648391892636</v>
      </c>
      <c r="EH142">
        <v>0</v>
      </c>
      <c r="EI142">
        <v>2</v>
      </c>
      <c r="EJ142">
        <v>3</v>
      </c>
      <c r="EK142" t="s">
        <v>335</v>
      </c>
      <c r="EL142">
        <v>100</v>
      </c>
      <c r="EM142">
        <v>100</v>
      </c>
      <c r="EN142">
        <v>4.316</v>
      </c>
      <c r="EO142">
        <v>-0.0914</v>
      </c>
      <c r="EP142">
        <v>2.28134974714028</v>
      </c>
      <c r="EQ142">
        <v>0.00616335315543056</v>
      </c>
      <c r="ER142">
        <v>-2.81551833566181e-06</v>
      </c>
      <c r="ES142">
        <v>7.20361701182458e-10</v>
      </c>
      <c r="ET142">
        <v>-0.12593346656001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5.2</v>
      </c>
      <c r="FC142">
        <v>5.1</v>
      </c>
      <c r="FD142">
        <v>18</v>
      </c>
      <c r="FE142">
        <v>961.906</v>
      </c>
      <c r="FF142">
        <v>505.21</v>
      </c>
      <c r="FG142">
        <v>16.3078</v>
      </c>
      <c r="FH142">
        <v>25.3254</v>
      </c>
      <c r="FI142">
        <v>29.9993</v>
      </c>
      <c r="FJ142">
        <v>25.5119</v>
      </c>
      <c r="FK142">
        <v>25.4963</v>
      </c>
      <c r="FL142">
        <v>26.5956</v>
      </c>
      <c r="FM142">
        <v>75.0454</v>
      </c>
      <c r="FN142">
        <v>0</v>
      </c>
      <c r="FO142">
        <v>16.44</v>
      </c>
      <c r="FP142">
        <v>420</v>
      </c>
      <c r="FQ142">
        <v>3.64771</v>
      </c>
      <c r="FR142">
        <v>100.3</v>
      </c>
      <c r="FS142">
        <v>100.203</v>
      </c>
    </row>
    <row r="143" spans="1:175">
      <c r="A143">
        <v>127</v>
      </c>
      <c r="B143">
        <v>1627063828.1</v>
      </c>
      <c r="C143">
        <v>252</v>
      </c>
      <c r="D143" t="s">
        <v>547</v>
      </c>
      <c r="E143" t="s">
        <v>548</v>
      </c>
      <c r="F143">
        <v>1</v>
      </c>
      <c r="H143">
        <v>1627063827.1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15</v>
      </c>
      <c r="AG143">
        <v>2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291</v>
      </c>
      <c r="AL143" t="s">
        <v>291</v>
      </c>
      <c r="AM143">
        <v>0</v>
      </c>
      <c r="AN143">
        <v>0</v>
      </c>
      <c r="AO143">
        <f>1-AM143/AN143</f>
        <v>0</v>
      </c>
      <c r="AP143">
        <v>0</v>
      </c>
      <c r="AQ143" t="s">
        <v>291</v>
      </c>
      <c r="AR143" t="s">
        <v>291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291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292</v>
      </c>
      <c r="BT143">
        <v>2</v>
      </c>
      <c r="BU143">
        <v>1627063827.1</v>
      </c>
      <c r="BV143">
        <v>398.057666666667</v>
      </c>
      <c r="BW143">
        <v>420.026</v>
      </c>
      <c r="BX143">
        <v>6.90785</v>
      </c>
      <c r="BY143">
        <v>3.54975</v>
      </c>
      <c r="BZ143">
        <v>393.742</v>
      </c>
      <c r="CA143">
        <v>6.99915333333333</v>
      </c>
      <c r="CB143">
        <v>900.004</v>
      </c>
      <c r="CC143">
        <v>101.498</v>
      </c>
      <c r="CD143">
        <v>0.0999198333333333</v>
      </c>
      <c r="CE143">
        <v>17.7301</v>
      </c>
      <c r="CF143">
        <v>17.1230333333333</v>
      </c>
      <c r="CG143">
        <v>999.9</v>
      </c>
      <c r="CH143">
        <v>0</v>
      </c>
      <c r="CI143">
        <v>0</v>
      </c>
      <c r="CJ143">
        <v>9996.46</v>
      </c>
      <c r="CK143">
        <v>0</v>
      </c>
      <c r="CL143">
        <v>60.1021</v>
      </c>
      <c r="CM143">
        <v>1459.95333333333</v>
      </c>
      <c r="CN143">
        <v>0.973003</v>
      </c>
      <c r="CO143">
        <v>0.0269974</v>
      </c>
      <c r="CP143">
        <v>0</v>
      </c>
      <c r="CQ143">
        <v>669.991</v>
      </c>
      <c r="CR143">
        <v>4.99951</v>
      </c>
      <c r="CS143">
        <v>9677.57666666667</v>
      </c>
      <c r="CT143">
        <v>11911.5</v>
      </c>
      <c r="CU143">
        <v>38.062</v>
      </c>
      <c r="CV143">
        <v>41.25</v>
      </c>
      <c r="CW143">
        <v>40.062</v>
      </c>
      <c r="CX143">
        <v>40.125</v>
      </c>
      <c r="CY143">
        <v>39.437</v>
      </c>
      <c r="CZ143">
        <v>1415.67333333333</v>
      </c>
      <c r="DA143">
        <v>39.28</v>
      </c>
      <c r="DB143">
        <v>0</v>
      </c>
      <c r="DC143">
        <v>1627063831</v>
      </c>
      <c r="DD143">
        <v>0</v>
      </c>
      <c r="DE143">
        <v>670.372807692308</v>
      </c>
      <c r="DF143">
        <v>-4.12249572532769</v>
      </c>
      <c r="DG143">
        <v>-52.1856409684272</v>
      </c>
      <c r="DH143">
        <v>9683.235</v>
      </c>
      <c r="DI143">
        <v>15</v>
      </c>
      <c r="DJ143">
        <v>1627063522.6</v>
      </c>
      <c r="DK143" t="s">
        <v>293</v>
      </c>
      <c r="DL143">
        <v>1627063512.6</v>
      </c>
      <c r="DM143">
        <v>1627063522.6</v>
      </c>
      <c r="DN143">
        <v>1</v>
      </c>
      <c r="DO143">
        <v>0.261</v>
      </c>
      <c r="DP143">
        <v>-0.001</v>
      </c>
      <c r="DQ143">
        <v>4.408</v>
      </c>
      <c r="DR143">
        <v>-0.118</v>
      </c>
      <c r="DS143">
        <v>420</v>
      </c>
      <c r="DT143">
        <v>3</v>
      </c>
      <c r="DU143">
        <v>0.07</v>
      </c>
      <c r="DV143">
        <v>0.03</v>
      </c>
      <c r="DW143">
        <v>-21.869587804878</v>
      </c>
      <c r="DX143">
        <v>-0.508672473867586</v>
      </c>
      <c r="DY143">
        <v>0.0553200805738175</v>
      </c>
      <c r="DZ143">
        <v>0</v>
      </c>
      <c r="EA143">
        <v>670.609121212121</v>
      </c>
      <c r="EB143">
        <v>-4.57751917906549</v>
      </c>
      <c r="EC143">
        <v>0.472748492142246</v>
      </c>
      <c r="ED143">
        <v>1</v>
      </c>
      <c r="EE143">
        <v>3.31364731707317</v>
      </c>
      <c r="EF143">
        <v>0.216665853658537</v>
      </c>
      <c r="EG143">
        <v>0.0232089596896344</v>
      </c>
      <c r="EH143">
        <v>0</v>
      </c>
      <c r="EI143">
        <v>1</v>
      </c>
      <c r="EJ143">
        <v>3</v>
      </c>
      <c r="EK143" t="s">
        <v>354</v>
      </c>
      <c r="EL143">
        <v>100</v>
      </c>
      <c r="EM143">
        <v>100</v>
      </c>
      <c r="EN143">
        <v>4.316</v>
      </c>
      <c r="EO143">
        <v>-0.0913</v>
      </c>
      <c r="EP143">
        <v>2.28134974714028</v>
      </c>
      <c r="EQ143">
        <v>0.00616335315543056</v>
      </c>
      <c r="ER143">
        <v>-2.81551833566181e-06</v>
      </c>
      <c r="ES143">
        <v>7.20361701182458e-10</v>
      </c>
      <c r="ET143">
        <v>-0.12593346656001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5.3</v>
      </c>
      <c r="FC143">
        <v>5.1</v>
      </c>
      <c r="FD143">
        <v>18</v>
      </c>
      <c r="FE143">
        <v>961.852</v>
      </c>
      <c r="FF143">
        <v>505.381</v>
      </c>
      <c r="FG143">
        <v>16.3732</v>
      </c>
      <c r="FH143">
        <v>25.3215</v>
      </c>
      <c r="FI143">
        <v>29.9993</v>
      </c>
      <c r="FJ143">
        <v>25.5103</v>
      </c>
      <c r="FK143">
        <v>25.4942</v>
      </c>
      <c r="FL143">
        <v>26.5974</v>
      </c>
      <c r="FM143">
        <v>75.0454</v>
      </c>
      <c r="FN143">
        <v>0</v>
      </c>
      <c r="FO143">
        <v>16.44</v>
      </c>
      <c r="FP143">
        <v>420</v>
      </c>
      <c r="FQ143">
        <v>3.65225</v>
      </c>
      <c r="FR143">
        <v>100.301</v>
      </c>
      <c r="FS143">
        <v>100.203</v>
      </c>
    </row>
    <row r="144" spans="1:175">
      <c r="A144">
        <v>128</v>
      </c>
      <c r="B144">
        <v>1627063830.1</v>
      </c>
      <c r="C144">
        <v>254</v>
      </c>
      <c r="D144" t="s">
        <v>549</v>
      </c>
      <c r="E144" t="s">
        <v>550</v>
      </c>
      <c r="F144">
        <v>1</v>
      </c>
      <c r="H144">
        <v>1627063829.1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15</v>
      </c>
      <c r="AG144">
        <v>2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291</v>
      </c>
      <c r="AL144" t="s">
        <v>291</v>
      </c>
      <c r="AM144">
        <v>0</v>
      </c>
      <c r="AN144">
        <v>0</v>
      </c>
      <c r="AO144">
        <f>1-AM144/AN144</f>
        <v>0</v>
      </c>
      <c r="AP144">
        <v>0</v>
      </c>
      <c r="AQ144" t="s">
        <v>291</v>
      </c>
      <c r="AR144" t="s">
        <v>291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291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292</v>
      </c>
      <c r="BT144">
        <v>2</v>
      </c>
      <c r="BU144">
        <v>1627063829.1</v>
      </c>
      <c r="BV144">
        <v>398.030666666667</v>
      </c>
      <c r="BW144">
        <v>419.993666666667</v>
      </c>
      <c r="BX144">
        <v>6.9208</v>
      </c>
      <c r="BY144">
        <v>3.56433666666667</v>
      </c>
      <c r="BZ144">
        <v>393.715</v>
      </c>
      <c r="CA144">
        <v>7.01199333333333</v>
      </c>
      <c r="CB144">
        <v>899.987333333333</v>
      </c>
      <c r="CC144">
        <v>101.498</v>
      </c>
      <c r="CD144">
        <v>0.100461333333333</v>
      </c>
      <c r="CE144">
        <v>17.7674</v>
      </c>
      <c r="CF144">
        <v>17.1499</v>
      </c>
      <c r="CG144">
        <v>999.9</v>
      </c>
      <c r="CH144">
        <v>0</v>
      </c>
      <c r="CI144">
        <v>0</v>
      </c>
      <c r="CJ144">
        <v>9967.91666666667</v>
      </c>
      <c r="CK144">
        <v>0</v>
      </c>
      <c r="CL144">
        <v>60.1021</v>
      </c>
      <c r="CM144">
        <v>1460.05666666667</v>
      </c>
      <c r="CN144">
        <v>0.973004666666667</v>
      </c>
      <c r="CO144">
        <v>0.0269954666666667</v>
      </c>
      <c r="CP144">
        <v>0</v>
      </c>
      <c r="CQ144">
        <v>669.891333333333</v>
      </c>
      <c r="CR144">
        <v>4.99951</v>
      </c>
      <c r="CS144">
        <v>9677.04</v>
      </c>
      <c r="CT144">
        <v>11912.3666666667</v>
      </c>
      <c r="CU144">
        <v>38.062</v>
      </c>
      <c r="CV144">
        <v>41.25</v>
      </c>
      <c r="CW144">
        <v>40.062</v>
      </c>
      <c r="CX144">
        <v>40.1456666666667</v>
      </c>
      <c r="CY144">
        <v>39.437</v>
      </c>
      <c r="CZ144">
        <v>1415.77666666667</v>
      </c>
      <c r="DA144">
        <v>39.28</v>
      </c>
      <c r="DB144">
        <v>0</v>
      </c>
      <c r="DC144">
        <v>1627063832.8</v>
      </c>
      <c r="DD144">
        <v>0</v>
      </c>
      <c r="DE144">
        <v>670.24596</v>
      </c>
      <c r="DF144">
        <v>-3.73861539505836</v>
      </c>
      <c r="DG144">
        <v>-51.7400000631701</v>
      </c>
      <c r="DH144">
        <v>9681.59</v>
      </c>
      <c r="DI144">
        <v>15</v>
      </c>
      <c r="DJ144">
        <v>1627063522.6</v>
      </c>
      <c r="DK144" t="s">
        <v>293</v>
      </c>
      <c r="DL144">
        <v>1627063512.6</v>
      </c>
      <c r="DM144">
        <v>1627063522.6</v>
      </c>
      <c r="DN144">
        <v>1</v>
      </c>
      <c r="DO144">
        <v>0.261</v>
      </c>
      <c r="DP144">
        <v>-0.001</v>
      </c>
      <c r="DQ144">
        <v>4.408</v>
      </c>
      <c r="DR144">
        <v>-0.118</v>
      </c>
      <c r="DS144">
        <v>420</v>
      </c>
      <c r="DT144">
        <v>3</v>
      </c>
      <c r="DU144">
        <v>0.07</v>
      </c>
      <c r="DV144">
        <v>0.03</v>
      </c>
      <c r="DW144">
        <v>-21.8834121951219</v>
      </c>
      <c r="DX144">
        <v>-0.561269686411194</v>
      </c>
      <c r="DY144">
        <v>0.0589931876808031</v>
      </c>
      <c r="DZ144">
        <v>0</v>
      </c>
      <c r="EA144">
        <v>670.471757575758</v>
      </c>
      <c r="EB144">
        <v>-4.39711082181807</v>
      </c>
      <c r="EC144">
        <v>0.454172909957837</v>
      </c>
      <c r="ED144">
        <v>1</v>
      </c>
      <c r="EE144">
        <v>3.32103951219512</v>
      </c>
      <c r="EF144">
        <v>0.2234255749129</v>
      </c>
      <c r="EG144">
        <v>0.0238405705602885</v>
      </c>
      <c r="EH144">
        <v>0</v>
      </c>
      <c r="EI144">
        <v>1</v>
      </c>
      <c r="EJ144">
        <v>3</v>
      </c>
      <c r="EK144" t="s">
        <v>354</v>
      </c>
      <c r="EL144">
        <v>100</v>
      </c>
      <c r="EM144">
        <v>100</v>
      </c>
      <c r="EN144">
        <v>4.315</v>
      </c>
      <c r="EO144">
        <v>-0.0911</v>
      </c>
      <c r="EP144">
        <v>2.28134974714028</v>
      </c>
      <c r="EQ144">
        <v>0.00616335315543056</v>
      </c>
      <c r="ER144">
        <v>-2.81551833566181e-06</v>
      </c>
      <c r="ES144">
        <v>7.20361701182458e-10</v>
      </c>
      <c r="ET144">
        <v>-0.12593346656001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5.3</v>
      </c>
      <c r="FC144">
        <v>5.1</v>
      </c>
      <c r="FD144">
        <v>18</v>
      </c>
      <c r="FE144">
        <v>961.979</v>
      </c>
      <c r="FF144">
        <v>505.551</v>
      </c>
      <c r="FG144">
        <v>16.4424</v>
      </c>
      <c r="FH144">
        <v>25.3183</v>
      </c>
      <c r="FI144">
        <v>29.9994</v>
      </c>
      <c r="FJ144">
        <v>25.5087</v>
      </c>
      <c r="FK144">
        <v>25.4921</v>
      </c>
      <c r="FL144">
        <v>26.5942</v>
      </c>
      <c r="FM144">
        <v>75.0454</v>
      </c>
      <c r="FN144">
        <v>0</v>
      </c>
      <c r="FO144">
        <v>16.54</v>
      </c>
      <c r="FP144">
        <v>420</v>
      </c>
      <c r="FQ144">
        <v>3.6738</v>
      </c>
      <c r="FR144">
        <v>100.302</v>
      </c>
      <c r="FS144">
        <v>100.203</v>
      </c>
    </row>
    <row r="145" spans="1:175">
      <c r="A145">
        <v>129</v>
      </c>
      <c r="B145">
        <v>1627063832.1</v>
      </c>
      <c r="C145">
        <v>256</v>
      </c>
      <c r="D145" t="s">
        <v>551</v>
      </c>
      <c r="E145" t="s">
        <v>552</v>
      </c>
      <c r="F145">
        <v>1</v>
      </c>
      <c r="H145">
        <v>1627063831.1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14</v>
      </c>
      <c r="AG145">
        <v>2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291</v>
      </c>
      <c r="AL145" t="s">
        <v>291</v>
      </c>
      <c r="AM145">
        <v>0</v>
      </c>
      <c r="AN145">
        <v>0</v>
      </c>
      <c r="AO145">
        <f>1-AM145/AN145</f>
        <v>0</v>
      </c>
      <c r="AP145">
        <v>0</v>
      </c>
      <c r="AQ145" t="s">
        <v>291</v>
      </c>
      <c r="AR145" t="s">
        <v>291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291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292</v>
      </c>
      <c r="BT145">
        <v>2</v>
      </c>
      <c r="BU145">
        <v>1627063831.1</v>
      </c>
      <c r="BV145">
        <v>398.016</v>
      </c>
      <c r="BW145">
        <v>420.025</v>
      </c>
      <c r="BX145">
        <v>6.93794333333333</v>
      </c>
      <c r="BY145">
        <v>3.58517333333333</v>
      </c>
      <c r="BZ145">
        <v>393.700333333333</v>
      </c>
      <c r="CA145">
        <v>7.02899</v>
      </c>
      <c r="CB145">
        <v>900.011666666667</v>
      </c>
      <c r="CC145">
        <v>101.497333333333</v>
      </c>
      <c r="CD145">
        <v>0.100010466666667</v>
      </c>
      <c r="CE145">
        <v>17.8062666666667</v>
      </c>
      <c r="CF145">
        <v>17.1843</v>
      </c>
      <c r="CG145">
        <v>999.9</v>
      </c>
      <c r="CH145">
        <v>0</v>
      </c>
      <c r="CI145">
        <v>0</v>
      </c>
      <c r="CJ145">
        <v>10011.6666666667</v>
      </c>
      <c r="CK145">
        <v>0</v>
      </c>
      <c r="CL145">
        <v>60.1021</v>
      </c>
      <c r="CM145">
        <v>1459.94</v>
      </c>
      <c r="CN145">
        <v>0.973003</v>
      </c>
      <c r="CO145">
        <v>0.0269974</v>
      </c>
      <c r="CP145">
        <v>0</v>
      </c>
      <c r="CQ145">
        <v>669.583666666667</v>
      </c>
      <c r="CR145">
        <v>4.99951</v>
      </c>
      <c r="CS145">
        <v>9674.02333333333</v>
      </c>
      <c r="CT145">
        <v>11911.4</v>
      </c>
      <c r="CU145">
        <v>38.062</v>
      </c>
      <c r="CV145">
        <v>41.25</v>
      </c>
      <c r="CW145">
        <v>40.062</v>
      </c>
      <c r="CX145">
        <v>40.1456666666667</v>
      </c>
      <c r="CY145">
        <v>39.437</v>
      </c>
      <c r="CZ145">
        <v>1415.66</v>
      </c>
      <c r="DA145">
        <v>39.28</v>
      </c>
      <c r="DB145">
        <v>0</v>
      </c>
      <c r="DC145">
        <v>1627063834.6</v>
      </c>
      <c r="DD145">
        <v>0</v>
      </c>
      <c r="DE145">
        <v>670.141038461538</v>
      </c>
      <c r="DF145">
        <v>-4.19634188142256</v>
      </c>
      <c r="DG145">
        <v>-52.0252991342713</v>
      </c>
      <c r="DH145">
        <v>9680.24</v>
      </c>
      <c r="DI145">
        <v>15</v>
      </c>
      <c r="DJ145">
        <v>1627063522.6</v>
      </c>
      <c r="DK145" t="s">
        <v>293</v>
      </c>
      <c r="DL145">
        <v>1627063512.6</v>
      </c>
      <c r="DM145">
        <v>1627063522.6</v>
      </c>
      <c r="DN145">
        <v>1</v>
      </c>
      <c r="DO145">
        <v>0.261</v>
      </c>
      <c r="DP145">
        <v>-0.001</v>
      </c>
      <c r="DQ145">
        <v>4.408</v>
      </c>
      <c r="DR145">
        <v>-0.118</v>
      </c>
      <c r="DS145">
        <v>420</v>
      </c>
      <c r="DT145">
        <v>3</v>
      </c>
      <c r="DU145">
        <v>0.07</v>
      </c>
      <c r="DV145">
        <v>0.03</v>
      </c>
      <c r="DW145">
        <v>-21.9030512195122</v>
      </c>
      <c r="DX145">
        <v>-0.60063344947738</v>
      </c>
      <c r="DY145">
        <v>0.0625663204106837</v>
      </c>
      <c r="DZ145">
        <v>0</v>
      </c>
      <c r="EA145">
        <v>670.334057142857</v>
      </c>
      <c r="EB145">
        <v>-4.30384944606311</v>
      </c>
      <c r="EC145">
        <v>0.466383407132994</v>
      </c>
      <c r="ED145">
        <v>1</v>
      </c>
      <c r="EE145">
        <v>3.32733634146341</v>
      </c>
      <c r="EF145">
        <v>0.211308292682927</v>
      </c>
      <c r="EG145">
        <v>0.0228873960155193</v>
      </c>
      <c r="EH145">
        <v>0</v>
      </c>
      <c r="EI145">
        <v>1</v>
      </c>
      <c r="EJ145">
        <v>3</v>
      </c>
      <c r="EK145" t="s">
        <v>354</v>
      </c>
      <c r="EL145">
        <v>100</v>
      </c>
      <c r="EM145">
        <v>100</v>
      </c>
      <c r="EN145">
        <v>4.315</v>
      </c>
      <c r="EO145">
        <v>-0.091</v>
      </c>
      <c r="EP145">
        <v>2.28134974714028</v>
      </c>
      <c r="EQ145">
        <v>0.00616335315543056</v>
      </c>
      <c r="ER145">
        <v>-2.81551833566181e-06</v>
      </c>
      <c r="ES145">
        <v>7.20361701182458e-10</v>
      </c>
      <c r="ET145">
        <v>-0.12593346656001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5.3</v>
      </c>
      <c r="FC145">
        <v>5.2</v>
      </c>
      <c r="FD145">
        <v>18</v>
      </c>
      <c r="FE145">
        <v>962.226</v>
      </c>
      <c r="FF145">
        <v>505.514</v>
      </c>
      <c r="FG145">
        <v>16.5082</v>
      </c>
      <c r="FH145">
        <v>25.3147</v>
      </c>
      <c r="FI145">
        <v>29.9994</v>
      </c>
      <c r="FJ145">
        <v>25.5065</v>
      </c>
      <c r="FK145">
        <v>25.4899</v>
      </c>
      <c r="FL145">
        <v>26.5948</v>
      </c>
      <c r="FM145">
        <v>75.0454</v>
      </c>
      <c r="FN145">
        <v>0</v>
      </c>
      <c r="FO145">
        <v>16.64</v>
      </c>
      <c r="FP145">
        <v>420</v>
      </c>
      <c r="FQ145">
        <v>3.67442</v>
      </c>
      <c r="FR145">
        <v>100.301</v>
      </c>
      <c r="FS145">
        <v>100.203</v>
      </c>
    </row>
    <row r="146" spans="1:175">
      <c r="A146">
        <v>130</v>
      </c>
      <c r="B146">
        <v>1627063834.1</v>
      </c>
      <c r="C146">
        <v>258</v>
      </c>
      <c r="D146" t="s">
        <v>553</v>
      </c>
      <c r="E146" t="s">
        <v>554</v>
      </c>
      <c r="F146">
        <v>1</v>
      </c>
      <c r="H146">
        <v>1627063833.1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14</v>
      </c>
      <c r="AG146">
        <v>2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291</v>
      </c>
      <c r="AL146" t="s">
        <v>291</v>
      </c>
      <c r="AM146">
        <v>0</v>
      </c>
      <c r="AN146">
        <v>0</v>
      </c>
      <c r="AO146">
        <f>1-AM146/AN146</f>
        <v>0</v>
      </c>
      <c r="AP146">
        <v>0</v>
      </c>
      <c r="AQ146" t="s">
        <v>291</v>
      </c>
      <c r="AR146" t="s">
        <v>291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291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292</v>
      </c>
      <c r="BT146">
        <v>2</v>
      </c>
      <c r="BU146">
        <v>1627063833.1</v>
      </c>
      <c r="BV146">
        <v>398.017666666667</v>
      </c>
      <c r="BW146">
        <v>420.037666666667</v>
      </c>
      <c r="BX146">
        <v>6.95714666666667</v>
      </c>
      <c r="BY146">
        <v>3.59333666666667</v>
      </c>
      <c r="BZ146">
        <v>393.702666666667</v>
      </c>
      <c r="CA146">
        <v>7.04803</v>
      </c>
      <c r="CB146">
        <v>900.003</v>
      </c>
      <c r="CC146">
        <v>101.496666666667</v>
      </c>
      <c r="CD146">
        <v>0.0998184333333333</v>
      </c>
      <c r="CE146">
        <v>17.8428666666667</v>
      </c>
      <c r="CF146">
        <v>17.2241666666667</v>
      </c>
      <c r="CG146">
        <v>999.9</v>
      </c>
      <c r="CH146">
        <v>0</v>
      </c>
      <c r="CI146">
        <v>0</v>
      </c>
      <c r="CJ146">
        <v>10024.1666666667</v>
      </c>
      <c r="CK146">
        <v>0</v>
      </c>
      <c r="CL146">
        <v>60.1021</v>
      </c>
      <c r="CM146">
        <v>1460.03666666667</v>
      </c>
      <c r="CN146">
        <v>0.973004666666667</v>
      </c>
      <c r="CO146">
        <v>0.0269954666666667</v>
      </c>
      <c r="CP146">
        <v>0</v>
      </c>
      <c r="CQ146">
        <v>669.572666666667</v>
      </c>
      <c r="CR146">
        <v>4.99951</v>
      </c>
      <c r="CS146">
        <v>9673.07333333333</v>
      </c>
      <c r="CT146">
        <v>11912.2333333333</v>
      </c>
      <c r="CU146">
        <v>38.062</v>
      </c>
      <c r="CV146">
        <v>41.25</v>
      </c>
      <c r="CW146">
        <v>40.062</v>
      </c>
      <c r="CX146">
        <v>40.187</v>
      </c>
      <c r="CY146">
        <v>39.437</v>
      </c>
      <c r="CZ146">
        <v>1415.75666666667</v>
      </c>
      <c r="DA146">
        <v>39.28</v>
      </c>
      <c r="DB146">
        <v>0</v>
      </c>
      <c r="DC146">
        <v>1627063837</v>
      </c>
      <c r="DD146">
        <v>0</v>
      </c>
      <c r="DE146">
        <v>669.986884615385</v>
      </c>
      <c r="DF146">
        <v>-3.87388033009704</v>
      </c>
      <c r="DG146">
        <v>-50.3760682804817</v>
      </c>
      <c r="DH146">
        <v>9678.14307692308</v>
      </c>
      <c r="DI146">
        <v>15</v>
      </c>
      <c r="DJ146">
        <v>1627063522.6</v>
      </c>
      <c r="DK146" t="s">
        <v>293</v>
      </c>
      <c r="DL146">
        <v>1627063512.6</v>
      </c>
      <c r="DM146">
        <v>1627063522.6</v>
      </c>
      <c r="DN146">
        <v>1</v>
      </c>
      <c r="DO146">
        <v>0.261</v>
      </c>
      <c r="DP146">
        <v>-0.001</v>
      </c>
      <c r="DQ146">
        <v>4.408</v>
      </c>
      <c r="DR146">
        <v>-0.118</v>
      </c>
      <c r="DS146">
        <v>420</v>
      </c>
      <c r="DT146">
        <v>3</v>
      </c>
      <c r="DU146">
        <v>0.07</v>
      </c>
      <c r="DV146">
        <v>0.03</v>
      </c>
      <c r="DW146">
        <v>-21.9224487804878</v>
      </c>
      <c r="DX146">
        <v>-0.629816027874546</v>
      </c>
      <c r="DY146">
        <v>0.0650431306132802</v>
      </c>
      <c r="DZ146">
        <v>0</v>
      </c>
      <c r="EA146">
        <v>670.161333333333</v>
      </c>
      <c r="EB146">
        <v>-4.04350126685111</v>
      </c>
      <c r="EC146">
        <v>0.417101082630242</v>
      </c>
      <c r="ED146">
        <v>1</v>
      </c>
      <c r="EE146">
        <v>3.33305292682927</v>
      </c>
      <c r="EF146">
        <v>0.219695540069686</v>
      </c>
      <c r="EG146">
        <v>0.023485443882552</v>
      </c>
      <c r="EH146">
        <v>0</v>
      </c>
      <c r="EI146">
        <v>1</v>
      </c>
      <c r="EJ146">
        <v>3</v>
      </c>
      <c r="EK146" t="s">
        <v>354</v>
      </c>
      <c r="EL146">
        <v>100</v>
      </c>
      <c r="EM146">
        <v>100</v>
      </c>
      <c r="EN146">
        <v>4.315</v>
      </c>
      <c r="EO146">
        <v>-0.0908</v>
      </c>
      <c r="EP146">
        <v>2.28134974714028</v>
      </c>
      <c r="EQ146">
        <v>0.00616335315543056</v>
      </c>
      <c r="ER146">
        <v>-2.81551833566181e-06</v>
      </c>
      <c r="ES146">
        <v>7.20361701182458e-10</v>
      </c>
      <c r="ET146">
        <v>-0.12593346656001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5.4</v>
      </c>
      <c r="FC146">
        <v>5.2</v>
      </c>
      <c r="FD146">
        <v>18</v>
      </c>
      <c r="FE146">
        <v>962.473</v>
      </c>
      <c r="FF146">
        <v>505.337</v>
      </c>
      <c r="FG146">
        <v>16.5779</v>
      </c>
      <c r="FH146">
        <v>25.3105</v>
      </c>
      <c r="FI146">
        <v>29.9994</v>
      </c>
      <c r="FJ146">
        <v>25.5044</v>
      </c>
      <c r="FK146">
        <v>25.4878</v>
      </c>
      <c r="FL146">
        <v>26.5951</v>
      </c>
      <c r="FM146">
        <v>75.0454</v>
      </c>
      <c r="FN146">
        <v>0</v>
      </c>
      <c r="FO146">
        <v>16.64</v>
      </c>
      <c r="FP146">
        <v>420</v>
      </c>
      <c r="FQ146">
        <v>3.66913</v>
      </c>
      <c r="FR146">
        <v>100.303</v>
      </c>
      <c r="FS146">
        <v>100.203</v>
      </c>
    </row>
    <row r="147" spans="1:175">
      <c r="A147">
        <v>131</v>
      </c>
      <c r="B147">
        <v>1627063836.1</v>
      </c>
      <c r="C147">
        <v>260</v>
      </c>
      <c r="D147" t="s">
        <v>555</v>
      </c>
      <c r="E147" t="s">
        <v>556</v>
      </c>
      <c r="F147">
        <v>1</v>
      </c>
      <c r="H147">
        <v>1627063835.1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14</v>
      </c>
      <c r="AG147">
        <v>2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291</v>
      </c>
      <c r="AL147" t="s">
        <v>291</v>
      </c>
      <c r="AM147">
        <v>0</v>
      </c>
      <c r="AN147">
        <v>0</v>
      </c>
      <c r="AO147">
        <f>1-AM147/AN147</f>
        <v>0</v>
      </c>
      <c r="AP147">
        <v>0</v>
      </c>
      <c r="AQ147" t="s">
        <v>291</v>
      </c>
      <c r="AR147" t="s">
        <v>291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291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292</v>
      </c>
      <c r="BT147">
        <v>2</v>
      </c>
      <c r="BU147">
        <v>1627063835.1</v>
      </c>
      <c r="BV147">
        <v>397.975333333333</v>
      </c>
      <c r="BW147">
        <v>420.016666666667</v>
      </c>
      <c r="BX147">
        <v>6.97336666666667</v>
      </c>
      <c r="BY147">
        <v>3.59546333333333</v>
      </c>
      <c r="BZ147">
        <v>393.66</v>
      </c>
      <c r="CA147">
        <v>7.06411</v>
      </c>
      <c r="CB147">
        <v>900.026333333333</v>
      </c>
      <c r="CC147">
        <v>101.496</v>
      </c>
      <c r="CD147">
        <v>0.100400666666667</v>
      </c>
      <c r="CE147">
        <v>17.8800333333333</v>
      </c>
      <c r="CF147">
        <v>17.2545</v>
      </c>
      <c r="CG147">
        <v>999.9</v>
      </c>
      <c r="CH147">
        <v>0</v>
      </c>
      <c r="CI147">
        <v>0</v>
      </c>
      <c r="CJ147">
        <v>9991.02333333333</v>
      </c>
      <c r="CK147">
        <v>0</v>
      </c>
      <c r="CL147">
        <v>60.1021</v>
      </c>
      <c r="CM147">
        <v>1459.92</v>
      </c>
      <c r="CN147">
        <v>0.973003</v>
      </c>
      <c r="CO147">
        <v>0.0269974</v>
      </c>
      <c r="CP147">
        <v>0</v>
      </c>
      <c r="CQ147">
        <v>669.634666666667</v>
      </c>
      <c r="CR147">
        <v>4.99951</v>
      </c>
      <c r="CS147">
        <v>9670.04666666667</v>
      </c>
      <c r="CT147">
        <v>11911.2</v>
      </c>
      <c r="CU147">
        <v>38.062</v>
      </c>
      <c r="CV147">
        <v>41.25</v>
      </c>
      <c r="CW147">
        <v>40.062</v>
      </c>
      <c r="CX147">
        <v>40.1456666666667</v>
      </c>
      <c r="CY147">
        <v>39.437</v>
      </c>
      <c r="CZ147">
        <v>1415.64</v>
      </c>
      <c r="DA147">
        <v>39.28</v>
      </c>
      <c r="DB147">
        <v>0</v>
      </c>
      <c r="DC147">
        <v>1627063838.8</v>
      </c>
      <c r="DD147">
        <v>0</v>
      </c>
      <c r="DE147">
        <v>669.86808</v>
      </c>
      <c r="DF147">
        <v>-3.21515384641358</v>
      </c>
      <c r="DG147">
        <v>-52.2476923457355</v>
      </c>
      <c r="DH147">
        <v>9676.2408</v>
      </c>
      <c r="DI147">
        <v>15</v>
      </c>
      <c r="DJ147">
        <v>1627063522.6</v>
      </c>
      <c r="DK147" t="s">
        <v>293</v>
      </c>
      <c r="DL147">
        <v>1627063512.6</v>
      </c>
      <c r="DM147">
        <v>1627063522.6</v>
      </c>
      <c r="DN147">
        <v>1</v>
      </c>
      <c r="DO147">
        <v>0.261</v>
      </c>
      <c r="DP147">
        <v>-0.001</v>
      </c>
      <c r="DQ147">
        <v>4.408</v>
      </c>
      <c r="DR147">
        <v>-0.118</v>
      </c>
      <c r="DS147">
        <v>420</v>
      </c>
      <c r="DT147">
        <v>3</v>
      </c>
      <c r="DU147">
        <v>0.07</v>
      </c>
      <c r="DV147">
        <v>0.03</v>
      </c>
      <c r="DW147">
        <v>-21.9429658536585</v>
      </c>
      <c r="DX147">
        <v>-0.623671777003463</v>
      </c>
      <c r="DY147">
        <v>0.0642057880901037</v>
      </c>
      <c r="DZ147">
        <v>0</v>
      </c>
      <c r="EA147">
        <v>670.076294117647</v>
      </c>
      <c r="EB147">
        <v>-3.66863791974483</v>
      </c>
      <c r="EC147">
        <v>0.394431946669687</v>
      </c>
      <c r="ED147">
        <v>1</v>
      </c>
      <c r="EE147">
        <v>3.33934268292683</v>
      </c>
      <c r="EF147">
        <v>0.246808641114982</v>
      </c>
      <c r="EG147">
        <v>0.0255031365860894</v>
      </c>
      <c r="EH147">
        <v>0</v>
      </c>
      <c r="EI147">
        <v>1</v>
      </c>
      <c r="EJ147">
        <v>3</v>
      </c>
      <c r="EK147" t="s">
        <v>354</v>
      </c>
      <c r="EL147">
        <v>100</v>
      </c>
      <c r="EM147">
        <v>100</v>
      </c>
      <c r="EN147">
        <v>4.316</v>
      </c>
      <c r="EO147">
        <v>-0.0907</v>
      </c>
      <c r="EP147">
        <v>2.28134974714028</v>
      </c>
      <c r="EQ147">
        <v>0.00616335315543056</v>
      </c>
      <c r="ER147">
        <v>-2.81551833566181e-06</v>
      </c>
      <c r="ES147">
        <v>7.20361701182458e-10</v>
      </c>
      <c r="ET147">
        <v>-0.12593346656001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5.4</v>
      </c>
      <c r="FC147">
        <v>5.2</v>
      </c>
      <c r="FD147">
        <v>18</v>
      </c>
      <c r="FE147">
        <v>962.227</v>
      </c>
      <c r="FF147">
        <v>505.544</v>
      </c>
      <c r="FG147">
        <v>16.6481</v>
      </c>
      <c r="FH147">
        <v>25.3062</v>
      </c>
      <c r="FI147">
        <v>29.9994</v>
      </c>
      <c r="FJ147">
        <v>25.5023</v>
      </c>
      <c r="FK147">
        <v>25.4859</v>
      </c>
      <c r="FL147">
        <v>26.5943</v>
      </c>
      <c r="FM147">
        <v>74.7646</v>
      </c>
      <c r="FN147">
        <v>0</v>
      </c>
      <c r="FO147">
        <v>16.74</v>
      </c>
      <c r="FP147">
        <v>420</v>
      </c>
      <c r="FQ147">
        <v>3.69887</v>
      </c>
      <c r="FR147">
        <v>100.305</v>
      </c>
      <c r="FS147">
        <v>100.203</v>
      </c>
    </row>
    <row r="148" spans="1:175">
      <c r="A148">
        <v>132</v>
      </c>
      <c r="B148">
        <v>1627063838.1</v>
      </c>
      <c r="C148">
        <v>262</v>
      </c>
      <c r="D148" t="s">
        <v>557</v>
      </c>
      <c r="E148" t="s">
        <v>558</v>
      </c>
      <c r="F148">
        <v>1</v>
      </c>
      <c r="H148">
        <v>1627063837.1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15</v>
      </c>
      <c r="AG148">
        <v>2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291</v>
      </c>
      <c r="AL148" t="s">
        <v>291</v>
      </c>
      <c r="AM148">
        <v>0</v>
      </c>
      <c r="AN148">
        <v>0</v>
      </c>
      <c r="AO148">
        <f>1-AM148/AN148</f>
        <v>0</v>
      </c>
      <c r="AP148">
        <v>0</v>
      </c>
      <c r="AQ148" t="s">
        <v>291</v>
      </c>
      <c r="AR148" t="s">
        <v>291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291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292</v>
      </c>
      <c r="BT148">
        <v>2</v>
      </c>
      <c r="BU148">
        <v>1627063837.1</v>
      </c>
      <c r="BV148">
        <v>397.925333333333</v>
      </c>
      <c r="BW148">
        <v>419.997666666667</v>
      </c>
      <c r="BX148">
        <v>6.98847333333333</v>
      </c>
      <c r="BY148">
        <v>3.59995</v>
      </c>
      <c r="BZ148">
        <v>393.610333333333</v>
      </c>
      <c r="CA148">
        <v>7.07909</v>
      </c>
      <c r="CB148">
        <v>900.043666666667</v>
      </c>
      <c r="CC148">
        <v>101.496</v>
      </c>
      <c r="CD148">
        <v>0.100177</v>
      </c>
      <c r="CE148">
        <v>17.9179666666667</v>
      </c>
      <c r="CF148">
        <v>17.2884666666667</v>
      </c>
      <c r="CG148">
        <v>999.9</v>
      </c>
      <c r="CH148">
        <v>0</v>
      </c>
      <c r="CI148">
        <v>0</v>
      </c>
      <c r="CJ148">
        <v>10003.75</v>
      </c>
      <c r="CK148">
        <v>0</v>
      </c>
      <c r="CL148">
        <v>60.1021</v>
      </c>
      <c r="CM148">
        <v>1460.02</v>
      </c>
      <c r="CN148">
        <v>0.973004666666667</v>
      </c>
      <c r="CO148">
        <v>0.0269954666666667</v>
      </c>
      <c r="CP148">
        <v>0</v>
      </c>
      <c r="CQ148">
        <v>669.264666666667</v>
      </c>
      <c r="CR148">
        <v>4.99951</v>
      </c>
      <c r="CS148">
        <v>9669.28</v>
      </c>
      <c r="CT148">
        <v>11912.0666666667</v>
      </c>
      <c r="CU148">
        <v>38.062</v>
      </c>
      <c r="CV148">
        <v>41.25</v>
      </c>
      <c r="CW148">
        <v>40.062</v>
      </c>
      <c r="CX148">
        <v>40.1456666666667</v>
      </c>
      <c r="CY148">
        <v>39.437</v>
      </c>
      <c r="CZ148">
        <v>1415.74</v>
      </c>
      <c r="DA148">
        <v>39.28</v>
      </c>
      <c r="DB148">
        <v>0</v>
      </c>
      <c r="DC148">
        <v>1627063840.6</v>
      </c>
      <c r="DD148">
        <v>0</v>
      </c>
      <c r="DE148">
        <v>669.7715</v>
      </c>
      <c r="DF148">
        <v>-3.58082051388701</v>
      </c>
      <c r="DG148">
        <v>-51.8663247188931</v>
      </c>
      <c r="DH148">
        <v>9674.98653846154</v>
      </c>
      <c r="DI148">
        <v>15</v>
      </c>
      <c r="DJ148">
        <v>1627063522.6</v>
      </c>
      <c r="DK148" t="s">
        <v>293</v>
      </c>
      <c r="DL148">
        <v>1627063512.6</v>
      </c>
      <c r="DM148">
        <v>1627063522.6</v>
      </c>
      <c r="DN148">
        <v>1</v>
      </c>
      <c r="DO148">
        <v>0.261</v>
      </c>
      <c r="DP148">
        <v>-0.001</v>
      </c>
      <c r="DQ148">
        <v>4.408</v>
      </c>
      <c r="DR148">
        <v>-0.118</v>
      </c>
      <c r="DS148">
        <v>420</v>
      </c>
      <c r="DT148">
        <v>3</v>
      </c>
      <c r="DU148">
        <v>0.07</v>
      </c>
      <c r="DV148">
        <v>0.03</v>
      </c>
      <c r="DW148">
        <v>-21.9669682926829</v>
      </c>
      <c r="DX148">
        <v>-0.608418815331008</v>
      </c>
      <c r="DY148">
        <v>0.0624775996502802</v>
      </c>
      <c r="DZ148">
        <v>0</v>
      </c>
      <c r="EA148">
        <v>669.924411764706</v>
      </c>
      <c r="EB148">
        <v>-3.76387739801391</v>
      </c>
      <c r="EC148">
        <v>0.40427554069319</v>
      </c>
      <c r="ED148">
        <v>1</v>
      </c>
      <c r="EE148">
        <v>3.34772634146341</v>
      </c>
      <c r="EF148">
        <v>0.250539512195126</v>
      </c>
      <c r="EG148">
        <v>0.0258039771708669</v>
      </c>
      <c r="EH148">
        <v>0</v>
      </c>
      <c r="EI148">
        <v>1</v>
      </c>
      <c r="EJ148">
        <v>3</v>
      </c>
      <c r="EK148" t="s">
        <v>354</v>
      </c>
      <c r="EL148">
        <v>100</v>
      </c>
      <c r="EM148">
        <v>100</v>
      </c>
      <c r="EN148">
        <v>4.315</v>
      </c>
      <c r="EO148">
        <v>-0.0906</v>
      </c>
      <c r="EP148">
        <v>2.28134974714028</v>
      </c>
      <c r="EQ148">
        <v>0.00616335315543056</v>
      </c>
      <c r="ER148">
        <v>-2.81551833566181e-06</v>
      </c>
      <c r="ES148">
        <v>7.20361701182458e-10</v>
      </c>
      <c r="ET148">
        <v>-0.12593346656001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5.4</v>
      </c>
      <c r="FC148">
        <v>5.3</v>
      </c>
      <c r="FD148">
        <v>18</v>
      </c>
      <c r="FE148">
        <v>962.012</v>
      </c>
      <c r="FF148">
        <v>505.684</v>
      </c>
      <c r="FG148">
        <v>16.7083</v>
      </c>
      <c r="FH148">
        <v>25.302</v>
      </c>
      <c r="FI148">
        <v>29.9994</v>
      </c>
      <c r="FJ148">
        <v>25.5005</v>
      </c>
      <c r="FK148">
        <v>25.4843</v>
      </c>
      <c r="FL148">
        <v>26.5946</v>
      </c>
      <c r="FM148">
        <v>74.7646</v>
      </c>
      <c r="FN148">
        <v>0</v>
      </c>
      <c r="FO148">
        <v>16.84</v>
      </c>
      <c r="FP148">
        <v>420</v>
      </c>
      <c r="FQ148">
        <v>3.69855</v>
      </c>
      <c r="FR148">
        <v>100.304</v>
      </c>
      <c r="FS148">
        <v>100.203</v>
      </c>
    </row>
    <row r="149" spans="1:175">
      <c r="A149">
        <v>133</v>
      </c>
      <c r="B149">
        <v>1627063840.1</v>
      </c>
      <c r="C149">
        <v>264</v>
      </c>
      <c r="D149" t="s">
        <v>559</v>
      </c>
      <c r="E149" t="s">
        <v>560</v>
      </c>
      <c r="F149">
        <v>1</v>
      </c>
      <c r="H149">
        <v>1627063839.1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14</v>
      </c>
      <c r="AG149">
        <v>2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291</v>
      </c>
      <c r="AL149" t="s">
        <v>291</v>
      </c>
      <c r="AM149">
        <v>0</v>
      </c>
      <c r="AN149">
        <v>0</v>
      </c>
      <c r="AO149">
        <f>1-AM149/AN149</f>
        <v>0</v>
      </c>
      <c r="AP149">
        <v>0</v>
      </c>
      <c r="AQ149" t="s">
        <v>291</v>
      </c>
      <c r="AR149" t="s">
        <v>291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291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292</v>
      </c>
      <c r="BT149">
        <v>2</v>
      </c>
      <c r="BU149">
        <v>1627063839.1</v>
      </c>
      <c r="BV149">
        <v>397.896333333333</v>
      </c>
      <c r="BW149">
        <v>419.976</v>
      </c>
      <c r="BX149">
        <v>7.00467333333333</v>
      </c>
      <c r="BY149">
        <v>3.62692</v>
      </c>
      <c r="BZ149">
        <v>393.581333333333</v>
      </c>
      <c r="CA149">
        <v>7.09515333333333</v>
      </c>
      <c r="CB149">
        <v>900.066333333333</v>
      </c>
      <c r="CC149">
        <v>101.497</v>
      </c>
      <c r="CD149">
        <v>0.0995403333333333</v>
      </c>
      <c r="CE149">
        <v>17.9556333333333</v>
      </c>
      <c r="CF149">
        <v>17.3185</v>
      </c>
      <c r="CG149">
        <v>999.9</v>
      </c>
      <c r="CH149">
        <v>0</v>
      </c>
      <c r="CI149">
        <v>0</v>
      </c>
      <c r="CJ149">
        <v>10042.9</v>
      </c>
      <c r="CK149">
        <v>0</v>
      </c>
      <c r="CL149">
        <v>60.1021</v>
      </c>
      <c r="CM149">
        <v>1460</v>
      </c>
      <c r="CN149">
        <v>0.973004666666667</v>
      </c>
      <c r="CO149">
        <v>0.0269954666666667</v>
      </c>
      <c r="CP149">
        <v>0</v>
      </c>
      <c r="CQ149">
        <v>669.431666666667</v>
      </c>
      <c r="CR149">
        <v>4.99951</v>
      </c>
      <c r="CS149">
        <v>9667.61</v>
      </c>
      <c r="CT149">
        <v>11911.9333333333</v>
      </c>
      <c r="CU149">
        <v>38.062</v>
      </c>
      <c r="CV149">
        <v>41.25</v>
      </c>
      <c r="CW149">
        <v>40.062</v>
      </c>
      <c r="CX149">
        <v>40.187</v>
      </c>
      <c r="CY149">
        <v>39.437</v>
      </c>
      <c r="CZ149">
        <v>1415.72</v>
      </c>
      <c r="DA149">
        <v>39.28</v>
      </c>
      <c r="DB149">
        <v>0</v>
      </c>
      <c r="DC149">
        <v>1627063843</v>
      </c>
      <c r="DD149">
        <v>0</v>
      </c>
      <c r="DE149">
        <v>669.629346153846</v>
      </c>
      <c r="DF149">
        <v>-3.13063247036488</v>
      </c>
      <c r="DG149">
        <v>-52.730256294347</v>
      </c>
      <c r="DH149">
        <v>9672.93769230769</v>
      </c>
      <c r="DI149">
        <v>15</v>
      </c>
      <c r="DJ149">
        <v>1627063522.6</v>
      </c>
      <c r="DK149" t="s">
        <v>293</v>
      </c>
      <c r="DL149">
        <v>1627063512.6</v>
      </c>
      <c r="DM149">
        <v>1627063522.6</v>
      </c>
      <c r="DN149">
        <v>1</v>
      </c>
      <c r="DO149">
        <v>0.261</v>
      </c>
      <c r="DP149">
        <v>-0.001</v>
      </c>
      <c r="DQ149">
        <v>4.408</v>
      </c>
      <c r="DR149">
        <v>-0.118</v>
      </c>
      <c r="DS149">
        <v>420</v>
      </c>
      <c r="DT149">
        <v>3</v>
      </c>
      <c r="DU149">
        <v>0.07</v>
      </c>
      <c r="DV149">
        <v>0.03</v>
      </c>
      <c r="DW149">
        <v>-21.9863829268293</v>
      </c>
      <c r="DX149">
        <v>-0.624468292682931</v>
      </c>
      <c r="DY149">
        <v>0.0636424382971715</v>
      </c>
      <c r="DZ149">
        <v>0</v>
      </c>
      <c r="EA149">
        <v>669.807181818182</v>
      </c>
      <c r="EB149">
        <v>-3.34756430037153</v>
      </c>
      <c r="EC149">
        <v>0.355225703286637</v>
      </c>
      <c r="ED149">
        <v>1</v>
      </c>
      <c r="EE149">
        <v>3.35560804878049</v>
      </c>
      <c r="EF149">
        <v>0.206753519163771</v>
      </c>
      <c r="EG149">
        <v>0.0216357946659439</v>
      </c>
      <c r="EH149">
        <v>0</v>
      </c>
      <c r="EI149">
        <v>1</v>
      </c>
      <c r="EJ149">
        <v>3</v>
      </c>
      <c r="EK149" t="s">
        <v>354</v>
      </c>
      <c r="EL149">
        <v>100</v>
      </c>
      <c r="EM149">
        <v>100</v>
      </c>
      <c r="EN149">
        <v>4.315</v>
      </c>
      <c r="EO149">
        <v>-0.0904</v>
      </c>
      <c r="EP149">
        <v>2.28134974714028</v>
      </c>
      <c r="EQ149">
        <v>0.00616335315543056</v>
      </c>
      <c r="ER149">
        <v>-2.81551833566181e-06</v>
      </c>
      <c r="ES149">
        <v>7.20361701182458e-10</v>
      </c>
      <c r="ET149">
        <v>-0.12593346656001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5.5</v>
      </c>
      <c r="FC149">
        <v>5.3</v>
      </c>
      <c r="FD149">
        <v>18</v>
      </c>
      <c r="FE149">
        <v>962.32</v>
      </c>
      <c r="FF149">
        <v>505.72</v>
      </c>
      <c r="FG149">
        <v>16.7739</v>
      </c>
      <c r="FH149">
        <v>25.2986</v>
      </c>
      <c r="FI149">
        <v>29.9993</v>
      </c>
      <c r="FJ149">
        <v>25.4989</v>
      </c>
      <c r="FK149">
        <v>25.4825</v>
      </c>
      <c r="FL149">
        <v>26.5954</v>
      </c>
      <c r="FM149">
        <v>74.7646</v>
      </c>
      <c r="FN149">
        <v>0</v>
      </c>
      <c r="FO149">
        <v>16.84</v>
      </c>
      <c r="FP149">
        <v>420</v>
      </c>
      <c r="FQ149">
        <v>3.71499</v>
      </c>
      <c r="FR149">
        <v>100.304</v>
      </c>
      <c r="FS149">
        <v>100.203</v>
      </c>
    </row>
    <row r="150" spans="1:175">
      <c r="A150">
        <v>134</v>
      </c>
      <c r="B150">
        <v>1627063842.1</v>
      </c>
      <c r="C150">
        <v>266</v>
      </c>
      <c r="D150" t="s">
        <v>561</v>
      </c>
      <c r="E150" t="s">
        <v>562</v>
      </c>
      <c r="F150">
        <v>1</v>
      </c>
      <c r="H150">
        <v>1627063841.1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14</v>
      </c>
      <c r="AG150">
        <v>2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291</v>
      </c>
      <c r="AL150" t="s">
        <v>291</v>
      </c>
      <c r="AM150">
        <v>0</v>
      </c>
      <c r="AN150">
        <v>0</v>
      </c>
      <c r="AO150">
        <f>1-AM150/AN150</f>
        <v>0</v>
      </c>
      <c r="AP150">
        <v>0</v>
      </c>
      <c r="AQ150" t="s">
        <v>291</v>
      </c>
      <c r="AR150" t="s">
        <v>291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291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292</v>
      </c>
      <c r="BT150">
        <v>2</v>
      </c>
      <c r="BU150">
        <v>1627063841.1</v>
      </c>
      <c r="BV150">
        <v>397.89</v>
      </c>
      <c r="BW150">
        <v>419.984666666667</v>
      </c>
      <c r="BX150">
        <v>7.02745666666667</v>
      </c>
      <c r="BY150">
        <v>3.65998333333333</v>
      </c>
      <c r="BZ150">
        <v>393.575</v>
      </c>
      <c r="CA150">
        <v>7.11773666666667</v>
      </c>
      <c r="CB150">
        <v>900.004</v>
      </c>
      <c r="CC150">
        <v>101.496333333333</v>
      </c>
      <c r="CD150">
        <v>0.0997054</v>
      </c>
      <c r="CE150">
        <v>17.9949</v>
      </c>
      <c r="CF150">
        <v>17.3453</v>
      </c>
      <c r="CG150">
        <v>999.9</v>
      </c>
      <c r="CH150">
        <v>0</v>
      </c>
      <c r="CI150">
        <v>0</v>
      </c>
      <c r="CJ150">
        <v>10001.25</v>
      </c>
      <c r="CK150">
        <v>0</v>
      </c>
      <c r="CL150">
        <v>60.1021</v>
      </c>
      <c r="CM150">
        <v>1459.98333333333</v>
      </c>
      <c r="CN150">
        <v>0.973004666666667</v>
      </c>
      <c r="CO150">
        <v>0.0269954666666667</v>
      </c>
      <c r="CP150">
        <v>0</v>
      </c>
      <c r="CQ150">
        <v>669.022</v>
      </c>
      <c r="CR150">
        <v>4.99951</v>
      </c>
      <c r="CS150">
        <v>9665.89333333333</v>
      </c>
      <c r="CT150">
        <v>11911.7666666667</v>
      </c>
      <c r="CU150">
        <v>38.062</v>
      </c>
      <c r="CV150">
        <v>41.25</v>
      </c>
      <c r="CW150">
        <v>40.062</v>
      </c>
      <c r="CX150">
        <v>40.125</v>
      </c>
      <c r="CY150">
        <v>39.437</v>
      </c>
      <c r="CZ150">
        <v>1415.70333333333</v>
      </c>
      <c r="DA150">
        <v>39.28</v>
      </c>
      <c r="DB150">
        <v>0</v>
      </c>
      <c r="DC150">
        <v>1627063844.8</v>
      </c>
      <c r="DD150">
        <v>0</v>
      </c>
      <c r="DE150">
        <v>669.49908</v>
      </c>
      <c r="DF150">
        <v>-3.94015384911908</v>
      </c>
      <c r="DG150">
        <v>-52.7476923164385</v>
      </c>
      <c r="DH150">
        <v>9671.172</v>
      </c>
      <c r="DI150">
        <v>15</v>
      </c>
      <c r="DJ150">
        <v>1627063522.6</v>
      </c>
      <c r="DK150" t="s">
        <v>293</v>
      </c>
      <c r="DL150">
        <v>1627063512.6</v>
      </c>
      <c r="DM150">
        <v>1627063522.6</v>
      </c>
      <c r="DN150">
        <v>1</v>
      </c>
      <c r="DO150">
        <v>0.261</v>
      </c>
      <c r="DP150">
        <v>-0.001</v>
      </c>
      <c r="DQ150">
        <v>4.408</v>
      </c>
      <c r="DR150">
        <v>-0.118</v>
      </c>
      <c r="DS150">
        <v>420</v>
      </c>
      <c r="DT150">
        <v>3</v>
      </c>
      <c r="DU150">
        <v>0.07</v>
      </c>
      <c r="DV150">
        <v>0.03</v>
      </c>
      <c r="DW150">
        <v>-22.0038292682927</v>
      </c>
      <c r="DX150">
        <v>-0.640557491289153</v>
      </c>
      <c r="DY150">
        <v>0.0647355907082237</v>
      </c>
      <c r="DZ150">
        <v>0</v>
      </c>
      <c r="EA150">
        <v>669.675393939394</v>
      </c>
      <c r="EB150">
        <v>-3.61866306321505</v>
      </c>
      <c r="EC150">
        <v>0.388839137838247</v>
      </c>
      <c r="ED150">
        <v>1</v>
      </c>
      <c r="EE150">
        <v>3.36092024390244</v>
      </c>
      <c r="EF150">
        <v>0.147259860627182</v>
      </c>
      <c r="EG150">
        <v>0.0168366944626407</v>
      </c>
      <c r="EH150">
        <v>0</v>
      </c>
      <c r="EI150">
        <v>1</v>
      </c>
      <c r="EJ150">
        <v>3</v>
      </c>
      <c r="EK150" t="s">
        <v>354</v>
      </c>
      <c r="EL150">
        <v>100</v>
      </c>
      <c r="EM150">
        <v>100</v>
      </c>
      <c r="EN150">
        <v>4.315</v>
      </c>
      <c r="EO150">
        <v>-0.0902</v>
      </c>
      <c r="EP150">
        <v>2.28134974714028</v>
      </c>
      <c r="EQ150">
        <v>0.00616335315543056</v>
      </c>
      <c r="ER150">
        <v>-2.81551833566181e-06</v>
      </c>
      <c r="ES150">
        <v>7.20361701182458e-10</v>
      </c>
      <c r="ET150">
        <v>-0.12593346656001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5.5</v>
      </c>
      <c r="FC150">
        <v>5.3</v>
      </c>
      <c r="FD150">
        <v>18</v>
      </c>
      <c r="FE150">
        <v>962.183</v>
      </c>
      <c r="FF150">
        <v>505.838</v>
      </c>
      <c r="FG150">
        <v>16.8456</v>
      </c>
      <c r="FH150">
        <v>25.2954</v>
      </c>
      <c r="FI150">
        <v>29.9993</v>
      </c>
      <c r="FJ150">
        <v>25.497</v>
      </c>
      <c r="FK150">
        <v>25.4804</v>
      </c>
      <c r="FL150">
        <v>26.5957</v>
      </c>
      <c r="FM150">
        <v>74.7646</v>
      </c>
      <c r="FN150">
        <v>0</v>
      </c>
      <c r="FO150">
        <v>16.94</v>
      </c>
      <c r="FP150">
        <v>420</v>
      </c>
      <c r="FQ150">
        <v>3.70051</v>
      </c>
      <c r="FR150">
        <v>100.305</v>
      </c>
      <c r="FS150">
        <v>100.204</v>
      </c>
    </row>
    <row r="151" spans="1:175">
      <c r="A151">
        <v>135</v>
      </c>
      <c r="B151">
        <v>1627063844.1</v>
      </c>
      <c r="C151">
        <v>268</v>
      </c>
      <c r="D151" t="s">
        <v>563</v>
      </c>
      <c r="E151" t="s">
        <v>564</v>
      </c>
      <c r="F151">
        <v>1</v>
      </c>
      <c r="H151">
        <v>1627063843.1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15</v>
      </c>
      <c r="AG151">
        <v>2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291</v>
      </c>
      <c r="AL151" t="s">
        <v>291</v>
      </c>
      <c r="AM151">
        <v>0</v>
      </c>
      <c r="AN151">
        <v>0</v>
      </c>
      <c r="AO151">
        <f>1-AM151/AN151</f>
        <v>0</v>
      </c>
      <c r="AP151">
        <v>0</v>
      </c>
      <c r="AQ151" t="s">
        <v>291</v>
      </c>
      <c r="AR151" t="s">
        <v>291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291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292</v>
      </c>
      <c r="BT151">
        <v>2</v>
      </c>
      <c r="BU151">
        <v>1627063843.1</v>
      </c>
      <c r="BV151">
        <v>397.878</v>
      </c>
      <c r="BW151">
        <v>420.005</v>
      </c>
      <c r="BX151">
        <v>7.05399333333333</v>
      </c>
      <c r="BY151">
        <v>3.67182333333333</v>
      </c>
      <c r="BZ151">
        <v>393.563</v>
      </c>
      <c r="CA151">
        <v>7.14404666666667</v>
      </c>
      <c r="CB151">
        <v>900.001666666667</v>
      </c>
      <c r="CC151">
        <v>101.495</v>
      </c>
      <c r="CD151">
        <v>0.0999915</v>
      </c>
      <c r="CE151">
        <v>18.0347</v>
      </c>
      <c r="CF151">
        <v>17.3810333333333</v>
      </c>
      <c r="CG151">
        <v>999.9</v>
      </c>
      <c r="CH151">
        <v>0</v>
      </c>
      <c r="CI151">
        <v>0</v>
      </c>
      <c r="CJ151">
        <v>9991.46</v>
      </c>
      <c r="CK151">
        <v>0</v>
      </c>
      <c r="CL151">
        <v>60.1021</v>
      </c>
      <c r="CM151">
        <v>1459.97333333333</v>
      </c>
      <c r="CN151">
        <v>0.973004666666667</v>
      </c>
      <c r="CO151">
        <v>0.0269954666666667</v>
      </c>
      <c r="CP151">
        <v>0</v>
      </c>
      <c r="CQ151">
        <v>669.195666666667</v>
      </c>
      <c r="CR151">
        <v>4.99951</v>
      </c>
      <c r="CS151">
        <v>9663.82666666667</v>
      </c>
      <c r="CT151">
        <v>11911.7</v>
      </c>
      <c r="CU151">
        <v>38.062</v>
      </c>
      <c r="CV151">
        <v>41.25</v>
      </c>
      <c r="CW151">
        <v>40.0413333333333</v>
      </c>
      <c r="CX151">
        <v>40.187</v>
      </c>
      <c r="CY151">
        <v>39.437</v>
      </c>
      <c r="CZ151">
        <v>1415.69333333333</v>
      </c>
      <c r="DA151">
        <v>39.28</v>
      </c>
      <c r="DB151">
        <v>0</v>
      </c>
      <c r="DC151">
        <v>1627063846.6</v>
      </c>
      <c r="DD151">
        <v>0</v>
      </c>
      <c r="DE151">
        <v>669.431307692308</v>
      </c>
      <c r="DF151">
        <v>-3.38194871853848</v>
      </c>
      <c r="DG151">
        <v>-53.0229059389171</v>
      </c>
      <c r="DH151">
        <v>9669.87846153846</v>
      </c>
      <c r="DI151">
        <v>15</v>
      </c>
      <c r="DJ151">
        <v>1627063522.6</v>
      </c>
      <c r="DK151" t="s">
        <v>293</v>
      </c>
      <c r="DL151">
        <v>1627063512.6</v>
      </c>
      <c r="DM151">
        <v>1627063522.6</v>
      </c>
      <c r="DN151">
        <v>1</v>
      </c>
      <c r="DO151">
        <v>0.261</v>
      </c>
      <c r="DP151">
        <v>-0.001</v>
      </c>
      <c r="DQ151">
        <v>4.408</v>
      </c>
      <c r="DR151">
        <v>-0.118</v>
      </c>
      <c r="DS151">
        <v>420</v>
      </c>
      <c r="DT151">
        <v>3</v>
      </c>
      <c r="DU151">
        <v>0.07</v>
      </c>
      <c r="DV151">
        <v>0.03</v>
      </c>
      <c r="DW151">
        <v>-22.0249268292683</v>
      </c>
      <c r="DX151">
        <v>-0.630340766550543</v>
      </c>
      <c r="DY151">
        <v>0.0637207054620445</v>
      </c>
      <c r="DZ151">
        <v>0</v>
      </c>
      <c r="EA151">
        <v>669.5838</v>
      </c>
      <c r="EB151">
        <v>-3.42878345389895</v>
      </c>
      <c r="EC151">
        <v>0.390355866943417</v>
      </c>
      <c r="ED151">
        <v>1</v>
      </c>
      <c r="EE151">
        <v>3.36587682926829</v>
      </c>
      <c r="EF151">
        <v>0.117141324041814</v>
      </c>
      <c r="EG151">
        <v>0.0140361657329573</v>
      </c>
      <c r="EH151">
        <v>0</v>
      </c>
      <c r="EI151">
        <v>1</v>
      </c>
      <c r="EJ151">
        <v>3</v>
      </c>
      <c r="EK151" t="s">
        <v>354</v>
      </c>
      <c r="EL151">
        <v>100</v>
      </c>
      <c r="EM151">
        <v>100</v>
      </c>
      <c r="EN151">
        <v>4.315</v>
      </c>
      <c r="EO151">
        <v>-0.0899</v>
      </c>
      <c r="EP151">
        <v>2.28134974714028</v>
      </c>
      <c r="EQ151">
        <v>0.00616335315543056</v>
      </c>
      <c r="ER151">
        <v>-2.81551833566181e-06</v>
      </c>
      <c r="ES151">
        <v>7.20361701182458e-10</v>
      </c>
      <c r="ET151">
        <v>-0.12593346656001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5.5</v>
      </c>
      <c r="FC151">
        <v>5.4</v>
      </c>
      <c r="FD151">
        <v>18</v>
      </c>
      <c r="FE151">
        <v>961.912</v>
      </c>
      <c r="FF151">
        <v>505.714</v>
      </c>
      <c r="FG151">
        <v>16.9109</v>
      </c>
      <c r="FH151">
        <v>25.2914</v>
      </c>
      <c r="FI151">
        <v>29.9995</v>
      </c>
      <c r="FJ151">
        <v>25.4948</v>
      </c>
      <c r="FK151">
        <v>25.4782</v>
      </c>
      <c r="FL151">
        <v>26.5944</v>
      </c>
      <c r="FM151">
        <v>74.7646</v>
      </c>
      <c r="FN151">
        <v>0</v>
      </c>
      <c r="FO151">
        <v>17.04</v>
      </c>
      <c r="FP151">
        <v>420</v>
      </c>
      <c r="FQ151">
        <v>3.72052</v>
      </c>
      <c r="FR151">
        <v>100.305</v>
      </c>
      <c r="FS151">
        <v>100.206</v>
      </c>
    </row>
    <row r="152" spans="1:175">
      <c r="A152">
        <v>136</v>
      </c>
      <c r="B152">
        <v>1627063846.1</v>
      </c>
      <c r="C152">
        <v>270</v>
      </c>
      <c r="D152" t="s">
        <v>565</v>
      </c>
      <c r="E152" t="s">
        <v>566</v>
      </c>
      <c r="F152">
        <v>1</v>
      </c>
      <c r="H152">
        <v>1627063845.1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15</v>
      </c>
      <c r="AG152">
        <v>2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291</v>
      </c>
      <c r="AL152" t="s">
        <v>291</v>
      </c>
      <c r="AM152">
        <v>0</v>
      </c>
      <c r="AN152">
        <v>0</v>
      </c>
      <c r="AO152">
        <f>1-AM152/AN152</f>
        <v>0</v>
      </c>
      <c r="AP152">
        <v>0</v>
      </c>
      <c r="AQ152" t="s">
        <v>291</v>
      </c>
      <c r="AR152" t="s">
        <v>291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291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292</v>
      </c>
      <c r="BT152">
        <v>2</v>
      </c>
      <c r="BU152">
        <v>1627063845.1</v>
      </c>
      <c r="BV152">
        <v>397.858</v>
      </c>
      <c r="BW152">
        <v>420.015</v>
      </c>
      <c r="BX152">
        <v>7.0761</v>
      </c>
      <c r="BY152">
        <v>3.67548666666667</v>
      </c>
      <c r="BZ152">
        <v>393.543333333333</v>
      </c>
      <c r="CA152">
        <v>7.16596333333333</v>
      </c>
      <c r="CB152">
        <v>899.993666666667</v>
      </c>
      <c r="CC152">
        <v>101.495666666667</v>
      </c>
      <c r="CD152">
        <v>0.0998918</v>
      </c>
      <c r="CE152">
        <v>18.0740666666667</v>
      </c>
      <c r="CF152">
        <v>17.4189</v>
      </c>
      <c r="CG152">
        <v>999.9</v>
      </c>
      <c r="CH152">
        <v>0</v>
      </c>
      <c r="CI152">
        <v>0</v>
      </c>
      <c r="CJ152">
        <v>10014.3733333333</v>
      </c>
      <c r="CK152">
        <v>0</v>
      </c>
      <c r="CL152">
        <v>60.1157333333333</v>
      </c>
      <c r="CM152">
        <v>1459.97333333333</v>
      </c>
      <c r="CN152">
        <v>0.973004666666667</v>
      </c>
      <c r="CO152">
        <v>0.0269954666666667</v>
      </c>
      <c r="CP152">
        <v>0</v>
      </c>
      <c r="CQ152">
        <v>668.656</v>
      </c>
      <c r="CR152">
        <v>4.99951</v>
      </c>
      <c r="CS152">
        <v>9662.77333333333</v>
      </c>
      <c r="CT152">
        <v>11911.6666666667</v>
      </c>
      <c r="CU152">
        <v>38.062</v>
      </c>
      <c r="CV152">
        <v>41.25</v>
      </c>
      <c r="CW152">
        <v>40.0413333333333</v>
      </c>
      <c r="CX152">
        <v>40.187</v>
      </c>
      <c r="CY152">
        <v>39.437</v>
      </c>
      <c r="CZ152">
        <v>1415.69333333333</v>
      </c>
      <c r="DA152">
        <v>39.28</v>
      </c>
      <c r="DB152">
        <v>0</v>
      </c>
      <c r="DC152">
        <v>1627063849</v>
      </c>
      <c r="DD152">
        <v>0</v>
      </c>
      <c r="DE152">
        <v>669.245076923077</v>
      </c>
      <c r="DF152">
        <v>-3.9415384613696</v>
      </c>
      <c r="DG152">
        <v>-50.5439314979515</v>
      </c>
      <c r="DH152">
        <v>9667.74192307692</v>
      </c>
      <c r="DI152">
        <v>15</v>
      </c>
      <c r="DJ152">
        <v>1627063522.6</v>
      </c>
      <c r="DK152" t="s">
        <v>293</v>
      </c>
      <c r="DL152">
        <v>1627063512.6</v>
      </c>
      <c r="DM152">
        <v>1627063522.6</v>
      </c>
      <c r="DN152">
        <v>1</v>
      </c>
      <c r="DO152">
        <v>0.261</v>
      </c>
      <c r="DP152">
        <v>-0.001</v>
      </c>
      <c r="DQ152">
        <v>4.408</v>
      </c>
      <c r="DR152">
        <v>-0.118</v>
      </c>
      <c r="DS152">
        <v>420</v>
      </c>
      <c r="DT152">
        <v>3</v>
      </c>
      <c r="DU152">
        <v>0.07</v>
      </c>
      <c r="DV152">
        <v>0.03</v>
      </c>
      <c r="DW152">
        <v>-22.0486317073171</v>
      </c>
      <c r="DX152">
        <v>-0.620255749128915</v>
      </c>
      <c r="DY152">
        <v>0.0625101921017466</v>
      </c>
      <c r="DZ152">
        <v>0</v>
      </c>
      <c r="EA152">
        <v>669.417696969697</v>
      </c>
      <c r="EB152">
        <v>-3.74291437338996</v>
      </c>
      <c r="EC152">
        <v>0.407592152424564</v>
      </c>
      <c r="ED152">
        <v>1</v>
      </c>
      <c r="EE152">
        <v>3.37136585365854</v>
      </c>
      <c r="EF152">
        <v>0.123609616724741</v>
      </c>
      <c r="EG152">
        <v>0.0147663572758516</v>
      </c>
      <c r="EH152">
        <v>0</v>
      </c>
      <c r="EI152">
        <v>1</v>
      </c>
      <c r="EJ152">
        <v>3</v>
      </c>
      <c r="EK152" t="s">
        <v>354</v>
      </c>
      <c r="EL152">
        <v>100</v>
      </c>
      <c r="EM152">
        <v>100</v>
      </c>
      <c r="EN152">
        <v>4.315</v>
      </c>
      <c r="EO152">
        <v>-0.0898</v>
      </c>
      <c r="EP152">
        <v>2.28134974714028</v>
      </c>
      <c r="EQ152">
        <v>0.00616335315543056</v>
      </c>
      <c r="ER152">
        <v>-2.81551833566181e-06</v>
      </c>
      <c r="ES152">
        <v>7.20361701182458e-10</v>
      </c>
      <c r="ET152">
        <v>-0.12593346656001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5.6</v>
      </c>
      <c r="FC152">
        <v>5.4</v>
      </c>
      <c r="FD152">
        <v>18</v>
      </c>
      <c r="FE152">
        <v>962.116</v>
      </c>
      <c r="FF152">
        <v>505.763</v>
      </c>
      <c r="FG152">
        <v>16.9765</v>
      </c>
      <c r="FH152">
        <v>25.2871</v>
      </c>
      <c r="FI152">
        <v>29.9993</v>
      </c>
      <c r="FJ152">
        <v>25.4932</v>
      </c>
      <c r="FK152">
        <v>25.4761</v>
      </c>
      <c r="FL152">
        <v>26.5941</v>
      </c>
      <c r="FM152">
        <v>74.7646</v>
      </c>
      <c r="FN152">
        <v>0</v>
      </c>
      <c r="FO152">
        <v>17.04</v>
      </c>
      <c r="FP152">
        <v>420</v>
      </c>
      <c r="FQ152">
        <v>3.72503</v>
      </c>
      <c r="FR152">
        <v>100.305</v>
      </c>
      <c r="FS152">
        <v>100.207</v>
      </c>
    </row>
    <row r="153" spans="1:175">
      <c r="A153">
        <v>137</v>
      </c>
      <c r="B153">
        <v>1627063848.1</v>
      </c>
      <c r="C153">
        <v>272</v>
      </c>
      <c r="D153" t="s">
        <v>567</v>
      </c>
      <c r="E153" t="s">
        <v>568</v>
      </c>
      <c r="F153">
        <v>1</v>
      </c>
      <c r="H153">
        <v>1627063847.1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15</v>
      </c>
      <c r="AG153">
        <v>2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291</v>
      </c>
      <c r="AL153" t="s">
        <v>291</v>
      </c>
      <c r="AM153">
        <v>0</v>
      </c>
      <c r="AN153">
        <v>0</v>
      </c>
      <c r="AO153">
        <f>1-AM153/AN153</f>
        <v>0</v>
      </c>
      <c r="AP153">
        <v>0</v>
      </c>
      <c r="AQ153" t="s">
        <v>291</v>
      </c>
      <c r="AR153" t="s">
        <v>291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291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292</v>
      </c>
      <c r="BT153">
        <v>2</v>
      </c>
      <c r="BU153">
        <v>1627063847.1</v>
      </c>
      <c r="BV153">
        <v>397.854666666667</v>
      </c>
      <c r="BW153">
        <v>419.994333333333</v>
      </c>
      <c r="BX153">
        <v>7.09138333333333</v>
      </c>
      <c r="BY153">
        <v>3.67659666666667</v>
      </c>
      <c r="BZ153">
        <v>393.54</v>
      </c>
      <c r="CA153">
        <v>7.18111333333333</v>
      </c>
      <c r="CB153">
        <v>900.001</v>
      </c>
      <c r="CC153">
        <v>101.495666666667</v>
      </c>
      <c r="CD153">
        <v>0.0996254</v>
      </c>
      <c r="CE153">
        <v>18.1122</v>
      </c>
      <c r="CF153">
        <v>17.4529333333333</v>
      </c>
      <c r="CG153">
        <v>999.9</v>
      </c>
      <c r="CH153">
        <v>0</v>
      </c>
      <c r="CI153">
        <v>0</v>
      </c>
      <c r="CJ153">
        <v>10028.1333333333</v>
      </c>
      <c r="CK153">
        <v>0</v>
      </c>
      <c r="CL153">
        <v>60.1162</v>
      </c>
      <c r="CM153">
        <v>1460.17</v>
      </c>
      <c r="CN153">
        <v>0.973004666666667</v>
      </c>
      <c r="CO153">
        <v>0.0269954666666667</v>
      </c>
      <c r="CP153">
        <v>0</v>
      </c>
      <c r="CQ153">
        <v>668.922</v>
      </c>
      <c r="CR153">
        <v>4.99951</v>
      </c>
      <c r="CS153">
        <v>9662.52333333333</v>
      </c>
      <c r="CT153">
        <v>11913.3</v>
      </c>
      <c r="CU153">
        <v>38.062</v>
      </c>
      <c r="CV153">
        <v>41.25</v>
      </c>
      <c r="CW153">
        <v>40.062</v>
      </c>
      <c r="CX153">
        <v>40.187</v>
      </c>
      <c r="CY153">
        <v>39.479</v>
      </c>
      <c r="CZ153">
        <v>1415.89</v>
      </c>
      <c r="DA153">
        <v>39.2866666666667</v>
      </c>
      <c r="DB153">
        <v>0</v>
      </c>
      <c r="DC153">
        <v>1627063850.8</v>
      </c>
      <c r="DD153">
        <v>0</v>
      </c>
      <c r="DE153">
        <v>669.14964</v>
      </c>
      <c r="DF153">
        <v>-4.22753847801213</v>
      </c>
      <c r="DG153">
        <v>-49.1815384736891</v>
      </c>
      <c r="DH153">
        <v>9666.1024</v>
      </c>
      <c r="DI153">
        <v>15</v>
      </c>
      <c r="DJ153">
        <v>1627063522.6</v>
      </c>
      <c r="DK153" t="s">
        <v>293</v>
      </c>
      <c r="DL153">
        <v>1627063512.6</v>
      </c>
      <c r="DM153">
        <v>1627063522.6</v>
      </c>
      <c r="DN153">
        <v>1</v>
      </c>
      <c r="DO153">
        <v>0.261</v>
      </c>
      <c r="DP153">
        <v>-0.001</v>
      </c>
      <c r="DQ153">
        <v>4.408</v>
      </c>
      <c r="DR153">
        <v>-0.118</v>
      </c>
      <c r="DS153">
        <v>420</v>
      </c>
      <c r="DT153">
        <v>3</v>
      </c>
      <c r="DU153">
        <v>0.07</v>
      </c>
      <c r="DV153">
        <v>0.03</v>
      </c>
      <c r="DW153">
        <v>-22.0666097560976</v>
      </c>
      <c r="DX153">
        <v>-0.604432055749087</v>
      </c>
      <c r="DY153">
        <v>0.0613816442129239</v>
      </c>
      <c r="DZ153">
        <v>0</v>
      </c>
      <c r="EA153">
        <v>669.312606060606</v>
      </c>
      <c r="EB153">
        <v>-3.57483895351075</v>
      </c>
      <c r="EC153">
        <v>0.393040667137473</v>
      </c>
      <c r="ED153">
        <v>1</v>
      </c>
      <c r="EE153">
        <v>3.37706682926829</v>
      </c>
      <c r="EF153">
        <v>0.155997282229969</v>
      </c>
      <c r="EG153">
        <v>0.0180563048159084</v>
      </c>
      <c r="EH153">
        <v>0</v>
      </c>
      <c r="EI153">
        <v>1</v>
      </c>
      <c r="EJ153">
        <v>3</v>
      </c>
      <c r="EK153" t="s">
        <v>354</v>
      </c>
      <c r="EL153">
        <v>100</v>
      </c>
      <c r="EM153">
        <v>100</v>
      </c>
      <c r="EN153">
        <v>4.315</v>
      </c>
      <c r="EO153">
        <v>-0.0897</v>
      </c>
      <c r="EP153">
        <v>2.28134974714028</v>
      </c>
      <c r="EQ153">
        <v>0.00616335315543056</v>
      </c>
      <c r="ER153">
        <v>-2.81551833566181e-06</v>
      </c>
      <c r="ES153">
        <v>7.20361701182458e-10</v>
      </c>
      <c r="ET153">
        <v>-0.12593346656001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5.6</v>
      </c>
      <c r="FC153">
        <v>5.4</v>
      </c>
      <c r="FD153">
        <v>18</v>
      </c>
      <c r="FE153">
        <v>962.036</v>
      </c>
      <c r="FF153">
        <v>505.972</v>
      </c>
      <c r="FG153">
        <v>17.0446</v>
      </c>
      <c r="FH153">
        <v>25.2828</v>
      </c>
      <c r="FI153">
        <v>29.9992</v>
      </c>
      <c r="FJ153">
        <v>25.4916</v>
      </c>
      <c r="FK153">
        <v>25.4745</v>
      </c>
      <c r="FL153">
        <v>26.5948</v>
      </c>
      <c r="FM153">
        <v>74.7646</v>
      </c>
      <c r="FN153">
        <v>0</v>
      </c>
      <c r="FO153">
        <v>17.15</v>
      </c>
      <c r="FP153">
        <v>420</v>
      </c>
      <c r="FQ153">
        <v>3.74324</v>
      </c>
      <c r="FR153">
        <v>100.306</v>
      </c>
      <c r="FS153">
        <v>100.208</v>
      </c>
    </row>
    <row r="154" spans="1:175">
      <c r="A154">
        <v>138</v>
      </c>
      <c r="B154">
        <v>1627063850.1</v>
      </c>
      <c r="C154">
        <v>274</v>
      </c>
      <c r="D154" t="s">
        <v>569</v>
      </c>
      <c r="E154" t="s">
        <v>570</v>
      </c>
      <c r="F154">
        <v>1</v>
      </c>
      <c r="H154">
        <v>1627063849.1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14</v>
      </c>
      <c r="AG154">
        <v>2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291</v>
      </c>
      <c r="AL154" t="s">
        <v>291</v>
      </c>
      <c r="AM154">
        <v>0</v>
      </c>
      <c r="AN154">
        <v>0</v>
      </c>
      <c r="AO154">
        <f>1-AM154/AN154</f>
        <v>0</v>
      </c>
      <c r="AP154">
        <v>0</v>
      </c>
      <c r="AQ154" t="s">
        <v>291</v>
      </c>
      <c r="AR154" t="s">
        <v>291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291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292</v>
      </c>
      <c r="BT154">
        <v>2</v>
      </c>
      <c r="BU154">
        <v>1627063849.1</v>
      </c>
      <c r="BV154">
        <v>397.850666666667</v>
      </c>
      <c r="BW154">
        <v>419.943</v>
      </c>
      <c r="BX154">
        <v>7.10553</v>
      </c>
      <c r="BY154">
        <v>3.67798333333333</v>
      </c>
      <c r="BZ154">
        <v>393.536</v>
      </c>
      <c r="CA154">
        <v>7.19513666666667</v>
      </c>
      <c r="CB154">
        <v>900.004</v>
      </c>
      <c r="CC154">
        <v>101.495</v>
      </c>
      <c r="CD154">
        <v>0.0998504333333333</v>
      </c>
      <c r="CE154">
        <v>18.1519</v>
      </c>
      <c r="CF154">
        <v>17.4861333333333</v>
      </c>
      <c r="CG154">
        <v>999.9</v>
      </c>
      <c r="CH154">
        <v>0</v>
      </c>
      <c r="CI154">
        <v>0</v>
      </c>
      <c r="CJ154">
        <v>10002.9266666667</v>
      </c>
      <c r="CK154">
        <v>0</v>
      </c>
      <c r="CL154">
        <v>60.1025666666667</v>
      </c>
      <c r="CM154">
        <v>1460.05666666667</v>
      </c>
      <c r="CN154">
        <v>0.973004666666667</v>
      </c>
      <c r="CO154">
        <v>0.0269954666666667</v>
      </c>
      <c r="CP154">
        <v>0</v>
      </c>
      <c r="CQ154">
        <v>668.547666666667</v>
      </c>
      <c r="CR154">
        <v>4.99951</v>
      </c>
      <c r="CS154">
        <v>9659.59</v>
      </c>
      <c r="CT154">
        <v>11912.3666666667</v>
      </c>
      <c r="CU154">
        <v>38.062</v>
      </c>
      <c r="CV154">
        <v>41.25</v>
      </c>
      <c r="CW154">
        <v>40.062</v>
      </c>
      <c r="CX154">
        <v>40.187</v>
      </c>
      <c r="CY154">
        <v>39.5</v>
      </c>
      <c r="CZ154">
        <v>1415.77666666667</v>
      </c>
      <c r="DA154">
        <v>39.2833333333333</v>
      </c>
      <c r="DB154">
        <v>0</v>
      </c>
      <c r="DC154">
        <v>1627063852.6</v>
      </c>
      <c r="DD154">
        <v>0</v>
      </c>
      <c r="DE154">
        <v>669.039538461539</v>
      </c>
      <c r="DF154">
        <v>-4.18058120440585</v>
      </c>
      <c r="DG154">
        <v>-46.2953846154485</v>
      </c>
      <c r="DH154">
        <v>9664.84692307692</v>
      </c>
      <c r="DI154">
        <v>15</v>
      </c>
      <c r="DJ154">
        <v>1627063522.6</v>
      </c>
      <c r="DK154" t="s">
        <v>293</v>
      </c>
      <c r="DL154">
        <v>1627063512.6</v>
      </c>
      <c r="DM154">
        <v>1627063522.6</v>
      </c>
      <c r="DN154">
        <v>1</v>
      </c>
      <c r="DO154">
        <v>0.261</v>
      </c>
      <c r="DP154">
        <v>-0.001</v>
      </c>
      <c r="DQ154">
        <v>4.408</v>
      </c>
      <c r="DR154">
        <v>-0.118</v>
      </c>
      <c r="DS154">
        <v>420</v>
      </c>
      <c r="DT154">
        <v>3</v>
      </c>
      <c r="DU154">
        <v>0.07</v>
      </c>
      <c r="DV154">
        <v>0.03</v>
      </c>
      <c r="DW154">
        <v>-22.0802048780488</v>
      </c>
      <c r="DX154">
        <v>-0.461866202090633</v>
      </c>
      <c r="DY154">
        <v>0.0515747005061804</v>
      </c>
      <c r="DZ154">
        <v>1</v>
      </c>
      <c r="EA154">
        <v>669.204457142857</v>
      </c>
      <c r="EB154">
        <v>-3.90035041572633</v>
      </c>
      <c r="EC154">
        <v>0.435150505513863</v>
      </c>
      <c r="ED154">
        <v>1</v>
      </c>
      <c r="EE154">
        <v>3.38366731707317</v>
      </c>
      <c r="EF154">
        <v>0.196721602787452</v>
      </c>
      <c r="EG154">
        <v>0.0219576427079436</v>
      </c>
      <c r="EH154">
        <v>0</v>
      </c>
      <c r="EI154">
        <v>2</v>
      </c>
      <c r="EJ154">
        <v>3</v>
      </c>
      <c r="EK154" t="s">
        <v>335</v>
      </c>
      <c r="EL154">
        <v>100</v>
      </c>
      <c r="EM154">
        <v>100</v>
      </c>
      <c r="EN154">
        <v>4.315</v>
      </c>
      <c r="EO154">
        <v>-0.0895</v>
      </c>
      <c r="EP154">
        <v>2.28134974714028</v>
      </c>
      <c r="EQ154">
        <v>0.00616335315543056</v>
      </c>
      <c r="ER154">
        <v>-2.81551833566181e-06</v>
      </c>
      <c r="ES154">
        <v>7.20361701182458e-10</v>
      </c>
      <c r="ET154">
        <v>-0.12593346656001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5.6</v>
      </c>
      <c r="FC154">
        <v>5.5</v>
      </c>
      <c r="FD154">
        <v>18</v>
      </c>
      <c r="FE154">
        <v>962.179</v>
      </c>
      <c r="FF154">
        <v>506.079</v>
      </c>
      <c r="FG154">
        <v>17.1115</v>
      </c>
      <c r="FH154">
        <v>25.2794</v>
      </c>
      <c r="FI154">
        <v>29.9992</v>
      </c>
      <c r="FJ154">
        <v>25.4895</v>
      </c>
      <c r="FK154">
        <v>25.4729</v>
      </c>
      <c r="FL154">
        <v>26.5959</v>
      </c>
      <c r="FM154">
        <v>74.7646</v>
      </c>
      <c r="FN154">
        <v>0</v>
      </c>
      <c r="FO154">
        <v>17.25</v>
      </c>
      <c r="FP154">
        <v>420</v>
      </c>
      <c r="FQ154">
        <v>3.7455</v>
      </c>
      <c r="FR154">
        <v>100.307</v>
      </c>
      <c r="FS154">
        <v>100.208</v>
      </c>
    </row>
    <row r="155" spans="1:175">
      <c r="A155">
        <v>139</v>
      </c>
      <c r="B155">
        <v>1627063852.1</v>
      </c>
      <c r="C155">
        <v>276</v>
      </c>
      <c r="D155" t="s">
        <v>571</v>
      </c>
      <c r="E155" t="s">
        <v>572</v>
      </c>
      <c r="F155">
        <v>1</v>
      </c>
      <c r="H155">
        <v>1627063851.1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14</v>
      </c>
      <c r="AG155">
        <v>2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291</v>
      </c>
      <c r="AL155" t="s">
        <v>291</v>
      </c>
      <c r="AM155">
        <v>0</v>
      </c>
      <c r="AN155">
        <v>0</v>
      </c>
      <c r="AO155">
        <f>1-AM155/AN155</f>
        <v>0</v>
      </c>
      <c r="AP155">
        <v>0</v>
      </c>
      <c r="AQ155" t="s">
        <v>291</v>
      </c>
      <c r="AR155" t="s">
        <v>291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291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292</v>
      </c>
      <c r="BT155">
        <v>2</v>
      </c>
      <c r="BU155">
        <v>1627063851.1</v>
      </c>
      <c r="BV155">
        <v>397.839666666667</v>
      </c>
      <c r="BW155">
        <v>419.974</v>
      </c>
      <c r="BX155">
        <v>7.11962666666667</v>
      </c>
      <c r="BY155">
        <v>3.67948333333333</v>
      </c>
      <c r="BZ155">
        <v>393.524666666667</v>
      </c>
      <c r="CA155">
        <v>7.20911</v>
      </c>
      <c r="CB155">
        <v>899.999</v>
      </c>
      <c r="CC155">
        <v>101.494333333333</v>
      </c>
      <c r="CD155">
        <v>0.1000101</v>
      </c>
      <c r="CE155">
        <v>18.1896666666667</v>
      </c>
      <c r="CF155">
        <v>17.5165666666667</v>
      </c>
      <c r="CG155">
        <v>999.9</v>
      </c>
      <c r="CH155">
        <v>0</v>
      </c>
      <c r="CI155">
        <v>0</v>
      </c>
      <c r="CJ155">
        <v>9988.12666666667</v>
      </c>
      <c r="CK155">
        <v>0</v>
      </c>
      <c r="CL155">
        <v>60.1021</v>
      </c>
      <c r="CM155">
        <v>1459.94</v>
      </c>
      <c r="CN155">
        <v>0.973004666666667</v>
      </c>
      <c r="CO155">
        <v>0.0269954666666667</v>
      </c>
      <c r="CP155">
        <v>0</v>
      </c>
      <c r="CQ155">
        <v>668.485666666667</v>
      </c>
      <c r="CR155">
        <v>4.99951</v>
      </c>
      <c r="CS155">
        <v>9657.42333333333</v>
      </c>
      <c r="CT155">
        <v>11911.4</v>
      </c>
      <c r="CU155">
        <v>38.062</v>
      </c>
      <c r="CV155">
        <v>41.25</v>
      </c>
      <c r="CW155">
        <v>40.062</v>
      </c>
      <c r="CX155">
        <v>40.187</v>
      </c>
      <c r="CY155">
        <v>39.5</v>
      </c>
      <c r="CZ155">
        <v>1415.66</v>
      </c>
      <c r="DA155">
        <v>39.28</v>
      </c>
      <c r="DB155">
        <v>0</v>
      </c>
      <c r="DC155">
        <v>1627063855</v>
      </c>
      <c r="DD155">
        <v>0</v>
      </c>
      <c r="DE155">
        <v>668.890038461538</v>
      </c>
      <c r="DF155">
        <v>-3.90861538715949</v>
      </c>
      <c r="DG155">
        <v>-48.722051266087</v>
      </c>
      <c r="DH155">
        <v>9662.77923076923</v>
      </c>
      <c r="DI155">
        <v>15</v>
      </c>
      <c r="DJ155">
        <v>1627063522.6</v>
      </c>
      <c r="DK155" t="s">
        <v>293</v>
      </c>
      <c r="DL155">
        <v>1627063512.6</v>
      </c>
      <c r="DM155">
        <v>1627063522.6</v>
      </c>
      <c r="DN155">
        <v>1</v>
      </c>
      <c r="DO155">
        <v>0.261</v>
      </c>
      <c r="DP155">
        <v>-0.001</v>
      </c>
      <c r="DQ155">
        <v>4.408</v>
      </c>
      <c r="DR155">
        <v>-0.118</v>
      </c>
      <c r="DS155">
        <v>420</v>
      </c>
      <c r="DT155">
        <v>3</v>
      </c>
      <c r="DU155">
        <v>0.07</v>
      </c>
      <c r="DV155">
        <v>0.03</v>
      </c>
      <c r="DW155">
        <v>-22.0931390243902</v>
      </c>
      <c r="DX155">
        <v>-0.374709407665489</v>
      </c>
      <c r="DY155">
        <v>0.0450032187360988</v>
      </c>
      <c r="DZ155">
        <v>1</v>
      </c>
      <c r="EA155">
        <v>669.057272727273</v>
      </c>
      <c r="EB155">
        <v>-3.95964220221984</v>
      </c>
      <c r="EC155">
        <v>0.428078106206995</v>
      </c>
      <c r="ED155">
        <v>1</v>
      </c>
      <c r="EE155">
        <v>3.39197536585366</v>
      </c>
      <c r="EF155">
        <v>0.225223066202089</v>
      </c>
      <c r="EG155">
        <v>0.024883942917272</v>
      </c>
      <c r="EH155">
        <v>0</v>
      </c>
      <c r="EI155">
        <v>2</v>
      </c>
      <c r="EJ155">
        <v>3</v>
      </c>
      <c r="EK155" t="s">
        <v>335</v>
      </c>
      <c r="EL155">
        <v>100</v>
      </c>
      <c r="EM155">
        <v>100</v>
      </c>
      <c r="EN155">
        <v>4.315</v>
      </c>
      <c r="EO155">
        <v>-0.0894</v>
      </c>
      <c r="EP155">
        <v>2.28134974714028</v>
      </c>
      <c r="EQ155">
        <v>0.00616335315543056</v>
      </c>
      <c r="ER155">
        <v>-2.81551833566181e-06</v>
      </c>
      <c r="ES155">
        <v>7.20361701182458e-10</v>
      </c>
      <c r="ET155">
        <v>-0.12593346656001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5.7</v>
      </c>
      <c r="FC155">
        <v>5.5</v>
      </c>
      <c r="FD155">
        <v>18</v>
      </c>
      <c r="FE155">
        <v>962.451</v>
      </c>
      <c r="FF155">
        <v>505.937</v>
      </c>
      <c r="FG155">
        <v>17.1819</v>
      </c>
      <c r="FH155">
        <v>25.2762</v>
      </c>
      <c r="FI155">
        <v>29.9991</v>
      </c>
      <c r="FJ155">
        <v>25.4873</v>
      </c>
      <c r="FK155">
        <v>25.4708</v>
      </c>
      <c r="FL155">
        <v>26.596</v>
      </c>
      <c r="FM155">
        <v>74.7646</v>
      </c>
      <c r="FN155">
        <v>0</v>
      </c>
      <c r="FO155">
        <v>17.25</v>
      </c>
      <c r="FP155">
        <v>420</v>
      </c>
      <c r="FQ155">
        <v>3.74434</v>
      </c>
      <c r="FR155">
        <v>100.307</v>
      </c>
      <c r="FS155">
        <v>100.209</v>
      </c>
    </row>
    <row r="156" spans="1:175">
      <c r="A156">
        <v>140</v>
      </c>
      <c r="B156">
        <v>1627063854.1</v>
      </c>
      <c r="C156">
        <v>278</v>
      </c>
      <c r="D156" t="s">
        <v>573</v>
      </c>
      <c r="E156" t="s">
        <v>574</v>
      </c>
      <c r="F156">
        <v>1</v>
      </c>
      <c r="H156">
        <v>1627063853.1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14</v>
      </c>
      <c r="AG156">
        <v>2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291</v>
      </c>
      <c r="AL156" t="s">
        <v>291</v>
      </c>
      <c r="AM156">
        <v>0</v>
      </c>
      <c r="AN156">
        <v>0</v>
      </c>
      <c r="AO156">
        <f>1-AM156/AN156</f>
        <v>0</v>
      </c>
      <c r="AP156">
        <v>0</v>
      </c>
      <c r="AQ156" t="s">
        <v>291</v>
      </c>
      <c r="AR156" t="s">
        <v>291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291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292</v>
      </c>
      <c r="BT156">
        <v>2</v>
      </c>
      <c r="BU156">
        <v>1627063853.1</v>
      </c>
      <c r="BV156">
        <v>397.815</v>
      </c>
      <c r="BW156">
        <v>420.04</v>
      </c>
      <c r="BX156">
        <v>7.13098333333333</v>
      </c>
      <c r="BY156">
        <v>3.68011666666667</v>
      </c>
      <c r="BZ156">
        <v>393.500333333333</v>
      </c>
      <c r="CA156">
        <v>7.22037</v>
      </c>
      <c r="CB156">
        <v>900.044666666667</v>
      </c>
      <c r="CC156">
        <v>101.494</v>
      </c>
      <c r="CD156">
        <v>0.100168</v>
      </c>
      <c r="CE156">
        <v>18.2287333333333</v>
      </c>
      <c r="CF156">
        <v>17.5488666666667</v>
      </c>
      <c r="CG156">
        <v>999.9</v>
      </c>
      <c r="CH156">
        <v>0</v>
      </c>
      <c r="CI156">
        <v>0</v>
      </c>
      <c r="CJ156">
        <v>10001.65</v>
      </c>
      <c r="CK156">
        <v>0</v>
      </c>
      <c r="CL156">
        <v>60.1021</v>
      </c>
      <c r="CM156">
        <v>1459.92666666667</v>
      </c>
      <c r="CN156">
        <v>0.973004666666667</v>
      </c>
      <c r="CO156">
        <v>0.0269954666666667</v>
      </c>
      <c r="CP156">
        <v>0</v>
      </c>
      <c r="CQ156">
        <v>668.292666666667</v>
      </c>
      <c r="CR156">
        <v>4.99951</v>
      </c>
      <c r="CS156">
        <v>9655.40333333333</v>
      </c>
      <c r="CT156">
        <v>11911.3666666667</v>
      </c>
      <c r="CU156">
        <v>38.083</v>
      </c>
      <c r="CV156">
        <v>41.25</v>
      </c>
      <c r="CW156">
        <v>40.062</v>
      </c>
      <c r="CX156">
        <v>40.1663333333333</v>
      </c>
      <c r="CY156">
        <v>39.5</v>
      </c>
      <c r="CZ156">
        <v>1415.64666666667</v>
      </c>
      <c r="DA156">
        <v>39.28</v>
      </c>
      <c r="DB156">
        <v>0</v>
      </c>
      <c r="DC156">
        <v>1627063856.8</v>
      </c>
      <c r="DD156">
        <v>0</v>
      </c>
      <c r="DE156">
        <v>668.75064</v>
      </c>
      <c r="DF156">
        <v>-3.51630770643708</v>
      </c>
      <c r="DG156">
        <v>-47.6353847598651</v>
      </c>
      <c r="DH156">
        <v>9661.1008</v>
      </c>
      <c r="DI156">
        <v>15</v>
      </c>
      <c r="DJ156">
        <v>1627063522.6</v>
      </c>
      <c r="DK156" t="s">
        <v>293</v>
      </c>
      <c r="DL156">
        <v>1627063512.6</v>
      </c>
      <c r="DM156">
        <v>1627063522.6</v>
      </c>
      <c r="DN156">
        <v>1</v>
      </c>
      <c r="DO156">
        <v>0.261</v>
      </c>
      <c r="DP156">
        <v>-0.001</v>
      </c>
      <c r="DQ156">
        <v>4.408</v>
      </c>
      <c r="DR156">
        <v>-0.118</v>
      </c>
      <c r="DS156">
        <v>420</v>
      </c>
      <c r="DT156">
        <v>3</v>
      </c>
      <c r="DU156">
        <v>0.07</v>
      </c>
      <c r="DV156">
        <v>0.03</v>
      </c>
      <c r="DW156">
        <v>-22.1113317073171</v>
      </c>
      <c r="DX156">
        <v>-0.414190243902464</v>
      </c>
      <c r="DY156">
        <v>0.0504885374048425</v>
      </c>
      <c r="DZ156">
        <v>1</v>
      </c>
      <c r="EA156">
        <v>668.969852941177</v>
      </c>
      <c r="EB156">
        <v>-4.08069516415747</v>
      </c>
      <c r="EC156">
        <v>0.446260681688134</v>
      </c>
      <c r="ED156">
        <v>1</v>
      </c>
      <c r="EE156">
        <v>3.40084780487805</v>
      </c>
      <c r="EF156">
        <v>0.250946132404181</v>
      </c>
      <c r="EG156">
        <v>0.027426112402652</v>
      </c>
      <c r="EH156">
        <v>0</v>
      </c>
      <c r="EI156">
        <v>2</v>
      </c>
      <c r="EJ156">
        <v>3</v>
      </c>
      <c r="EK156" t="s">
        <v>335</v>
      </c>
      <c r="EL156">
        <v>100</v>
      </c>
      <c r="EM156">
        <v>100</v>
      </c>
      <c r="EN156">
        <v>4.314</v>
      </c>
      <c r="EO156">
        <v>-0.0893</v>
      </c>
      <c r="EP156">
        <v>2.28134974714028</v>
      </c>
      <c r="EQ156">
        <v>0.00616335315543056</v>
      </c>
      <c r="ER156">
        <v>-2.81551833566181e-06</v>
      </c>
      <c r="ES156">
        <v>7.20361701182458e-10</v>
      </c>
      <c r="ET156">
        <v>-0.12593346656001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5.7</v>
      </c>
      <c r="FC156">
        <v>5.5</v>
      </c>
      <c r="FD156">
        <v>18</v>
      </c>
      <c r="FE156">
        <v>962.392</v>
      </c>
      <c r="FF156">
        <v>505.917</v>
      </c>
      <c r="FG156">
        <v>17.2541</v>
      </c>
      <c r="FH156">
        <v>25.2722</v>
      </c>
      <c r="FI156">
        <v>29.9993</v>
      </c>
      <c r="FJ156">
        <v>25.4855</v>
      </c>
      <c r="FK156">
        <v>25.4687</v>
      </c>
      <c r="FL156">
        <v>26.595</v>
      </c>
      <c r="FM156">
        <v>74.7646</v>
      </c>
      <c r="FN156">
        <v>0</v>
      </c>
      <c r="FO156">
        <v>17.35</v>
      </c>
      <c r="FP156">
        <v>420</v>
      </c>
      <c r="FQ156">
        <v>3.77649</v>
      </c>
      <c r="FR156">
        <v>100.307</v>
      </c>
      <c r="FS156">
        <v>100.21</v>
      </c>
    </row>
    <row r="157" spans="1:175">
      <c r="A157">
        <v>141</v>
      </c>
      <c r="B157">
        <v>1627063856.1</v>
      </c>
      <c r="C157">
        <v>280</v>
      </c>
      <c r="D157" t="s">
        <v>575</v>
      </c>
      <c r="E157" t="s">
        <v>576</v>
      </c>
      <c r="F157">
        <v>1</v>
      </c>
      <c r="H157">
        <v>1627063855.1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14</v>
      </c>
      <c r="AG157">
        <v>2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291</v>
      </c>
      <c r="AL157" t="s">
        <v>291</v>
      </c>
      <c r="AM157">
        <v>0</v>
      </c>
      <c r="AN157">
        <v>0</v>
      </c>
      <c r="AO157">
        <f>1-AM157/AN157</f>
        <v>0</v>
      </c>
      <c r="AP157">
        <v>0</v>
      </c>
      <c r="AQ157" t="s">
        <v>291</v>
      </c>
      <c r="AR157" t="s">
        <v>291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291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292</v>
      </c>
      <c r="BT157">
        <v>2</v>
      </c>
      <c r="BU157">
        <v>1627063855.1</v>
      </c>
      <c r="BV157">
        <v>397.809666666667</v>
      </c>
      <c r="BW157">
        <v>420.054</v>
      </c>
      <c r="BX157">
        <v>7.14204</v>
      </c>
      <c r="BY157">
        <v>3.68114666666667</v>
      </c>
      <c r="BZ157">
        <v>393.495333333333</v>
      </c>
      <c r="CA157">
        <v>7.23133</v>
      </c>
      <c r="CB157">
        <v>899.991</v>
      </c>
      <c r="CC157">
        <v>101.494</v>
      </c>
      <c r="CD157">
        <v>0.100363</v>
      </c>
      <c r="CE157">
        <v>18.2686333333333</v>
      </c>
      <c r="CF157">
        <v>17.5852666666667</v>
      </c>
      <c r="CG157">
        <v>999.9</v>
      </c>
      <c r="CH157">
        <v>0</v>
      </c>
      <c r="CI157">
        <v>0</v>
      </c>
      <c r="CJ157">
        <v>9999.16666666667</v>
      </c>
      <c r="CK157">
        <v>0</v>
      </c>
      <c r="CL157">
        <v>60.1021</v>
      </c>
      <c r="CM157">
        <v>1460.02333333333</v>
      </c>
      <c r="CN157">
        <v>0.973006333333333</v>
      </c>
      <c r="CO157">
        <v>0.0269935333333333</v>
      </c>
      <c r="CP157">
        <v>0</v>
      </c>
      <c r="CQ157">
        <v>668.232666666667</v>
      </c>
      <c r="CR157">
        <v>4.99951</v>
      </c>
      <c r="CS157">
        <v>9654.89666666667</v>
      </c>
      <c r="CT157">
        <v>11912.1</v>
      </c>
      <c r="CU157">
        <v>38.062</v>
      </c>
      <c r="CV157">
        <v>41.25</v>
      </c>
      <c r="CW157">
        <v>40.062</v>
      </c>
      <c r="CX157">
        <v>40.187</v>
      </c>
      <c r="CY157">
        <v>39.5</v>
      </c>
      <c r="CZ157">
        <v>1415.74333333333</v>
      </c>
      <c r="DA157">
        <v>39.28</v>
      </c>
      <c r="DB157">
        <v>0</v>
      </c>
      <c r="DC157">
        <v>1627063858.6</v>
      </c>
      <c r="DD157">
        <v>0</v>
      </c>
      <c r="DE157">
        <v>668.654038461538</v>
      </c>
      <c r="DF157">
        <v>-3.39545300631638</v>
      </c>
      <c r="DG157">
        <v>-47.61094019946</v>
      </c>
      <c r="DH157">
        <v>9659.99923076923</v>
      </c>
      <c r="DI157">
        <v>15</v>
      </c>
      <c r="DJ157">
        <v>1627063522.6</v>
      </c>
      <c r="DK157" t="s">
        <v>293</v>
      </c>
      <c r="DL157">
        <v>1627063512.6</v>
      </c>
      <c r="DM157">
        <v>1627063522.6</v>
      </c>
      <c r="DN157">
        <v>1</v>
      </c>
      <c r="DO157">
        <v>0.261</v>
      </c>
      <c r="DP157">
        <v>-0.001</v>
      </c>
      <c r="DQ157">
        <v>4.408</v>
      </c>
      <c r="DR157">
        <v>-0.118</v>
      </c>
      <c r="DS157">
        <v>420</v>
      </c>
      <c r="DT157">
        <v>3</v>
      </c>
      <c r="DU157">
        <v>0.07</v>
      </c>
      <c r="DV157">
        <v>0.03</v>
      </c>
      <c r="DW157">
        <v>-22.1321780487805</v>
      </c>
      <c r="DX157">
        <v>-0.45943902439029</v>
      </c>
      <c r="DY157">
        <v>0.0556684721043847</v>
      </c>
      <c r="DZ157">
        <v>1</v>
      </c>
      <c r="EA157">
        <v>668.811411764706</v>
      </c>
      <c r="EB157">
        <v>-3.69725046463864</v>
      </c>
      <c r="EC157">
        <v>0.414175163118141</v>
      </c>
      <c r="ED157">
        <v>1</v>
      </c>
      <c r="EE157">
        <v>3.40933731707317</v>
      </c>
      <c r="EF157">
        <v>0.289131846689897</v>
      </c>
      <c r="EG157">
        <v>0.0306771665324625</v>
      </c>
      <c r="EH157">
        <v>0</v>
      </c>
      <c r="EI157">
        <v>2</v>
      </c>
      <c r="EJ157">
        <v>3</v>
      </c>
      <c r="EK157" t="s">
        <v>335</v>
      </c>
      <c r="EL157">
        <v>100</v>
      </c>
      <c r="EM157">
        <v>100</v>
      </c>
      <c r="EN157">
        <v>4.315</v>
      </c>
      <c r="EO157">
        <v>-0.0892</v>
      </c>
      <c r="EP157">
        <v>2.28134974714028</v>
      </c>
      <c r="EQ157">
        <v>0.00616335315543056</v>
      </c>
      <c r="ER157">
        <v>-2.81551833566181e-06</v>
      </c>
      <c r="ES157">
        <v>7.20361701182458e-10</v>
      </c>
      <c r="ET157">
        <v>-0.12593346656001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5.7</v>
      </c>
      <c r="FC157">
        <v>5.6</v>
      </c>
      <c r="FD157">
        <v>18</v>
      </c>
      <c r="FE157">
        <v>962.261</v>
      </c>
      <c r="FF157">
        <v>505.827</v>
      </c>
      <c r="FG157">
        <v>17.3183</v>
      </c>
      <c r="FH157">
        <v>25.2679</v>
      </c>
      <c r="FI157">
        <v>29.9994</v>
      </c>
      <c r="FJ157">
        <v>25.4839</v>
      </c>
      <c r="FK157">
        <v>25.4666</v>
      </c>
      <c r="FL157">
        <v>26.5953</v>
      </c>
      <c r="FM157">
        <v>74.491</v>
      </c>
      <c r="FN157">
        <v>0</v>
      </c>
      <c r="FO157">
        <v>17.45</v>
      </c>
      <c r="FP157">
        <v>420</v>
      </c>
      <c r="FQ157">
        <v>3.78035</v>
      </c>
      <c r="FR157">
        <v>100.307</v>
      </c>
      <c r="FS157">
        <v>100.21</v>
      </c>
    </row>
    <row r="158" spans="1:175">
      <c r="A158">
        <v>142</v>
      </c>
      <c r="B158">
        <v>1627063858.1</v>
      </c>
      <c r="C158">
        <v>282</v>
      </c>
      <c r="D158" t="s">
        <v>577</v>
      </c>
      <c r="E158" t="s">
        <v>578</v>
      </c>
      <c r="F158">
        <v>1</v>
      </c>
      <c r="H158">
        <v>1627063857.1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14</v>
      </c>
      <c r="AG158">
        <v>2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291</v>
      </c>
      <c r="AL158" t="s">
        <v>291</v>
      </c>
      <c r="AM158">
        <v>0</v>
      </c>
      <c r="AN158">
        <v>0</v>
      </c>
      <c r="AO158">
        <f>1-AM158/AN158</f>
        <v>0</v>
      </c>
      <c r="AP158">
        <v>0</v>
      </c>
      <c r="AQ158" t="s">
        <v>291</v>
      </c>
      <c r="AR158" t="s">
        <v>291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291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292</v>
      </c>
      <c r="BT158">
        <v>2</v>
      </c>
      <c r="BU158">
        <v>1627063857.1</v>
      </c>
      <c r="BV158">
        <v>397.811333333333</v>
      </c>
      <c r="BW158">
        <v>420.017</v>
      </c>
      <c r="BX158">
        <v>7.15259</v>
      </c>
      <c r="BY158">
        <v>3.68444</v>
      </c>
      <c r="BZ158">
        <v>393.496666666667</v>
      </c>
      <c r="CA158">
        <v>7.24179333333333</v>
      </c>
      <c r="CB158">
        <v>900.005</v>
      </c>
      <c r="CC158">
        <v>101.494333333333</v>
      </c>
      <c r="CD158">
        <v>0.100258666666667</v>
      </c>
      <c r="CE158">
        <v>18.3056</v>
      </c>
      <c r="CF158">
        <v>17.6191</v>
      </c>
      <c r="CG158">
        <v>999.9</v>
      </c>
      <c r="CH158">
        <v>0</v>
      </c>
      <c r="CI158">
        <v>0</v>
      </c>
      <c r="CJ158">
        <v>9995.41666666667</v>
      </c>
      <c r="CK158">
        <v>0</v>
      </c>
      <c r="CL158">
        <v>60.1021</v>
      </c>
      <c r="CM158">
        <v>1460.02</v>
      </c>
      <c r="CN158">
        <v>0.973004666666667</v>
      </c>
      <c r="CO158">
        <v>0.0269954666666667</v>
      </c>
      <c r="CP158">
        <v>0</v>
      </c>
      <c r="CQ158">
        <v>668.006333333333</v>
      </c>
      <c r="CR158">
        <v>4.99951</v>
      </c>
      <c r="CS158">
        <v>9653.36</v>
      </c>
      <c r="CT158">
        <v>11912.1</v>
      </c>
      <c r="CU158">
        <v>38.062</v>
      </c>
      <c r="CV158">
        <v>41.25</v>
      </c>
      <c r="CW158">
        <v>40.062</v>
      </c>
      <c r="CX158">
        <v>40.187</v>
      </c>
      <c r="CY158">
        <v>39.5</v>
      </c>
      <c r="CZ158">
        <v>1415.74333333333</v>
      </c>
      <c r="DA158">
        <v>39.28</v>
      </c>
      <c r="DB158">
        <v>0</v>
      </c>
      <c r="DC158">
        <v>1627063861</v>
      </c>
      <c r="DD158">
        <v>0</v>
      </c>
      <c r="DE158">
        <v>668.504884615385</v>
      </c>
      <c r="DF158">
        <v>-3.82649573807714</v>
      </c>
      <c r="DG158">
        <v>-46.4116239275488</v>
      </c>
      <c r="DH158">
        <v>9658.19230769231</v>
      </c>
      <c r="DI158">
        <v>15</v>
      </c>
      <c r="DJ158">
        <v>1627063522.6</v>
      </c>
      <c r="DK158" t="s">
        <v>293</v>
      </c>
      <c r="DL158">
        <v>1627063512.6</v>
      </c>
      <c r="DM158">
        <v>1627063522.6</v>
      </c>
      <c r="DN158">
        <v>1</v>
      </c>
      <c r="DO158">
        <v>0.261</v>
      </c>
      <c r="DP158">
        <v>-0.001</v>
      </c>
      <c r="DQ158">
        <v>4.408</v>
      </c>
      <c r="DR158">
        <v>-0.118</v>
      </c>
      <c r="DS158">
        <v>420</v>
      </c>
      <c r="DT158">
        <v>3</v>
      </c>
      <c r="DU158">
        <v>0.07</v>
      </c>
      <c r="DV158">
        <v>0.03</v>
      </c>
      <c r="DW158">
        <v>-22.1464902439024</v>
      </c>
      <c r="DX158">
        <v>-0.466016027874617</v>
      </c>
      <c r="DY158">
        <v>0.0564446666446304</v>
      </c>
      <c r="DZ158">
        <v>1</v>
      </c>
      <c r="EA158">
        <v>668.674363636364</v>
      </c>
      <c r="EB158">
        <v>-3.94810106872271</v>
      </c>
      <c r="EC158">
        <v>0.424308693958291</v>
      </c>
      <c r="ED158">
        <v>1</v>
      </c>
      <c r="EE158">
        <v>3.41733292682927</v>
      </c>
      <c r="EF158">
        <v>0.334902857142867</v>
      </c>
      <c r="EG158">
        <v>0.033980447982512</v>
      </c>
      <c r="EH158">
        <v>0</v>
      </c>
      <c r="EI158">
        <v>2</v>
      </c>
      <c r="EJ158">
        <v>3</v>
      </c>
      <c r="EK158" t="s">
        <v>335</v>
      </c>
      <c r="EL158">
        <v>100</v>
      </c>
      <c r="EM158">
        <v>100</v>
      </c>
      <c r="EN158">
        <v>4.314</v>
      </c>
      <c r="EO158">
        <v>-0.0892</v>
      </c>
      <c r="EP158">
        <v>2.28134974714028</v>
      </c>
      <c r="EQ158">
        <v>0.00616335315543056</v>
      </c>
      <c r="ER158">
        <v>-2.81551833566181e-06</v>
      </c>
      <c r="ES158">
        <v>7.20361701182458e-10</v>
      </c>
      <c r="ET158">
        <v>-0.12593346656001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5.8</v>
      </c>
      <c r="FC158">
        <v>5.6</v>
      </c>
      <c r="FD158">
        <v>18</v>
      </c>
      <c r="FE158">
        <v>962.227</v>
      </c>
      <c r="FF158">
        <v>505.945</v>
      </c>
      <c r="FG158">
        <v>17.3832</v>
      </c>
      <c r="FH158">
        <v>25.2645</v>
      </c>
      <c r="FI158">
        <v>29.9992</v>
      </c>
      <c r="FJ158">
        <v>25.482</v>
      </c>
      <c r="FK158">
        <v>25.4644</v>
      </c>
      <c r="FL158">
        <v>26.5937</v>
      </c>
      <c r="FM158">
        <v>74.491</v>
      </c>
      <c r="FN158">
        <v>0</v>
      </c>
      <c r="FO158">
        <v>17.45</v>
      </c>
      <c r="FP158">
        <v>420</v>
      </c>
      <c r="FQ158">
        <v>3.81582</v>
      </c>
      <c r="FR158">
        <v>100.307</v>
      </c>
      <c r="FS158">
        <v>100.21</v>
      </c>
    </row>
    <row r="159" spans="1:175">
      <c r="A159">
        <v>143</v>
      </c>
      <c r="B159">
        <v>1627063860.1</v>
      </c>
      <c r="C159">
        <v>284</v>
      </c>
      <c r="D159" t="s">
        <v>579</v>
      </c>
      <c r="E159" t="s">
        <v>580</v>
      </c>
      <c r="F159">
        <v>1</v>
      </c>
      <c r="H159">
        <v>1627063859.1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14</v>
      </c>
      <c r="AG159">
        <v>2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291</v>
      </c>
      <c r="AL159" t="s">
        <v>291</v>
      </c>
      <c r="AM159">
        <v>0</v>
      </c>
      <c r="AN159">
        <v>0</v>
      </c>
      <c r="AO159">
        <f>1-AM159/AN159</f>
        <v>0</v>
      </c>
      <c r="AP159">
        <v>0</v>
      </c>
      <c r="AQ159" t="s">
        <v>291</v>
      </c>
      <c r="AR159" t="s">
        <v>291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291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292</v>
      </c>
      <c r="BT159">
        <v>2</v>
      </c>
      <c r="BU159">
        <v>1627063859.1</v>
      </c>
      <c r="BV159">
        <v>397.767666666667</v>
      </c>
      <c r="BW159">
        <v>419.998</v>
      </c>
      <c r="BX159">
        <v>7.16586333333333</v>
      </c>
      <c r="BY159">
        <v>3.70059333333333</v>
      </c>
      <c r="BZ159">
        <v>393.453666666667</v>
      </c>
      <c r="CA159">
        <v>7.25495</v>
      </c>
      <c r="CB159">
        <v>900.018333333333</v>
      </c>
      <c r="CC159">
        <v>101.494666666667</v>
      </c>
      <c r="CD159">
        <v>0.100115</v>
      </c>
      <c r="CE159">
        <v>18.3438</v>
      </c>
      <c r="CF159">
        <v>17.6472</v>
      </c>
      <c r="CG159">
        <v>999.9</v>
      </c>
      <c r="CH159">
        <v>0</v>
      </c>
      <c r="CI159">
        <v>0</v>
      </c>
      <c r="CJ159">
        <v>10000.4333333333</v>
      </c>
      <c r="CK159">
        <v>0</v>
      </c>
      <c r="CL159">
        <v>60.1021</v>
      </c>
      <c r="CM159">
        <v>1459.80333333333</v>
      </c>
      <c r="CN159">
        <v>0.973003</v>
      </c>
      <c r="CO159">
        <v>0.0269974</v>
      </c>
      <c r="CP159">
        <v>0</v>
      </c>
      <c r="CQ159">
        <v>667.972333333333</v>
      </c>
      <c r="CR159">
        <v>4.99951</v>
      </c>
      <c r="CS159">
        <v>9650.39333333333</v>
      </c>
      <c r="CT159">
        <v>11910.2666666667</v>
      </c>
      <c r="CU159">
        <v>38.062</v>
      </c>
      <c r="CV159">
        <v>41.25</v>
      </c>
      <c r="CW159">
        <v>40.062</v>
      </c>
      <c r="CX159">
        <v>40.187</v>
      </c>
      <c r="CY159">
        <v>39.5</v>
      </c>
      <c r="CZ159">
        <v>1415.52666666667</v>
      </c>
      <c r="DA159">
        <v>39.28</v>
      </c>
      <c r="DB159">
        <v>0</v>
      </c>
      <c r="DC159">
        <v>1627063862.8</v>
      </c>
      <c r="DD159">
        <v>0</v>
      </c>
      <c r="DE159">
        <v>668.36896</v>
      </c>
      <c r="DF159">
        <v>-3.65476925150189</v>
      </c>
      <c r="DG159">
        <v>-48.5515385904188</v>
      </c>
      <c r="DH159">
        <v>9656.554</v>
      </c>
      <c r="DI159">
        <v>15</v>
      </c>
      <c r="DJ159">
        <v>1627063522.6</v>
      </c>
      <c r="DK159" t="s">
        <v>293</v>
      </c>
      <c r="DL159">
        <v>1627063512.6</v>
      </c>
      <c r="DM159">
        <v>1627063522.6</v>
      </c>
      <c r="DN159">
        <v>1</v>
      </c>
      <c r="DO159">
        <v>0.261</v>
      </c>
      <c r="DP159">
        <v>-0.001</v>
      </c>
      <c r="DQ159">
        <v>4.408</v>
      </c>
      <c r="DR159">
        <v>-0.118</v>
      </c>
      <c r="DS159">
        <v>420</v>
      </c>
      <c r="DT159">
        <v>3</v>
      </c>
      <c r="DU159">
        <v>0.07</v>
      </c>
      <c r="DV159">
        <v>0.03</v>
      </c>
      <c r="DW159">
        <v>-22.1610317073171</v>
      </c>
      <c r="DX159">
        <v>-0.468135888501794</v>
      </c>
      <c r="DY159">
        <v>0.0565789818728475</v>
      </c>
      <c r="DZ159">
        <v>1</v>
      </c>
      <c r="EA159">
        <v>668.545</v>
      </c>
      <c r="EB159">
        <v>-3.58394409020089</v>
      </c>
      <c r="EC159">
        <v>0.388870236204906</v>
      </c>
      <c r="ED159">
        <v>1</v>
      </c>
      <c r="EE159">
        <v>3.42543024390244</v>
      </c>
      <c r="EF159">
        <v>0.345400139372819</v>
      </c>
      <c r="EG159">
        <v>0.034666063216998</v>
      </c>
      <c r="EH159">
        <v>0</v>
      </c>
      <c r="EI159">
        <v>2</v>
      </c>
      <c r="EJ159">
        <v>3</v>
      </c>
      <c r="EK159" t="s">
        <v>335</v>
      </c>
      <c r="EL159">
        <v>100</v>
      </c>
      <c r="EM159">
        <v>100</v>
      </c>
      <c r="EN159">
        <v>4.315</v>
      </c>
      <c r="EO159">
        <v>-0.089</v>
      </c>
      <c r="EP159">
        <v>2.28134974714028</v>
      </c>
      <c r="EQ159">
        <v>0.00616335315543056</v>
      </c>
      <c r="ER159">
        <v>-2.81551833566181e-06</v>
      </c>
      <c r="ES159">
        <v>7.20361701182458e-10</v>
      </c>
      <c r="ET159">
        <v>-0.12593346656001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5.8</v>
      </c>
      <c r="FC159">
        <v>5.6</v>
      </c>
      <c r="FD159">
        <v>18</v>
      </c>
      <c r="FE159">
        <v>962.448</v>
      </c>
      <c r="FF159">
        <v>506.185</v>
      </c>
      <c r="FG159">
        <v>17.4536</v>
      </c>
      <c r="FH159">
        <v>25.2614</v>
      </c>
      <c r="FI159">
        <v>29.9993</v>
      </c>
      <c r="FJ159">
        <v>25.4799</v>
      </c>
      <c r="FK159">
        <v>25.4623</v>
      </c>
      <c r="FL159">
        <v>26.5941</v>
      </c>
      <c r="FM159">
        <v>74.491</v>
      </c>
      <c r="FN159">
        <v>0</v>
      </c>
      <c r="FO159">
        <v>17.55</v>
      </c>
      <c r="FP159">
        <v>420</v>
      </c>
      <c r="FQ159">
        <v>3.81506</v>
      </c>
      <c r="FR159">
        <v>100.308</v>
      </c>
      <c r="FS159">
        <v>100.211</v>
      </c>
    </row>
    <row r="160" spans="1:175">
      <c r="A160">
        <v>144</v>
      </c>
      <c r="B160">
        <v>1627063862.1</v>
      </c>
      <c r="C160">
        <v>286</v>
      </c>
      <c r="D160" t="s">
        <v>581</v>
      </c>
      <c r="E160" t="s">
        <v>582</v>
      </c>
      <c r="F160">
        <v>1</v>
      </c>
      <c r="H160">
        <v>1627063861.1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14</v>
      </c>
      <c r="AG160">
        <v>2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291</v>
      </c>
      <c r="AL160" t="s">
        <v>291</v>
      </c>
      <c r="AM160">
        <v>0</v>
      </c>
      <c r="AN160">
        <v>0</v>
      </c>
      <c r="AO160">
        <f>1-AM160/AN160</f>
        <v>0</v>
      </c>
      <c r="AP160">
        <v>0</v>
      </c>
      <c r="AQ160" t="s">
        <v>291</v>
      </c>
      <c r="AR160" t="s">
        <v>291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291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292</v>
      </c>
      <c r="BT160">
        <v>2</v>
      </c>
      <c r="BU160">
        <v>1627063861.1</v>
      </c>
      <c r="BV160">
        <v>397.733666666667</v>
      </c>
      <c r="BW160">
        <v>420.034666666667</v>
      </c>
      <c r="BX160">
        <v>7.18443</v>
      </c>
      <c r="BY160">
        <v>3.71819666666667</v>
      </c>
      <c r="BZ160">
        <v>393.419333333333</v>
      </c>
      <c r="CA160">
        <v>7.27335</v>
      </c>
      <c r="CB160">
        <v>900.032</v>
      </c>
      <c r="CC160">
        <v>101.494333333333</v>
      </c>
      <c r="CD160">
        <v>0.100338666666667</v>
      </c>
      <c r="CE160">
        <v>18.3826</v>
      </c>
      <c r="CF160">
        <v>17.6771333333333</v>
      </c>
      <c r="CG160">
        <v>999.9</v>
      </c>
      <c r="CH160">
        <v>0</v>
      </c>
      <c r="CI160">
        <v>0</v>
      </c>
      <c r="CJ160">
        <v>9993.33333333333</v>
      </c>
      <c r="CK160">
        <v>0</v>
      </c>
      <c r="CL160">
        <v>60.1021</v>
      </c>
      <c r="CM160">
        <v>1459.9</v>
      </c>
      <c r="CN160">
        <v>0.973004666666667</v>
      </c>
      <c r="CO160">
        <v>0.0269954666666667</v>
      </c>
      <c r="CP160">
        <v>0</v>
      </c>
      <c r="CQ160">
        <v>668.011666666667</v>
      </c>
      <c r="CR160">
        <v>4.99951</v>
      </c>
      <c r="CS160">
        <v>9649.51</v>
      </c>
      <c r="CT160">
        <v>11911.1</v>
      </c>
      <c r="CU160">
        <v>38.083</v>
      </c>
      <c r="CV160">
        <v>41.25</v>
      </c>
      <c r="CW160">
        <v>40.062</v>
      </c>
      <c r="CX160">
        <v>40.187</v>
      </c>
      <c r="CY160">
        <v>39.5</v>
      </c>
      <c r="CZ160">
        <v>1415.62666666667</v>
      </c>
      <c r="DA160">
        <v>39.28</v>
      </c>
      <c r="DB160">
        <v>0</v>
      </c>
      <c r="DC160">
        <v>1627063864.6</v>
      </c>
      <c r="DD160">
        <v>0</v>
      </c>
      <c r="DE160">
        <v>668.309</v>
      </c>
      <c r="DF160">
        <v>-3.64676923914851</v>
      </c>
      <c r="DG160">
        <v>-48.9155555945671</v>
      </c>
      <c r="DH160">
        <v>9655.3</v>
      </c>
      <c r="DI160">
        <v>15</v>
      </c>
      <c r="DJ160">
        <v>1627063522.6</v>
      </c>
      <c r="DK160" t="s">
        <v>293</v>
      </c>
      <c r="DL160">
        <v>1627063512.6</v>
      </c>
      <c r="DM160">
        <v>1627063522.6</v>
      </c>
      <c r="DN160">
        <v>1</v>
      </c>
      <c r="DO160">
        <v>0.261</v>
      </c>
      <c r="DP160">
        <v>-0.001</v>
      </c>
      <c r="DQ160">
        <v>4.408</v>
      </c>
      <c r="DR160">
        <v>-0.118</v>
      </c>
      <c r="DS160">
        <v>420</v>
      </c>
      <c r="DT160">
        <v>3</v>
      </c>
      <c r="DU160">
        <v>0.07</v>
      </c>
      <c r="DV160">
        <v>0.03</v>
      </c>
      <c r="DW160">
        <v>-22.1809902439024</v>
      </c>
      <c r="DX160">
        <v>-0.527552613240468</v>
      </c>
      <c r="DY160">
        <v>0.0625500182483375</v>
      </c>
      <c r="DZ160">
        <v>0</v>
      </c>
      <c r="EA160">
        <v>668.453142857143</v>
      </c>
      <c r="EB160">
        <v>-3.42764663725318</v>
      </c>
      <c r="EC160">
        <v>0.39378000695509</v>
      </c>
      <c r="ED160">
        <v>1</v>
      </c>
      <c r="EE160">
        <v>3.43478048780488</v>
      </c>
      <c r="EF160">
        <v>0.302936236933796</v>
      </c>
      <c r="EG160">
        <v>0.0310957992576065</v>
      </c>
      <c r="EH160">
        <v>0</v>
      </c>
      <c r="EI160">
        <v>1</v>
      </c>
      <c r="EJ160">
        <v>3</v>
      </c>
      <c r="EK160" t="s">
        <v>354</v>
      </c>
      <c r="EL160">
        <v>100</v>
      </c>
      <c r="EM160">
        <v>100</v>
      </c>
      <c r="EN160">
        <v>4.314</v>
      </c>
      <c r="EO160">
        <v>-0.0888</v>
      </c>
      <c r="EP160">
        <v>2.28134974714028</v>
      </c>
      <c r="EQ160">
        <v>0.00616335315543056</v>
      </c>
      <c r="ER160">
        <v>-2.81551833566181e-06</v>
      </c>
      <c r="ES160">
        <v>7.20361701182458e-10</v>
      </c>
      <c r="ET160">
        <v>-0.12593346656001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5.8</v>
      </c>
      <c r="FC160">
        <v>5.7</v>
      </c>
      <c r="FD160">
        <v>18</v>
      </c>
      <c r="FE160">
        <v>962.332</v>
      </c>
      <c r="FF160">
        <v>506.095</v>
      </c>
      <c r="FG160">
        <v>17.5197</v>
      </c>
      <c r="FH160">
        <v>25.2573</v>
      </c>
      <c r="FI160">
        <v>29.9994</v>
      </c>
      <c r="FJ160">
        <v>25.4778</v>
      </c>
      <c r="FK160">
        <v>25.4602</v>
      </c>
      <c r="FL160">
        <v>26.5933</v>
      </c>
      <c r="FM160">
        <v>74.2125</v>
      </c>
      <c r="FN160">
        <v>0</v>
      </c>
      <c r="FO160">
        <v>17.65</v>
      </c>
      <c r="FP160">
        <v>420</v>
      </c>
      <c r="FQ160">
        <v>3.84265</v>
      </c>
      <c r="FR160">
        <v>100.309</v>
      </c>
      <c r="FS160">
        <v>100.211</v>
      </c>
    </row>
    <row r="161" spans="1:175">
      <c r="A161">
        <v>145</v>
      </c>
      <c r="B161">
        <v>1627063864.1</v>
      </c>
      <c r="C161">
        <v>288</v>
      </c>
      <c r="D161" t="s">
        <v>583</v>
      </c>
      <c r="E161" t="s">
        <v>584</v>
      </c>
      <c r="F161">
        <v>1</v>
      </c>
      <c r="H161">
        <v>1627063863.1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14</v>
      </c>
      <c r="AG161">
        <v>2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291</v>
      </c>
      <c r="AL161" t="s">
        <v>291</v>
      </c>
      <c r="AM161">
        <v>0</v>
      </c>
      <c r="AN161">
        <v>0</v>
      </c>
      <c r="AO161">
        <f>1-AM161/AN161</f>
        <v>0</v>
      </c>
      <c r="AP161">
        <v>0</v>
      </c>
      <c r="AQ161" t="s">
        <v>291</v>
      </c>
      <c r="AR161" t="s">
        <v>291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291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292</v>
      </c>
      <c r="BT161">
        <v>2</v>
      </c>
      <c r="BU161">
        <v>1627063863.1</v>
      </c>
      <c r="BV161">
        <v>397.724666666667</v>
      </c>
      <c r="BW161">
        <v>420.026666666667</v>
      </c>
      <c r="BX161">
        <v>7.20334333333333</v>
      </c>
      <c r="BY161">
        <v>3.72591</v>
      </c>
      <c r="BZ161">
        <v>393.410666666667</v>
      </c>
      <c r="CA161">
        <v>7.29209333333333</v>
      </c>
      <c r="CB161">
        <v>900.039666666667</v>
      </c>
      <c r="CC161">
        <v>101.494</v>
      </c>
      <c r="CD161">
        <v>0.1000829</v>
      </c>
      <c r="CE161">
        <v>18.4228</v>
      </c>
      <c r="CF161">
        <v>17.7099</v>
      </c>
      <c r="CG161">
        <v>999.9</v>
      </c>
      <c r="CH161">
        <v>0</v>
      </c>
      <c r="CI161">
        <v>0</v>
      </c>
      <c r="CJ161">
        <v>10006.6666666667</v>
      </c>
      <c r="CK161">
        <v>0</v>
      </c>
      <c r="CL161">
        <v>60.1021</v>
      </c>
      <c r="CM161">
        <v>1459.99333333333</v>
      </c>
      <c r="CN161">
        <v>0.973006333333333</v>
      </c>
      <c r="CO161">
        <v>0.0269935333333333</v>
      </c>
      <c r="CP161">
        <v>0</v>
      </c>
      <c r="CQ161">
        <v>667.924666666667</v>
      </c>
      <c r="CR161">
        <v>4.99951</v>
      </c>
      <c r="CS161">
        <v>9649.35666666667</v>
      </c>
      <c r="CT161">
        <v>11911.8666666667</v>
      </c>
      <c r="CU161">
        <v>38.125</v>
      </c>
      <c r="CV161">
        <v>41.25</v>
      </c>
      <c r="CW161">
        <v>40.062</v>
      </c>
      <c r="CX161">
        <v>40.187</v>
      </c>
      <c r="CY161">
        <v>39.5</v>
      </c>
      <c r="CZ161">
        <v>1415.71666666667</v>
      </c>
      <c r="DA161">
        <v>39.28</v>
      </c>
      <c r="DB161">
        <v>0</v>
      </c>
      <c r="DC161">
        <v>1627063867</v>
      </c>
      <c r="DD161">
        <v>0</v>
      </c>
      <c r="DE161">
        <v>668.157730769231</v>
      </c>
      <c r="DF161">
        <v>-3.37658120272877</v>
      </c>
      <c r="DG161">
        <v>-47.0423931272701</v>
      </c>
      <c r="DH161">
        <v>9653.49038461538</v>
      </c>
      <c r="DI161">
        <v>15</v>
      </c>
      <c r="DJ161">
        <v>1627063522.6</v>
      </c>
      <c r="DK161" t="s">
        <v>293</v>
      </c>
      <c r="DL161">
        <v>1627063512.6</v>
      </c>
      <c r="DM161">
        <v>1627063522.6</v>
      </c>
      <c r="DN161">
        <v>1</v>
      </c>
      <c r="DO161">
        <v>0.261</v>
      </c>
      <c r="DP161">
        <v>-0.001</v>
      </c>
      <c r="DQ161">
        <v>4.408</v>
      </c>
      <c r="DR161">
        <v>-0.118</v>
      </c>
      <c r="DS161">
        <v>420</v>
      </c>
      <c r="DT161">
        <v>3</v>
      </c>
      <c r="DU161">
        <v>0.07</v>
      </c>
      <c r="DV161">
        <v>0.03</v>
      </c>
      <c r="DW161">
        <v>-22.1997219512195</v>
      </c>
      <c r="DX161">
        <v>-0.574197909407683</v>
      </c>
      <c r="DY161">
        <v>0.0664527248507931</v>
      </c>
      <c r="DZ161">
        <v>0</v>
      </c>
      <c r="EA161">
        <v>668.315636363636</v>
      </c>
      <c r="EB161">
        <v>-3.03739389929681</v>
      </c>
      <c r="EC161">
        <v>0.340884395065102</v>
      </c>
      <c r="ED161">
        <v>1</v>
      </c>
      <c r="EE161">
        <v>3.44459658536585</v>
      </c>
      <c r="EF161">
        <v>0.254944390243902</v>
      </c>
      <c r="EG161">
        <v>0.0263011523080362</v>
      </c>
      <c r="EH161">
        <v>0</v>
      </c>
      <c r="EI161">
        <v>1</v>
      </c>
      <c r="EJ161">
        <v>3</v>
      </c>
      <c r="EK161" t="s">
        <v>354</v>
      </c>
      <c r="EL161">
        <v>100</v>
      </c>
      <c r="EM161">
        <v>100</v>
      </c>
      <c r="EN161">
        <v>4.314</v>
      </c>
      <c r="EO161">
        <v>-0.0887</v>
      </c>
      <c r="EP161">
        <v>2.28134974714028</v>
      </c>
      <c r="EQ161">
        <v>0.00616335315543056</v>
      </c>
      <c r="ER161">
        <v>-2.81551833566181e-06</v>
      </c>
      <c r="ES161">
        <v>7.20361701182458e-10</v>
      </c>
      <c r="ET161">
        <v>-0.12593346656001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5.9</v>
      </c>
      <c r="FC161">
        <v>5.7</v>
      </c>
      <c r="FD161">
        <v>18</v>
      </c>
      <c r="FE161">
        <v>962.32</v>
      </c>
      <c r="FF161">
        <v>506.092</v>
      </c>
      <c r="FG161">
        <v>17.583</v>
      </c>
      <c r="FH161">
        <v>25.2531</v>
      </c>
      <c r="FI161">
        <v>29.9994</v>
      </c>
      <c r="FJ161">
        <v>25.4756</v>
      </c>
      <c r="FK161">
        <v>25.4581</v>
      </c>
      <c r="FL161">
        <v>26.5961</v>
      </c>
      <c r="FM161">
        <v>74.2125</v>
      </c>
      <c r="FN161">
        <v>0</v>
      </c>
      <c r="FO161">
        <v>17.65</v>
      </c>
      <c r="FP161">
        <v>420</v>
      </c>
      <c r="FQ161">
        <v>3.8436</v>
      </c>
      <c r="FR161">
        <v>100.309</v>
      </c>
      <c r="FS161">
        <v>100.212</v>
      </c>
    </row>
    <row r="162" spans="1:175">
      <c r="A162">
        <v>146</v>
      </c>
      <c r="B162">
        <v>1627063866.1</v>
      </c>
      <c r="C162">
        <v>290</v>
      </c>
      <c r="D162" t="s">
        <v>585</v>
      </c>
      <c r="E162" t="s">
        <v>586</v>
      </c>
      <c r="F162">
        <v>1</v>
      </c>
      <c r="H162">
        <v>1627063865.1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14</v>
      </c>
      <c r="AG162">
        <v>2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291</v>
      </c>
      <c r="AL162" t="s">
        <v>291</v>
      </c>
      <c r="AM162">
        <v>0</v>
      </c>
      <c r="AN162">
        <v>0</v>
      </c>
      <c r="AO162">
        <f>1-AM162/AN162</f>
        <v>0</v>
      </c>
      <c r="AP162">
        <v>0</v>
      </c>
      <c r="AQ162" t="s">
        <v>291</v>
      </c>
      <c r="AR162" t="s">
        <v>291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291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292</v>
      </c>
      <c r="BT162">
        <v>2</v>
      </c>
      <c r="BU162">
        <v>1627063865.1</v>
      </c>
      <c r="BV162">
        <v>397.683333333333</v>
      </c>
      <c r="BW162">
        <v>419.978666666667</v>
      </c>
      <c r="BX162">
        <v>7.22134333333333</v>
      </c>
      <c r="BY162">
        <v>3.74228</v>
      </c>
      <c r="BZ162">
        <v>393.369333333333</v>
      </c>
      <c r="CA162">
        <v>7.30994333333333</v>
      </c>
      <c r="CB162">
        <v>900.027666666667</v>
      </c>
      <c r="CC162">
        <v>101.495333333333</v>
      </c>
      <c r="CD162">
        <v>0.100119333333333</v>
      </c>
      <c r="CE162">
        <v>18.4616666666667</v>
      </c>
      <c r="CF162">
        <v>17.7393666666667</v>
      </c>
      <c r="CG162">
        <v>999.9</v>
      </c>
      <c r="CH162">
        <v>0</v>
      </c>
      <c r="CI162">
        <v>0</v>
      </c>
      <c r="CJ162">
        <v>9984.79333333333</v>
      </c>
      <c r="CK162">
        <v>0</v>
      </c>
      <c r="CL162">
        <v>60.0969333333333</v>
      </c>
      <c r="CM162">
        <v>1460.09</v>
      </c>
      <c r="CN162">
        <v>0.973008</v>
      </c>
      <c r="CO162">
        <v>0.0269916</v>
      </c>
      <c r="CP162">
        <v>0</v>
      </c>
      <c r="CQ162">
        <v>667.524</v>
      </c>
      <c r="CR162">
        <v>4.99951</v>
      </c>
      <c r="CS162">
        <v>9648.54666666667</v>
      </c>
      <c r="CT162">
        <v>11912.6</v>
      </c>
      <c r="CU162">
        <v>38.083</v>
      </c>
      <c r="CV162">
        <v>41.25</v>
      </c>
      <c r="CW162">
        <v>40.062</v>
      </c>
      <c r="CX162">
        <v>40.187</v>
      </c>
      <c r="CY162">
        <v>39.5</v>
      </c>
      <c r="CZ162">
        <v>1415.81</v>
      </c>
      <c r="DA162">
        <v>39.28</v>
      </c>
      <c r="DB162">
        <v>0</v>
      </c>
      <c r="DC162">
        <v>1627063868.8</v>
      </c>
      <c r="DD162">
        <v>0</v>
      </c>
      <c r="DE162">
        <v>668.02584</v>
      </c>
      <c r="DF162">
        <v>-3.47446155437497</v>
      </c>
      <c r="DG162">
        <v>-40.7969231552354</v>
      </c>
      <c r="DH162">
        <v>9651.9516</v>
      </c>
      <c r="DI162">
        <v>15</v>
      </c>
      <c r="DJ162">
        <v>1627063522.6</v>
      </c>
      <c r="DK162" t="s">
        <v>293</v>
      </c>
      <c r="DL162">
        <v>1627063512.6</v>
      </c>
      <c r="DM162">
        <v>1627063522.6</v>
      </c>
      <c r="DN162">
        <v>1</v>
      </c>
      <c r="DO162">
        <v>0.261</v>
      </c>
      <c r="DP162">
        <v>-0.001</v>
      </c>
      <c r="DQ162">
        <v>4.408</v>
      </c>
      <c r="DR162">
        <v>-0.118</v>
      </c>
      <c r="DS162">
        <v>420</v>
      </c>
      <c r="DT162">
        <v>3</v>
      </c>
      <c r="DU162">
        <v>0.07</v>
      </c>
      <c r="DV162">
        <v>0.03</v>
      </c>
      <c r="DW162">
        <v>-22.2135024390244</v>
      </c>
      <c r="DX162">
        <v>-0.633211149825811</v>
      </c>
      <c r="DY162">
        <v>0.0698297842939457</v>
      </c>
      <c r="DZ162">
        <v>0</v>
      </c>
      <c r="EA162">
        <v>668.206545454545</v>
      </c>
      <c r="EB162">
        <v>-3.69868139251419</v>
      </c>
      <c r="EC162">
        <v>0.401023621378572</v>
      </c>
      <c r="ED162">
        <v>1</v>
      </c>
      <c r="EE162">
        <v>3.45286146341463</v>
      </c>
      <c r="EF162">
        <v>0.213419790940753</v>
      </c>
      <c r="EG162">
        <v>0.022168462278869</v>
      </c>
      <c r="EH162">
        <v>0</v>
      </c>
      <c r="EI162">
        <v>1</v>
      </c>
      <c r="EJ162">
        <v>3</v>
      </c>
      <c r="EK162" t="s">
        <v>354</v>
      </c>
      <c r="EL162">
        <v>100</v>
      </c>
      <c r="EM162">
        <v>100</v>
      </c>
      <c r="EN162">
        <v>4.314</v>
      </c>
      <c r="EO162">
        <v>-0.0885</v>
      </c>
      <c r="EP162">
        <v>2.28134974714028</v>
      </c>
      <c r="EQ162">
        <v>0.00616335315543056</v>
      </c>
      <c r="ER162">
        <v>-2.81551833566181e-06</v>
      </c>
      <c r="ES162">
        <v>7.20361701182458e-10</v>
      </c>
      <c r="ET162">
        <v>-0.12593346656001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5.9</v>
      </c>
      <c r="FC162">
        <v>5.7</v>
      </c>
      <c r="FD162">
        <v>18</v>
      </c>
      <c r="FE162">
        <v>962.333</v>
      </c>
      <c r="FF162">
        <v>506.193</v>
      </c>
      <c r="FG162">
        <v>17.6487</v>
      </c>
      <c r="FH162">
        <v>25.2497</v>
      </c>
      <c r="FI162">
        <v>29.9993</v>
      </c>
      <c r="FJ162">
        <v>25.4735</v>
      </c>
      <c r="FK162">
        <v>25.456</v>
      </c>
      <c r="FL162">
        <v>26.5931</v>
      </c>
      <c r="FM162">
        <v>74.2125</v>
      </c>
      <c r="FN162">
        <v>0</v>
      </c>
      <c r="FO162">
        <v>17.75</v>
      </c>
      <c r="FP162">
        <v>420</v>
      </c>
      <c r="FQ162">
        <v>3.86797</v>
      </c>
      <c r="FR162">
        <v>100.31</v>
      </c>
      <c r="FS162">
        <v>100.212</v>
      </c>
    </row>
    <row r="163" spans="1:175">
      <c r="A163">
        <v>147</v>
      </c>
      <c r="B163">
        <v>1627063868.1</v>
      </c>
      <c r="C163">
        <v>292</v>
      </c>
      <c r="D163" t="s">
        <v>587</v>
      </c>
      <c r="E163" t="s">
        <v>588</v>
      </c>
      <c r="F163">
        <v>1</v>
      </c>
      <c r="H163">
        <v>1627063867.1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15</v>
      </c>
      <c r="AG163">
        <v>2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291</v>
      </c>
      <c r="AL163" t="s">
        <v>291</v>
      </c>
      <c r="AM163">
        <v>0</v>
      </c>
      <c r="AN163">
        <v>0</v>
      </c>
      <c r="AO163">
        <f>1-AM163/AN163</f>
        <v>0</v>
      </c>
      <c r="AP163">
        <v>0</v>
      </c>
      <c r="AQ163" t="s">
        <v>291</v>
      </c>
      <c r="AR163" t="s">
        <v>291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291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292</v>
      </c>
      <c r="BT163">
        <v>2</v>
      </c>
      <c r="BU163">
        <v>1627063867.1</v>
      </c>
      <c r="BV163">
        <v>397.662666666667</v>
      </c>
      <c r="BW163">
        <v>419.992666666667</v>
      </c>
      <c r="BX163">
        <v>7.24165333333333</v>
      </c>
      <c r="BY163">
        <v>3.75931333333333</v>
      </c>
      <c r="BZ163">
        <v>393.349</v>
      </c>
      <c r="CA163">
        <v>7.33007</v>
      </c>
      <c r="CB163">
        <v>899.992666666667</v>
      </c>
      <c r="CC163">
        <v>101.496</v>
      </c>
      <c r="CD163">
        <v>0.100278</v>
      </c>
      <c r="CE163">
        <v>18.5014666666667</v>
      </c>
      <c r="CF163">
        <v>17.7830333333333</v>
      </c>
      <c r="CG163">
        <v>999.9</v>
      </c>
      <c r="CH163">
        <v>0</v>
      </c>
      <c r="CI163">
        <v>0</v>
      </c>
      <c r="CJ163">
        <v>9974.16666666667</v>
      </c>
      <c r="CK163">
        <v>0</v>
      </c>
      <c r="CL163">
        <v>60.088</v>
      </c>
      <c r="CM163">
        <v>1459.97666666667</v>
      </c>
      <c r="CN163">
        <v>0.973006333333333</v>
      </c>
      <c r="CO163">
        <v>0.0269935333333333</v>
      </c>
      <c r="CP163">
        <v>0</v>
      </c>
      <c r="CQ163">
        <v>667.326</v>
      </c>
      <c r="CR163">
        <v>4.99951</v>
      </c>
      <c r="CS163">
        <v>9646.05666666667</v>
      </c>
      <c r="CT163">
        <v>11911.7333333333</v>
      </c>
      <c r="CU163">
        <v>38.125</v>
      </c>
      <c r="CV163">
        <v>41.25</v>
      </c>
      <c r="CW163">
        <v>40.062</v>
      </c>
      <c r="CX163">
        <v>40.187</v>
      </c>
      <c r="CY163">
        <v>39.5</v>
      </c>
      <c r="CZ163">
        <v>1415.7</v>
      </c>
      <c r="DA163">
        <v>39.2733333333333</v>
      </c>
      <c r="DB163">
        <v>0</v>
      </c>
      <c r="DC163">
        <v>1627063870.6</v>
      </c>
      <c r="DD163">
        <v>0</v>
      </c>
      <c r="DE163">
        <v>667.913846153846</v>
      </c>
      <c r="DF163">
        <v>-3.98393163073662</v>
      </c>
      <c r="DG163">
        <v>-43.2304273593865</v>
      </c>
      <c r="DH163">
        <v>9650.99269230769</v>
      </c>
      <c r="DI163">
        <v>15</v>
      </c>
      <c r="DJ163">
        <v>1627063522.6</v>
      </c>
      <c r="DK163" t="s">
        <v>293</v>
      </c>
      <c r="DL163">
        <v>1627063512.6</v>
      </c>
      <c r="DM163">
        <v>1627063522.6</v>
      </c>
      <c r="DN163">
        <v>1</v>
      </c>
      <c r="DO163">
        <v>0.261</v>
      </c>
      <c r="DP163">
        <v>-0.001</v>
      </c>
      <c r="DQ163">
        <v>4.408</v>
      </c>
      <c r="DR163">
        <v>-0.118</v>
      </c>
      <c r="DS163">
        <v>420</v>
      </c>
      <c r="DT163">
        <v>3</v>
      </c>
      <c r="DU163">
        <v>0.07</v>
      </c>
      <c r="DV163">
        <v>0.03</v>
      </c>
      <c r="DW163">
        <v>-22.2307243902439</v>
      </c>
      <c r="DX163">
        <v>-0.692533797909362</v>
      </c>
      <c r="DY163">
        <v>0.0739109575707043</v>
      </c>
      <c r="DZ163">
        <v>0</v>
      </c>
      <c r="EA163">
        <v>668.0862</v>
      </c>
      <c r="EB163">
        <v>-3.89059628630507</v>
      </c>
      <c r="EC163">
        <v>0.436618421180655</v>
      </c>
      <c r="ED163">
        <v>1</v>
      </c>
      <c r="EE163">
        <v>3.4599012195122</v>
      </c>
      <c r="EF163">
        <v>0.175814634146338</v>
      </c>
      <c r="EG163">
        <v>0.0183457534389978</v>
      </c>
      <c r="EH163">
        <v>0</v>
      </c>
      <c r="EI163">
        <v>1</v>
      </c>
      <c r="EJ163">
        <v>3</v>
      </c>
      <c r="EK163" t="s">
        <v>354</v>
      </c>
      <c r="EL163">
        <v>100</v>
      </c>
      <c r="EM163">
        <v>100</v>
      </c>
      <c r="EN163">
        <v>4.314</v>
      </c>
      <c r="EO163">
        <v>-0.0883</v>
      </c>
      <c r="EP163">
        <v>2.28134974714028</v>
      </c>
      <c r="EQ163">
        <v>0.00616335315543056</v>
      </c>
      <c r="ER163">
        <v>-2.81551833566181e-06</v>
      </c>
      <c r="ES163">
        <v>7.20361701182458e-10</v>
      </c>
      <c r="ET163">
        <v>-0.12593346656001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5.9</v>
      </c>
      <c r="FC163">
        <v>5.8</v>
      </c>
      <c r="FD163">
        <v>18</v>
      </c>
      <c r="FE163">
        <v>962.14</v>
      </c>
      <c r="FF163">
        <v>506.296</v>
      </c>
      <c r="FG163">
        <v>17.716</v>
      </c>
      <c r="FH163">
        <v>25.2465</v>
      </c>
      <c r="FI163">
        <v>29.9993</v>
      </c>
      <c r="FJ163">
        <v>25.4714</v>
      </c>
      <c r="FK163">
        <v>25.4541</v>
      </c>
      <c r="FL163">
        <v>26.5945</v>
      </c>
      <c r="FM163">
        <v>73.9155</v>
      </c>
      <c r="FN163">
        <v>0</v>
      </c>
      <c r="FO163">
        <v>17.85</v>
      </c>
      <c r="FP163">
        <v>420</v>
      </c>
      <c r="FQ163">
        <v>3.86801</v>
      </c>
      <c r="FR163">
        <v>100.312</v>
      </c>
      <c r="FS163">
        <v>100.213</v>
      </c>
    </row>
    <row r="164" spans="1:175">
      <c r="A164">
        <v>148</v>
      </c>
      <c r="B164">
        <v>1627063870.1</v>
      </c>
      <c r="C164">
        <v>294</v>
      </c>
      <c r="D164" t="s">
        <v>589</v>
      </c>
      <c r="E164" t="s">
        <v>590</v>
      </c>
      <c r="F164">
        <v>1</v>
      </c>
      <c r="H164">
        <v>1627063869.1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14</v>
      </c>
      <c r="AG164">
        <v>2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291</v>
      </c>
      <c r="AL164" t="s">
        <v>291</v>
      </c>
      <c r="AM164">
        <v>0</v>
      </c>
      <c r="AN164">
        <v>0</v>
      </c>
      <c r="AO164">
        <f>1-AM164/AN164</f>
        <v>0</v>
      </c>
      <c r="AP164">
        <v>0</v>
      </c>
      <c r="AQ164" t="s">
        <v>291</v>
      </c>
      <c r="AR164" t="s">
        <v>291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291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292</v>
      </c>
      <c r="BT164">
        <v>2</v>
      </c>
      <c r="BU164">
        <v>1627063869.1</v>
      </c>
      <c r="BV164">
        <v>397.677666666667</v>
      </c>
      <c r="BW164">
        <v>419.981</v>
      </c>
      <c r="BX164">
        <v>7.26299666666667</v>
      </c>
      <c r="BY164">
        <v>3.77439</v>
      </c>
      <c r="BZ164">
        <v>393.363666666667</v>
      </c>
      <c r="CA164">
        <v>7.35122666666667</v>
      </c>
      <c r="CB164">
        <v>899.981666666667</v>
      </c>
      <c r="CC164">
        <v>101.496</v>
      </c>
      <c r="CD164">
        <v>0.10004</v>
      </c>
      <c r="CE164">
        <v>18.5401333333333</v>
      </c>
      <c r="CF164">
        <v>17.8125</v>
      </c>
      <c r="CG164">
        <v>999.9</v>
      </c>
      <c r="CH164">
        <v>0</v>
      </c>
      <c r="CI164">
        <v>0</v>
      </c>
      <c r="CJ164">
        <v>9997.72</v>
      </c>
      <c r="CK164">
        <v>0</v>
      </c>
      <c r="CL164">
        <v>60.0804333333333</v>
      </c>
      <c r="CM164">
        <v>1460.07666666667</v>
      </c>
      <c r="CN164">
        <v>0.973008</v>
      </c>
      <c r="CO164">
        <v>0.0269916</v>
      </c>
      <c r="CP164">
        <v>0</v>
      </c>
      <c r="CQ164">
        <v>667.424</v>
      </c>
      <c r="CR164">
        <v>4.99951</v>
      </c>
      <c r="CS164">
        <v>9645.55</v>
      </c>
      <c r="CT164">
        <v>11912.5666666667</v>
      </c>
      <c r="CU164">
        <v>38.062</v>
      </c>
      <c r="CV164">
        <v>41.25</v>
      </c>
      <c r="CW164">
        <v>40.062</v>
      </c>
      <c r="CX164">
        <v>40.187</v>
      </c>
      <c r="CY164">
        <v>39.5</v>
      </c>
      <c r="CZ164">
        <v>1415.8</v>
      </c>
      <c r="DA164">
        <v>39.27</v>
      </c>
      <c r="DB164">
        <v>0</v>
      </c>
      <c r="DC164">
        <v>1627063873</v>
      </c>
      <c r="DD164">
        <v>0</v>
      </c>
      <c r="DE164">
        <v>667.764923076923</v>
      </c>
      <c r="DF164">
        <v>-4.0121709373332</v>
      </c>
      <c r="DG164">
        <v>-41.7989742952244</v>
      </c>
      <c r="DH164">
        <v>9649.22769230769</v>
      </c>
      <c r="DI164">
        <v>15</v>
      </c>
      <c r="DJ164">
        <v>1627063522.6</v>
      </c>
      <c r="DK164" t="s">
        <v>293</v>
      </c>
      <c r="DL164">
        <v>1627063512.6</v>
      </c>
      <c r="DM164">
        <v>1627063522.6</v>
      </c>
      <c r="DN164">
        <v>1</v>
      </c>
      <c r="DO164">
        <v>0.261</v>
      </c>
      <c r="DP164">
        <v>-0.001</v>
      </c>
      <c r="DQ164">
        <v>4.408</v>
      </c>
      <c r="DR164">
        <v>-0.118</v>
      </c>
      <c r="DS164">
        <v>420</v>
      </c>
      <c r="DT164">
        <v>3</v>
      </c>
      <c r="DU164">
        <v>0.07</v>
      </c>
      <c r="DV164">
        <v>0.03</v>
      </c>
      <c r="DW164">
        <v>-22.2502902439024</v>
      </c>
      <c r="DX164">
        <v>-0.585033449477402</v>
      </c>
      <c r="DY164">
        <v>0.0648690305487199</v>
      </c>
      <c r="DZ164">
        <v>0</v>
      </c>
      <c r="EA164">
        <v>667.941151515152</v>
      </c>
      <c r="EB164">
        <v>-3.80253958033162</v>
      </c>
      <c r="EC164">
        <v>0.41195102100835</v>
      </c>
      <c r="ED164">
        <v>1</v>
      </c>
      <c r="EE164">
        <v>3.46633658536585</v>
      </c>
      <c r="EF164">
        <v>0.149869547038322</v>
      </c>
      <c r="EG164">
        <v>0.0154751991373383</v>
      </c>
      <c r="EH164">
        <v>0</v>
      </c>
      <c r="EI164">
        <v>1</v>
      </c>
      <c r="EJ164">
        <v>3</v>
      </c>
      <c r="EK164" t="s">
        <v>354</v>
      </c>
      <c r="EL164">
        <v>100</v>
      </c>
      <c r="EM164">
        <v>100</v>
      </c>
      <c r="EN164">
        <v>4.314</v>
      </c>
      <c r="EO164">
        <v>-0.0881</v>
      </c>
      <c r="EP164">
        <v>2.28134974714028</v>
      </c>
      <c r="EQ164">
        <v>0.00616335315543056</v>
      </c>
      <c r="ER164">
        <v>-2.81551833566181e-06</v>
      </c>
      <c r="ES164">
        <v>7.20361701182458e-10</v>
      </c>
      <c r="ET164">
        <v>-0.12593346656001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6</v>
      </c>
      <c r="FC164">
        <v>5.8</v>
      </c>
      <c r="FD164">
        <v>18</v>
      </c>
      <c r="FE164">
        <v>962.344</v>
      </c>
      <c r="FF164">
        <v>506.385</v>
      </c>
      <c r="FG164">
        <v>17.7808</v>
      </c>
      <c r="FH164">
        <v>25.2425</v>
      </c>
      <c r="FI164">
        <v>29.9993</v>
      </c>
      <c r="FJ164">
        <v>25.4698</v>
      </c>
      <c r="FK164">
        <v>25.4525</v>
      </c>
      <c r="FL164">
        <v>26.5941</v>
      </c>
      <c r="FM164">
        <v>73.9155</v>
      </c>
      <c r="FN164">
        <v>0</v>
      </c>
      <c r="FO164">
        <v>17.85</v>
      </c>
      <c r="FP164">
        <v>420</v>
      </c>
      <c r="FQ164">
        <v>3.85924</v>
      </c>
      <c r="FR164">
        <v>100.312</v>
      </c>
      <c r="FS164">
        <v>100.214</v>
      </c>
    </row>
    <row r="165" spans="1:175">
      <c r="A165">
        <v>149</v>
      </c>
      <c r="B165">
        <v>1627063872.1</v>
      </c>
      <c r="C165">
        <v>296</v>
      </c>
      <c r="D165" t="s">
        <v>591</v>
      </c>
      <c r="E165" t="s">
        <v>592</v>
      </c>
      <c r="F165">
        <v>1</v>
      </c>
      <c r="H165">
        <v>1627063871.1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14</v>
      </c>
      <c r="AG165">
        <v>2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291</v>
      </c>
      <c r="AL165" t="s">
        <v>291</v>
      </c>
      <c r="AM165">
        <v>0</v>
      </c>
      <c r="AN165">
        <v>0</v>
      </c>
      <c r="AO165">
        <f>1-AM165/AN165</f>
        <v>0</v>
      </c>
      <c r="AP165">
        <v>0</v>
      </c>
      <c r="AQ165" t="s">
        <v>291</v>
      </c>
      <c r="AR165" t="s">
        <v>291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291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292</v>
      </c>
      <c r="BT165">
        <v>2</v>
      </c>
      <c r="BU165">
        <v>1627063871.1</v>
      </c>
      <c r="BV165">
        <v>397.648</v>
      </c>
      <c r="BW165">
        <v>419.968666666667</v>
      </c>
      <c r="BX165">
        <v>7.28736666666667</v>
      </c>
      <c r="BY165">
        <v>3.80678333333333</v>
      </c>
      <c r="BZ165">
        <v>393.334</v>
      </c>
      <c r="CA165">
        <v>7.37538</v>
      </c>
      <c r="CB165">
        <v>900.024666666667</v>
      </c>
      <c r="CC165">
        <v>101.495666666667</v>
      </c>
      <c r="CD165">
        <v>0.1001384</v>
      </c>
      <c r="CE165">
        <v>18.5791333333333</v>
      </c>
      <c r="CF165">
        <v>17.8391666666667</v>
      </c>
      <c r="CG165">
        <v>999.9</v>
      </c>
      <c r="CH165">
        <v>0</v>
      </c>
      <c r="CI165">
        <v>0</v>
      </c>
      <c r="CJ165">
        <v>10006.46</v>
      </c>
      <c r="CK165">
        <v>0</v>
      </c>
      <c r="CL165">
        <v>60.0686333333333</v>
      </c>
      <c r="CM165">
        <v>1460.06</v>
      </c>
      <c r="CN165">
        <v>0.973006333333333</v>
      </c>
      <c r="CO165">
        <v>0.0269935333333333</v>
      </c>
      <c r="CP165">
        <v>0</v>
      </c>
      <c r="CQ165">
        <v>667.417</v>
      </c>
      <c r="CR165">
        <v>4.99951</v>
      </c>
      <c r="CS165">
        <v>9644.07</v>
      </c>
      <c r="CT165">
        <v>11912.4</v>
      </c>
      <c r="CU165">
        <v>38.125</v>
      </c>
      <c r="CV165">
        <v>41.25</v>
      </c>
      <c r="CW165">
        <v>40.062</v>
      </c>
      <c r="CX165">
        <v>40.187</v>
      </c>
      <c r="CY165">
        <v>39.5</v>
      </c>
      <c r="CZ165">
        <v>1415.78666666667</v>
      </c>
      <c r="DA165">
        <v>39.2733333333333</v>
      </c>
      <c r="DB165">
        <v>0</v>
      </c>
      <c r="DC165">
        <v>1627063874.8</v>
      </c>
      <c r="DD165">
        <v>0</v>
      </c>
      <c r="DE165">
        <v>667.65552</v>
      </c>
      <c r="DF165">
        <v>-3.67061539179926</v>
      </c>
      <c r="DG165">
        <v>-37.6915385310424</v>
      </c>
      <c r="DH165">
        <v>9647.778</v>
      </c>
      <c r="DI165">
        <v>15</v>
      </c>
      <c r="DJ165">
        <v>1627063522.6</v>
      </c>
      <c r="DK165" t="s">
        <v>293</v>
      </c>
      <c r="DL165">
        <v>1627063512.6</v>
      </c>
      <c r="DM165">
        <v>1627063522.6</v>
      </c>
      <c r="DN165">
        <v>1</v>
      </c>
      <c r="DO165">
        <v>0.261</v>
      </c>
      <c r="DP165">
        <v>-0.001</v>
      </c>
      <c r="DQ165">
        <v>4.408</v>
      </c>
      <c r="DR165">
        <v>-0.118</v>
      </c>
      <c r="DS165">
        <v>420</v>
      </c>
      <c r="DT165">
        <v>3</v>
      </c>
      <c r="DU165">
        <v>0.07</v>
      </c>
      <c r="DV165">
        <v>0.03</v>
      </c>
      <c r="DW165">
        <v>-22.2701219512195</v>
      </c>
      <c r="DX165">
        <v>-0.42851289198604</v>
      </c>
      <c r="DY165">
        <v>0.0488378077862171</v>
      </c>
      <c r="DZ165">
        <v>1</v>
      </c>
      <c r="EA165">
        <v>667.848882352941</v>
      </c>
      <c r="EB165">
        <v>-3.66331306706565</v>
      </c>
      <c r="EC165">
        <v>0.401386183758367</v>
      </c>
      <c r="ED165">
        <v>1</v>
      </c>
      <c r="EE165">
        <v>3.47082853658537</v>
      </c>
      <c r="EF165">
        <v>0.115110313588858</v>
      </c>
      <c r="EG165">
        <v>0.0122124873240019</v>
      </c>
      <c r="EH165">
        <v>0</v>
      </c>
      <c r="EI165">
        <v>2</v>
      </c>
      <c r="EJ165">
        <v>3</v>
      </c>
      <c r="EK165" t="s">
        <v>335</v>
      </c>
      <c r="EL165">
        <v>100</v>
      </c>
      <c r="EM165">
        <v>100</v>
      </c>
      <c r="EN165">
        <v>4.314</v>
      </c>
      <c r="EO165">
        <v>-0.0879</v>
      </c>
      <c r="EP165">
        <v>2.28134974714028</v>
      </c>
      <c r="EQ165">
        <v>0.00616335315543056</v>
      </c>
      <c r="ER165">
        <v>-2.81551833566181e-06</v>
      </c>
      <c r="ES165">
        <v>7.20361701182458e-10</v>
      </c>
      <c r="ET165">
        <v>-0.12593346656001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6</v>
      </c>
      <c r="FC165">
        <v>5.8</v>
      </c>
      <c r="FD165">
        <v>18</v>
      </c>
      <c r="FE165">
        <v>962.549</v>
      </c>
      <c r="FF165">
        <v>506.455</v>
      </c>
      <c r="FG165">
        <v>17.8464</v>
      </c>
      <c r="FH165">
        <v>25.2385</v>
      </c>
      <c r="FI165">
        <v>29.9994</v>
      </c>
      <c r="FJ165">
        <v>25.4682</v>
      </c>
      <c r="FK165">
        <v>25.4507</v>
      </c>
      <c r="FL165">
        <v>26.593</v>
      </c>
      <c r="FM165">
        <v>73.9155</v>
      </c>
      <c r="FN165">
        <v>0</v>
      </c>
      <c r="FO165">
        <v>17.95</v>
      </c>
      <c r="FP165">
        <v>420</v>
      </c>
      <c r="FQ165">
        <v>3.87816</v>
      </c>
      <c r="FR165">
        <v>100.312</v>
      </c>
      <c r="FS165">
        <v>100.214</v>
      </c>
    </row>
    <row r="166" spans="1:175">
      <c r="A166">
        <v>150</v>
      </c>
      <c r="B166">
        <v>1627063874.1</v>
      </c>
      <c r="C166">
        <v>298</v>
      </c>
      <c r="D166" t="s">
        <v>593</v>
      </c>
      <c r="E166" t="s">
        <v>594</v>
      </c>
      <c r="F166">
        <v>1</v>
      </c>
      <c r="H166">
        <v>1627063873.1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14</v>
      </c>
      <c r="AG166">
        <v>2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291</v>
      </c>
      <c r="AL166" t="s">
        <v>291</v>
      </c>
      <c r="AM166">
        <v>0</v>
      </c>
      <c r="AN166">
        <v>0</v>
      </c>
      <c r="AO166">
        <f>1-AM166/AN166</f>
        <v>0</v>
      </c>
      <c r="AP166">
        <v>0</v>
      </c>
      <c r="AQ166" t="s">
        <v>291</v>
      </c>
      <c r="AR166" t="s">
        <v>291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291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292</v>
      </c>
      <c r="BT166">
        <v>2</v>
      </c>
      <c r="BU166">
        <v>1627063873.1</v>
      </c>
      <c r="BV166">
        <v>397.627</v>
      </c>
      <c r="BW166">
        <v>420.044</v>
      </c>
      <c r="BX166">
        <v>7.31486</v>
      </c>
      <c r="BY166">
        <v>3.83190333333333</v>
      </c>
      <c r="BZ166">
        <v>393.313333333333</v>
      </c>
      <c r="CA166">
        <v>7.40263666666667</v>
      </c>
      <c r="CB166">
        <v>900.017333333333</v>
      </c>
      <c r="CC166">
        <v>101.495</v>
      </c>
      <c r="CD166">
        <v>0.100187</v>
      </c>
      <c r="CE166">
        <v>18.6186666666667</v>
      </c>
      <c r="CF166">
        <v>17.8765666666667</v>
      </c>
      <c r="CG166">
        <v>999.9</v>
      </c>
      <c r="CH166">
        <v>0</v>
      </c>
      <c r="CI166">
        <v>0</v>
      </c>
      <c r="CJ166">
        <v>10009.9833333333</v>
      </c>
      <c r="CK166">
        <v>0</v>
      </c>
      <c r="CL166">
        <v>60.0535666666667</v>
      </c>
      <c r="CM166">
        <v>1460.05333333333</v>
      </c>
      <c r="CN166">
        <v>0.973008</v>
      </c>
      <c r="CO166">
        <v>0.0269916</v>
      </c>
      <c r="CP166">
        <v>0</v>
      </c>
      <c r="CQ166">
        <v>667.151</v>
      </c>
      <c r="CR166">
        <v>4.99951</v>
      </c>
      <c r="CS166">
        <v>9642.89333333333</v>
      </c>
      <c r="CT166">
        <v>11912.4</v>
      </c>
      <c r="CU166">
        <v>38.104</v>
      </c>
      <c r="CV166">
        <v>41.25</v>
      </c>
      <c r="CW166">
        <v>40.062</v>
      </c>
      <c r="CX166">
        <v>40.187</v>
      </c>
      <c r="CY166">
        <v>39.5</v>
      </c>
      <c r="CZ166">
        <v>1415.78333333333</v>
      </c>
      <c r="DA166">
        <v>39.27</v>
      </c>
      <c r="DB166">
        <v>0</v>
      </c>
      <c r="DC166">
        <v>1627063876.6</v>
      </c>
      <c r="DD166">
        <v>0</v>
      </c>
      <c r="DE166">
        <v>667.570115384615</v>
      </c>
      <c r="DF166">
        <v>-3.78663247815281</v>
      </c>
      <c r="DG166">
        <v>-36.3894017069825</v>
      </c>
      <c r="DH166">
        <v>9646.86192307692</v>
      </c>
      <c r="DI166">
        <v>15</v>
      </c>
      <c r="DJ166">
        <v>1627063522.6</v>
      </c>
      <c r="DK166" t="s">
        <v>293</v>
      </c>
      <c r="DL166">
        <v>1627063512.6</v>
      </c>
      <c r="DM166">
        <v>1627063522.6</v>
      </c>
      <c r="DN166">
        <v>1</v>
      </c>
      <c r="DO166">
        <v>0.261</v>
      </c>
      <c r="DP166">
        <v>-0.001</v>
      </c>
      <c r="DQ166">
        <v>4.408</v>
      </c>
      <c r="DR166">
        <v>-0.118</v>
      </c>
      <c r="DS166">
        <v>420</v>
      </c>
      <c r="DT166">
        <v>3</v>
      </c>
      <c r="DU166">
        <v>0.07</v>
      </c>
      <c r="DV166">
        <v>0.03</v>
      </c>
      <c r="DW166">
        <v>-22.291756097561</v>
      </c>
      <c r="DX166">
        <v>-0.4677867595819</v>
      </c>
      <c r="DY166">
        <v>0.0533364518595498</v>
      </c>
      <c r="DZ166">
        <v>1</v>
      </c>
      <c r="EA166">
        <v>667.712352941176</v>
      </c>
      <c r="EB166">
        <v>-3.70362223972154</v>
      </c>
      <c r="EC166">
        <v>0.402855315025497</v>
      </c>
      <c r="ED166">
        <v>1</v>
      </c>
      <c r="EE166">
        <v>3.47420853658537</v>
      </c>
      <c r="EF166">
        <v>0.0862275261324005</v>
      </c>
      <c r="EG166">
        <v>0.00963399103301802</v>
      </c>
      <c r="EH166">
        <v>1</v>
      </c>
      <c r="EI166">
        <v>3</v>
      </c>
      <c r="EJ166">
        <v>3</v>
      </c>
      <c r="EK166" t="s">
        <v>294</v>
      </c>
      <c r="EL166">
        <v>100</v>
      </c>
      <c r="EM166">
        <v>100</v>
      </c>
      <c r="EN166">
        <v>4.314</v>
      </c>
      <c r="EO166">
        <v>-0.0877</v>
      </c>
      <c r="EP166">
        <v>2.28134974714028</v>
      </c>
      <c r="EQ166">
        <v>0.00616335315543056</v>
      </c>
      <c r="ER166">
        <v>-2.81551833566181e-06</v>
      </c>
      <c r="ES166">
        <v>7.20361701182458e-10</v>
      </c>
      <c r="ET166">
        <v>-0.12593346656001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6</v>
      </c>
      <c r="FC166">
        <v>5.9</v>
      </c>
      <c r="FD166">
        <v>18</v>
      </c>
      <c r="FE166">
        <v>962.64</v>
      </c>
      <c r="FF166">
        <v>506.313</v>
      </c>
      <c r="FG166">
        <v>17.9125</v>
      </c>
      <c r="FH166">
        <v>25.2353</v>
      </c>
      <c r="FI166">
        <v>29.9994</v>
      </c>
      <c r="FJ166">
        <v>25.466</v>
      </c>
      <c r="FK166">
        <v>25.4485</v>
      </c>
      <c r="FL166">
        <v>26.5938</v>
      </c>
      <c r="FM166">
        <v>73.9155</v>
      </c>
      <c r="FN166">
        <v>0</v>
      </c>
      <c r="FO166">
        <v>18.05</v>
      </c>
      <c r="FP166">
        <v>420</v>
      </c>
      <c r="FQ166">
        <v>3.86609</v>
      </c>
      <c r="FR166">
        <v>100.313</v>
      </c>
      <c r="FS166">
        <v>100.215</v>
      </c>
    </row>
    <row r="167" spans="1:175">
      <c r="A167">
        <v>151</v>
      </c>
      <c r="B167">
        <v>1627063876.1</v>
      </c>
      <c r="C167">
        <v>300</v>
      </c>
      <c r="D167" t="s">
        <v>595</v>
      </c>
      <c r="E167" t="s">
        <v>596</v>
      </c>
      <c r="F167">
        <v>1</v>
      </c>
      <c r="H167">
        <v>1627063875.1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14</v>
      </c>
      <c r="AG167">
        <v>2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291</v>
      </c>
      <c r="AL167" t="s">
        <v>291</v>
      </c>
      <c r="AM167">
        <v>0</v>
      </c>
      <c r="AN167">
        <v>0</v>
      </c>
      <c r="AO167">
        <f>1-AM167/AN167</f>
        <v>0</v>
      </c>
      <c r="AP167">
        <v>0</v>
      </c>
      <c r="AQ167" t="s">
        <v>291</v>
      </c>
      <c r="AR167" t="s">
        <v>291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291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292</v>
      </c>
      <c r="BT167">
        <v>2</v>
      </c>
      <c r="BU167">
        <v>1627063875.1</v>
      </c>
      <c r="BV167">
        <v>397.625</v>
      </c>
      <c r="BW167">
        <v>420.02</v>
      </c>
      <c r="BX167">
        <v>7.33977333333333</v>
      </c>
      <c r="BY167">
        <v>3.83681333333333</v>
      </c>
      <c r="BZ167">
        <v>393.311</v>
      </c>
      <c r="CA167">
        <v>7.42732333333333</v>
      </c>
      <c r="CB167">
        <v>899.994333333333</v>
      </c>
      <c r="CC167">
        <v>101.495</v>
      </c>
      <c r="CD167">
        <v>0.0997838333333333</v>
      </c>
      <c r="CE167">
        <v>18.6566333333333</v>
      </c>
      <c r="CF167">
        <v>17.9114666666667</v>
      </c>
      <c r="CG167">
        <v>999.9</v>
      </c>
      <c r="CH167">
        <v>0</v>
      </c>
      <c r="CI167">
        <v>0</v>
      </c>
      <c r="CJ167">
        <v>10012.7</v>
      </c>
      <c r="CK167">
        <v>0</v>
      </c>
      <c r="CL167">
        <v>60.0456</v>
      </c>
      <c r="CM167">
        <v>1459.93666666667</v>
      </c>
      <c r="CN167">
        <v>0.973006333333333</v>
      </c>
      <c r="CO167">
        <v>0.0269935333333333</v>
      </c>
      <c r="CP167">
        <v>0</v>
      </c>
      <c r="CQ167">
        <v>667.143333333333</v>
      </c>
      <c r="CR167">
        <v>4.99951</v>
      </c>
      <c r="CS167">
        <v>9640.53333333333</v>
      </c>
      <c r="CT167">
        <v>11911.4</v>
      </c>
      <c r="CU167">
        <v>38.125</v>
      </c>
      <c r="CV167">
        <v>41.25</v>
      </c>
      <c r="CW167">
        <v>40.062</v>
      </c>
      <c r="CX167">
        <v>40.187</v>
      </c>
      <c r="CY167">
        <v>39.5206666666667</v>
      </c>
      <c r="CZ167">
        <v>1415.66666666667</v>
      </c>
      <c r="DA167">
        <v>39.27</v>
      </c>
      <c r="DB167">
        <v>0</v>
      </c>
      <c r="DC167">
        <v>1627063879</v>
      </c>
      <c r="DD167">
        <v>0</v>
      </c>
      <c r="DE167">
        <v>667.433807692308</v>
      </c>
      <c r="DF167">
        <v>-3.12290598164643</v>
      </c>
      <c r="DG167">
        <v>-37.6352136472072</v>
      </c>
      <c r="DH167">
        <v>9645.23576923077</v>
      </c>
      <c r="DI167">
        <v>15</v>
      </c>
      <c r="DJ167">
        <v>1627063522.6</v>
      </c>
      <c r="DK167" t="s">
        <v>293</v>
      </c>
      <c r="DL167">
        <v>1627063512.6</v>
      </c>
      <c r="DM167">
        <v>1627063522.6</v>
      </c>
      <c r="DN167">
        <v>1</v>
      </c>
      <c r="DO167">
        <v>0.261</v>
      </c>
      <c r="DP167">
        <v>-0.001</v>
      </c>
      <c r="DQ167">
        <v>4.408</v>
      </c>
      <c r="DR167">
        <v>-0.118</v>
      </c>
      <c r="DS167">
        <v>420</v>
      </c>
      <c r="DT167">
        <v>3</v>
      </c>
      <c r="DU167">
        <v>0.07</v>
      </c>
      <c r="DV167">
        <v>0.03</v>
      </c>
      <c r="DW167">
        <v>-22.3071634146341</v>
      </c>
      <c r="DX167">
        <v>-0.544381881533065</v>
      </c>
      <c r="DY167">
        <v>0.0596190907225544</v>
      </c>
      <c r="DZ167">
        <v>0</v>
      </c>
      <c r="EA167">
        <v>667.587636363636</v>
      </c>
      <c r="EB167">
        <v>-3.38887168235333</v>
      </c>
      <c r="EC167">
        <v>0.368349703586457</v>
      </c>
      <c r="ED167">
        <v>1</v>
      </c>
      <c r="EE167">
        <v>3.47843170731707</v>
      </c>
      <c r="EF167">
        <v>0.0952705923344992</v>
      </c>
      <c r="EG167">
        <v>0.0107951637551129</v>
      </c>
      <c r="EH167">
        <v>1</v>
      </c>
      <c r="EI167">
        <v>2</v>
      </c>
      <c r="EJ167">
        <v>3</v>
      </c>
      <c r="EK167" t="s">
        <v>335</v>
      </c>
      <c r="EL167">
        <v>100</v>
      </c>
      <c r="EM167">
        <v>100</v>
      </c>
      <c r="EN167">
        <v>4.314</v>
      </c>
      <c r="EO167">
        <v>-0.0875</v>
      </c>
      <c r="EP167">
        <v>2.28134974714028</v>
      </c>
      <c r="EQ167">
        <v>0.00616335315543056</v>
      </c>
      <c r="ER167">
        <v>-2.81551833566181e-06</v>
      </c>
      <c r="ES167">
        <v>7.20361701182458e-10</v>
      </c>
      <c r="ET167">
        <v>-0.12593346656001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6.1</v>
      </c>
      <c r="FC167">
        <v>5.9</v>
      </c>
      <c r="FD167">
        <v>18</v>
      </c>
      <c r="FE167">
        <v>962.549</v>
      </c>
      <c r="FF167">
        <v>506.293</v>
      </c>
      <c r="FG167">
        <v>17.9779</v>
      </c>
      <c r="FH167">
        <v>25.2318</v>
      </c>
      <c r="FI167">
        <v>29.9994</v>
      </c>
      <c r="FJ167">
        <v>25.4639</v>
      </c>
      <c r="FK167">
        <v>25.4464</v>
      </c>
      <c r="FL167">
        <v>26.5944</v>
      </c>
      <c r="FM167">
        <v>73.9155</v>
      </c>
      <c r="FN167">
        <v>0</v>
      </c>
      <c r="FO167">
        <v>18.05</v>
      </c>
      <c r="FP167">
        <v>420</v>
      </c>
      <c r="FQ167">
        <v>3.89119</v>
      </c>
      <c r="FR167">
        <v>100.313</v>
      </c>
      <c r="FS167">
        <v>100.215</v>
      </c>
    </row>
    <row r="168" spans="1:175">
      <c r="A168">
        <v>152</v>
      </c>
      <c r="B168">
        <v>1627063878.1</v>
      </c>
      <c r="C168">
        <v>302</v>
      </c>
      <c r="D168" t="s">
        <v>597</v>
      </c>
      <c r="E168" t="s">
        <v>598</v>
      </c>
      <c r="F168">
        <v>1</v>
      </c>
      <c r="H168">
        <v>1627063877.1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14</v>
      </c>
      <c r="AG168">
        <v>2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291</v>
      </c>
      <c r="AL168" t="s">
        <v>291</v>
      </c>
      <c r="AM168">
        <v>0</v>
      </c>
      <c r="AN168">
        <v>0</v>
      </c>
      <c r="AO168">
        <f>1-AM168/AN168</f>
        <v>0</v>
      </c>
      <c r="AP168">
        <v>0</v>
      </c>
      <c r="AQ168" t="s">
        <v>291</v>
      </c>
      <c r="AR168" t="s">
        <v>291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291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292</v>
      </c>
      <c r="BT168">
        <v>2</v>
      </c>
      <c r="BU168">
        <v>1627063877.1</v>
      </c>
      <c r="BV168">
        <v>397.603</v>
      </c>
      <c r="BW168">
        <v>419.972666666667</v>
      </c>
      <c r="BX168">
        <v>7.35945333333333</v>
      </c>
      <c r="BY168">
        <v>3.8398</v>
      </c>
      <c r="BZ168">
        <v>393.289</v>
      </c>
      <c r="CA168">
        <v>7.44683</v>
      </c>
      <c r="CB168">
        <v>899.996</v>
      </c>
      <c r="CC168">
        <v>101.495</v>
      </c>
      <c r="CD168">
        <v>0.0995542333333333</v>
      </c>
      <c r="CE168">
        <v>18.6948333333333</v>
      </c>
      <c r="CF168">
        <v>17.9468</v>
      </c>
      <c r="CG168">
        <v>999.9</v>
      </c>
      <c r="CH168">
        <v>0</v>
      </c>
      <c r="CI168">
        <v>0</v>
      </c>
      <c r="CJ168">
        <v>10015.8333333333</v>
      </c>
      <c r="CK168">
        <v>0</v>
      </c>
      <c r="CL168">
        <v>60.0456</v>
      </c>
      <c r="CM168">
        <v>1460.02666666667</v>
      </c>
      <c r="CN168">
        <v>0.973008</v>
      </c>
      <c r="CO168">
        <v>0.0269916</v>
      </c>
      <c r="CP168">
        <v>0</v>
      </c>
      <c r="CQ168">
        <v>667.046666666667</v>
      </c>
      <c r="CR168">
        <v>4.99951</v>
      </c>
      <c r="CS168">
        <v>9640.14</v>
      </c>
      <c r="CT168">
        <v>11912.1666666667</v>
      </c>
      <c r="CU168">
        <v>38.125</v>
      </c>
      <c r="CV168">
        <v>41.25</v>
      </c>
      <c r="CW168">
        <v>40.062</v>
      </c>
      <c r="CX168">
        <v>40.187</v>
      </c>
      <c r="CY168">
        <v>39.562</v>
      </c>
      <c r="CZ168">
        <v>1415.75666666667</v>
      </c>
      <c r="DA168">
        <v>39.27</v>
      </c>
      <c r="DB168">
        <v>0</v>
      </c>
      <c r="DC168">
        <v>1627063880.8</v>
      </c>
      <c r="DD168">
        <v>0</v>
      </c>
      <c r="DE168">
        <v>667.30252</v>
      </c>
      <c r="DF168">
        <v>-2.08738461683759</v>
      </c>
      <c r="DG168">
        <v>-37.8476924122672</v>
      </c>
      <c r="DH168">
        <v>9643.9264</v>
      </c>
      <c r="DI168">
        <v>15</v>
      </c>
      <c r="DJ168">
        <v>1627063522.6</v>
      </c>
      <c r="DK168" t="s">
        <v>293</v>
      </c>
      <c r="DL168">
        <v>1627063512.6</v>
      </c>
      <c r="DM168">
        <v>1627063522.6</v>
      </c>
      <c r="DN168">
        <v>1</v>
      </c>
      <c r="DO168">
        <v>0.261</v>
      </c>
      <c r="DP168">
        <v>-0.001</v>
      </c>
      <c r="DQ168">
        <v>4.408</v>
      </c>
      <c r="DR168">
        <v>-0.118</v>
      </c>
      <c r="DS168">
        <v>420</v>
      </c>
      <c r="DT168">
        <v>3</v>
      </c>
      <c r="DU168">
        <v>0.07</v>
      </c>
      <c r="DV168">
        <v>0.03</v>
      </c>
      <c r="DW168">
        <v>-22.3213463414634</v>
      </c>
      <c r="DX168">
        <v>-0.494690592334501</v>
      </c>
      <c r="DY168">
        <v>0.055684858464621</v>
      </c>
      <c r="DZ168">
        <v>1</v>
      </c>
      <c r="EA168">
        <v>667.504939393939</v>
      </c>
      <c r="EB168">
        <v>-3.36017989105346</v>
      </c>
      <c r="EC168">
        <v>0.366696467609393</v>
      </c>
      <c r="ED168">
        <v>1</v>
      </c>
      <c r="EE168">
        <v>3.4834343902439</v>
      </c>
      <c r="EF168">
        <v>0.133933170731712</v>
      </c>
      <c r="EG168">
        <v>0.0151672588723661</v>
      </c>
      <c r="EH168">
        <v>0</v>
      </c>
      <c r="EI168">
        <v>2</v>
      </c>
      <c r="EJ168">
        <v>3</v>
      </c>
      <c r="EK168" t="s">
        <v>335</v>
      </c>
      <c r="EL168">
        <v>100</v>
      </c>
      <c r="EM168">
        <v>100</v>
      </c>
      <c r="EN168">
        <v>4.314</v>
      </c>
      <c r="EO168">
        <v>-0.0873</v>
      </c>
      <c r="EP168">
        <v>2.28134974714028</v>
      </c>
      <c r="EQ168">
        <v>0.00616335315543056</v>
      </c>
      <c r="ER168">
        <v>-2.81551833566181e-06</v>
      </c>
      <c r="ES168">
        <v>7.20361701182458e-10</v>
      </c>
      <c r="ET168">
        <v>-0.12593346656001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6.1</v>
      </c>
      <c r="FC168">
        <v>5.9</v>
      </c>
      <c r="FD168">
        <v>18</v>
      </c>
      <c r="FE168">
        <v>962.537</v>
      </c>
      <c r="FF168">
        <v>506.429</v>
      </c>
      <c r="FG168">
        <v>18.0463</v>
      </c>
      <c r="FH168">
        <v>25.2279</v>
      </c>
      <c r="FI168">
        <v>29.9994</v>
      </c>
      <c r="FJ168">
        <v>25.4618</v>
      </c>
      <c r="FK168">
        <v>25.4443</v>
      </c>
      <c r="FL168">
        <v>26.5946</v>
      </c>
      <c r="FM168">
        <v>73.9155</v>
      </c>
      <c r="FN168">
        <v>0</v>
      </c>
      <c r="FO168">
        <v>18.15</v>
      </c>
      <c r="FP168">
        <v>420</v>
      </c>
      <c r="FQ168">
        <v>3.88211</v>
      </c>
      <c r="FR168">
        <v>100.314</v>
      </c>
      <c r="FS168">
        <v>100.215</v>
      </c>
    </row>
    <row r="169" spans="1:175">
      <c r="A169">
        <v>153</v>
      </c>
      <c r="B169">
        <v>1627063880.1</v>
      </c>
      <c r="C169">
        <v>304</v>
      </c>
      <c r="D169" t="s">
        <v>599</v>
      </c>
      <c r="E169" t="s">
        <v>600</v>
      </c>
      <c r="F169">
        <v>1</v>
      </c>
      <c r="H169">
        <v>1627063879.1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14</v>
      </c>
      <c r="AG169">
        <v>2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291</v>
      </c>
      <c r="AL169" t="s">
        <v>291</v>
      </c>
      <c r="AM169">
        <v>0</v>
      </c>
      <c r="AN169">
        <v>0</v>
      </c>
      <c r="AO169">
        <f>1-AM169/AN169</f>
        <v>0</v>
      </c>
      <c r="AP169">
        <v>0</v>
      </c>
      <c r="AQ169" t="s">
        <v>291</v>
      </c>
      <c r="AR169" t="s">
        <v>291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291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292</v>
      </c>
      <c r="BT169">
        <v>2</v>
      </c>
      <c r="BU169">
        <v>1627063879.1</v>
      </c>
      <c r="BV169">
        <v>397.584666666667</v>
      </c>
      <c r="BW169">
        <v>419.990666666667</v>
      </c>
      <c r="BX169">
        <v>7.37582</v>
      </c>
      <c r="BY169">
        <v>3.8431</v>
      </c>
      <c r="BZ169">
        <v>393.271333333333</v>
      </c>
      <c r="CA169">
        <v>7.46305</v>
      </c>
      <c r="CB169">
        <v>900.009666666667</v>
      </c>
      <c r="CC169">
        <v>101.495666666667</v>
      </c>
      <c r="CD169">
        <v>0.0999811</v>
      </c>
      <c r="CE169">
        <v>18.7365</v>
      </c>
      <c r="CF169">
        <v>17.99</v>
      </c>
      <c r="CG169">
        <v>999.9</v>
      </c>
      <c r="CH169">
        <v>0</v>
      </c>
      <c r="CI169">
        <v>0</v>
      </c>
      <c r="CJ169">
        <v>9983.33333333333</v>
      </c>
      <c r="CK169">
        <v>0</v>
      </c>
      <c r="CL169">
        <v>60.0456</v>
      </c>
      <c r="CM169">
        <v>1460.01666666667</v>
      </c>
      <c r="CN169">
        <v>0.973008</v>
      </c>
      <c r="CO169">
        <v>0.0269916</v>
      </c>
      <c r="CP169">
        <v>0</v>
      </c>
      <c r="CQ169">
        <v>666.901333333333</v>
      </c>
      <c r="CR169">
        <v>4.99951</v>
      </c>
      <c r="CS169">
        <v>9638.60666666667</v>
      </c>
      <c r="CT169">
        <v>11912.0666666667</v>
      </c>
      <c r="CU169">
        <v>38.125</v>
      </c>
      <c r="CV169">
        <v>41.25</v>
      </c>
      <c r="CW169">
        <v>40.062</v>
      </c>
      <c r="CX169">
        <v>40.187</v>
      </c>
      <c r="CY169">
        <v>39.562</v>
      </c>
      <c r="CZ169">
        <v>1415.74666666667</v>
      </c>
      <c r="DA169">
        <v>39.27</v>
      </c>
      <c r="DB169">
        <v>0</v>
      </c>
      <c r="DC169">
        <v>1627063882.6</v>
      </c>
      <c r="DD169">
        <v>0</v>
      </c>
      <c r="DE169">
        <v>667.241153846154</v>
      </c>
      <c r="DF169">
        <v>-2.42755555382708</v>
      </c>
      <c r="DG169">
        <v>-39.9965812289723</v>
      </c>
      <c r="DH169">
        <v>9643.06307692308</v>
      </c>
      <c r="DI169">
        <v>15</v>
      </c>
      <c r="DJ169">
        <v>1627063522.6</v>
      </c>
      <c r="DK169" t="s">
        <v>293</v>
      </c>
      <c r="DL169">
        <v>1627063512.6</v>
      </c>
      <c r="DM169">
        <v>1627063522.6</v>
      </c>
      <c r="DN169">
        <v>1</v>
      </c>
      <c r="DO169">
        <v>0.261</v>
      </c>
      <c r="DP169">
        <v>-0.001</v>
      </c>
      <c r="DQ169">
        <v>4.408</v>
      </c>
      <c r="DR169">
        <v>-0.118</v>
      </c>
      <c r="DS169">
        <v>420</v>
      </c>
      <c r="DT169">
        <v>3</v>
      </c>
      <c r="DU169">
        <v>0.07</v>
      </c>
      <c r="DV169">
        <v>0.03</v>
      </c>
      <c r="DW169">
        <v>-22.3387512195122</v>
      </c>
      <c r="DX169">
        <v>-0.425151219512202</v>
      </c>
      <c r="DY169">
        <v>0.0491328816526002</v>
      </c>
      <c r="DZ169">
        <v>1</v>
      </c>
      <c r="EA169">
        <v>667.408914285714</v>
      </c>
      <c r="EB169">
        <v>-3.22694542115507</v>
      </c>
      <c r="EC169">
        <v>0.372581908266282</v>
      </c>
      <c r="ED169">
        <v>1</v>
      </c>
      <c r="EE169">
        <v>3.48970317073171</v>
      </c>
      <c r="EF169">
        <v>0.17711017421602</v>
      </c>
      <c r="EG169">
        <v>0.0196786587931617</v>
      </c>
      <c r="EH169">
        <v>0</v>
      </c>
      <c r="EI169">
        <v>2</v>
      </c>
      <c r="EJ169">
        <v>3</v>
      </c>
      <c r="EK169" t="s">
        <v>335</v>
      </c>
      <c r="EL169">
        <v>100</v>
      </c>
      <c r="EM169">
        <v>100</v>
      </c>
      <c r="EN169">
        <v>4.313</v>
      </c>
      <c r="EO169">
        <v>-0.0872</v>
      </c>
      <c r="EP169">
        <v>2.28134974714028</v>
      </c>
      <c r="EQ169">
        <v>0.00616335315543056</v>
      </c>
      <c r="ER169">
        <v>-2.81551833566181e-06</v>
      </c>
      <c r="ES169">
        <v>7.20361701182458e-10</v>
      </c>
      <c r="ET169">
        <v>-0.12593346656001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6.1</v>
      </c>
      <c r="FC169">
        <v>6</v>
      </c>
      <c r="FD169">
        <v>18</v>
      </c>
      <c r="FE169">
        <v>962.732</v>
      </c>
      <c r="FF169">
        <v>506.391</v>
      </c>
      <c r="FG169">
        <v>18.1152</v>
      </c>
      <c r="FH169">
        <v>25.2247</v>
      </c>
      <c r="FI169">
        <v>29.9994</v>
      </c>
      <c r="FJ169">
        <v>25.4596</v>
      </c>
      <c r="FK169">
        <v>25.4422</v>
      </c>
      <c r="FL169">
        <v>26.5943</v>
      </c>
      <c r="FM169">
        <v>73.9155</v>
      </c>
      <c r="FN169">
        <v>0</v>
      </c>
      <c r="FO169">
        <v>18.25</v>
      </c>
      <c r="FP169">
        <v>420</v>
      </c>
      <c r="FQ169">
        <v>3.91362</v>
      </c>
      <c r="FR169">
        <v>100.313</v>
      </c>
      <c r="FS169">
        <v>100.216</v>
      </c>
    </row>
    <row r="170" spans="1:175">
      <c r="A170">
        <v>154</v>
      </c>
      <c r="B170">
        <v>1627063882.1</v>
      </c>
      <c r="C170">
        <v>306</v>
      </c>
      <c r="D170" t="s">
        <v>601</v>
      </c>
      <c r="E170" t="s">
        <v>602</v>
      </c>
      <c r="F170">
        <v>1</v>
      </c>
      <c r="H170">
        <v>1627063881.1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14</v>
      </c>
      <c r="AG170">
        <v>2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291</v>
      </c>
      <c r="AL170" t="s">
        <v>291</v>
      </c>
      <c r="AM170">
        <v>0</v>
      </c>
      <c r="AN170">
        <v>0</v>
      </c>
      <c r="AO170">
        <f>1-AM170/AN170</f>
        <v>0</v>
      </c>
      <c r="AP170">
        <v>0</v>
      </c>
      <c r="AQ170" t="s">
        <v>291</v>
      </c>
      <c r="AR170" t="s">
        <v>291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291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292</v>
      </c>
      <c r="BT170">
        <v>2</v>
      </c>
      <c r="BU170">
        <v>1627063881.1</v>
      </c>
      <c r="BV170">
        <v>397.579</v>
      </c>
      <c r="BW170">
        <v>420.016</v>
      </c>
      <c r="BX170">
        <v>7.38845666666667</v>
      </c>
      <c r="BY170">
        <v>3.84504666666667</v>
      </c>
      <c r="BZ170">
        <v>393.265666666667</v>
      </c>
      <c r="CA170">
        <v>7.47557333333333</v>
      </c>
      <c r="CB170">
        <v>900.032666666667</v>
      </c>
      <c r="CC170">
        <v>101.495</v>
      </c>
      <c r="CD170">
        <v>0.0998842</v>
      </c>
      <c r="CE170">
        <v>18.7758333333333</v>
      </c>
      <c r="CF170">
        <v>18.0270333333333</v>
      </c>
      <c r="CG170">
        <v>999.9</v>
      </c>
      <c r="CH170">
        <v>0</v>
      </c>
      <c r="CI170">
        <v>0</v>
      </c>
      <c r="CJ170">
        <v>9992.91666666667</v>
      </c>
      <c r="CK170">
        <v>0</v>
      </c>
      <c r="CL170">
        <v>60.0456</v>
      </c>
      <c r="CM170">
        <v>1460.01</v>
      </c>
      <c r="CN170">
        <v>0.973008</v>
      </c>
      <c r="CO170">
        <v>0.0269916</v>
      </c>
      <c r="CP170">
        <v>0</v>
      </c>
      <c r="CQ170">
        <v>666.966</v>
      </c>
      <c r="CR170">
        <v>4.99951</v>
      </c>
      <c r="CS170">
        <v>9637.5</v>
      </c>
      <c r="CT170">
        <v>11912</v>
      </c>
      <c r="CU170">
        <v>38.125</v>
      </c>
      <c r="CV170">
        <v>41.25</v>
      </c>
      <c r="CW170">
        <v>40.062</v>
      </c>
      <c r="CX170">
        <v>40.187</v>
      </c>
      <c r="CY170">
        <v>39.562</v>
      </c>
      <c r="CZ170">
        <v>1415.74</v>
      </c>
      <c r="DA170">
        <v>39.27</v>
      </c>
      <c r="DB170">
        <v>0</v>
      </c>
      <c r="DC170">
        <v>1627063885</v>
      </c>
      <c r="DD170">
        <v>0</v>
      </c>
      <c r="DE170">
        <v>667.138269230769</v>
      </c>
      <c r="DF170">
        <v>-2.26540169896225</v>
      </c>
      <c r="DG170">
        <v>-37.6495726298221</v>
      </c>
      <c r="DH170">
        <v>9641.405</v>
      </c>
      <c r="DI170">
        <v>15</v>
      </c>
      <c r="DJ170">
        <v>1627063522.6</v>
      </c>
      <c r="DK170" t="s">
        <v>293</v>
      </c>
      <c r="DL170">
        <v>1627063512.6</v>
      </c>
      <c r="DM170">
        <v>1627063522.6</v>
      </c>
      <c r="DN170">
        <v>1</v>
      </c>
      <c r="DO170">
        <v>0.261</v>
      </c>
      <c r="DP170">
        <v>-0.001</v>
      </c>
      <c r="DQ170">
        <v>4.408</v>
      </c>
      <c r="DR170">
        <v>-0.118</v>
      </c>
      <c r="DS170">
        <v>420</v>
      </c>
      <c r="DT170">
        <v>3</v>
      </c>
      <c r="DU170">
        <v>0.07</v>
      </c>
      <c r="DV170">
        <v>0.03</v>
      </c>
      <c r="DW170">
        <v>-22.3549780487805</v>
      </c>
      <c r="DX170">
        <v>-0.452004878048776</v>
      </c>
      <c r="DY170">
        <v>0.0511653584800092</v>
      </c>
      <c r="DZ170">
        <v>1</v>
      </c>
      <c r="EA170">
        <v>667.28203030303</v>
      </c>
      <c r="EB170">
        <v>-2.68494109035487</v>
      </c>
      <c r="EC170">
        <v>0.311156541022551</v>
      </c>
      <c r="ED170">
        <v>1</v>
      </c>
      <c r="EE170">
        <v>3.49729463414634</v>
      </c>
      <c r="EF170">
        <v>0.21082013937283</v>
      </c>
      <c r="EG170">
        <v>0.0231582706184396</v>
      </c>
      <c r="EH170">
        <v>0</v>
      </c>
      <c r="EI170">
        <v>2</v>
      </c>
      <c r="EJ170">
        <v>3</v>
      </c>
      <c r="EK170" t="s">
        <v>335</v>
      </c>
      <c r="EL170">
        <v>100</v>
      </c>
      <c r="EM170">
        <v>100</v>
      </c>
      <c r="EN170">
        <v>4.314</v>
      </c>
      <c r="EO170">
        <v>-0.0871</v>
      </c>
      <c r="EP170">
        <v>2.28134974714028</v>
      </c>
      <c r="EQ170">
        <v>0.00616335315543056</v>
      </c>
      <c r="ER170">
        <v>-2.81551833566181e-06</v>
      </c>
      <c r="ES170">
        <v>7.20361701182458e-10</v>
      </c>
      <c r="ET170">
        <v>-0.12593346656001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6.2</v>
      </c>
      <c r="FC170">
        <v>6</v>
      </c>
      <c r="FD170">
        <v>18</v>
      </c>
      <c r="FE170">
        <v>962.694</v>
      </c>
      <c r="FF170">
        <v>506.44</v>
      </c>
      <c r="FG170">
        <v>18.181</v>
      </c>
      <c r="FH170">
        <v>25.2212</v>
      </c>
      <c r="FI170">
        <v>29.9995</v>
      </c>
      <c r="FJ170">
        <v>25.4575</v>
      </c>
      <c r="FK170">
        <v>25.44</v>
      </c>
      <c r="FL170">
        <v>26.5936</v>
      </c>
      <c r="FM170">
        <v>73.9155</v>
      </c>
      <c r="FN170">
        <v>0</v>
      </c>
      <c r="FO170">
        <v>18.25</v>
      </c>
      <c r="FP170">
        <v>420</v>
      </c>
      <c r="FQ170">
        <v>3.91377</v>
      </c>
      <c r="FR170">
        <v>100.313</v>
      </c>
      <c r="FS170">
        <v>100.217</v>
      </c>
    </row>
    <row r="171" spans="1:175">
      <c r="A171">
        <v>155</v>
      </c>
      <c r="B171">
        <v>1627063884.1</v>
      </c>
      <c r="C171">
        <v>308</v>
      </c>
      <c r="D171" t="s">
        <v>603</v>
      </c>
      <c r="E171" t="s">
        <v>604</v>
      </c>
      <c r="F171">
        <v>1</v>
      </c>
      <c r="H171">
        <v>1627063883.1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14</v>
      </c>
      <c r="AG171">
        <v>2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291</v>
      </c>
      <c r="AL171" t="s">
        <v>291</v>
      </c>
      <c r="AM171">
        <v>0</v>
      </c>
      <c r="AN171">
        <v>0</v>
      </c>
      <c r="AO171">
        <f>1-AM171/AN171</f>
        <v>0</v>
      </c>
      <c r="AP171">
        <v>0</v>
      </c>
      <c r="AQ171" t="s">
        <v>291</v>
      </c>
      <c r="AR171" t="s">
        <v>291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291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292</v>
      </c>
      <c r="BT171">
        <v>2</v>
      </c>
      <c r="BU171">
        <v>1627063883.1</v>
      </c>
      <c r="BV171">
        <v>397.544666666667</v>
      </c>
      <c r="BW171">
        <v>420.032</v>
      </c>
      <c r="BX171">
        <v>7.39992666666667</v>
      </c>
      <c r="BY171">
        <v>3.84499</v>
      </c>
      <c r="BZ171">
        <v>393.231666666667</v>
      </c>
      <c r="CA171">
        <v>7.48694333333333</v>
      </c>
      <c r="CB171">
        <v>900.000666666667</v>
      </c>
      <c r="CC171">
        <v>101.494</v>
      </c>
      <c r="CD171">
        <v>0.100046</v>
      </c>
      <c r="CE171">
        <v>18.8161333333333</v>
      </c>
      <c r="CF171">
        <v>18.0523</v>
      </c>
      <c r="CG171">
        <v>999.9</v>
      </c>
      <c r="CH171">
        <v>0</v>
      </c>
      <c r="CI171">
        <v>0</v>
      </c>
      <c r="CJ171">
        <v>9990</v>
      </c>
      <c r="CK171">
        <v>0</v>
      </c>
      <c r="CL171">
        <v>60.0456</v>
      </c>
      <c r="CM171">
        <v>1460</v>
      </c>
      <c r="CN171">
        <v>0.973008</v>
      </c>
      <c r="CO171">
        <v>0.0269916</v>
      </c>
      <c r="CP171">
        <v>0</v>
      </c>
      <c r="CQ171">
        <v>666.842666666667</v>
      </c>
      <c r="CR171">
        <v>4.99951</v>
      </c>
      <c r="CS171">
        <v>9635.82666666667</v>
      </c>
      <c r="CT171">
        <v>11911.9</v>
      </c>
      <c r="CU171">
        <v>38.125</v>
      </c>
      <c r="CV171">
        <v>41.25</v>
      </c>
      <c r="CW171">
        <v>40.062</v>
      </c>
      <c r="CX171">
        <v>40.187</v>
      </c>
      <c r="CY171">
        <v>39.562</v>
      </c>
      <c r="CZ171">
        <v>1415.73</v>
      </c>
      <c r="DA171">
        <v>39.27</v>
      </c>
      <c r="DB171">
        <v>0</v>
      </c>
      <c r="DC171">
        <v>1627063886.8</v>
      </c>
      <c r="DD171">
        <v>0</v>
      </c>
      <c r="DE171">
        <v>667.07396</v>
      </c>
      <c r="DF171">
        <v>-2.64830768986887</v>
      </c>
      <c r="DG171">
        <v>-37.9700000843284</v>
      </c>
      <c r="DH171">
        <v>9640.0336</v>
      </c>
      <c r="DI171">
        <v>15</v>
      </c>
      <c r="DJ171">
        <v>1627063522.6</v>
      </c>
      <c r="DK171" t="s">
        <v>293</v>
      </c>
      <c r="DL171">
        <v>1627063512.6</v>
      </c>
      <c r="DM171">
        <v>1627063522.6</v>
      </c>
      <c r="DN171">
        <v>1</v>
      </c>
      <c r="DO171">
        <v>0.261</v>
      </c>
      <c r="DP171">
        <v>-0.001</v>
      </c>
      <c r="DQ171">
        <v>4.408</v>
      </c>
      <c r="DR171">
        <v>-0.118</v>
      </c>
      <c r="DS171">
        <v>420</v>
      </c>
      <c r="DT171">
        <v>3</v>
      </c>
      <c r="DU171">
        <v>0.07</v>
      </c>
      <c r="DV171">
        <v>0.03</v>
      </c>
      <c r="DW171">
        <v>-22.3724902439024</v>
      </c>
      <c r="DX171">
        <v>-0.547570034843296</v>
      </c>
      <c r="DY171">
        <v>0.0599866277979905</v>
      </c>
      <c r="DZ171">
        <v>0</v>
      </c>
      <c r="EA171">
        <v>667.177333333333</v>
      </c>
      <c r="EB171">
        <v>-2.27234787720645</v>
      </c>
      <c r="EC171">
        <v>0.260975055892276</v>
      </c>
      <c r="ED171">
        <v>1</v>
      </c>
      <c r="EE171">
        <v>3.50508658536585</v>
      </c>
      <c r="EF171">
        <v>0.253238257839726</v>
      </c>
      <c r="EG171">
        <v>0.0270018413653729</v>
      </c>
      <c r="EH171">
        <v>0</v>
      </c>
      <c r="EI171">
        <v>1</v>
      </c>
      <c r="EJ171">
        <v>3</v>
      </c>
      <c r="EK171" t="s">
        <v>354</v>
      </c>
      <c r="EL171">
        <v>100</v>
      </c>
      <c r="EM171">
        <v>100</v>
      </c>
      <c r="EN171">
        <v>4.313</v>
      </c>
      <c r="EO171">
        <v>-0.087</v>
      </c>
      <c r="EP171">
        <v>2.28134974714028</v>
      </c>
      <c r="EQ171">
        <v>0.00616335315543056</v>
      </c>
      <c r="ER171">
        <v>-2.81551833566181e-06</v>
      </c>
      <c r="ES171">
        <v>7.20361701182458e-10</v>
      </c>
      <c r="ET171">
        <v>-0.12593346656001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6.2</v>
      </c>
      <c r="FC171">
        <v>6</v>
      </c>
      <c r="FD171">
        <v>18</v>
      </c>
      <c r="FE171">
        <v>962.423</v>
      </c>
      <c r="FF171">
        <v>506.61</v>
      </c>
      <c r="FG171">
        <v>18.2477</v>
      </c>
      <c r="FH171">
        <v>25.2173</v>
      </c>
      <c r="FI171">
        <v>29.9995</v>
      </c>
      <c r="FJ171">
        <v>25.4554</v>
      </c>
      <c r="FK171">
        <v>25.4379</v>
      </c>
      <c r="FL171">
        <v>26.5942</v>
      </c>
      <c r="FM171">
        <v>73.9155</v>
      </c>
      <c r="FN171">
        <v>0</v>
      </c>
      <c r="FO171">
        <v>18.35</v>
      </c>
      <c r="FP171">
        <v>420</v>
      </c>
      <c r="FQ171">
        <v>3.94775</v>
      </c>
      <c r="FR171">
        <v>100.313</v>
      </c>
      <c r="FS171">
        <v>100.217</v>
      </c>
    </row>
    <row r="172" spans="1:175">
      <c r="A172">
        <v>156</v>
      </c>
      <c r="B172">
        <v>1627063886.1</v>
      </c>
      <c r="C172">
        <v>310</v>
      </c>
      <c r="D172" t="s">
        <v>605</v>
      </c>
      <c r="E172" t="s">
        <v>606</v>
      </c>
      <c r="F172">
        <v>1</v>
      </c>
      <c r="H172">
        <v>1627063885.1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14</v>
      </c>
      <c r="AG172">
        <v>2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291</v>
      </c>
      <c r="AL172" t="s">
        <v>291</v>
      </c>
      <c r="AM172">
        <v>0</v>
      </c>
      <c r="AN172">
        <v>0</v>
      </c>
      <c r="AO172">
        <f>1-AM172/AN172</f>
        <v>0</v>
      </c>
      <c r="AP172">
        <v>0</v>
      </c>
      <c r="AQ172" t="s">
        <v>291</v>
      </c>
      <c r="AR172" t="s">
        <v>291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291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292</v>
      </c>
      <c r="BT172">
        <v>2</v>
      </c>
      <c r="BU172">
        <v>1627063885.1</v>
      </c>
      <c r="BV172">
        <v>397.540666666667</v>
      </c>
      <c r="BW172">
        <v>419.987333333333</v>
      </c>
      <c r="BX172">
        <v>7.41351</v>
      </c>
      <c r="BY172">
        <v>3.84553333333333</v>
      </c>
      <c r="BZ172">
        <v>393.227333333333</v>
      </c>
      <c r="CA172">
        <v>7.50041</v>
      </c>
      <c r="CB172">
        <v>899.987333333333</v>
      </c>
      <c r="CC172">
        <v>101.495</v>
      </c>
      <c r="CD172">
        <v>0.100293666666667</v>
      </c>
      <c r="CE172">
        <v>18.8574666666667</v>
      </c>
      <c r="CF172">
        <v>18.0815</v>
      </c>
      <c r="CG172">
        <v>999.9</v>
      </c>
      <c r="CH172">
        <v>0</v>
      </c>
      <c r="CI172">
        <v>0</v>
      </c>
      <c r="CJ172">
        <v>9970.83333333333</v>
      </c>
      <c r="CK172">
        <v>0</v>
      </c>
      <c r="CL172">
        <v>60.0456</v>
      </c>
      <c r="CM172">
        <v>1459.98666666667</v>
      </c>
      <c r="CN172">
        <v>0.973008</v>
      </c>
      <c r="CO172">
        <v>0.0269916</v>
      </c>
      <c r="CP172">
        <v>0</v>
      </c>
      <c r="CQ172">
        <v>666.532333333333</v>
      </c>
      <c r="CR172">
        <v>4.99951</v>
      </c>
      <c r="CS172">
        <v>9634.38</v>
      </c>
      <c r="CT172">
        <v>11911.8333333333</v>
      </c>
      <c r="CU172">
        <v>38.125</v>
      </c>
      <c r="CV172">
        <v>41.25</v>
      </c>
      <c r="CW172">
        <v>40.062</v>
      </c>
      <c r="CX172">
        <v>40.187</v>
      </c>
      <c r="CY172">
        <v>39.562</v>
      </c>
      <c r="CZ172">
        <v>1415.71666666667</v>
      </c>
      <c r="DA172">
        <v>39.27</v>
      </c>
      <c r="DB172">
        <v>0</v>
      </c>
      <c r="DC172">
        <v>1627063889.2</v>
      </c>
      <c r="DD172">
        <v>0</v>
      </c>
      <c r="DE172">
        <v>666.94212</v>
      </c>
      <c r="DF172">
        <v>-2.80276923167304</v>
      </c>
      <c r="DG172">
        <v>-40.3923077185732</v>
      </c>
      <c r="DH172">
        <v>9638.4944</v>
      </c>
      <c r="DI172">
        <v>15</v>
      </c>
      <c r="DJ172">
        <v>1627063522.6</v>
      </c>
      <c r="DK172" t="s">
        <v>293</v>
      </c>
      <c r="DL172">
        <v>1627063512.6</v>
      </c>
      <c r="DM172">
        <v>1627063522.6</v>
      </c>
      <c r="DN172">
        <v>1</v>
      </c>
      <c r="DO172">
        <v>0.261</v>
      </c>
      <c r="DP172">
        <v>-0.001</v>
      </c>
      <c r="DQ172">
        <v>4.408</v>
      </c>
      <c r="DR172">
        <v>-0.118</v>
      </c>
      <c r="DS172">
        <v>420</v>
      </c>
      <c r="DT172">
        <v>3</v>
      </c>
      <c r="DU172">
        <v>0.07</v>
      </c>
      <c r="DV172">
        <v>0.03</v>
      </c>
      <c r="DW172">
        <v>-22.3876585365854</v>
      </c>
      <c r="DX172">
        <v>-0.522510104529614</v>
      </c>
      <c r="DY172">
        <v>0.0581357955119702</v>
      </c>
      <c r="DZ172">
        <v>0</v>
      </c>
      <c r="EA172">
        <v>667.093971428571</v>
      </c>
      <c r="EB172">
        <v>-2.63069993981209</v>
      </c>
      <c r="EC172">
        <v>0.3067043700573</v>
      </c>
      <c r="ED172">
        <v>1</v>
      </c>
      <c r="EE172">
        <v>3.5135912195122</v>
      </c>
      <c r="EF172">
        <v>0.299535679442513</v>
      </c>
      <c r="EG172">
        <v>0.0309588167192987</v>
      </c>
      <c r="EH172">
        <v>0</v>
      </c>
      <c r="EI172">
        <v>1</v>
      </c>
      <c r="EJ172">
        <v>3</v>
      </c>
      <c r="EK172" t="s">
        <v>354</v>
      </c>
      <c r="EL172">
        <v>100</v>
      </c>
      <c r="EM172">
        <v>100</v>
      </c>
      <c r="EN172">
        <v>4.313</v>
      </c>
      <c r="EO172">
        <v>-0.0868</v>
      </c>
      <c r="EP172">
        <v>2.28134974714028</v>
      </c>
      <c r="EQ172">
        <v>0.00616335315543056</v>
      </c>
      <c r="ER172">
        <v>-2.81551833566181e-06</v>
      </c>
      <c r="ES172">
        <v>7.20361701182458e-10</v>
      </c>
      <c r="ET172">
        <v>-0.12593346656001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6.2</v>
      </c>
      <c r="FC172">
        <v>6.1</v>
      </c>
      <c r="FD172">
        <v>18</v>
      </c>
      <c r="FE172">
        <v>962.363</v>
      </c>
      <c r="FF172">
        <v>506.8</v>
      </c>
      <c r="FG172">
        <v>18.3097</v>
      </c>
      <c r="FH172">
        <v>25.2145</v>
      </c>
      <c r="FI172">
        <v>29.9995</v>
      </c>
      <c r="FJ172">
        <v>25.4535</v>
      </c>
      <c r="FK172">
        <v>25.436</v>
      </c>
      <c r="FL172">
        <v>26.5958</v>
      </c>
      <c r="FM172">
        <v>73.6386</v>
      </c>
      <c r="FN172">
        <v>0</v>
      </c>
      <c r="FO172">
        <v>18.46</v>
      </c>
      <c r="FP172">
        <v>420</v>
      </c>
      <c r="FQ172">
        <v>3.95197</v>
      </c>
      <c r="FR172">
        <v>100.315</v>
      </c>
      <c r="FS172">
        <v>100.218</v>
      </c>
    </row>
    <row r="173" spans="1:175">
      <c r="A173">
        <v>157</v>
      </c>
      <c r="B173">
        <v>1627063888.1</v>
      </c>
      <c r="C173">
        <v>312</v>
      </c>
      <c r="D173" t="s">
        <v>607</v>
      </c>
      <c r="E173" t="s">
        <v>608</v>
      </c>
      <c r="F173">
        <v>1</v>
      </c>
      <c r="H173">
        <v>1627063887.1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14</v>
      </c>
      <c r="AG173">
        <v>2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291</v>
      </c>
      <c r="AL173" t="s">
        <v>291</v>
      </c>
      <c r="AM173">
        <v>0</v>
      </c>
      <c r="AN173">
        <v>0</v>
      </c>
      <c r="AO173">
        <f>1-AM173/AN173</f>
        <v>0</v>
      </c>
      <c r="AP173">
        <v>0</v>
      </c>
      <c r="AQ173" t="s">
        <v>291</v>
      </c>
      <c r="AR173" t="s">
        <v>291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291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292</v>
      </c>
      <c r="BT173">
        <v>2</v>
      </c>
      <c r="BU173">
        <v>1627063887.1</v>
      </c>
      <c r="BV173">
        <v>397.569666666667</v>
      </c>
      <c r="BW173">
        <v>419.983</v>
      </c>
      <c r="BX173">
        <v>7.42550333333333</v>
      </c>
      <c r="BY173">
        <v>3.84838</v>
      </c>
      <c r="BZ173">
        <v>393.256</v>
      </c>
      <c r="CA173">
        <v>7.51229333333333</v>
      </c>
      <c r="CB173">
        <v>899.983333333333</v>
      </c>
      <c r="CC173">
        <v>101.494</v>
      </c>
      <c r="CD173">
        <v>0.0999096</v>
      </c>
      <c r="CE173">
        <v>18.898</v>
      </c>
      <c r="CF173">
        <v>18.1145333333333</v>
      </c>
      <c r="CG173">
        <v>999.9</v>
      </c>
      <c r="CH173">
        <v>0</v>
      </c>
      <c r="CI173">
        <v>0</v>
      </c>
      <c r="CJ173">
        <v>10010</v>
      </c>
      <c r="CK173">
        <v>0</v>
      </c>
      <c r="CL173">
        <v>60.0456</v>
      </c>
      <c r="CM173">
        <v>1459.98</v>
      </c>
      <c r="CN173">
        <v>0.973008</v>
      </c>
      <c r="CO173">
        <v>0.0269916</v>
      </c>
      <c r="CP173">
        <v>0</v>
      </c>
      <c r="CQ173">
        <v>666.631333333333</v>
      </c>
      <c r="CR173">
        <v>4.99951</v>
      </c>
      <c r="CS173">
        <v>9633.47666666667</v>
      </c>
      <c r="CT173">
        <v>11911.8</v>
      </c>
      <c r="CU173">
        <v>38.125</v>
      </c>
      <c r="CV173">
        <v>41.25</v>
      </c>
      <c r="CW173">
        <v>40.062</v>
      </c>
      <c r="CX173">
        <v>40.187</v>
      </c>
      <c r="CY173">
        <v>39.562</v>
      </c>
      <c r="CZ173">
        <v>1415.71</v>
      </c>
      <c r="DA173">
        <v>39.27</v>
      </c>
      <c r="DB173">
        <v>0</v>
      </c>
      <c r="DC173">
        <v>1627063891</v>
      </c>
      <c r="DD173">
        <v>0</v>
      </c>
      <c r="DE173">
        <v>666.881653846154</v>
      </c>
      <c r="DF173">
        <v>-2.77316238519196</v>
      </c>
      <c r="DG173">
        <v>-38.8663247671478</v>
      </c>
      <c r="DH173">
        <v>9637.5</v>
      </c>
      <c r="DI173">
        <v>15</v>
      </c>
      <c r="DJ173">
        <v>1627063522.6</v>
      </c>
      <c r="DK173" t="s">
        <v>293</v>
      </c>
      <c r="DL173">
        <v>1627063512.6</v>
      </c>
      <c r="DM173">
        <v>1627063522.6</v>
      </c>
      <c r="DN173">
        <v>1</v>
      </c>
      <c r="DO173">
        <v>0.261</v>
      </c>
      <c r="DP173">
        <v>-0.001</v>
      </c>
      <c r="DQ173">
        <v>4.408</v>
      </c>
      <c r="DR173">
        <v>-0.118</v>
      </c>
      <c r="DS173">
        <v>420</v>
      </c>
      <c r="DT173">
        <v>3</v>
      </c>
      <c r="DU173">
        <v>0.07</v>
      </c>
      <c r="DV173">
        <v>0.03</v>
      </c>
      <c r="DW173">
        <v>-22.3967512195122</v>
      </c>
      <c r="DX173">
        <v>-0.423591637630728</v>
      </c>
      <c r="DY173">
        <v>0.053420897171522</v>
      </c>
      <c r="DZ173">
        <v>1</v>
      </c>
      <c r="EA173">
        <v>667.007647058824</v>
      </c>
      <c r="EB173">
        <v>-2.61262126836573</v>
      </c>
      <c r="EC173">
        <v>0.297573706376501</v>
      </c>
      <c r="ED173">
        <v>1</v>
      </c>
      <c r="EE173">
        <v>3.52298341463415</v>
      </c>
      <c r="EF173">
        <v>0.332787177700347</v>
      </c>
      <c r="EG173">
        <v>0.0337713768694341</v>
      </c>
      <c r="EH173">
        <v>0</v>
      </c>
      <c r="EI173">
        <v>2</v>
      </c>
      <c r="EJ173">
        <v>3</v>
      </c>
      <c r="EK173" t="s">
        <v>335</v>
      </c>
      <c r="EL173">
        <v>100</v>
      </c>
      <c r="EM173">
        <v>100</v>
      </c>
      <c r="EN173">
        <v>4.314</v>
      </c>
      <c r="EO173">
        <v>-0.0867</v>
      </c>
      <c r="EP173">
        <v>2.28134974714028</v>
      </c>
      <c r="EQ173">
        <v>0.00616335315543056</v>
      </c>
      <c r="ER173">
        <v>-2.81551833566181e-06</v>
      </c>
      <c r="ES173">
        <v>7.20361701182458e-10</v>
      </c>
      <c r="ET173">
        <v>-0.12593346656001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6.3</v>
      </c>
      <c r="FC173">
        <v>6.1</v>
      </c>
      <c r="FD173">
        <v>18</v>
      </c>
      <c r="FE173">
        <v>962.637</v>
      </c>
      <c r="FF173">
        <v>506.778</v>
      </c>
      <c r="FG173">
        <v>18.3832</v>
      </c>
      <c r="FH173">
        <v>25.2106</v>
      </c>
      <c r="FI173">
        <v>29.9995</v>
      </c>
      <c r="FJ173">
        <v>25.4514</v>
      </c>
      <c r="FK173">
        <v>25.4337</v>
      </c>
      <c r="FL173">
        <v>26.593</v>
      </c>
      <c r="FM173">
        <v>73.6386</v>
      </c>
      <c r="FN173">
        <v>0</v>
      </c>
      <c r="FO173">
        <v>18.46</v>
      </c>
      <c r="FP173">
        <v>420</v>
      </c>
      <c r="FQ173">
        <v>3.95474</v>
      </c>
      <c r="FR173">
        <v>100.316</v>
      </c>
      <c r="FS173">
        <v>100.218</v>
      </c>
    </row>
    <row r="174" spans="1:175">
      <c r="A174">
        <v>158</v>
      </c>
      <c r="B174">
        <v>1627063890.1</v>
      </c>
      <c r="C174">
        <v>314</v>
      </c>
      <c r="D174" t="s">
        <v>609</v>
      </c>
      <c r="E174" t="s">
        <v>610</v>
      </c>
      <c r="F174">
        <v>1</v>
      </c>
      <c r="H174">
        <v>1627063889.1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14</v>
      </c>
      <c r="AG174">
        <v>2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291</v>
      </c>
      <c r="AL174" t="s">
        <v>291</v>
      </c>
      <c r="AM174">
        <v>0</v>
      </c>
      <c r="AN174">
        <v>0</v>
      </c>
      <c r="AO174">
        <f>1-AM174/AN174</f>
        <v>0</v>
      </c>
      <c r="AP174">
        <v>0</v>
      </c>
      <c r="AQ174" t="s">
        <v>291</v>
      </c>
      <c r="AR174" t="s">
        <v>291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291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292</v>
      </c>
      <c r="BT174">
        <v>2</v>
      </c>
      <c r="BU174">
        <v>1627063889.1</v>
      </c>
      <c r="BV174">
        <v>397.535</v>
      </c>
      <c r="BW174">
        <v>420.052</v>
      </c>
      <c r="BX174">
        <v>7.43889666666667</v>
      </c>
      <c r="BY174">
        <v>3.86443</v>
      </c>
      <c r="BZ174">
        <v>393.222</v>
      </c>
      <c r="CA174">
        <v>7.52556666666667</v>
      </c>
      <c r="CB174">
        <v>899.983</v>
      </c>
      <c r="CC174">
        <v>101.493333333333</v>
      </c>
      <c r="CD174">
        <v>0.100006533333333</v>
      </c>
      <c r="CE174">
        <v>18.9371666666667</v>
      </c>
      <c r="CF174">
        <v>18.1496666666667</v>
      </c>
      <c r="CG174">
        <v>999.9</v>
      </c>
      <c r="CH174">
        <v>0</v>
      </c>
      <c r="CI174">
        <v>0</v>
      </c>
      <c r="CJ174">
        <v>10005.8666666667</v>
      </c>
      <c r="CK174">
        <v>0</v>
      </c>
      <c r="CL174">
        <v>60.0512333333333</v>
      </c>
      <c r="CM174">
        <v>1459.97</v>
      </c>
      <c r="CN174">
        <v>0.973008</v>
      </c>
      <c r="CO174">
        <v>0.0269916</v>
      </c>
      <c r="CP174">
        <v>0</v>
      </c>
      <c r="CQ174">
        <v>666.476666666667</v>
      </c>
      <c r="CR174">
        <v>4.99951</v>
      </c>
      <c r="CS174">
        <v>9631.92</v>
      </c>
      <c r="CT174">
        <v>11911.6333333333</v>
      </c>
      <c r="CU174">
        <v>38.125</v>
      </c>
      <c r="CV174">
        <v>41.25</v>
      </c>
      <c r="CW174">
        <v>40.062</v>
      </c>
      <c r="CX174">
        <v>40.187</v>
      </c>
      <c r="CY174">
        <v>39.562</v>
      </c>
      <c r="CZ174">
        <v>1415.7</v>
      </c>
      <c r="DA174">
        <v>39.27</v>
      </c>
      <c r="DB174">
        <v>0</v>
      </c>
      <c r="DC174">
        <v>1627063892.8</v>
      </c>
      <c r="DD174">
        <v>0</v>
      </c>
      <c r="DE174">
        <v>666.79192</v>
      </c>
      <c r="DF174">
        <v>-3.04276923556848</v>
      </c>
      <c r="DG174">
        <v>-39.970769305063</v>
      </c>
      <c r="DH174">
        <v>9636.1772</v>
      </c>
      <c r="DI174">
        <v>15</v>
      </c>
      <c r="DJ174">
        <v>1627063522.6</v>
      </c>
      <c r="DK174" t="s">
        <v>293</v>
      </c>
      <c r="DL174">
        <v>1627063512.6</v>
      </c>
      <c r="DM174">
        <v>1627063522.6</v>
      </c>
      <c r="DN174">
        <v>1</v>
      </c>
      <c r="DO174">
        <v>0.261</v>
      </c>
      <c r="DP174">
        <v>-0.001</v>
      </c>
      <c r="DQ174">
        <v>4.408</v>
      </c>
      <c r="DR174">
        <v>-0.118</v>
      </c>
      <c r="DS174">
        <v>420</v>
      </c>
      <c r="DT174">
        <v>3</v>
      </c>
      <c r="DU174">
        <v>0.07</v>
      </c>
      <c r="DV174">
        <v>0.03</v>
      </c>
      <c r="DW174">
        <v>-22.4145731707317</v>
      </c>
      <c r="DX174">
        <v>-0.448829268292701</v>
      </c>
      <c r="DY174">
        <v>0.0558137408747545</v>
      </c>
      <c r="DZ174">
        <v>1</v>
      </c>
      <c r="EA174">
        <v>666.943205882353</v>
      </c>
      <c r="EB174">
        <v>-2.73823669618589</v>
      </c>
      <c r="EC174">
        <v>0.313103514118949</v>
      </c>
      <c r="ED174">
        <v>1</v>
      </c>
      <c r="EE174">
        <v>3.53147317073171</v>
      </c>
      <c r="EF174">
        <v>0.347864947735186</v>
      </c>
      <c r="EG174">
        <v>0.0348782486861063</v>
      </c>
      <c r="EH174">
        <v>0</v>
      </c>
      <c r="EI174">
        <v>2</v>
      </c>
      <c r="EJ174">
        <v>3</v>
      </c>
      <c r="EK174" t="s">
        <v>335</v>
      </c>
      <c r="EL174">
        <v>100</v>
      </c>
      <c r="EM174">
        <v>100</v>
      </c>
      <c r="EN174">
        <v>4.313</v>
      </c>
      <c r="EO174">
        <v>-0.0866</v>
      </c>
      <c r="EP174">
        <v>2.28134974714028</v>
      </c>
      <c r="EQ174">
        <v>0.00616335315543056</v>
      </c>
      <c r="ER174">
        <v>-2.81551833566181e-06</v>
      </c>
      <c r="ES174">
        <v>7.20361701182458e-10</v>
      </c>
      <c r="ET174">
        <v>-0.12593346656001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6.3</v>
      </c>
      <c r="FC174">
        <v>6.1</v>
      </c>
      <c r="FD174">
        <v>18</v>
      </c>
      <c r="FE174">
        <v>962.453</v>
      </c>
      <c r="FF174">
        <v>506.775</v>
      </c>
      <c r="FG174">
        <v>18.4517</v>
      </c>
      <c r="FH174">
        <v>25.2064</v>
      </c>
      <c r="FI174">
        <v>29.9995</v>
      </c>
      <c r="FJ174">
        <v>25.4499</v>
      </c>
      <c r="FK174">
        <v>25.4316</v>
      </c>
      <c r="FL174">
        <v>26.5916</v>
      </c>
      <c r="FM174">
        <v>73.6386</v>
      </c>
      <c r="FN174">
        <v>0</v>
      </c>
      <c r="FO174">
        <v>18.56</v>
      </c>
      <c r="FP174">
        <v>420</v>
      </c>
      <c r="FQ174">
        <v>3.98055</v>
      </c>
      <c r="FR174">
        <v>100.316</v>
      </c>
      <c r="FS174">
        <v>100.219</v>
      </c>
    </row>
    <row r="175" spans="1:175">
      <c r="A175">
        <v>159</v>
      </c>
      <c r="B175">
        <v>1627063892.1</v>
      </c>
      <c r="C175">
        <v>316</v>
      </c>
      <c r="D175" t="s">
        <v>611</v>
      </c>
      <c r="E175" t="s">
        <v>612</v>
      </c>
      <c r="F175">
        <v>1</v>
      </c>
      <c r="H175">
        <v>1627063891.1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14</v>
      </c>
      <c r="AG175">
        <v>2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291</v>
      </c>
      <c r="AL175" t="s">
        <v>291</v>
      </c>
      <c r="AM175">
        <v>0</v>
      </c>
      <c r="AN175">
        <v>0</v>
      </c>
      <c r="AO175">
        <f>1-AM175/AN175</f>
        <v>0</v>
      </c>
      <c r="AP175">
        <v>0</v>
      </c>
      <c r="AQ175" t="s">
        <v>291</v>
      </c>
      <c r="AR175" t="s">
        <v>291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291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292</v>
      </c>
      <c r="BT175">
        <v>2</v>
      </c>
      <c r="BU175">
        <v>1627063891.1</v>
      </c>
      <c r="BV175">
        <v>397.450333333333</v>
      </c>
      <c r="BW175">
        <v>420.052</v>
      </c>
      <c r="BX175">
        <v>7.45954666666667</v>
      </c>
      <c r="BY175">
        <v>3.88619666666667</v>
      </c>
      <c r="BZ175">
        <v>393.137333333333</v>
      </c>
      <c r="CA175">
        <v>7.54603</v>
      </c>
      <c r="CB175">
        <v>900.048</v>
      </c>
      <c r="CC175">
        <v>101.493666666667</v>
      </c>
      <c r="CD175">
        <v>0.100007466666667</v>
      </c>
      <c r="CE175">
        <v>18.9784</v>
      </c>
      <c r="CF175">
        <v>18.1825</v>
      </c>
      <c r="CG175">
        <v>999.9</v>
      </c>
      <c r="CH175">
        <v>0</v>
      </c>
      <c r="CI175">
        <v>0</v>
      </c>
      <c r="CJ175">
        <v>9986.87666666667</v>
      </c>
      <c r="CK175">
        <v>0</v>
      </c>
      <c r="CL175">
        <v>60.0597</v>
      </c>
      <c r="CM175">
        <v>1459.96</v>
      </c>
      <c r="CN175">
        <v>0.973008</v>
      </c>
      <c r="CO175">
        <v>0.0269916</v>
      </c>
      <c r="CP175">
        <v>0</v>
      </c>
      <c r="CQ175">
        <v>666.290333333333</v>
      </c>
      <c r="CR175">
        <v>4.99951</v>
      </c>
      <c r="CS175">
        <v>9630.80333333334</v>
      </c>
      <c r="CT175">
        <v>11911.6</v>
      </c>
      <c r="CU175">
        <v>38.125</v>
      </c>
      <c r="CV175">
        <v>41.25</v>
      </c>
      <c r="CW175">
        <v>40.062</v>
      </c>
      <c r="CX175">
        <v>40.187</v>
      </c>
      <c r="CY175">
        <v>39.562</v>
      </c>
      <c r="CZ175">
        <v>1415.69</v>
      </c>
      <c r="DA175">
        <v>39.27</v>
      </c>
      <c r="DB175">
        <v>0</v>
      </c>
      <c r="DC175">
        <v>1627063894.6</v>
      </c>
      <c r="DD175">
        <v>0</v>
      </c>
      <c r="DE175">
        <v>666.701653846154</v>
      </c>
      <c r="DF175">
        <v>-3.07880342083118</v>
      </c>
      <c r="DG175">
        <v>-39.4598290674689</v>
      </c>
      <c r="DH175">
        <v>9635.20307692308</v>
      </c>
      <c r="DI175">
        <v>15</v>
      </c>
      <c r="DJ175">
        <v>1627063522.6</v>
      </c>
      <c r="DK175" t="s">
        <v>293</v>
      </c>
      <c r="DL175">
        <v>1627063512.6</v>
      </c>
      <c r="DM175">
        <v>1627063522.6</v>
      </c>
      <c r="DN175">
        <v>1</v>
      </c>
      <c r="DO175">
        <v>0.261</v>
      </c>
      <c r="DP175">
        <v>-0.001</v>
      </c>
      <c r="DQ175">
        <v>4.408</v>
      </c>
      <c r="DR175">
        <v>-0.118</v>
      </c>
      <c r="DS175">
        <v>420</v>
      </c>
      <c r="DT175">
        <v>3</v>
      </c>
      <c r="DU175">
        <v>0.07</v>
      </c>
      <c r="DV175">
        <v>0.03</v>
      </c>
      <c r="DW175">
        <v>-22.4425097560976</v>
      </c>
      <c r="DX175">
        <v>-0.529191637630688</v>
      </c>
      <c r="DY175">
        <v>0.0665902351476075</v>
      </c>
      <c r="DZ175">
        <v>0</v>
      </c>
      <c r="EA175">
        <v>666.813</v>
      </c>
      <c r="EB175">
        <v>-2.90682840446343</v>
      </c>
      <c r="EC175">
        <v>0.330196554654778</v>
      </c>
      <c r="ED175">
        <v>1</v>
      </c>
      <c r="EE175">
        <v>3.54019</v>
      </c>
      <c r="EF175">
        <v>0.322802508710812</v>
      </c>
      <c r="EG175">
        <v>0.0329685129901318</v>
      </c>
      <c r="EH175">
        <v>0</v>
      </c>
      <c r="EI175">
        <v>1</v>
      </c>
      <c r="EJ175">
        <v>3</v>
      </c>
      <c r="EK175" t="s">
        <v>354</v>
      </c>
      <c r="EL175">
        <v>100</v>
      </c>
      <c r="EM175">
        <v>100</v>
      </c>
      <c r="EN175">
        <v>4.313</v>
      </c>
      <c r="EO175">
        <v>-0.0864</v>
      </c>
      <c r="EP175">
        <v>2.28134974714028</v>
      </c>
      <c r="EQ175">
        <v>0.00616335315543056</v>
      </c>
      <c r="ER175">
        <v>-2.81551833566181e-06</v>
      </c>
      <c r="ES175">
        <v>7.20361701182458e-10</v>
      </c>
      <c r="ET175">
        <v>-0.12593346656001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6.3</v>
      </c>
      <c r="FC175">
        <v>6.2</v>
      </c>
      <c r="FD175">
        <v>18</v>
      </c>
      <c r="FE175">
        <v>962.527</v>
      </c>
      <c r="FF175">
        <v>506.721</v>
      </c>
      <c r="FG175">
        <v>18.5142</v>
      </c>
      <c r="FH175">
        <v>25.2033</v>
      </c>
      <c r="FI175">
        <v>29.9996</v>
      </c>
      <c r="FJ175">
        <v>25.4481</v>
      </c>
      <c r="FK175">
        <v>25.4297</v>
      </c>
      <c r="FL175">
        <v>26.5928</v>
      </c>
      <c r="FM175">
        <v>73.6386</v>
      </c>
      <c r="FN175">
        <v>0</v>
      </c>
      <c r="FO175">
        <v>18.66</v>
      </c>
      <c r="FP175">
        <v>420</v>
      </c>
      <c r="FQ175">
        <v>3.97969</v>
      </c>
      <c r="FR175">
        <v>100.315</v>
      </c>
      <c r="FS175">
        <v>100.22</v>
      </c>
    </row>
    <row r="176" spans="1:175">
      <c r="A176">
        <v>160</v>
      </c>
      <c r="B176">
        <v>1627063894.1</v>
      </c>
      <c r="C176">
        <v>318</v>
      </c>
      <c r="D176" t="s">
        <v>613</v>
      </c>
      <c r="E176" t="s">
        <v>614</v>
      </c>
      <c r="F176">
        <v>1</v>
      </c>
      <c r="H176">
        <v>1627063893.1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14</v>
      </c>
      <c r="AG176">
        <v>2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291</v>
      </c>
      <c r="AL176" t="s">
        <v>291</v>
      </c>
      <c r="AM176">
        <v>0</v>
      </c>
      <c r="AN176">
        <v>0</v>
      </c>
      <c r="AO176">
        <f>1-AM176/AN176</f>
        <v>0</v>
      </c>
      <c r="AP176">
        <v>0</v>
      </c>
      <c r="AQ176" t="s">
        <v>291</v>
      </c>
      <c r="AR176" t="s">
        <v>291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291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292</v>
      </c>
      <c r="BT176">
        <v>2</v>
      </c>
      <c r="BU176">
        <v>1627063893.1</v>
      </c>
      <c r="BV176">
        <v>397.444</v>
      </c>
      <c r="BW176">
        <v>419.985333333333</v>
      </c>
      <c r="BX176">
        <v>7.48076</v>
      </c>
      <c r="BY176">
        <v>3.89475</v>
      </c>
      <c r="BZ176">
        <v>393.131</v>
      </c>
      <c r="CA176">
        <v>7.56705666666667</v>
      </c>
      <c r="CB176">
        <v>900.031</v>
      </c>
      <c r="CC176">
        <v>101.492</v>
      </c>
      <c r="CD176">
        <v>0.0999693333333333</v>
      </c>
      <c r="CE176">
        <v>19.0189</v>
      </c>
      <c r="CF176">
        <v>18.2147333333333</v>
      </c>
      <c r="CG176">
        <v>999.9</v>
      </c>
      <c r="CH176">
        <v>0</v>
      </c>
      <c r="CI176">
        <v>0</v>
      </c>
      <c r="CJ176">
        <v>10002.0833333333</v>
      </c>
      <c r="CK176">
        <v>0</v>
      </c>
      <c r="CL176">
        <v>60.0597</v>
      </c>
      <c r="CM176">
        <v>1459.94666666667</v>
      </c>
      <c r="CN176">
        <v>0.973008</v>
      </c>
      <c r="CO176">
        <v>0.0269916</v>
      </c>
      <c r="CP176">
        <v>0</v>
      </c>
      <c r="CQ176">
        <v>666.37</v>
      </c>
      <c r="CR176">
        <v>4.99951</v>
      </c>
      <c r="CS176">
        <v>9629.91</v>
      </c>
      <c r="CT176">
        <v>11911.5</v>
      </c>
      <c r="CU176">
        <v>38.125</v>
      </c>
      <c r="CV176">
        <v>41.25</v>
      </c>
      <c r="CW176">
        <v>40.062</v>
      </c>
      <c r="CX176">
        <v>40.187</v>
      </c>
      <c r="CY176">
        <v>39.562</v>
      </c>
      <c r="CZ176">
        <v>1415.67666666667</v>
      </c>
      <c r="DA176">
        <v>39.27</v>
      </c>
      <c r="DB176">
        <v>0</v>
      </c>
      <c r="DC176">
        <v>1627063897</v>
      </c>
      <c r="DD176">
        <v>0</v>
      </c>
      <c r="DE176">
        <v>666.598538461538</v>
      </c>
      <c r="DF176">
        <v>-2.85018802484823</v>
      </c>
      <c r="DG176">
        <v>-38.0143589269505</v>
      </c>
      <c r="DH176">
        <v>9633.67769230769</v>
      </c>
      <c r="DI176">
        <v>15</v>
      </c>
      <c r="DJ176">
        <v>1627063522.6</v>
      </c>
      <c r="DK176" t="s">
        <v>293</v>
      </c>
      <c r="DL176">
        <v>1627063512.6</v>
      </c>
      <c r="DM176">
        <v>1627063522.6</v>
      </c>
      <c r="DN176">
        <v>1</v>
      </c>
      <c r="DO176">
        <v>0.261</v>
      </c>
      <c r="DP176">
        <v>-0.001</v>
      </c>
      <c r="DQ176">
        <v>4.408</v>
      </c>
      <c r="DR176">
        <v>-0.118</v>
      </c>
      <c r="DS176">
        <v>420</v>
      </c>
      <c r="DT176">
        <v>3</v>
      </c>
      <c r="DU176">
        <v>0.07</v>
      </c>
      <c r="DV176">
        <v>0.03</v>
      </c>
      <c r="DW176">
        <v>-22.4592975609756</v>
      </c>
      <c r="DX176">
        <v>-0.578945644599308</v>
      </c>
      <c r="DY176">
        <v>0.0698257849075367</v>
      </c>
      <c r="DZ176">
        <v>0</v>
      </c>
      <c r="EA176">
        <v>666.726212121212</v>
      </c>
      <c r="EB176">
        <v>-2.85460284583243</v>
      </c>
      <c r="EC176">
        <v>0.338429058639875</v>
      </c>
      <c r="ED176">
        <v>1</v>
      </c>
      <c r="EE176">
        <v>3.55041853658537</v>
      </c>
      <c r="EF176">
        <v>0.27591156794426</v>
      </c>
      <c r="EG176">
        <v>0.0284081690897028</v>
      </c>
      <c r="EH176">
        <v>0</v>
      </c>
      <c r="EI176">
        <v>1</v>
      </c>
      <c r="EJ176">
        <v>3</v>
      </c>
      <c r="EK176" t="s">
        <v>354</v>
      </c>
      <c r="EL176">
        <v>100</v>
      </c>
      <c r="EM176">
        <v>100</v>
      </c>
      <c r="EN176">
        <v>4.313</v>
      </c>
      <c r="EO176">
        <v>-0.0862</v>
      </c>
      <c r="EP176">
        <v>2.28134974714028</v>
      </c>
      <c r="EQ176">
        <v>0.00616335315543056</v>
      </c>
      <c r="ER176">
        <v>-2.81551833566181e-06</v>
      </c>
      <c r="ES176">
        <v>7.20361701182458e-10</v>
      </c>
      <c r="ET176">
        <v>-0.12593346656001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6.4</v>
      </c>
      <c r="FC176">
        <v>6.2</v>
      </c>
      <c r="FD176">
        <v>18</v>
      </c>
      <c r="FE176">
        <v>962.899</v>
      </c>
      <c r="FF176">
        <v>506.838</v>
      </c>
      <c r="FG176">
        <v>18.5884</v>
      </c>
      <c r="FH176">
        <v>25.1998</v>
      </c>
      <c r="FI176">
        <v>29.9996</v>
      </c>
      <c r="FJ176">
        <v>25.4458</v>
      </c>
      <c r="FK176">
        <v>25.4273</v>
      </c>
      <c r="FL176">
        <v>26.5935</v>
      </c>
      <c r="FM176">
        <v>73.3045</v>
      </c>
      <c r="FN176">
        <v>0</v>
      </c>
      <c r="FO176">
        <v>18.66</v>
      </c>
      <c r="FP176">
        <v>420</v>
      </c>
      <c r="FQ176">
        <v>4.01057</v>
      </c>
      <c r="FR176">
        <v>100.315</v>
      </c>
      <c r="FS176">
        <v>100.219</v>
      </c>
    </row>
    <row r="177" spans="1:175">
      <c r="A177">
        <v>161</v>
      </c>
      <c r="B177">
        <v>1627063896.1</v>
      </c>
      <c r="C177">
        <v>320</v>
      </c>
      <c r="D177" t="s">
        <v>615</v>
      </c>
      <c r="E177" t="s">
        <v>616</v>
      </c>
      <c r="F177">
        <v>1</v>
      </c>
      <c r="H177">
        <v>1627063895.1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14</v>
      </c>
      <c r="AG177">
        <v>2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291</v>
      </c>
      <c r="AL177" t="s">
        <v>291</v>
      </c>
      <c r="AM177">
        <v>0</v>
      </c>
      <c r="AN177">
        <v>0</v>
      </c>
      <c r="AO177">
        <f>1-AM177/AN177</f>
        <v>0</v>
      </c>
      <c r="AP177">
        <v>0</v>
      </c>
      <c r="AQ177" t="s">
        <v>291</v>
      </c>
      <c r="AR177" t="s">
        <v>291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291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292</v>
      </c>
      <c r="BT177">
        <v>2</v>
      </c>
      <c r="BU177">
        <v>1627063895.1</v>
      </c>
      <c r="BV177">
        <v>397.498</v>
      </c>
      <c r="BW177">
        <v>419.959</v>
      </c>
      <c r="BX177">
        <v>7.49835</v>
      </c>
      <c r="BY177">
        <v>3.89884666666667</v>
      </c>
      <c r="BZ177">
        <v>393.185</v>
      </c>
      <c r="CA177">
        <v>7.58448333333333</v>
      </c>
      <c r="CB177">
        <v>900.019333333333</v>
      </c>
      <c r="CC177">
        <v>101.492</v>
      </c>
      <c r="CD177">
        <v>0.0999350666666667</v>
      </c>
      <c r="CE177">
        <v>19.0584333333333</v>
      </c>
      <c r="CF177">
        <v>18.2575333333333</v>
      </c>
      <c r="CG177">
        <v>999.9</v>
      </c>
      <c r="CH177">
        <v>0</v>
      </c>
      <c r="CI177">
        <v>0</v>
      </c>
      <c r="CJ177">
        <v>10003.9733333333</v>
      </c>
      <c r="CK177">
        <v>0</v>
      </c>
      <c r="CL177">
        <v>60.0733333333333</v>
      </c>
      <c r="CM177">
        <v>1459.93666666667</v>
      </c>
      <c r="CN177">
        <v>0.973008</v>
      </c>
      <c r="CO177">
        <v>0.0269916</v>
      </c>
      <c r="CP177">
        <v>0</v>
      </c>
      <c r="CQ177">
        <v>666.068333333333</v>
      </c>
      <c r="CR177">
        <v>4.99951</v>
      </c>
      <c r="CS177">
        <v>9628.82333333333</v>
      </c>
      <c r="CT177">
        <v>11911.4333333333</v>
      </c>
      <c r="CU177">
        <v>38.125</v>
      </c>
      <c r="CV177">
        <v>41.25</v>
      </c>
      <c r="CW177">
        <v>40.062</v>
      </c>
      <c r="CX177">
        <v>40.187</v>
      </c>
      <c r="CY177">
        <v>39.562</v>
      </c>
      <c r="CZ177">
        <v>1415.66666666667</v>
      </c>
      <c r="DA177">
        <v>39.27</v>
      </c>
      <c r="DB177">
        <v>0</v>
      </c>
      <c r="DC177">
        <v>1627063898.8</v>
      </c>
      <c r="DD177">
        <v>0</v>
      </c>
      <c r="DE177">
        <v>666.47972</v>
      </c>
      <c r="DF177">
        <v>-3.09830769447016</v>
      </c>
      <c r="DG177">
        <v>-35.1992308231704</v>
      </c>
      <c r="DH177">
        <v>9632.3772</v>
      </c>
      <c r="DI177">
        <v>15</v>
      </c>
      <c r="DJ177">
        <v>1627063522.6</v>
      </c>
      <c r="DK177" t="s">
        <v>293</v>
      </c>
      <c r="DL177">
        <v>1627063512.6</v>
      </c>
      <c r="DM177">
        <v>1627063522.6</v>
      </c>
      <c r="DN177">
        <v>1</v>
      </c>
      <c r="DO177">
        <v>0.261</v>
      </c>
      <c r="DP177">
        <v>-0.001</v>
      </c>
      <c r="DQ177">
        <v>4.408</v>
      </c>
      <c r="DR177">
        <v>-0.118</v>
      </c>
      <c r="DS177">
        <v>420</v>
      </c>
      <c r="DT177">
        <v>3</v>
      </c>
      <c r="DU177">
        <v>0.07</v>
      </c>
      <c r="DV177">
        <v>0.03</v>
      </c>
      <c r="DW177">
        <v>-22.4653243902439</v>
      </c>
      <c r="DX177">
        <v>-0.501031358885027</v>
      </c>
      <c r="DY177">
        <v>0.0682758814698269</v>
      </c>
      <c r="DZ177">
        <v>0</v>
      </c>
      <c r="EA177">
        <v>666.652617647059</v>
      </c>
      <c r="EB177">
        <v>-3.05554535596576</v>
      </c>
      <c r="EC177">
        <v>0.35734519599451</v>
      </c>
      <c r="ED177">
        <v>1</v>
      </c>
      <c r="EE177">
        <v>3.56043243902439</v>
      </c>
      <c r="EF177">
        <v>0.246291428571428</v>
      </c>
      <c r="EG177">
        <v>0.0251653383165763</v>
      </c>
      <c r="EH177">
        <v>0</v>
      </c>
      <c r="EI177">
        <v>1</v>
      </c>
      <c r="EJ177">
        <v>3</v>
      </c>
      <c r="EK177" t="s">
        <v>354</v>
      </c>
      <c r="EL177">
        <v>100</v>
      </c>
      <c r="EM177">
        <v>100</v>
      </c>
      <c r="EN177">
        <v>4.314</v>
      </c>
      <c r="EO177">
        <v>-0.0861</v>
      </c>
      <c r="EP177">
        <v>2.28134974714028</v>
      </c>
      <c r="EQ177">
        <v>0.00616335315543056</v>
      </c>
      <c r="ER177">
        <v>-2.81551833566181e-06</v>
      </c>
      <c r="ES177">
        <v>7.20361701182458e-10</v>
      </c>
      <c r="ET177">
        <v>-0.12593346656001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6.4</v>
      </c>
      <c r="FC177">
        <v>6.2</v>
      </c>
      <c r="FD177">
        <v>18</v>
      </c>
      <c r="FE177">
        <v>962.705</v>
      </c>
      <c r="FF177">
        <v>507.061</v>
      </c>
      <c r="FG177">
        <v>18.658</v>
      </c>
      <c r="FH177">
        <v>25.1961</v>
      </c>
      <c r="FI177">
        <v>29.9995</v>
      </c>
      <c r="FJ177">
        <v>25.4436</v>
      </c>
      <c r="FK177">
        <v>25.4252</v>
      </c>
      <c r="FL177">
        <v>26.5943</v>
      </c>
      <c r="FM177">
        <v>73.3045</v>
      </c>
      <c r="FN177">
        <v>0</v>
      </c>
      <c r="FO177">
        <v>18.76</v>
      </c>
      <c r="FP177">
        <v>420</v>
      </c>
      <c r="FQ177">
        <v>4.01357</v>
      </c>
      <c r="FR177">
        <v>100.316</v>
      </c>
      <c r="FS177">
        <v>100.219</v>
      </c>
    </row>
    <row r="178" spans="1:175">
      <c r="A178">
        <v>162</v>
      </c>
      <c r="B178">
        <v>1627063898.1</v>
      </c>
      <c r="C178">
        <v>322</v>
      </c>
      <c r="D178" t="s">
        <v>617</v>
      </c>
      <c r="E178" t="s">
        <v>618</v>
      </c>
      <c r="F178">
        <v>1</v>
      </c>
      <c r="H178">
        <v>1627063897.1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14</v>
      </c>
      <c r="AG178">
        <v>2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291</v>
      </c>
      <c r="AL178" t="s">
        <v>291</v>
      </c>
      <c r="AM178">
        <v>0</v>
      </c>
      <c r="AN178">
        <v>0</v>
      </c>
      <c r="AO178">
        <f>1-AM178/AN178</f>
        <v>0</v>
      </c>
      <c r="AP178">
        <v>0</v>
      </c>
      <c r="AQ178" t="s">
        <v>291</v>
      </c>
      <c r="AR178" t="s">
        <v>291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291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292</v>
      </c>
      <c r="BT178">
        <v>2</v>
      </c>
      <c r="BU178">
        <v>1627063897.1</v>
      </c>
      <c r="BV178">
        <v>397.473</v>
      </c>
      <c r="BW178">
        <v>419.984666666667</v>
      </c>
      <c r="BX178">
        <v>7.51655666666667</v>
      </c>
      <c r="BY178">
        <v>3.92662333333333</v>
      </c>
      <c r="BZ178">
        <v>393.159666666667</v>
      </c>
      <c r="CA178">
        <v>7.60252666666667</v>
      </c>
      <c r="CB178">
        <v>900.031</v>
      </c>
      <c r="CC178">
        <v>101.492</v>
      </c>
      <c r="CD178">
        <v>0.0998166</v>
      </c>
      <c r="CE178">
        <v>19.0989666666667</v>
      </c>
      <c r="CF178">
        <v>18.2994666666667</v>
      </c>
      <c r="CG178">
        <v>999.9</v>
      </c>
      <c r="CH178">
        <v>0</v>
      </c>
      <c r="CI178">
        <v>0</v>
      </c>
      <c r="CJ178">
        <v>9999.8</v>
      </c>
      <c r="CK178">
        <v>0</v>
      </c>
      <c r="CL178">
        <v>60.0813666666667</v>
      </c>
      <c r="CM178">
        <v>1460.03666666667</v>
      </c>
      <c r="CN178">
        <v>0.973002666666667</v>
      </c>
      <c r="CO178">
        <v>0.0269972</v>
      </c>
      <c r="CP178">
        <v>0</v>
      </c>
      <c r="CQ178">
        <v>666.017333333333</v>
      </c>
      <c r="CR178">
        <v>4.99951</v>
      </c>
      <c r="CS178">
        <v>9628.64666666667</v>
      </c>
      <c r="CT178">
        <v>11912.2333333333</v>
      </c>
      <c r="CU178">
        <v>38.125</v>
      </c>
      <c r="CV178">
        <v>41.25</v>
      </c>
      <c r="CW178">
        <v>40.062</v>
      </c>
      <c r="CX178">
        <v>40.187</v>
      </c>
      <c r="CY178">
        <v>39.562</v>
      </c>
      <c r="CZ178">
        <v>1415.75666666667</v>
      </c>
      <c r="DA178">
        <v>39.28</v>
      </c>
      <c r="DB178">
        <v>0</v>
      </c>
      <c r="DC178">
        <v>1627063901.2</v>
      </c>
      <c r="DD178">
        <v>0</v>
      </c>
      <c r="DE178">
        <v>666.34764</v>
      </c>
      <c r="DF178">
        <v>-3.00015384753375</v>
      </c>
      <c r="DG178">
        <v>-32.3830768930412</v>
      </c>
      <c r="DH178">
        <v>9631.096</v>
      </c>
      <c r="DI178">
        <v>15</v>
      </c>
      <c r="DJ178">
        <v>1627063522.6</v>
      </c>
      <c r="DK178" t="s">
        <v>293</v>
      </c>
      <c r="DL178">
        <v>1627063512.6</v>
      </c>
      <c r="DM178">
        <v>1627063522.6</v>
      </c>
      <c r="DN178">
        <v>1</v>
      </c>
      <c r="DO178">
        <v>0.261</v>
      </c>
      <c r="DP178">
        <v>-0.001</v>
      </c>
      <c r="DQ178">
        <v>4.408</v>
      </c>
      <c r="DR178">
        <v>-0.118</v>
      </c>
      <c r="DS178">
        <v>420</v>
      </c>
      <c r="DT178">
        <v>3</v>
      </c>
      <c r="DU178">
        <v>0.07</v>
      </c>
      <c r="DV178">
        <v>0.03</v>
      </c>
      <c r="DW178">
        <v>-22.4772243902439</v>
      </c>
      <c r="DX178">
        <v>-0.378020905923335</v>
      </c>
      <c r="DY178">
        <v>0.0622940657256227</v>
      </c>
      <c r="DZ178">
        <v>1</v>
      </c>
      <c r="EA178">
        <v>666.536314285714</v>
      </c>
      <c r="EB178">
        <v>-3.11599923460585</v>
      </c>
      <c r="EC178">
        <v>0.368526546547476</v>
      </c>
      <c r="ED178">
        <v>1</v>
      </c>
      <c r="EE178">
        <v>3.56804146341463</v>
      </c>
      <c r="EF178">
        <v>0.206440348432055</v>
      </c>
      <c r="EG178">
        <v>0.0214435455706118</v>
      </c>
      <c r="EH178">
        <v>0</v>
      </c>
      <c r="EI178">
        <v>2</v>
      </c>
      <c r="EJ178">
        <v>3</v>
      </c>
      <c r="EK178" t="s">
        <v>335</v>
      </c>
      <c r="EL178">
        <v>100</v>
      </c>
      <c r="EM178">
        <v>100</v>
      </c>
      <c r="EN178">
        <v>4.313</v>
      </c>
      <c r="EO178">
        <v>-0.0858</v>
      </c>
      <c r="EP178">
        <v>2.28134974714028</v>
      </c>
      <c r="EQ178">
        <v>0.00616335315543056</v>
      </c>
      <c r="ER178">
        <v>-2.81551833566181e-06</v>
      </c>
      <c r="ES178">
        <v>7.20361701182458e-10</v>
      </c>
      <c r="ET178">
        <v>-0.12593346656001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6.4</v>
      </c>
      <c r="FC178">
        <v>6.3</v>
      </c>
      <c r="FD178">
        <v>18</v>
      </c>
      <c r="FE178">
        <v>962.671</v>
      </c>
      <c r="FF178">
        <v>506.921</v>
      </c>
      <c r="FG178">
        <v>18.7291</v>
      </c>
      <c r="FH178">
        <v>25.1932</v>
      </c>
      <c r="FI178">
        <v>29.9996</v>
      </c>
      <c r="FJ178">
        <v>25.4417</v>
      </c>
      <c r="FK178">
        <v>25.4233</v>
      </c>
      <c r="FL178">
        <v>26.5938</v>
      </c>
      <c r="FM178">
        <v>73.3045</v>
      </c>
      <c r="FN178">
        <v>0</v>
      </c>
      <c r="FO178">
        <v>18.86</v>
      </c>
      <c r="FP178">
        <v>420</v>
      </c>
      <c r="FQ178">
        <v>4.02731</v>
      </c>
      <c r="FR178">
        <v>100.316</v>
      </c>
      <c r="FS178">
        <v>100.219</v>
      </c>
    </row>
    <row r="179" spans="1:175">
      <c r="A179">
        <v>163</v>
      </c>
      <c r="B179">
        <v>1627063900.1</v>
      </c>
      <c r="C179">
        <v>324</v>
      </c>
      <c r="D179" t="s">
        <v>619</v>
      </c>
      <c r="E179" t="s">
        <v>620</v>
      </c>
      <c r="F179">
        <v>1</v>
      </c>
      <c r="H179">
        <v>1627063899.1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14</v>
      </c>
      <c r="AG179">
        <v>2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291</v>
      </c>
      <c r="AL179" t="s">
        <v>291</v>
      </c>
      <c r="AM179">
        <v>0</v>
      </c>
      <c r="AN179">
        <v>0</v>
      </c>
      <c r="AO179">
        <f>1-AM179/AN179</f>
        <v>0</v>
      </c>
      <c r="AP179">
        <v>0</v>
      </c>
      <c r="AQ179" t="s">
        <v>291</v>
      </c>
      <c r="AR179" t="s">
        <v>291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291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292</v>
      </c>
      <c r="BT179">
        <v>2</v>
      </c>
      <c r="BU179">
        <v>1627063899.1</v>
      </c>
      <c r="BV179">
        <v>397.424333333333</v>
      </c>
      <c r="BW179">
        <v>419.981666666667</v>
      </c>
      <c r="BX179">
        <v>7.54351666666667</v>
      </c>
      <c r="BY179">
        <v>3.96397</v>
      </c>
      <c r="BZ179">
        <v>393.111666666667</v>
      </c>
      <c r="CA179">
        <v>7.62924333333333</v>
      </c>
      <c r="CB179">
        <v>899.963</v>
      </c>
      <c r="CC179">
        <v>101.491</v>
      </c>
      <c r="CD179">
        <v>0.1000583</v>
      </c>
      <c r="CE179">
        <v>19.1375333333333</v>
      </c>
      <c r="CF179">
        <v>18.3294666666667</v>
      </c>
      <c r="CG179">
        <v>999.9</v>
      </c>
      <c r="CH179">
        <v>0</v>
      </c>
      <c r="CI179">
        <v>0</v>
      </c>
      <c r="CJ179">
        <v>9991.65</v>
      </c>
      <c r="CK179">
        <v>0</v>
      </c>
      <c r="CL179">
        <v>60.0601666666667</v>
      </c>
      <c r="CM179">
        <v>1460.02</v>
      </c>
      <c r="CN179">
        <v>0.973001</v>
      </c>
      <c r="CO179">
        <v>0.0269988333333333</v>
      </c>
      <c r="CP179">
        <v>0</v>
      </c>
      <c r="CQ179">
        <v>666.013666666667</v>
      </c>
      <c r="CR179">
        <v>4.99951</v>
      </c>
      <c r="CS179">
        <v>9627.23333333333</v>
      </c>
      <c r="CT179">
        <v>11912.0666666667</v>
      </c>
      <c r="CU179">
        <v>38.125</v>
      </c>
      <c r="CV179">
        <v>41.25</v>
      </c>
      <c r="CW179">
        <v>40.062</v>
      </c>
      <c r="CX179">
        <v>40.187</v>
      </c>
      <c r="CY179">
        <v>39.562</v>
      </c>
      <c r="CZ179">
        <v>1415.73666666667</v>
      </c>
      <c r="DA179">
        <v>39.2833333333333</v>
      </c>
      <c r="DB179">
        <v>0</v>
      </c>
      <c r="DC179">
        <v>1627063903</v>
      </c>
      <c r="DD179">
        <v>0</v>
      </c>
      <c r="DE179">
        <v>666.287538461539</v>
      </c>
      <c r="DF179">
        <v>-3.14249571899775</v>
      </c>
      <c r="DG179">
        <v>-28.5011964938893</v>
      </c>
      <c r="DH179">
        <v>9630.39461538462</v>
      </c>
      <c r="DI179">
        <v>15</v>
      </c>
      <c r="DJ179">
        <v>1627063522.6</v>
      </c>
      <c r="DK179" t="s">
        <v>293</v>
      </c>
      <c r="DL179">
        <v>1627063512.6</v>
      </c>
      <c r="DM179">
        <v>1627063522.6</v>
      </c>
      <c r="DN179">
        <v>1</v>
      </c>
      <c r="DO179">
        <v>0.261</v>
      </c>
      <c r="DP179">
        <v>-0.001</v>
      </c>
      <c r="DQ179">
        <v>4.408</v>
      </c>
      <c r="DR179">
        <v>-0.118</v>
      </c>
      <c r="DS179">
        <v>420</v>
      </c>
      <c r="DT179">
        <v>3</v>
      </c>
      <c r="DU179">
        <v>0.07</v>
      </c>
      <c r="DV179">
        <v>0.03</v>
      </c>
      <c r="DW179">
        <v>-22.4934658536585</v>
      </c>
      <c r="DX179">
        <v>-0.328810452961727</v>
      </c>
      <c r="DY179">
        <v>0.0583475148790757</v>
      </c>
      <c r="DZ179">
        <v>1</v>
      </c>
      <c r="EA179">
        <v>666.431205882353</v>
      </c>
      <c r="EB179">
        <v>-2.96396041345933</v>
      </c>
      <c r="EC179">
        <v>0.349099495291039</v>
      </c>
      <c r="ED179">
        <v>1</v>
      </c>
      <c r="EE179">
        <v>3.5731512195122</v>
      </c>
      <c r="EF179">
        <v>0.150076515679443</v>
      </c>
      <c r="EG179">
        <v>0.0170958725863408</v>
      </c>
      <c r="EH179">
        <v>0</v>
      </c>
      <c r="EI179">
        <v>2</v>
      </c>
      <c r="EJ179">
        <v>3</v>
      </c>
      <c r="EK179" t="s">
        <v>335</v>
      </c>
      <c r="EL179">
        <v>100</v>
      </c>
      <c r="EM179">
        <v>100</v>
      </c>
      <c r="EN179">
        <v>4.312</v>
      </c>
      <c r="EO179">
        <v>-0.0856</v>
      </c>
      <c r="EP179">
        <v>2.28134974714028</v>
      </c>
      <c r="EQ179">
        <v>0.00616335315543056</v>
      </c>
      <c r="ER179">
        <v>-2.81551833566181e-06</v>
      </c>
      <c r="ES179">
        <v>7.20361701182458e-10</v>
      </c>
      <c r="ET179">
        <v>-0.12593346656001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6.5</v>
      </c>
      <c r="FC179">
        <v>6.3</v>
      </c>
      <c r="FD179">
        <v>18</v>
      </c>
      <c r="FE179">
        <v>962.707</v>
      </c>
      <c r="FF179">
        <v>506.812</v>
      </c>
      <c r="FG179">
        <v>18.7924</v>
      </c>
      <c r="FH179">
        <v>25.1894</v>
      </c>
      <c r="FI179">
        <v>29.9995</v>
      </c>
      <c r="FJ179">
        <v>25.4394</v>
      </c>
      <c r="FK179">
        <v>25.421</v>
      </c>
      <c r="FL179">
        <v>26.5931</v>
      </c>
      <c r="FM179">
        <v>73.3045</v>
      </c>
      <c r="FN179">
        <v>0</v>
      </c>
      <c r="FO179">
        <v>18.86</v>
      </c>
      <c r="FP179">
        <v>420</v>
      </c>
      <c r="FQ179">
        <v>4.02115</v>
      </c>
      <c r="FR179">
        <v>100.316</v>
      </c>
      <c r="FS179">
        <v>100.22</v>
      </c>
    </row>
    <row r="180" spans="1:175">
      <c r="A180">
        <v>164</v>
      </c>
      <c r="B180">
        <v>1627063902.1</v>
      </c>
      <c r="C180">
        <v>326</v>
      </c>
      <c r="D180" t="s">
        <v>621</v>
      </c>
      <c r="E180" t="s">
        <v>622</v>
      </c>
      <c r="F180">
        <v>1</v>
      </c>
      <c r="H180">
        <v>1627063901.1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14</v>
      </c>
      <c r="AG180">
        <v>2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291</v>
      </c>
      <c r="AL180" t="s">
        <v>291</v>
      </c>
      <c r="AM180">
        <v>0</v>
      </c>
      <c r="AN180">
        <v>0</v>
      </c>
      <c r="AO180">
        <f>1-AM180/AN180</f>
        <v>0</v>
      </c>
      <c r="AP180">
        <v>0</v>
      </c>
      <c r="AQ180" t="s">
        <v>291</v>
      </c>
      <c r="AR180" t="s">
        <v>291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291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292</v>
      </c>
      <c r="BT180">
        <v>2</v>
      </c>
      <c r="BU180">
        <v>1627063901.1</v>
      </c>
      <c r="BV180">
        <v>397.358333333333</v>
      </c>
      <c r="BW180">
        <v>420.014666666667</v>
      </c>
      <c r="BX180">
        <v>7.57405</v>
      </c>
      <c r="BY180">
        <v>3.98755333333333</v>
      </c>
      <c r="BZ180">
        <v>393.045333333333</v>
      </c>
      <c r="CA180">
        <v>7.6595</v>
      </c>
      <c r="CB180">
        <v>900.029</v>
      </c>
      <c r="CC180">
        <v>101.491333333333</v>
      </c>
      <c r="CD180">
        <v>0.100455666666667</v>
      </c>
      <c r="CE180">
        <v>19.1759</v>
      </c>
      <c r="CF180">
        <v>18.3588666666667</v>
      </c>
      <c r="CG180">
        <v>999.9</v>
      </c>
      <c r="CH180">
        <v>0</v>
      </c>
      <c r="CI180">
        <v>0</v>
      </c>
      <c r="CJ180">
        <v>10001.25</v>
      </c>
      <c r="CK180">
        <v>0</v>
      </c>
      <c r="CL180">
        <v>60.0460666666667</v>
      </c>
      <c r="CM180">
        <v>1459.89333333333</v>
      </c>
      <c r="CN180">
        <v>0.973008</v>
      </c>
      <c r="CO180">
        <v>0.0269916</v>
      </c>
      <c r="CP180">
        <v>0</v>
      </c>
      <c r="CQ180">
        <v>665.959</v>
      </c>
      <c r="CR180">
        <v>4.99951</v>
      </c>
      <c r="CS180">
        <v>9624.76</v>
      </c>
      <c r="CT180">
        <v>11911.0333333333</v>
      </c>
      <c r="CU180">
        <v>38.125</v>
      </c>
      <c r="CV180">
        <v>41.25</v>
      </c>
      <c r="CW180">
        <v>40.062</v>
      </c>
      <c r="CX180">
        <v>40.187</v>
      </c>
      <c r="CY180">
        <v>39.562</v>
      </c>
      <c r="CZ180">
        <v>1415.62333333333</v>
      </c>
      <c r="DA180">
        <v>39.27</v>
      </c>
      <c r="DB180">
        <v>0</v>
      </c>
      <c r="DC180">
        <v>1627063904.8</v>
      </c>
      <c r="DD180">
        <v>0</v>
      </c>
      <c r="DE180">
        <v>666.20356</v>
      </c>
      <c r="DF180">
        <v>-2.88223077159226</v>
      </c>
      <c r="DG180">
        <v>-30.7761538183287</v>
      </c>
      <c r="DH180">
        <v>9629.1428</v>
      </c>
      <c r="DI180">
        <v>15</v>
      </c>
      <c r="DJ180">
        <v>1627063522.6</v>
      </c>
      <c r="DK180" t="s">
        <v>293</v>
      </c>
      <c r="DL180">
        <v>1627063512.6</v>
      </c>
      <c r="DM180">
        <v>1627063522.6</v>
      </c>
      <c r="DN180">
        <v>1</v>
      </c>
      <c r="DO180">
        <v>0.261</v>
      </c>
      <c r="DP180">
        <v>-0.001</v>
      </c>
      <c r="DQ180">
        <v>4.408</v>
      </c>
      <c r="DR180">
        <v>-0.118</v>
      </c>
      <c r="DS180">
        <v>420</v>
      </c>
      <c r="DT180">
        <v>3</v>
      </c>
      <c r="DU180">
        <v>0.07</v>
      </c>
      <c r="DV180">
        <v>0.03</v>
      </c>
      <c r="DW180">
        <v>-22.5140487804878</v>
      </c>
      <c r="DX180">
        <v>-0.453068989547009</v>
      </c>
      <c r="DY180">
        <v>0.0701657866802904</v>
      </c>
      <c r="DZ180">
        <v>1</v>
      </c>
      <c r="EA180">
        <v>666.3485</v>
      </c>
      <c r="EB180">
        <v>-2.97196130300049</v>
      </c>
      <c r="EC180">
        <v>0.345893153342779</v>
      </c>
      <c r="ED180">
        <v>1</v>
      </c>
      <c r="EE180">
        <v>3.57759219512195</v>
      </c>
      <c r="EF180">
        <v>0.105118118466902</v>
      </c>
      <c r="EG180">
        <v>0.0132786635222652</v>
      </c>
      <c r="EH180">
        <v>0</v>
      </c>
      <c r="EI180">
        <v>2</v>
      </c>
      <c r="EJ180">
        <v>3</v>
      </c>
      <c r="EK180" t="s">
        <v>335</v>
      </c>
      <c r="EL180">
        <v>100</v>
      </c>
      <c r="EM180">
        <v>100</v>
      </c>
      <c r="EN180">
        <v>4.313</v>
      </c>
      <c r="EO180">
        <v>-0.0853</v>
      </c>
      <c r="EP180">
        <v>2.28134974714028</v>
      </c>
      <c r="EQ180">
        <v>0.00616335315543056</v>
      </c>
      <c r="ER180">
        <v>-2.81551833566181e-06</v>
      </c>
      <c r="ES180">
        <v>7.20361701182458e-10</v>
      </c>
      <c r="ET180">
        <v>-0.12593346656001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6.5</v>
      </c>
      <c r="FC180">
        <v>6.3</v>
      </c>
      <c r="FD180">
        <v>18</v>
      </c>
      <c r="FE180">
        <v>962.747</v>
      </c>
      <c r="FF180">
        <v>506.843</v>
      </c>
      <c r="FG180">
        <v>18.8579</v>
      </c>
      <c r="FH180">
        <v>25.186</v>
      </c>
      <c r="FI180">
        <v>29.9994</v>
      </c>
      <c r="FJ180">
        <v>25.4373</v>
      </c>
      <c r="FK180">
        <v>25.4188</v>
      </c>
      <c r="FL180">
        <v>26.5915</v>
      </c>
      <c r="FM180">
        <v>73.3045</v>
      </c>
      <c r="FN180">
        <v>0</v>
      </c>
      <c r="FO180">
        <v>18.96</v>
      </c>
      <c r="FP180">
        <v>420</v>
      </c>
      <c r="FQ180">
        <v>4.04391</v>
      </c>
      <c r="FR180">
        <v>100.317</v>
      </c>
      <c r="FS180">
        <v>100.222</v>
      </c>
    </row>
    <row r="181" spans="1:175">
      <c r="A181">
        <v>165</v>
      </c>
      <c r="B181">
        <v>1627063904.1</v>
      </c>
      <c r="C181">
        <v>328</v>
      </c>
      <c r="D181" t="s">
        <v>623</v>
      </c>
      <c r="E181" t="s">
        <v>624</v>
      </c>
      <c r="F181">
        <v>1</v>
      </c>
      <c r="H181">
        <v>1627063903.1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14</v>
      </c>
      <c r="AG181">
        <v>2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291</v>
      </c>
      <c r="AL181" t="s">
        <v>291</v>
      </c>
      <c r="AM181">
        <v>0</v>
      </c>
      <c r="AN181">
        <v>0</v>
      </c>
      <c r="AO181">
        <f>1-AM181/AN181</f>
        <v>0</v>
      </c>
      <c r="AP181">
        <v>0</v>
      </c>
      <c r="AQ181" t="s">
        <v>291</v>
      </c>
      <c r="AR181" t="s">
        <v>291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291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292</v>
      </c>
      <c r="BT181">
        <v>2</v>
      </c>
      <c r="BU181">
        <v>1627063903.1</v>
      </c>
      <c r="BV181">
        <v>397.359666666667</v>
      </c>
      <c r="BW181">
        <v>419.960333333333</v>
      </c>
      <c r="BX181">
        <v>7.59667</v>
      </c>
      <c r="BY181">
        <v>3.99063</v>
      </c>
      <c r="BZ181">
        <v>393.047</v>
      </c>
      <c r="CA181">
        <v>7.68191</v>
      </c>
      <c r="CB181">
        <v>900.031666666667</v>
      </c>
      <c r="CC181">
        <v>101.491333333333</v>
      </c>
      <c r="CD181">
        <v>0.1000287</v>
      </c>
      <c r="CE181">
        <v>19.2200333333333</v>
      </c>
      <c r="CF181">
        <v>18.3969666666667</v>
      </c>
      <c r="CG181">
        <v>999.9</v>
      </c>
      <c r="CH181">
        <v>0</v>
      </c>
      <c r="CI181">
        <v>0</v>
      </c>
      <c r="CJ181">
        <v>9998.33333333333</v>
      </c>
      <c r="CK181">
        <v>0</v>
      </c>
      <c r="CL181">
        <v>60.0456</v>
      </c>
      <c r="CM181">
        <v>1460.02333333333</v>
      </c>
      <c r="CN181">
        <v>0.972995333333333</v>
      </c>
      <c r="CO181">
        <v>0.0270043333333333</v>
      </c>
      <c r="CP181">
        <v>0</v>
      </c>
      <c r="CQ181">
        <v>665.802666666667</v>
      </c>
      <c r="CR181">
        <v>4.99951</v>
      </c>
      <c r="CS181">
        <v>9624.91333333334</v>
      </c>
      <c r="CT181">
        <v>11912.1</v>
      </c>
      <c r="CU181">
        <v>38.125</v>
      </c>
      <c r="CV181">
        <v>41.25</v>
      </c>
      <c r="CW181">
        <v>40.062</v>
      </c>
      <c r="CX181">
        <v>40.187</v>
      </c>
      <c r="CY181">
        <v>39.562</v>
      </c>
      <c r="CZ181">
        <v>1415.73333333333</v>
      </c>
      <c r="DA181">
        <v>39.29</v>
      </c>
      <c r="DB181">
        <v>0</v>
      </c>
      <c r="DC181">
        <v>1627063907.2</v>
      </c>
      <c r="DD181">
        <v>0</v>
      </c>
      <c r="DE181">
        <v>666.065</v>
      </c>
      <c r="DF181">
        <v>-2.44423076351504</v>
      </c>
      <c r="DG181">
        <v>-31.6161537821559</v>
      </c>
      <c r="DH181">
        <v>9627.884</v>
      </c>
      <c r="DI181">
        <v>15</v>
      </c>
      <c r="DJ181">
        <v>1627063522.6</v>
      </c>
      <c r="DK181" t="s">
        <v>293</v>
      </c>
      <c r="DL181">
        <v>1627063512.6</v>
      </c>
      <c r="DM181">
        <v>1627063522.6</v>
      </c>
      <c r="DN181">
        <v>1</v>
      </c>
      <c r="DO181">
        <v>0.261</v>
      </c>
      <c r="DP181">
        <v>-0.001</v>
      </c>
      <c r="DQ181">
        <v>4.408</v>
      </c>
      <c r="DR181">
        <v>-0.118</v>
      </c>
      <c r="DS181">
        <v>420</v>
      </c>
      <c r="DT181">
        <v>3</v>
      </c>
      <c r="DU181">
        <v>0.07</v>
      </c>
      <c r="DV181">
        <v>0.03</v>
      </c>
      <c r="DW181">
        <v>-22.5288390243902</v>
      </c>
      <c r="DX181">
        <v>-0.525261324041872</v>
      </c>
      <c r="DY181">
        <v>0.0752971313483593</v>
      </c>
      <c r="DZ181">
        <v>0</v>
      </c>
      <c r="EA181">
        <v>666.252571428571</v>
      </c>
      <c r="EB181">
        <v>-2.77731338264868</v>
      </c>
      <c r="EC181">
        <v>0.34226525099813</v>
      </c>
      <c r="ED181">
        <v>1</v>
      </c>
      <c r="EE181">
        <v>3.58276682926829</v>
      </c>
      <c r="EF181">
        <v>0.0945077351916423</v>
      </c>
      <c r="EG181">
        <v>0.0120717269843832</v>
      </c>
      <c r="EH181">
        <v>1</v>
      </c>
      <c r="EI181">
        <v>2</v>
      </c>
      <c r="EJ181">
        <v>3</v>
      </c>
      <c r="EK181" t="s">
        <v>335</v>
      </c>
      <c r="EL181">
        <v>100</v>
      </c>
      <c r="EM181">
        <v>100</v>
      </c>
      <c r="EN181">
        <v>4.313</v>
      </c>
      <c r="EO181">
        <v>-0.0852</v>
      </c>
      <c r="EP181">
        <v>2.28134974714028</v>
      </c>
      <c r="EQ181">
        <v>0.00616335315543056</v>
      </c>
      <c r="ER181">
        <v>-2.81551833566181e-06</v>
      </c>
      <c r="ES181">
        <v>7.20361701182458e-10</v>
      </c>
      <c r="ET181">
        <v>-0.12593346656001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6.5</v>
      </c>
      <c r="FC181">
        <v>6.4</v>
      </c>
      <c r="FD181">
        <v>18</v>
      </c>
      <c r="FE181">
        <v>963.007</v>
      </c>
      <c r="FF181">
        <v>507.034</v>
      </c>
      <c r="FG181">
        <v>18.9196</v>
      </c>
      <c r="FH181">
        <v>25.1832</v>
      </c>
      <c r="FI181">
        <v>29.9996</v>
      </c>
      <c r="FJ181">
        <v>25.4359</v>
      </c>
      <c r="FK181">
        <v>25.4169</v>
      </c>
      <c r="FL181">
        <v>26.5966</v>
      </c>
      <c r="FM181">
        <v>73.3045</v>
      </c>
      <c r="FN181">
        <v>0</v>
      </c>
      <c r="FO181">
        <v>19.06</v>
      </c>
      <c r="FP181">
        <v>420</v>
      </c>
      <c r="FQ181">
        <v>4.03884</v>
      </c>
      <c r="FR181">
        <v>100.319</v>
      </c>
      <c r="FS181">
        <v>100.222</v>
      </c>
    </row>
    <row r="182" spans="1:175">
      <c r="A182">
        <v>166</v>
      </c>
      <c r="B182">
        <v>1627063906.1</v>
      </c>
      <c r="C182">
        <v>330</v>
      </c>
      <c r="D182" t="s">
        <v>625</v>
      </c>
      <c r="E182" t="s">
        <v>626</v>
      </c>
      <c r="F182">
        <v>1</v>
      </c>
      <c r="H182">
        <v>1627063905.1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14</v>
      </c>
      <c r="AG182">
        <v>2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291</v>
      </c>
      <c r="AL182" t="s">
        <v>291</v>
      </c>
      <c r="AM182">
        <v>0</v>
      </c>
      <c r="AN182">
        <v>0</v>
      </c>
      <c r="AO182">
        <f>1-AM182/AN182</f>
        <v>0</v>
      </c>
      <c r="AP182">
        <v>0</v>
      </c>
      <c r="AQ182" t="s">
        <v>291</v>
      </c>
      <c r="AR182" t="s">
        <v>291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291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292</v>
      </c>
      <c r="BT182">
        <v>2</v>
      </c>
      <c r="BU182">
        <v>1627063905.1</v>
      </c>
      <c r="BV182">
        <v>397.368666666667</v>
      </c>
      <c r="BW182">
        <v>419.86</v>
      </c>
      <c r="BX182">
        <v>7.61574666666667</v>
      </c>
      <c r="BY182">
        <v>3.98436666666667</v>
      </c>
      <c r="BZ182">
        <v>393.055666666667</v>
      </c>
      <c r="CA182">
        <v>7.70081666666667</v>
      </c>
      <c r="CB182">
        <v>900.005333333333</v>
      </c>
      <c r="CC182">
        <v>101.492666666667</v>
      </c>
      <c r="CD182">
        <v>0.0996936666666667</v>
      </c>
      <c r="CE182">
        <v>19.2606666666667</v>
      </c>
      <c r="CF182">
        <v>18.4322333333333</v>
      </c>
      <c r="CG182">
        <v>999.9</v>
      </c>
      <c r="CH182">
        <v>0</v>
      </c>
      <c r="CI182">
        <v>0</v>
      </c>
      <c r="CJ182">
        <v>9989.79</v>
      </c>
      <c r="CK182">
        <v>0</v>
      </c>
      <c r="CL182">
        <v>60.0456</v>
      </c>
      <c r="CM182">
        <v>1460.01</v>
      </c>
      <c r="CN182">
        <v>0.973002666666667</v>
      </c>
      <c r="CO182">
        <v>0.026997</v>
      </c>
      <c r="CP182">
        <v>0</v>
      </c>
      <c r="CQ182">
        <v>665.680666666667</v>
      </c>
      <c r="CR182">
        <v>4.99951</v>
      </c>
      <c r="CS182">
        <v>9623.91333333333</v>
      </c>
      <c r="CT182">
        <v>11911.9666666667</v>
      </c>
      <c r="CU182">
        <v>38.125</v>
      </c>
      <c r="CV182">
        <v>41.25</v>
      </c>
      <c r="CW182">
        <v>40.062</v>
      </c>
      <c r="CX182">
        <v>40.187</v>
      </c>
      <c r="CY182">
        <v>39.562</v>
      </c>
      <c r="CZ182">
        <v>1415.73</v>
      </c>
      <c r="DA182">
        <v>39.28</v>
      </c>
      <c r="DB182">
        <v>0</v>
      </c>
      <c r="DC182">
        <v>1627063909</v>
      </c>
      <c r="DD182">
        <v>0</v>
      </c>
      <c r="DE182">
        <v>666.006423076923</v>
      </c>
      <c r="DF182">
        <v>-2.3472478548472</v>
      </c>
      <c r="DG182">
        <v>-31.2799998702171</v>
      </c>
      <c r="DH182">
        <v>9627.11615384615</v>
      </c>
      <c r="DI182">
        <v>15</v>
      </c>
      <c r="DJ182">
        <v>1627063522.6</v>
      </c>
      <c r="DK182" t="s">
        <v>293</v>
      </c>
      <c r="DL182">
        <v>1627063512.6</v>
      </c>
      <c r="DM182">
        <v>1627063522.6</v>
      </c>
      <c r="DN182">
        <v>1</v>
      </c>
      <c r="DO182">
        <v>0.261</v>
      </c>
      <c r="DP182">
        <v>-0.001</v>
      </c>
      <c r="DQ182">
        <v>4.408</v>
      </c>
      <c r="DR182">
        <v>-0.118</v>
      </c>
      <c r="DS182">
        <v>420</v>
      </c>
      <c r="DT182">
        <v>3</v>
      </c>
      <c r="DU182">
        <v>0.07</v>
      </c>
      <c r="DV182">
        <v>0.03</v>
      </c>
      <c r="DW182">
        <v>-22.533743902439</v>
      </c>
      <c r="DX182">
        <v>-0.37527595818819</v>
      </c>
      <c r="DY182">
        <v>0.0731357876721752</v>
      </c>
      <c r="DZ182">
        <v>1</v>
      </c>
      <c r="EA182">
        <v>666.158411764706</v>
      </c>
      <c r="EB182">
        <v>-2.9386174701616</v>
      </c>
      <c r="EC182">
        <v>0.347501343006037</v>
      </c>
      <c r="ED182">
        <v>1</v>
      </c>
      <c r="EE182">
        <v>3.58910341463415</v>
      </c>
      <c r="EF182">
        <v>0.128137839721266</v>
      </c>
      <c r="EG182">
        <v>0.0164921946963177</v>
      </c>
      <c r="EH182">
        <v>0</v>
      </c>
      <c r="EI182">
        <v>2</v>
      </c>
      <c r="EJ182">
        <v>3</v>
      </c>
      <c r="EK182" t="s">
        <v>335</v>
      </c>
      <c r="EL182">
        <v>100</v>
      </c>
      <c r="EM182">
        <v>100</v>
      </c>
      <c r="EN182">
        <v>4.313</v>
      </c>
      <c r="EO182">
        <v>-0.085</v>
      </c>
      <c r="EP182">
        <v>2.28134974714028</v>
      </c>
      <c r="EQ182">
        <v>0.00616335315543056</v>
      </c>
      <c r="ER182">
        <v>-2.81551833566181e-06</v>
      </c>
      <c r="ES182">
        <v>7.20361701182458e-10</v>
      </c>
      <c r="ET182">
        <v>-0.12593346656001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6.6</v>
      </c>
      <c r="FC182">
        <v>6.4</v>
      </c>
      <c r="FD182">
        <v>18</v>
      </c>
      <c r="FE182">
        <v>962.965</v>
      </c>
      <c r="FF182">
        <v>507.098</v>
      </c>
      <c r="FG182">
        <v>18.9903</v>
      </c>
      <c r="FH182">
        <v>25.1792</v>
      </c>
      <c r="FI182">
        <v>29.9996</v>
      </c>
      <c r="FJ182">
        <v>25.4336</v>
      </c>
      <c r="FK182">
        <v>25.4146</v>
      </c>
      <c r="FL182">
        <v>26.5968</v>
      </c>
      <c r="FM182">
        <v>73.3045</v>
      </c>
      <c r="FN182">
        <v>0</v>
      </c>
      <c r="FO182">
        <v>19.06</v>
      </c>
      <c r="FP182">
        <v>420</v>
      </c>
      <c r="FQ182">
        <v>4.03563</v>
      </c>
      <c r="FR182">
        <v>100.319</v>
      </c>
      <c r="FS182">
        <v>100.22</v>
      </c>
    </row>
    <row r="183" spans="1:175">
      <c r="A183">
        <v>167</v>
      </c>
      <c r="B183">
        <v>1627063908.1</v>
      </c>
      <c r="C183">
        <v>332</v>
      </c>
      <c r="D183" t="s">
        <v>627</v>
      </c>
      <c r="E183" t="s">
        <v>628</v>
      </c>
      <c r="F183">
        <v>1</v>
      </c>
      <c r="H183">
        <v>1627063907.1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14</v>
      </c>
      <c r="AG183">
        <v>2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291</v>
      </c>
      <c r="AL183" t="s">
        <v>291</v>
      </c>
      <c r="AM183">
        <v>0</v>
      </c>
      <c r="AN183">
        <v>0</v>
      </c>
      <c r="AO183">
        <f>1-AM183/AN183</f>
        <v>0</v>
      </c>
      <c r="AP183">
        <v>0</v>
      </c>
      <c r="AQ183" t="s">
        <v>291</v>
      </c>
      <c r="AR183" t="s">
        <v>291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291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292</v>
      </c>
      <c r="BT183">
        <v>2</v>
      </c>
      <c r="BU183">
        <v>1627063907.1</v>
      </c>
      <c r="BV183">
        <v>397.33</v>
      </c>
      <c r="BW183">
        <v>419.956</v>
      </c>
      <c r="BX183">
        <v>7.63189</v>
      </c>
      <c r="BY183">
        <v>3.98595</v>
      </c>
      <c r="BZ183">
        <v>393.017666666667</v>
      </c>
      <c r="CA183">
        <v>7.71681333333333</v>
      </c>
      <c r="CB183">
        <v>900.040333333333</v>
      </c>
      <c r="CC183">
        <v>101.492666666667</v>
      </c>
      <c r="CD183">
        <v>0.0999052666666667</v>
      </c>
      <c r="CE183">
        <v>19.2984333333333</v>
      </c>
      <c r="CF183">
        <v>18.4625</v>
      </c>
      <c r="CG183">
        <v>999.9</v>
      </c>
      <c r="CH183">
        <v>0</v>
      </c>
      <c r="CI183">
        <v>0</v>
      </c>
      <c r="CJ183">
        <v>10013.1</v>
      </c>
      <c r="CK183">
        <v>0</v>
      </c>
      <c r="CL183">
        <v>60.0456</v>
      </c>
      <c r="CM183">
        <v>1459.87666666667</v>
      </c>
      <c r="CN183">
        <v>0.973008</v>
      </c>
      <c r="CO183">
        <v>0.0269916</v>
      </c>
      <c r="CP183">
        <v>0</v>
      </c>
      <c r="CQ183">
        <v>665.956</v>
      </c>
      <c r="CR183">
        <v>4.99951</v>
      </c>
      <c r="CS183">
        <v>9621.87666666667</v>
      </c>
      <c r="CT183">
        <v>11910.9333333333</v>
      </c>
      <c r="CU183">
        <v>38.125</v>
      </c>
      <c r="CV183">
        <v>41.25</v>
      </c>
      <c r="CW183">
        <v>40.062</v>
      </c>
      <c r="CX183">
        <v>40.187</v>
      </c>
      <c r="CY183">
        <v>39.625</v>
      </c>
      <c r="CZ183">
        <v>1415.60666666667</v>
      </c>
      <c r="DA183">
        <v>39.27</v>
      </c>
      <c r="DB183">
        <v>0</v>
      </c>
      <c r="DC183">
        <v>1627063910.8</v>
      </c>
      <c r="DD183">
        <v>0</v>
      </c>
      <c r="DE183">
        <v>665.94904</v>
      </c>
      <c r="DF183">
        <v>-2.63538460865645</v>
      </c>
      <c r="DG183">
        <v>-31.3469230444879</v>
      </c>
      <c r="DH183">
        <v>9626.0788</v>
      </c>
      <c r="DI183">
        <v>15</v>
      </c>
      <c r="DJ183">
        <v>1627063522.6</v>
      </c>
      <c r="DK183" t="s">
        <v>293</v>
      </c>
      <c r="DL183">
        <v>1627063512.6</v>
      </c>
      <c r="DM183">
        <v>1627063522.6</v>
      </c>
      <c r="DN183">
        <v>1</v>
      </c>
      <c r="DO183">
        <v>0.261</v>
      </c>
      <c r="DP183">
        <v>-0.001</v>
      </c>
      <c r="DQ183">
        <v>4.408</v>
      </c>
      <c r="DR183">
        <v>-0.118</v>
      </c>
      <c r="DS183">
        <v>420</v>
      </c>
      <c r="DT183">
        <v>3</v>
      </c>
      <c r="DU183">
        <v>0.07</v>
      </c>
      <c r="DV183">
        <v>0.03</v>
      </c>
      <c r="DW183">
        <v>-22.5513634146341</v>
      </c>
      <c r="DX183">
        <v>-0.264328222996477</v>
      </c>
      <c r="DY183">
        <v>0.0660033508243905</v>
      </c>
      <c r="DZ183">
        <v>1</v>
      </c>
      <c r="EA183">
        <v>666.104114285714</v>
      </c>
      <c r="EB183">
        <v>-2.51544403537775</v>
      </c>
      <c r="EC183">
        <v>0.324734332861142</v>
      </c>
      <c r="ED183">
        <v>1</v>
      </c>
      <c r="EE183">
        <v>3.59593609756098</v>
      </c>
      <c r="EF183">
        <v>0.185934982578395</v>
      </c>
      <c r="EG183">
        <v>0.0224198890228154</v>
      </c>
      <c r="EH183">
        <v>0</v>
      </c>
      <c r="EI183">
        <v>2</v>
      </c>
      <c r="EJ183">
        <v>3</v>
      </c>
      <c r="EK183" t="s">
        <v>335</v>
      </c>
      <c r="EL183">
        <v>100</v>
      </c>
      <c r="EM183">
        <v>100</v>
      </c>
      <c r="EN183">
        <v>4.313</v>
      </c>
      <c r="EO183">
        <v>-0.0849</v>
      </c>
      <c r="EP183">
        <v>2.28134974714028</v>
      </c>
      <c r="EQ183">
        <v>0.00616335315543056</v>
      </c>
      <c r="ER183">
        <v>-2.81551833566181e-06</v>
      </c>
      <c r="ES183">
        <v>7.20361701182458e-10</v>
      </c>
      <c r="ET183">
        <v>-0.12593346656001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6.6</v>
      </c>
      <c r="FC183">
        <v>6.4</v>
      </c>
      <c r="FD183">
        <v>18</v>
      </c>
      <c r="FE183">
        <v>962.814</v>
      </c>
      <c r="FF183">
        <v>507.008</v>
      </c>
      <c r="FG183">
        <v>19.0566</v>
      </c>
      <c r="FH183">
        <v>25.176</v>
      </c>
      <c r="FI183">
        <v>29.9996</v>
      </c>
      <c r="FJ183">
        <v>25.4309</v>
      </c>
      <c r="FK183">
        <v>25.4125</v>
      </c>
      <c r="FL183">
        <v>26.5975</v>
      </c>
      <c r="FM183">
        <v>73.3045</v>
      </c>
      <c r="FN183">
        <v>0</v>
      </c>
      <c r="FO183">
        <v>19.16</v>
      </c>
      <c r="FP183">
        <v>420</v>
      </c>
      <c r="FQ183">
        <v>4.06819</v>
      </c>
      <c r="FR183">
        <v>100.32</v>
      </c>
      <c r="FS183">
        <v>100.221</v>
      </c>
    </row>
    <row r="184" spans="1:175">
      <c r="A184">
        <v>168</v>
      </c>
      <c r="B184">
        <v>1627063910.1</v>
      </c>
      <c r="C184">
        <v>334</v>
      </c>
      <c r="D184" t="s">
        <v>629</v>
      </c>
      <c r="E184" t="s">
        <v>630</v>
      </c>
      <c r="F184">
        <v>1</v>
      </c>
      <c r="H184">
        <v>1627063909.1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14</v>
      </c>
      <c r="AG184">
        <v>2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291</v>
      </c>
      <c r="AL184" t="s">
        <v>291</v>
      </c>
      <c r="AM184">
        <v>0</v>
      </c>
      <c r="AN184">
        <v>0</v>
      </c>
      <c r="AO184">
        <f>1-AM184/AN184</f>
        <v>0</v>
      </c>
      <c r="AP184">
        <v>0</v>
      </c>
      <c r="AQ184" t="s">
        <v>291</v>
      </c>
      <c r="AR184" t="s">
        <v>291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291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292</v>
      </c>
      <c r="BT184">
        <v>2</v>
      </c>
      <c r="BU184">
        <v>1627063909.1</v>
      </c>
      <c r="BV184">
        <v>397.328333333333</v>
      </c>
      <c r="BW184">
        <v>420.040333333333</v>
      </c>
      <c r="BX184">
        <v>7.64498333333333</v>
      </c>
      <c r="BY184">
        <v>3.9862</v>
      </c>
      <c r="BZ184">
        <v>393.016333333333</v>
      </c>
      <c r="CA184">
        <v>7.72978666666667</v>
      </c>
      <c r="CB184">
        <v>900.037333333333</v>
      </c>
      <c r="CC184">
        <v>101.493</v>
      </c>
      <c r="CD184">
        <v>0.0997497333333333</v>
      </c>
      <c r="CE184">
        <v>19.3391666666667</v>
      </c>
      <c r="CF184">
        <v>18.4995</v>
      </c>
      <c r="CG184">
        <v>999.9</v>
      </c>
      <c r="CH184">
        <v>0</v>
      </c>
      <c r="CI184">
        <v>0</v>
      </c>
      <c r="CJ184">
        <v>10022.5</v>
      </c>
      <c r="CK184">
        <v>0</v>
      </c>
      <c r="CL184">
        <v>60.0456</v>
      </c>
      <c r="CM184">
        <v>1459.87333333333</v>
      </c>
      <c r="CN184">
        <v>0.973008</v>
      </c>
      <c r="CO184">
        <v>0.0269916</v>
      </c>
      <c r="CP184">
        <v>0</v>
      </c>
      <c r="CQ184">
        <v>665.462</v>
      </c>
      <c r="CR184">
        <v>4.99951</v>
      </c>
      <c r="CS184">
        <v>9620.68333333333</v>
      </c>
      <c r="CT184">
        <v>11910.9</v>
      </c>
      <c r="CU184">
        <v>38.125</v>
      </c>
      <c r="CV184">
        <v>41.25</v>
      </c>
      <c r="CW184">
        <v>40.062</v>
      </c>
      <c r="CX184">
        <v>40.187</v>
      </c>
      <c r="CY184">
        <v>39.625</v>
      </c>
      <c r="CZ184">
        <v>1415.60333333333</v>
      </c>
      <c r="DA184">
        <v>39.27</v>
      </c>
      <c r="DB184">
        <v>0</v>
      </c>
      <c r="DC184">
        <v>1627063913.2</v>
      </c>
      <c r="DD184">
        <v>0</v>
      </c>
      <c r="DE184">
        <v>665.80564</v>
      </c>
      <c r="DF184">
        <v>-2.57707692164697</v>
      </c>
      <c r="DG184">
        <v>-33.1976922059526</v>
      </c>
      <c r="DH184">
        <v>9624.8488</v>
      </c>
      <c r="DI184">
        <v>15</v>
      </c>
      <c r="DJ184">
        <v>1627063522.6</v>
      </c>
      <c r="DK184" t="s">
        <v>293</v>
      </c>
      <c r="DL184">
        <v>1627063512.6</v>
      </c>
      <c r="DM184">
        <v>1627063522.6</v>
      </c>
      <c r="DN184">
        <v>1</v>
      </c>
      <c r="DO184">
        <v>0.261</v>
      </c>
      <c r="DP184">
        <v>-0.001</v>
      </c>
      <c r="DQ184">
        <v>4.408</v>
      </c>
      <c r="DR184">
        <v>-0.118</v>
      </c>
      <c r="DS184">
        <v>420</v>
      </c>
      <c r="DT184">
        <v>3</v>
      </c>
      <c r="DU184">
        <v>0.07</v>
      </c>
      <c r="DV184">
        <v>0.03</v>
      </c>
      <c r="DW184">
        <v>-22.5722463414634</v>
      </c>
      <c r="DX184">
        <v>-0.33466829268295</v>
      </c>
      <c r="DY184">
        <v>0.0721346170324622</v>
      </c>
      <c r="DZ184">
        <v>1</v>
      </c>
      <c r="EA184">
        <v>665.9555</v>
      </c>
      <c r="EB184">
        <v>-2.49453860450494</v>
      </c>
      <c r="EC184">
        <v>0.310927951745204</v>
      </c>
      <c r="ED184">
        <v>1</v>
      </c>
      <c r="EE184">
        <v>3.60382731707317</v>
      </c>
      <c r="EF184">
        <v>0.244483902439019</v>
      </c>
      <c r="EG184">
        <v>0.0277668654110096</v>
      </c>
      <c r="EH184">
        <v>0</v>
      </c>
      <c r="EI184">
        <v>2</v>
      </c>
      <c r="EJ184">
        <v>3</v>
      </c>
      <c r="EK184" t="s">
        <v>335</v>
      </c>
      <c r="EL184">
        <v>100</v>
      </c>
      <c r="EM184">
        <v>100</v>
      </c>
      <c r="EN184">
        <v>4.313</v>
      </c>
      <c r="EO184">
        <v>-0.0847</v>
      </c>
      <c r="EP184">
        <v>2.28134974714028</v>
      </c>
      <c r="EQ184">
        <v>0.00616335315543056</v>
      </c>
      <c r="ER184">
        <v>-2.81551833566181e-06</v>
      </c>
      <c r="ES184">
        <v>7.20361701182458e-10</v>
      </c>
      <c r="ET184">
        <v>-0.12593346656001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6.6</v>
      </c>
      <c r="FC184">
        <v>6.5</v>
      </c>
      <c r="FD184">
        <v>18</v>
      </c>
      <c r="FE184">
        <v>962.554</v>
      </c>
      <c r="FF184">
        <v>507.023</v>
      </c>
      <c r="FG184">
        <v>19.1188</v>
      </c>
      <c r="FH184">
        <v>25.1727</v>
      </c>
      <c r="FI184">
        <v>29.9996</v>
      </c>
      <c r="FJ184">
        <v>25.4294</v>
      </c>
      <c r="FK184">
        <v>25.4105</v>
      </c>
      <c r="FL184">
        <v>26.5951</v>
      </c>
      <c r="FM184">
        <v>73.3045</v>
      </c>
      <c r="FN184">
        <v>0</v>
      </c>
      <c r="FO184">
        <v>19.26</v>
      </c>
      <c r="FP184">
        <v>420</v>
      </c>
      <c r="FQ184">
        <v>4.06799</v>
      </c>
      <c r="FR184">
        <v>100.32</v>
      </c>
      <c r="FS184">
        <v>100.222</v>
      </c>
    </row>
    <row r="185" spans="1:175">
      <c r="A185">
        <v>169</v>
      </c>
      <c r="B185">
        <v>1627063912.1</v>
      </c>
      <c r="C185">
        <v>336</v>
      </c>
      <c r="D185" t="s">
        <v>631</v>
      </c>
      <c r="E185" t="s">
        <v>632</v>
      </c>
      <c r="F185">
        <v>1</v>
      </c>
      <c r="H185">
        <v>1627063911.1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14</v>
      </c>
      <c r="AG185">
        <v>2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291</v>
      </c>
      <c r="AL185" t="s">
        <v>291</v>
      </c>
      <c r="AM185">
        <v>0</v>
      </c>
      <c r="AN185">
        <v>0</v>
      </c>
      <c r="AO185">
        <f>1-AM185/AN185</f>
        <v>0</v>
      </c>
      <c r="AP185">
        <v>0</v>
      </c>
      <c r="AQ185" t="s">
        <v>291</v>
      </c>
      <c r="AR185" t="s">
        <v>291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291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292</v>
      </c>
      <c r="BT185">
        <v>2</v>
      </c>
      <c r="BU185">
        <v>1627063911.1</v>
      </c>
      <c r="BV185">
        <v>397.311333333333</v>
      </c>
      <c r="BW185">
        <v>420.035333333333</v>
      </c>
      <c r="BX185">
        <v>7.65870333333333</v>
      </c>
      <c r="BY185">
        <v>3.98748333333333</v>
      </c>
      <c r="BZ185">
        <v>392.999333333333</v>
      </c>
      <c r="CA185">
        <v>7.74338333333333</v>
      </c>
      <c r="CB185">
        <v>899.982666666667</v>
      </c>
      <c r="CC185">
        <v>101.493666666667</v>
      </c>
      <c r="CD185">
        <v>0.0998906666666667</v>
      </c>
      <c r="CE185">
        <v>19.3797</v>
      </c>
      <c r="CF185">
        <v>18.5382666666667</v>
      </c>
      <c r="CG185">
        <v>999.9</v>
      </c>
      <c r="CH185">
        <v>0</v>
      </c>
      <c r="CI185">
        <v>0</v>
      </c>
      <c r="CJ185">
        <v>9985.83333333333</v>
      </c>
      <c r="CK185">
        <v>0</v>
      </c>
      <c r="CL185">
        <v>60.0257666666667</v>
      </c>
      <c r="CM185">
        <v>1459.99333333333</v>
      </c>
      <c r="CN185">
        <v>0.972995666666667</v>
      </c>
      <c r="CO185">
        <v>0.0270042333333333</v>
      </c>
      <c r="CP185">
        <v>0</v>
      </c>
      <c r="CQ185">
        <v>665.435666666667</v>
      </c>
      <c r="CR185">
        <v>4.99951</v>
      </c>
      <c r="CS185">
        <v>9621.20333333333</v>
      </c>
      <c r="CT185">
        <v>11911.8333333333</v>
      </c>
      <c r="CU185">
        <v>38.125</v>
      </c>
      <c r="CV185">
        <v>41.25</v>
      </c>
      <c r="CW185">
        <v>40.062</v>
      </c>
      <c r="CX185">
        <v>40.187</v>
      </c>
      <c r="CY185">
        <v>39.625</v>
      </c>
      <c r="CZ185">
        <v>1415.70333333333</v>
      </c>
      <c r="DA185">
        <v>39.29</v>
      </c>
      <c r="DB185">
        <v>0</v>
      </c>
      <c r="DC185">
        <v>1627063915</v>
      </c>
      <c r="DD185">
        <v>0</v>
      </c>
      <c r="DE185">
        <v>665.765423076923</v>
      </c>
      <c r="DF185">
        <v>-2.5207863178097</v>
      </c>
      <c r="DG185">
        <v>-31.8646152804054</v>
      </c>
      <c r="DH185">
        <v>9623.91307692308</v>
      </c>
      <c r="DI185">
        <v>15</v>
      </c>
      <c r="DJ185">
        <v>1627063522.6</v>
      </c>
      <c r="DK185" t="s">
        <v>293</v>
      </c>
      <c r="DL185">
        <v>1627063512.6</v>
      </c>
      <c r="DM185">
        <v>1627063522.6</v>
      </c>
      <c r="DN185">
        <v>1</v>
      </c>
      <c r="DO185">
        <v>0.261</v>
      </c>
      <c r="DP185">
        <v>-0.001</v>
      </c>
      <c r="DQ185">
        <v>4.408</v>
      </c>
      <c r="DR185">
        <v>-0.118</v>
      </c>
      <c r="DS185">
        <v>420</v>
      </c>
      <c r="DT185">
        <v>3</v>
      </c>
      <c r="DU185">
        <v>0.07</v>
      </c>
      <c r="DV185">
        <v>0.03</v>
      </c>
      <c r="DW185">
        <v>-22.5869512195122</v>
      </c>
      <c r="DX185">
        <v>-0.560216027874597</v>
      </c>
      <c r="DY185">
        <v>0.0841301869258074</v>
      </c>
      <c r="DZ185">
        <v>0</v>
      </c>
      <c r="EA185">
        <v>665.885294117647</v>
      </c>
      <c r="EB185">
        <v>-2.74065088424055</v>
      </c>
      <c r="EC185">
        <v>0.32657532501182</v>
      </c>
      <c r="ED185">
        <v>1</v>
      </c>
      <c r="EE185">
        <v>3.61327853658537</v>
      </c>
      <c r="EF185">
        <v>0.288052473867595</v>
      </c>
      <c r="EG185">
        <v>0.0317884839219101</v>
      </c>
      <c r="EH185">
        <v>0</v>
      </c>
      <c r="EI185">
        <v>1</v>
      </c>
      <c r="EJ185">
        <v>3</v>
      </c>
      <c r="EK185" t="s">
        <v>354</v>
      </c>
      <c r="EL185">
        <v>100</v>
      </c>
      <c r="EM185">
        <v>100</v>
      </c>
      <c r="EN185">
        <v>4.312</v>
      </c>
      <c r="EO185">
        <v>-0.0846</v>
      </c>
      <c r="EP185">
        <v>2.28134974714028</v>
      </c>
      <c r="EQ185">
        <v>0.00616335315543056</v>
      </c>
      <c r="ER185">
        <v>-2.81551833566181e-06</v>
      </c>
      <c r="ES185">
        <v>7.20361701182458e-10</v>
      </c>
      <c r="ET185">
        <v>-0.12593346656001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6.7</v>
      </c>
      <c r="FC185">
        <v>6.5</v>
      </c>
      <c r="FD185">
        <v>18</v>
      </c>
      <c r="FE185">
        <v>962.695</v>
      </c>
      <c r="FF185">
        <v>507.141</v>
      </c>
      <c r="FG185">
        <v>19.1874</v>
      </c>
      <c r="FH185">
        <v>25.1691</v>
      </c>
      <c r="FI185">
        <v>29.9995</v>
      </c>
      <c r="FJ185">
        <v>25.4272</v>
      </c>
      <c r="FK185">
        <v>25.4083</v>
      </c>
      <c r="FL185">
        <v>26.5958</v>
      </c>
      <c r="FM185">
        <v>72.9834</v>
      </c>
      <c r="FN185">
        <v>0</v>
      </c>
      <c r="FO185">
        <v>19.26</v>
      </c>
      <c r="FP185">
        <v>420</v>
      </c>
      <c r="FQ185">
        <v>4.10297</v>
      </c>
      <c r="FR185">
        <v>100.32</v>
      </c>
      <c r="FS185">
        <v>100.223</v>
      </c>
    </row>
    <row r="186" spans="1:175">
      <c r="A186">
        <v>170</v>
      </c>
      <c r="B186">
        <v>1627063914.1</v>
      </c>
      <c r="C186">
        <v>338</v>
      </c>
      <c r="D186" t="s">
        <v>633</v>
      </c>
      <c r="E186" t="s">
        <v>634</v>
      </c>
      <c r="F186">
        <v>1</v>
      </c>
      <c r="H186">
        <v>1627063913.1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14</v>
      </c>
      <c r="AG186">
        <v>2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291</v>
      </c>
      <c r="AL186" t="s">
        <v>291</v>
      </c>
      <c r="AM186">
        <v>0</v>
      </c>
      <c r="AN186">
        <v>0</v>
      </c>
      <c r="AO186">
        <f>1-AM186/AN186</f>
        <v>0</v>
      </c>
      <c r="AP186">
        <v>0</v>
      </c>
      <c r="AQ186" t="s">
        <v>291</v>
      </c>
      <c r="AR186" t="s">
        <v>291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291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292</v>
      </c>
      <c r="BT186">
        <v>2</v>
      </c>
      <c r="BU186">
        <v>1627063913.1</v>
      </c>
      <c r="BV186">
        <v>397.301333333333</v>
      </c>
      <c r="BW186">
        <v>419.996</v>
      </c>
      <c r="BX186">
        <v>7.67081</v>
      </c>
      <c r="BY186">
        <v>3.98966</v>
      </c>
      <c r="BZ186">
        <v>392.989</v>
      </c>
      <c r="CA186">
        <v>7.75537666666667</v>
      </c>
      <c r="CB186">
        <v>899.969</v>
      </c>
      <c r="CC186">
        <v>101.493</v>
      </c>
      <c r="CD186">
        <v>0.1000926</v>
      </c>
      <c r="CE186">
        <v>19.4196666666667</v>
      </c>
      <c r="CF186">
        <v>18.5693666666667</v>
      </c>
      <c r="CG186">
        <v>999.9</v>
      </c>
      <c r="CH186">
        <v>0</v>
      </c>
      <c r="CI186">
        <v>0</v>
      </c>
      <c r="CJ186">
        <v>9972.91666666667</v>
      </c>
      <c r="CK186">
        <v>0</v>
      </c>
      <c r="CL186">
        <v>59.9979666666667</v>
      </c>
      <c r="CM186">
        <v>1459.97</v>
      </c>
      <c r="CN186">
        <v>0.973002666666667</v>
      </c>
      <c r="CO186">
        <v>0.026997</v>
      </c>
      <c r="CP186">
        <v>0</v>
      </c>
      <c r="CQ186">
        <v>665.578</v>
      </c>
      <c r="CR186">
        <v>4.99951</v>
      </c>
      <c r="CS186">
        <v>9620.21</v>
      </c>
      <c r="CT186">
        <v>11911.6666666667</v>
      </c>
      <c r="CU186">
        <v>38.125</v>
      </c>
      <c r="CV186">
        <v>41.25</v>
      </c>
      <c r="CW186">
        <v>40.062</v>
      </c>
      <c r="CX186">
        <v>40.187</v>
      </c>
      <c r="CY186">
        <v>39.625</v>
      </c>
      <c r="CZ186">
        <v>1415.69</v>
      </c>
      <c r="DA186">
        <v>39.28</v>
      </c>
      <c r="DB186">
        <v>0</v>
      </c>
      <c r="DC186">
        <v>1627063916.8</v>
      </c>
      <c r="DD186">
        <v>0</v>
      </c>
      <c r="DE186">
        <v>665.7014</v>
      </c>
      <c r="DF186">
        <v>-2.09207692541334</v>
      </c>
      <c r="DG186">
        <v>-28.9330769456204</v>
      </c>
      <c r="DH186">
        <v>9623.0736</v>
      </c>
      <c r="DI186">
        <v>15</v>
      </c>
      <c r="DJ186">
        <v>1627063522.6</v>
      </c>
      <c r="DK186" t="s">
        <v>293</v>
      </c>
      <c r="DL186">
        <v>1627063512.6</v>
      </c>
      <c r="DM186">
        <v>1627063522.6</v>
      </c>
      <c r="DN186">
        <v>1</v>
      </c>
      <c r="DO186">
        <v>0.261</v>
      </c>
      <c r="DP186">
        <v>-0.001</v>
      </c>
      <c r="DQ186">
        <v>4.408</v>
      </c>
      <c r="DR186">
        <v>-0.118</v>
      </c>
      <c r="DS186">
        <v>420</v>
      </c>
      <c r="DT186">
        <v>3</v>
      </c>
      <c r="DU186">
        <v>0.07</v>
      </c>
      <c r="DV186">
        <v>0.03</v>
      </c>
      <c r="DW186">
        <v>-22.5997975609756</v>
      </c>
      <c r="DX186">
        <v>-0.722588153310139</v>
      </c>
      <c r="DY186">
        <v>0.0907033263374904</v>
      </c>
      <c r="DZ186">
        <v>0</v>
      </c>
      <c r="EA186">
        <v>665.834294117647</v>
      </c>
      <c r="EB186">
        <v>-2.48996168774388</v>
      </c>
      <c r="EC186">
        <v>0.31221424859257</v>
      </c>
      <c r="ED186">
        <v>1</v>
      </c>
      <c r="EE186">
        <v>3.62303317073171</v>
      </c>
      <c r="EF186">
        <v>0.329027874564465</v>
      </c>
      <c r="EG186">
        <v>0.0352661730024558</v>
      </c>
      <c r="EH186">
        <v>0</v>
      </c>
      <c r="EI186">
        <v>1</v>
      </c>
      <c r="EJ186">
        <v>3</v>
      </c>
      <c r="EK186" t="s">
        <v>354</v>
      </c>
      <c r="EL186">
        <v>100</v>
      </c>
      <c r="EM186">
        <v>100</v>
      </c>
      <c r="EN186">
        <v>4.312</v>
      </c>
      <c r="EO186">
        <v>-0.0845</v>
      </c>
      <c r="EP186">
        <v>2.28134974714028</v>
      </c>
      <c r="EQ186">
        <v>0.00616335315543056</v>
      </c>
      <c r="ER186">
        <v>-2.81551833566181e-06</v>
      </c>
      <c r="ES186">
        <v>7.20361701182458e-10</v>
      </c>
      <c r="ET186">
        <v>-0.12593346656001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6.7</v>
      </c>
      <c r="FC186">
        <v>6.5</v>
      </c>
      <c r="FD186">
        <v>18</v>
      </c>
      <c r="FE186">
        <v>962.933</v>
      </c>
      <c r="FF186">
        <v>507.555</v>
      </c>
      <c r="FG186">
        <v>19.2541</v>
      </c>
      <c r="FH186">
        <v>25.1659</v>
      </c>
      <c r="FI186">
        <v>29.9995</v>
      </c>
      <c r="FJ186">
        <v>25.4245</v>
      </c>
      <c r="FK186">
        <v>25.4062</v>
      </c>
      <c r="FL186">
        <v>26.5977</v>
      </c>
      <c r="FM186">
        <v>72.9834</v>
      </c>
      <c r="FN186">
        <v>0</v>
      </c>
      <c r="FO186">
        <v>19.36</v>
      </c>
      <c r="FP186">
        <v>420</v>
      </c>
      <c r="FQ186">
        <v>4.11031</v>
      </c>
      <c r="FR186">
        <v>100.32</v>
      </c>
      <c r="FS186">
        <v>100.223</v>
      </c>
    </row>
    <row r="187" spans="1:175">
      <c r="A187">
        <v>171</v>
      </c>
      <c r="B187">
        <v>1627063916.1</v>
      </c>
      <c r="C187">
        <v>340</v>
      </c>
      <c r="D187" t="s">
        <v>635</v>
      </c>
      <c r="E187" t="s">
        <v>636</v>
      </c>
      <c r="F187">
        <v>1</v>
      </c>
      <c r="H187">
        <v>1627063915.1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14</v>
      </c>
      <c r="AG187">
        <v>2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291</v>
      </c>
      <c r="AL187" t="s">
        <v>291</v>
      </c>
      <c r="AM187">
        <v>0</v>
      </c>
      <c r="AN187">
        <v>0</v>
      </c>
      <c r="AO187">
        <f>1-AM187/AN187</f>
        <v>0</v>
      </c>
      <c r="AP187">
        <v>0</v>
      </c>
      <c r="AQ187" t="s">
        <v>291</v>
      </c>
      <c r="AR187" t="s">
        <v>291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291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292</v>
      </c>
      <c r="BT187">
        <v>2</v>
      </c>
      <c r="BU187">
        <v>1627063915.1</v>
      </c>
      <c r="BV187">
        <v>397.293666666667</v>
      </c>
      <c r="BW187">
        <v>419.987666666667</v>
      </c>
      <c r="BX187">
        <v>7.68376666666667</v>
      </c>
      <c r="BY187">
        <v>4.01528</v>
      </c>
      <c r="BZ187">
        <v>392.981333333333</v>
      </c>
      <c r="CA187">
        <v>7.76821333333333</v>
      </c>
      <c r="CB187">
        <v>900.017666666667</v>
      </c>
      <c r="CC187">
        <v>101.492666666667</v>
      </c>
      <c r="CD187">
        <v>0.100263333333333</v>
      </c>
      <c r="CE187">
        <v>19.4610666666667</v>
      </c>
      <c r="CF187">
        <v>18.6038666666667</v>
      </c>
      <c r="CG187">
        <v>999.9</v>
      </c>
      <c r="CH187">
        <v>0</v>
      </c>
      <c r="CI187">
        <v>0</v>
      </c>
      <c r="CJ187">
        <v>9995.85</v>
      </c>
      <c r="CK187">
        <v>0</v>
      </c>
      <c r="CL187">
        <v>59.989</v>
      </c>
      <c r="CM187">
        <v>1459.97</v>
      </c>
      <c r="CN187">
        <v>0.972995333333333</v>
      </c>
      <c r="CO187">
        <v>0.0270043333333333</v>
      </c>
      <c r="CP187">
        <v>0</v>
      </c>
      <c r="CQ187">
        <v>665.43</v>
      </c>
      <c r="CR187">
        <v>4.99951</v>
      </c>
      <c r="CS187">
        <v>9619.24</v>
      </c>
      <c r="CT187">
        <v>11911.6333333333</v>
      </c>
      <c r="CU187">
        <v>38.125</v>
      </c>
      <c r="CV187">
        <v>41.25</v>
      </c>
      <c r="CW187">
        <v>40.062</v>
      </c>
      <c r="CX187">
        <v>40.187</v>
      </c>
      <c r="CY187">
        <v>39.625</v>
      </c>
      <c r="CZ187">
        <v>1415.68</v>
      </c>
      <c r="DA187">
        <v>39.29</v>
      </c>
      <c r="DB187">
        <v>0</v>
      </c>
      <c r="DC187">
        <v>1627063919.2</v>
      </c>
      <c r="DD187">
        <v>0</v>
      </c>
      <c r="DE187">
        <v>665.61096</v>
      </c>
      <c r="DF187">
        <v>-2.07784615788815</v>
      </c>
      <c r="DG187">
        <v>-23.5884614978142</v>
      </c>
      <c r="DH187">
        <v>9621.938</v>
      </c>
      <c r="DI187">
        <v>15</v>
      </c>
      <c r="DJ187">
        <v>1627063522.6</v>
      </c>
      <c r="DK187" t="s">
        <v>293</v>
      </c>
      <c r="DL187">
        <v>1627063512.6</v>
      </c>
      <c r="DM187">
        <v>1627063522.6</v>
      </c>
      <c r="DN187">
        <v>1</v>
      </c>
      <c r="DO187">
        <v>0.261</v>
      </c>
      <c r="DP187">
        <v>-0.001</v>
      </c>
      <c r="DQ187">
        <v>4.408</v>
      </c>
      <c r="DR187">
        <v>-0.118</v>
      </c>
      <c r="DS187">
        <v>420</v>
      </c>
      <c r="DT187">
        <v>3</v>
      </c>
      <c r="DU187">
        <v>0.07</v>
      </c>
      <c r="DV187">
        <v>0.03</v>
      </c>
      <c r="DW187">
        <v>-22.618487804878</v>
      </c>
      <c r="DX187">
        <v>-0.668078048780491</v>
      </c>
      <c r="DY187">
        <v>0.0868783006254822</v>
      </c>
      <c r="DZ187">
        <v>0</v>
      </c>
      <c r="EA187">
        <v>665.732411764706</v>
      </c>
      <c r="EB187">
        <v>-2.0115918367353</v>
      </c>
      <c r="EC187">
        <v>0.253618996046654</v>
      </c>
      <c r="ED187">
        <v>1</v>
      </c>
      <c r="EE187">
        <v>3.63036658536585</v>
      </c>
      <c r="EF187">
        <v>0.350519372822291</v>
      </c>
      <c r="EG187">
        <v>0.0366063592109586</v>
      </c>
      <c r="EH187">
        <v>0</v>
      </c>
      <c r="EI187">
        <v>1</v>
      </c>
      <c r="EJ187">
        <v>3</v>
      </c>
      <c r="EK187" t="s">
        <v>354</v>
      </c>
      <c r="EL187">
        <v>100</v>
      </c>
      <c r="EM187">
        <v>100</v>
      </c>
      <c r="EN187">
        <v>4.312</v>
      </c>
      <c r="EO187">
        <v>-0.0843</v>
      </c>
      <c r="EP187">
        <v>2.28134974714028</v>
      </c>
      <c r="EQ187">
        <v>0.00616335315543056</v>
      </c>
      <c r="ER187">
        <v>-2.81551833566181e-06</v>
      </c>
      <c r="ES187">
        <v>7.20361701182458e-10</v>
      </c>
      <c r="ET187">
        <v>-0.12593346656001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6.7</v>
      </c>
      <c r="FC187">
        <v>6.6</v>
      </c>
      <c r="FD187">
        <v>18</v>
      </c>
      <c r="FE187">
        <v>962.922</v>
      </c>
      <c r="FF187">
        <v>507.484</v>
      </c>
      <c r="FG187">
        <v>19.3275</v>
      </c>
      <c r="FH187">
        <v>25.1621</v>
      </c>
      <c r="FI187">
        <v>29.9996</v>
      </c>
      <c r="FJ187">
        <v>25.4225</v>
      </c>
      <c r="FK187">
        <v>25.4041</v>
      </c>
      <c r="FL187">
        <v>26.5963</v>
      </c>
      <c r="FM187">
        <v>72.9834</v>
      </c>
      <c r="FN187">
        <v>0</v>
      </c>
      <c r="FO187">
        <v>19.46</v>
      </c>
      <c r="FP187">
        <v>420</v>
      </c>
      <c r="FQ187">
        <v>4.1291</v>
      </c>
      <c r="FR187">
        <v>100.321</v>
      </c>
      <c r="FS187">
        <v>100.222</v>
      </c>
    </row>
    <row r="188" spans="1:175">
      <c r="A188">
        <v>172</v>
      </c>
      <c r="B188">
        <v>1627063918.1</v>
      </c>
      <c r="C188">
        <v>342</v>
      </c>
      <c r="D188" t="s">
        <v>637</v>
      </c>
      <c r="E188" t="s">
        <v>638</v>
      </c>
      <c r="F188">
        <v>1</v>
      </c>
      <c r="H188">
        <v>1627063917.1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14</v>
      </c>
      <c r="AG188">
        <v>2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291</v>
      </c>
      <c r="AL188" t="s">
        <v>291</v>
      </c>
      <c r="AM188">
        <v>0</v>
      </c>
      <c r="AN188">
        <v>0</v>
      </c>
      <c r="AO188">
        <f>1-AM188/AN188</f>
        <v>0</v>
      </c>
      <c r="AP188">
        <v>0</v>
      </c>
      <c r="AQ188" t="s">
        <v>291</v>
      </c>
      <c r="AR188" t="s">
        <v>291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291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292</v>
      </c>
      <c r="BT188">
        <v>2</v>
      </c>
      <c r="BU188">
        <v>1627063917.1</v>
      </c>
      <c r="BV188">
        <v>397.291</v>
      </c>
      <c r="BW188">
        <v>419.998666666667</v>
      </c>
      <c r="BX188">
        <v>7.71016</v>
      </c>
      <c r="BY188">
        <v>4.05258333333333</v>
      </c>
      <c r="BZ188">
        <v>392.979</v>
      </c>
      <c r="CA188">
        <v>7.79436666666667</v>
      </c>
      <c r="CB188">
        <v>900.028666666667</v>
      </c>
      <c r="CC188">
        <v>101.491666666667</v>
      </c>
      <c r="CD188">
        <v>0.100165333333333</v>
      </c>
      <c r="CE188">
        <v>19.5022666666667</v>
      </c>
      <c r="CF188">
        <v>18.6408666666667</v>
      </c>
      <c r="CG188">
        <v>999.9</v>
      </c>
      <c r="CH188">
        <v>0</v>
      </c>
      <c r="CI188">
        <v>0</v>
      </c>
      <c r="CJ188">
        <v>10003.5333333333</v>
      </c>
      <c r="CK188">
        <v>0</v>
      </c>
      <c r="CL188">
        <v>59.989</v>
      </c>
      <c r="CM188">
        <v>1460.06</v>
      </c>
      <c r="CN188">
        <v>0.972995333333333</v>
      </c>
      <c r="CO188">
        <v>0.0270043333333333</v>
      </c>
      <c r="CP188">
        <v>0</v>
      </c>
      <c r="CQ188">
        <v>665.421</v>
      </c>
      <c r="CR188">
        <v>4.99951</v>
      </c>
      <c r="CS188">
        <v>9619.21</v>
      </c>
      <c r="CT188">
        <v>11912.3666666667</v>
      </c>
      <c r="CU188">
        <v>38.125</v>
      </c>
      <c r="CV188">
        <v>41.25</v>
      </c>
      <c r="CW188">
        <v>40.062</v>
      </c>
      <c r="CX188">
        <v>40.187</v>
      </c>
      <c r="CY188">
        <v>39.625</v>
      </c>
      <c r="CZ188">
        <v>1415.76666666667</v>
      </c>
      <c r="DA188">
        <v>39.2933333333333</v>
      </c>
      <c r="DB188">
        <v>0</v>
      </c>
      <c r="DC188">
        <v>1627063921</v>
      </c>
      <c r="DD188">
        <v>0</v>
      </c>
      <c r="DE188">
        <v>665.550346153846</v>
      </c>
      <c r="DF188">
        <v>-1.51182906169008</v>
      </c>
      <c r="DG188">
        <v>-23.4382905594709</v>
      </c>
      <c r="DH188">
        <v>9621.40807692308</v>
      </c>
      <c r="DI188">
        <v>15</v>
      </c>
      <c r="DJ188">
        <v>1627063522.6</v>
      </c>
      <c r="DK188" t="s">
        <v>293</v>
      </c>
      <c r="DL188">
        <v>1627063512.6</v>
      </c>
      <c r="DM188">
        <v>1627063522.6</v>
      </c>
      <c r="DN188">
        <v>1</v>
      </c>
      <c r="DO188">
        <v>0.261</v>
      </c>
      <c r="DP188">
        <v>-0.001</v>
      </c>
      <c r="DQ188">
        <v>4.408</v>
      </c>
      <c r="DR188">
        <v>-0.118</v>
      </c>
      <c r="DS188">
        <v>420</v>
      </c>
      <c r="DT188">
        <v>3</v>
      </c>
      <c r="DU188">
        <v>0.07</v>
      </c>
      <c r="DV188">
        <v>0.03</v>
      </c>
      <c r="DW188">
        <v>-22.6417170731707</v>
      </c>
      <c r="DX188">
        <v>-0.524475261324051</v>
      </c>
      <c r="DY188">
        <v>0.074447558568428</v>
      </c>
      <c r="DZ188">
        <v>0</v>
      </c>
      <c r="EA188">
        <v>665.681735294118</v>
      </c>
      <c r="EB188">
        <v>-1.98753169906845</v>
      </c>
      <c r="EC188">
        <v>0.256791894322273</v>
      </c>
      <c r="ED188">
        <v>1</v>
      </c>
      <c r="EE188">
        <v>3.63652292682927</v>
      </c>
      <c r="EF188">
        <v>0.328267735191638</v>
      </c>
      <c r="EG188">
        <v>0.0354662420216886</v>
      </c>
      <c r="EH188">
        <v>0</v>
      </c>
      <c r="EI188">
        <v>1</v>
      </c>
      <c r="EJ188">
        <v>3</v>
      </c>
      <c r="EK188" t="s">
        <v>354</v>
      </c>
      <c r="EL188">
        <v>100</v>
      </c>
      <c r="EM188">
        <v>100</v>
      </c>
      <c r="EN188">
        <v>4.313</v>
      </c>
      <c r="EO188">
        <v>-0.0841</v>
      </c>
      <c r="EP188">
        <v>2.28134974714028</v>
      </c>
      <c r="EQ188">
        <v>0.00616335315543056</v>
      </c>
      <c r="ER188">
        <v>-2.81551833566181e-06</v>
      </c>
      <c r="ES188">
        <v>7.20361701182458e-10</v>
      </c>
      <c r="ET188">
        <v>-0.12593346656001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6.8</v>
      </c>
      <c r="FC188">
        <v>6.6</v>
      </c>
      <c r="FD188">
        <v>18</v>
      </c>
      <c r="FE188">
        <v>963.047</v>
      </c>
      <c r="FF188">
        <v>507.132</v>
      </c>
      <c r="FG188">
        <v>19.3879</v>
      </c>
      <c r="FH188">
        <v>25.1585</v>
      </c>
      <c r="FI188">
        <v>29.9996</v>
      </c>
      <c r="FJ188">
        <v>25.4208</v>
      </c>
      <c r="FK188">
        <v>25.4019</v>
      </c>
      <c r="FL188">
        <v>26.5985</v>
      </c>
      <c r="FM188">
        <v>72.9834</v>
      </c>
      <c r="FN188">
        <v>0</v>
      </c>
      <c r="FO188">
        <v>19.46</v>
      </c>
      <c r="FP188">
        <v>420</v>
      </c>
      <c r="FQ188">
        <v>4.12467</v>
      </c>
      <c r="FR188">
        <v>100.322</v>
      </c>
      <c r="FS188">
        <v>100.223</v>
      </c>
    </row>
    <row r="189" spans="1:175">
      <c r="A189">
        <v>173</v>
      </c>
      <c r="B189">
        <v>1627063920.1</v>
      </c>
      <c r="C189">
        <v>344</v>
      </c>
      <c r="D189" t="s">
        <v>639</v>
      </c>
      <c r="E189" t="s">
        <v>640</v>
      </c>
      <c r="F189">
        <v>1</v>
      </c>
      <c r="H189">
        <v>1627063919.1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14</v>
      </c>
      <c r="AG189">
        <v>2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291</v>
      </c>
      <c r="AL189" t="s">
        <v>291</v>
      </c>
      <c r="AM189">
        <v>0</v>
      </c>
      <c r="AN189">
        <v>0</v>
      </c>
      <c r="AO189">
        <f>1-AM189/AN189</f>
        <v>0</v>
      </c>
      <c r="AP189">
        <v>0</v>
      </c>
      <c r="AQ189" t="s">
        <v>291</v>
      </c>
      <c r="AR189" t="s">
        <v>291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291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292</v>
      </c>
      <c r="BT189">
        <v>2</v>
      </c>
      <c r="BU189">
        <v>1627063919.1</v>
      </c>
      <c r="BV189">
        <v>397.287666666667</v>
      </c>
      <c r="BW189">
        <v>419.981666666667</v>
      </c>
      <c r="BX189">
        <v>7.73959666666667</v>
      </c>
      <c r="BY189">
        <v>4.06671666666667</v>
      </c>
      <c r="BZ189">
        <v>392.975666666667</v>
      </c>
      <c r="CA189">
        <v>7.82352666666667</v>
      </c>
      <c r="CB189">
        <v>900.040666666667</v>
      </c>
      <c r="CC189">
        <v>101.491</v>
      </c>
      <c r="CD189">
        <v>0.1000908</v>
      </c>
      <c r="CE189">
        <v>19.5425666666667</v>
      </c>
      <c r="CF189">
        <v>18.6738666666667</v>
      </c>
      <c r="CG189">
        <v>999.9</v>
      </c>
      <c r="CH189">
        <v>0</v>
      </c>
      <c r="CI189">
        <v>0</v>
      </c>
      <c r="CJ189">
        <v>10002.9166666667</v>
      </c>
      <c r="CK189">
        <v>0</v>
      </c>
      <c r="CL189">
        <v>59.989</v>
      </c>
      <c r="CM189">
        <v>1459.82333333333</v>
      </c>
      <c r="CN189">
        <v>0.973008</v>
      </c>
      <c r="CO189">
        <v>0.0269916666666667</v>
      </c>
      <c r="CP189">
        <v>0</v>
      </c>
      <c r="CQ189">
        <v>665.038</v>
      </c>
      <c r="CR189">
        <v>4.99951</v>
      </c>
      <c r="CS189">
        <v>9616.75</v>
      </c>
      <c r="CT189">
        <v>11910.5</v>
      </c>
      <c r="CU189">
        <v>38.1456666666667</v>
      </c>
      <c r="CV189">
        <v>41.25</v>
      </c>
      <c r="CW189">
        <v>40.062</v>
      </c>
      <c r="CX189">
        <v>40.187</v>
      </c>
      <c r="CY189">
        <v>39.625</v>
      </c>
      <c r="CZ189">
        <v>1415.55333333333</v>
      </c>
      <c r="DA189">
        <v>39.27</v>
      </c>
      <c r="DB189">
        <v>0</v>
      </c>
      <c r="DC189">
        <v>1627063922.8</v>
      </c>
      <c r="DD189">
        <v>0</v>
      </c>
      <c r="DE189">
        <v>665.46204</v>
      </c>
      <c r="DF189">
        <v>-2.82246153833392</v>
      </c>
      <c r="DG189">
        <v>-23.0138461954056</v>
      </c>
      <c r="DH189">
        <v>9620.538</v>
      </c>
      <c r="DI189">
        <v>15</v>
      </c>
      <c r="DJ189">
        <v>1627063522.6</v>
      </c>
      <c r="DK189" t="s">
        <v>293</v>
      </c>
      <c r="DL189">
        <v>1627063512.6</v>
      </c>
      <c r="DM189">
        <v>1627063522.6</v>
      </c>
      <c r="DN189">
        <v>1</v>
      </c>
      <c r="DO189">
        <v>0.261</v>
      </c>
      <c r="DP189">
        <v>-0.001</v>
      </c>
      <c r="DQ189">
        <v>4.408</v>
      </c>
      <c r="DR189">
        <v>-0.118</v>
      </c>
      <c r="DS189">
        <v>420</v>
      </c>
      <c r="DT189">
        <v>3</v>
      </c>
      <c r="DU189">
        <v>0.07</v>
      </c>
      <c r="DV189">
        <v>0.03</v>
      </c>
      <c r="DW189">
        <v>-22.6559268292683</v>
      </c>
      <c r="DX189">
        <v>-0.424009756097594</v>
      </c>
      <c r="DY189">
        <v>0.0685824766938222</v>
      </c>
      <c r="DZ189">
        <v>1</v>
      </c>
      <c r="EA189">
        <v>665.605685714286</v>
      </c>
      <c r="EB189">
        <v>-2.36017221135011</v>
      </c>
      <c r="EC189">
        <v>0.302760515582736</v>
      </c>
      <c r="ED189">
        <v>1</v>
      </c>
      <c r="EE189">
        <v>3.64510317073171</v>
      </c>
      <c r="EF189">
        <v>0.279102439024392</v>
      </c>
      <c r="EG189">
        <v>0.0317865453542252</v>
      </c>
      <c r="EH189">
        <v>0</v>
      </c>
      <c r="EI189">
        <v>2</v>
      </c>
      <c r="EJ189">
        <v>3</v>
      </c>
      <c r="EK189" t="s">
        <v>335</v>
      </c>
      <c r="EL189">
        <v>100</v>
      </c>
      <c r="EM189">
        <v>100</v>
      </c>
      <c r="EN189">
        <v>4.312</v>
      </c>
      <c r="EO189">
        <v>-0.0838</v>
      </c>
      <c r="EP189">
        <v>2.28134974714028</v>
      </c>
      <c r="EQ189">
        <v>0.00616335315543056</v>
      </c>
      <c r="ER189">
        <v>-2.81551833566181e-06</v>
      </c>
      <c r="ES189">
        <v>7.20361701182458e-10</v>
      </c>
      <c r="ET189">
        <v>-0.12593346656001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6.8</v>
      </c>
      <c r="FC189">
        <v>6.6</v>
      </c>
      <c r="FD189">
        <v>18</v>
      </c>
      <c r="FE189">
        <v>962.889</v>
      </c>
      <c r="FF189">
        <v>507.39</v>
      </c>
      <c r="FG189">
        <v>19.454</v>
      </c>
      <c r="FH189">
        <v>25.1553</v>
      </c>
      <c r="FI189">
        <v>29.9996</v>
      </c>
      <c r="FJ189">
        <v>25.4192</v>
      </c>
      <c r="FK189">
        <v>25.3998</v>
      </c>
      <c r="FL189">
        <v>26.596</v>
      </c>
      <c r="FM189">
        <v>72.9834</v>
      </c>
      <c r="FN189">
        <v>0</v>
      </c>
      <c r="FO189">
        <v>19.56</v>
      </c>
      <c r="FP189">
        <v>420</v>
      </c>
      <c r="FQ189">
        <v>4.15016</v>
      </c>
      <c r="FR189">
        <v>100.324</v>
      </c>
      <c r="FS189">
        <v>100.223</v>
      </c>
    </row>
    <row r="190" spans="1:175">
      <c r="A190">
        <v>174</v>
      </c>
      <c r="B190">
        <v>1627063922.1</v>
      </c>
      <c r="C190">
        <v>346</v>
      </c>
      <c r="D190" t="s">
        <v>641</v>
      </c>
      <c r="E190" t="s">
        <v>642</v>
      </c>
      <c r="F190">
        <v>1</v>
      </c>
      <c r="H190">
        <v>1627063921.1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14</v>
      </c>
      <c r="AG190">
        <v>2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291</v>
      </c>
      <c r="AL190" t="s">
        <v>291</v>
      </c>
      <c r="AM190">
        <v>0</v>
      </c>
      <c r="AN190">
        <v>0</v>
      </c>
      <c r="AO190">
        <f>1-AM190/AN190</f>
        <v>0</v>
      </c>
      <c r="AP190">
        <v>0</v>
      </c>
      <c r="AQ190" t="s">
        <v>291</v>
      </c>
      <c r="AR190" t="s">
        <v>291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291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292</v>
      </c>
      <c r="BT190">
        <v>2</v>
      </c>
      <c r="BU190">
        <v>1627063921.1</v>
      </c>
      <c r="BV190">
        <v>397.278</v>
      </c>
      <c r="BW190">
        <v>420.005666666667</v>
      </c>
      <c r="BX190">
        <v>7.76144666666667</v>
      </c>
      <c r="BY190">
        <v>4.06967</v>
      </c>
      <c r="BZ190">
        <v>392.965666666667</v>
      </c>
      <c r="CA190">
        <v>7.84517666666667</v>
      </c>
      <c r="CB190">
        <v>900.036666666667</v>
      </c>
      <c r="CC190">
        <v>101.492666666667</v>
      </c>
      <c r="CD190">
        <v>0.0997809</v>
      </c>
      <c r="CE190">
        <v>19.5829</v>
      </c>
      <c r="CF190">
        <v>18.7065666666667</v>
      </c>
      <c r="CG190">
        <v>999.9</v>
      </c>
      <c r="CH190">
        <v>0</v>
      </c>
      <c r="CI190">
        <v>0</v>
      </c>
      <c r="CJ190">
        <v>10015.8333333333</v>
      </c>
      <c r="CK190">
        <v>0</v>
      </c>
      <c r="CL190">
        <v>59.989</v>
      </c>
      <c r="CM190">
        <v>1460.05666666667</v>
      </c>
      <c r="CN190">
        <v>0.972995666666667</v>
      </c>
      <c r="CO190">
        <v>0.0270041333333333</v>
      </c>
      <c r="CP190">
        <v>0</v>
      </c>
      <c r="CQ190">
        <v>665.242</v>
      </c>
      <c r="CR190">
        <v>4.99951</v>
      </c>
      <c r="CS190">
        <v>9617.41</v>
      </c>
      <c r="CT190">
        <v>11912.3333333333</v>
      </c>
      <c r="CU190">
        <v>38.125</v>
      </c>
      <c r="CV190">
        <v>41.25</v>
      </c>
      <c r="CW190">
        <v>40.062</v>
      </c>
      <c r="CX190">
        <v>40.187</v>
      </c>
      <c r="CY190">
        <v>39.625</v>
      </c>
      <c r="CZ190">
        <v>1415.76333333333</v>
      </c>
      <c r="DA190">
        <v>39.2933333333333</v>
      </c>
      <c r="DB190">
        <v>0</v>
      </c>
      <c r="DC190">
        <v>1627063925.2</v>
      </c>
      <c r="DD190">
        <v>0</v>
      </c>
      <c r="DE190">
        <v>665.36768</v>
      </c>
      <c r="DF190">
        <v>-1.60661538136227</v>
      </c>
      <c r="DG190">
        <v>-23.4284616161708</v>
      </c>
      <c r="DH190">
        <v>9619.5508</v>
      </c>
      <c r="DI190">
        <v>15</v>
      </c>
      <c r="DJ190">
        <v>1627063522.6</v>
      </c>
      <c r="DK190" t="s">
        <v>293</v>
      </c>
      <c r="DL190">
        <v>1627063512.6</v>
      </c>
      <c r="DM190">
        <v>1627063522.6</v>
      </c>
      <c r="DN190">
        <v>1</v>
      </c>
      <c r="DO190">
        <v>0.261</v>
      </c>
      <c r="DP190">
        <v>-0.001</v>
      </c>
      <c r="DQ190">
        <v>4.408</v>
      </c>
      <c r="DR190">
        <v>-0.118</v>
      </c>
      <c r="DS190">
        <v>420</v>
      </c>
      <c r="DT190">
        <v>3</v>
      </c>
      <c r="DU190">
        <v>0.07</v>
      </c>
      <c r="DV190">
        <v>0.03</v>
      </c>
      <c r="DW190">
        <v>-22.6659243902439</v>
      </c>
      <c r="DX190">
        <v>-0.455675958188197</v>
      </c>
      <c r="DY190">
        <v>0.0692084612777447</v>
      </c>
      <c r="DZ190">
        <v>1</v>
      </c>
      <c r="EA190">
        <v>665.499882352941</v>
      </c>
      <c r="EB190">
        <v>-2.31836033554558</v>
      </c>
      <c r="EC190">
        <v>0.302976000282882</v>
      </c>
      <c r="ED190">
        <v>1</v>
      </c>
      <c r="EE190">
        <v>3.65559658536585</v>
      </c>
      <c r="EF190">
        <v>0.229292195121952</v>
      </c>
      <c r="EG190">
        <v>0.0265673916773061</v>
      </c>
      <c r="EH190">
        <v>0</v>
      </c>
      <c r="EI190">
        <v>2</v>
      </c>
      <c r="EJ190">
        <v>3</v>
      </c>
      <c r="EK190" t="s">
        <v>335</v>
      </c>
      <c r="EL190">
        <v>100</v>
      </c>
      <c r="EM190">
        <v>100</v>
      </c>
      <c r="EN190">
        <v>4.312</v>
      </c>
      <c r="EO190">
        <v>-0.0836</v>
      </c>
      <c r="EP190">
        <v>2.28134974714028</v>
      </c>
      <c r="EQ190">
        <v>0.00616335315543056</v>
      </c>
      <c r="ER190">
        <v>-2.81551833566181e-06</v>
      </c>
      <c r="ES190">
        <v>7.20361701182458e-10</v>
      </c>
      <c r="ET190">
        <v>-0.12593346656001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6.8</v>
      </c>
      <c r="FC190">
        <v>6.7</v>
      </c>
      <c r="FD190">
        <v>18</v>
      </c>
      <c r="FE190">
        <v>962.644</v>
      </c>
      <c r="FF190">
        <v>507.439</v>
      </c>
      <c r="FG190">
        <v>19.528</v>
      </c>
      <c r="FH190">
        <v>25.1522</v>
      </c>
      <c r="FI190">
        <v>29.9996</v>
      </c>
      <c r="FJ190">
        <v>25.4171</v>
      </c>
      <c r="FK190">
        <v>25.3977</v>
      </c>
      <c r="FL190">
        <v>26.5949</v>
      </c>
      <c r="FM190">
        <v>72.9834</v>
      </c>
      <c r="FN190">
        <v>0</v>
      </c>
      <c r="FO190">
        <v>19.66</v>
      </c>
      <c r="FP190">
        <v>420</v>
      </c>
      <c r="FQ190">
        <v>4.15544</v>
      </c>
      <c r="FR190">
        <v>100.326</v>
      </c>
      <c r="FS190">
        <v>100.224</v>
      </c>
    </row>
    <row r="191" spans="1:175">
      <c r="A191">
        <v>175</v>
      </c>
      <c r="B191">
        <v>1627063924.1</v>
      </c>
      <c r="C191">
        <v>348</v>
      </c>
      <c r="D191" t="s">
        <v>643</v>
      </c>
      <c r="E191" t="s">
        <v>644</v>
      </c>
      <c r="F191">
        <v>1</v>
      </c>
      <c r="H191">
        <v>1627063923.1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14</v>
      </c>
      <c r="AG191">
        <v>2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291</v>
      </c>
      <c r="AL191" t="s">
        <v>291</v>
      </c>
      <c r="AM191">
        <v>0</v>
      </c>
      <c r="AN191">
        <v>0</v>
      </c>
      <c r="AO191">
        <f>1-AM191/AN191</f>
        <v>0</v>
      </c>
      <c r="AP191">
        <v>0</v>
      </c>
      <c r="AQ191" t="s">
        <v>291</v>
      </c>
      <c r="AR191" t="s">
        <v>291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291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292</v>
      </c>
      <c r="BT191">
        <v>2</v>
      </c>
      <c r="BU191">
        <v>1627063923.1</v>
      </c>
      <c r="BV191">
        <v>397.267666666667</v>
      </c>
      <c r="BW191">
        <v>420.025333333333</v>
      </c>
      <c r="BX191">
        <v>7.77967</v>
      </c>
      <c r="BY191">
        <v>4.07231666666667</v>
      </c>
      <c r="BZ191">
        <v>392.955333333333</v>
      </c>
      <c r="CA191">
        <v>7.86323666666667</v>
      </c>
      <c r="CB191">
        <v>900.013333333333</v>
      </c>
      <c r="CC191">
        <v>101.493</v>
      </c>
      <c r="CD191">
        <v>0.0995043</v>
      </c>
      <c r="CE191">
        <v>19.6230333333333</v>
      </c>
      <c r="CF191">
        <v>18.7437333333333</v>
      </c>
      <c r="CG191">
        <v>999.9</v>
      </c>
      <c r="CH191">
        <v>0</v>
      </c>
      <c r="CI191">
        <v>0</v>
      </c>
      <c r="CJ191">
        <v>10001.6833333333</v>
      </c>
      <c r="CK191">
        <v>0</v>
      </c>
      <c r="CL191">
        <v>59.9951666666667</v>
      </c>
      <c r="CM191">
        <v>1459.93333333333</v>
      </c>
      <c r="CN191">
        <v>0.973002666666667</v>
      </c>
      <c r="CO191">
        <v>0.0269970666666667</v>
      </c>
      <c r="CP191">
        <v>0</v>
      </c>
      <c r="CQ191">
        <v>665.201333333333</v>
      </c>
      <c r="CR191">
        <v>4.99951</v>
      </c>
      <c r="CS191">
        <v>9615.80333333334</v>
      </c>
      <c r="CT191">
        <v>11911.3666666667</v>
      </c>
      <c r="CU191">
        <v>38.125</v>
      </c>
      <c r="CV191">
        <v>41.25</v>
      </c>
      <c r="CW191">
        <v>40.062</v>
      </c>
      <c r="CX191">
        <v>40.187</v>
      </c>
      <c r="CY191">
        <v>39.625</v>
      </c>
      <c r="CZ191">
        <v>1415.65333333333</v>
      </c>
      <c r="DA191">
        <v>39.28</v>
      </c>
      <c r="DB191">
        <v>0</v>
      </c>
      <c r="DC191">
        <v>1627063927</v>
      </c>
      <c r="DD191">
        <v>0</v>
      </c>
      <c r="DE191">
        <v>665.329769230769</v>
      </c>
      <c r="DF191">
        <v>-1.85695725884513</v>
      </c>
      <c r="DG191">
        <v>-24.3435897809404</v>
      </c>
      <c r="DH191">
        <v>9618.84115384615</v>
      </c>
      <c r="DI191">
        <v>15</v>
      </c>
      <c r="DJ191">
        <v>1627063522.6</v>
      </c>
      <c r="DK191" t="s">
        <v>293</v>
      </c>
      <c r="DL191">
        <v>1627063512.6</v>
      </c>
      <c r="DM191">
        <v>1627063522.6</v>
      </c>
      <c r="DN191">
        <v>1</v>
      </c>
      <c r="DO191">
        <v>0.261</v>
      </c>
      <c r="DP191">
        <v>-0.001</v>
      </c>
      <c r="DQ191">
        <v>4.408</v>
      </c>
      <c r="DR191">
        <v>-0.118</v>
      </c>
      <c r="DS191">
        <v>420</v>
      </c>
      <c r="DT191">
        <v>3</v>
      </c>
      <c r="DU191">
        <v>0.07</v>
      </c>
      <c r="DV191">
        <v>0.03</v>
      </c>
      <c r="DW191">
        <v>-22.678612195122</v>
      </c>
      <c r="DX191">
        <v>-0.551684320557561</v>
      </c>
      <c r="DY191">
        <v>0.0731364184585051</v>
      </c>
      <c r="DZ191">
        <v>0</v>
      </c>
      <c r="EA191">
        <v>665.441058823529</v>
      </c>
      <c r="EB191">
        <v>-2.10375316990836</v>
      </c>
      <c r="EC191">
        <v>0.280859703429291</v>
      </c>
      <c r="ED191">
        <v>1</v>
      </c>
      <c r="EE191">
        <v>3.66603073170732</v>
      </c>
      <c r="EF191">
        <v>0.198859024390243</v>
      </c>
      <c r="EG191">
        <v>0.0228075069359923</v>
      </c>
      <c r="EH191">
        <v>0</v>
      </c>
      <c r="EI191">
        <v>1</v>
      </c>
      <c r="EJ191">
        <v>3</v>
      </c>
      <c r="EK191" t="s">
        <v>354</v>
      </c>
      <c r="EL191">
        <v>100</v>
      </c>
      <c r="EM191">
        <v>100</v>
      </c>
      <c r="EN191">
        <v>4.312</v>
      </c>
      <c r="EO191">
        <v>-0.0835</v>
      </c>
      <c r="EP191">
        <v>2.28134974714028</v>
      </c>
      <c r="EQ191">
        <v>0.00616335315543056</v>
      </c>
      <c r="ER191">
        <v>-2.81551833566181e-06</v>
      </c>
      <c r="ES191">
        <v>7.20361701182458e-10</v>
      </c>
      <c r="ET191">
        <v>-0.12593346656001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6.9</v>
      </c>
      <c r="FC191">
        <v>6.7</v>
      </c>
      <c r="FD191">
        <v>18</v>
      </c>
      <c r="FE191">
        <v>962.555</v>
      </c>
      <c r="FF191">
        <v>507.279</v>
      </c>
      <c r="FG191">
        <v>19.5862</v>
      </c>
      <c r="FH191">
        <v>25.149</v>
      </c>
      <c r="FI191">
        <v>29.9996</v>
      </c>
      <c r="FJ191">
        <v>25.415</v>
      </c>
      <c r="FK191">
        <v>25.3956</v>
      </c>
      <c r="FL191">
        <v>26.5963</v>
      </c>
      <c r="FM191">
        <v>72.9834</v>
      </c>
      <c r="FN191">
        <v>0</v>
      </c>
      <c r="FO191">
        <v>19.66</v>
      </c>
      <c r="FP191">
        <v>420</v>
      </c>
      <c r="FQ191">
        <v>4.15154</v>
      </c>
      <c r="FR191">
        <v>100.326</v>
      </c>
      <c r="FS191">
        <v>100.224</v>
      </c>
    </row>
    <row r="192" spans="1:175">
      <c r="A192">
        <v>176</v>
      </c>
      <c r="B192">
        <v>1627063926.1</v>
      </c>
      <c r="C192">
        <v>350</v>
      </c>
      <c r="D192" t="s">
        <v>645</v>
      </c>
      <c r="E192" t="s">
        <v>646</v>
      </c>
      <c r="F192">
        <v>1</v>
      </c>
      <c r="H192">
        <v>1627063925.1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14</v>
      </c>
      <c r="AG192">
        <v>2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291</v>
      </c>
      <c r="AL192" t="s">
        <v>291</v>
      </c>
      <c r="AM192">
        <v>0</v>
      </c>
      <c r="AN192">
        <v>0</v>
      </c>
      <c r="AO192">
        <f>1-AM192/AN192</f>
        <v>0</v>
      </c>
      <c r="AP192">
        <v>0</v>
      </c>
      <c r="AQ192" t="s">
        <v>291</v>
      </c>
      <c r="AR192" t="s">
        <v>291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291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292</v>
      </c>
      <c r="BT192">
        <v>2</v>
      </c>
      <c r="BU192">
        <v>1627063925.1</v>
      </c>
      <c r="BV192">
        <v>397.232666666667</v>
      </c>
      <c r="BW192">
        <v>420.012333333333</v>
      </c>
      <c r="BX192">
        <v>7.79545666666667</v>
      </c>
      <c r="BY192">
        <v>4.07446666666667</v>
      </c>
      <c r="BZ192">
        <v>392.920666666667</v>
      </c>
      <c r="CA192">
        <v>7.87887333333333</v>
      </c>
      <c r="CB192">
        <v>899.978</v>
      </c>
      <c r="CC192">
        <v>101.492333333333</v>
      </c>
      <c r="CD192">
        <v>0.0998764</v>
      </c>
      <c r="CE192">
        <v>19.6643333333333</v>
      </c>
      <c r="CF192">
        <v>18.7790333333333</v>
      </c>
      <c r="CG192">
        <v>999.9</v>
      </c>
      <c r="CH192">
        <v>0</v>
      </c>
      <c r="CI192">
        <v>0</v>
      </c>
      <c r="CJ192">
        <v>9988.75</v>
      </c>
      <c r="CK192">
        <v>0</v>
      </c>
      <c r="CL192">
        <v>60.0032</v>
      </c>
      <c r="CM192">
        <v>1460.02666666667</v>
      </c>
      <c r="CN192">
        <v>0.972997333333333</v>
      </c>
      <c r="CO192">
        <v>0.0270024</v>
      </c>
      <c r="CP192">
        <v>0</v>
      </c>
      <c r="CQ192">
        <v>665.165</v>
      </c>
      <c r="CR192">
        <v>4.99951</v>
      </c>
      <c r="CS192">
        <v>9615.77</v>
      </c>
      <c r="CT192">
        <v>11912.1</v>
      </c>
      <c r="CU192">
        <v>38.125</v>
      </c>
      <c r="CV192">
        <v>41.25</v>
      </c>
      <c r="CW192">
        <v>40.062</v>
      </c>
      <c r="CX192">
        <v>40.187</v>
      </c>
      <c r="CY192">
        <v>39.625</v>
      </c>
      <c r="CZ192">
        <v>1415.73666666667</v>
      </c>
      <c r="DA192">
        <v>39.29</v>
      </c>
      <c r="DB192">
        <v>0</v>
      </c>
      <c r="DC192">
        <v>1627063928.8</v>
      </c>
      <c r="DD192">
        <v>0</v>
      </c>
      <c r="DE192">
        <v>665.285</v>
      </c>
      <c r="DF192">
        <v>-2.51953846414926</v>
      </c>
      <c r="DG192">
        <v>-25.0361540297434</v>
      </c>
      <c r="DH192">
        <v>9618.0932</v>
      </c>
      <c r="DI192">
        <v>15</v>
      </c>
      <c r="DJ192">
        <v>1627063522.6</v>
      </c>
      <c r="DK192" t="s">
        <v>293</v>
      </c>
      <c r="DL192">
        <v>1627063512.6</v>
      </c>
      <c r="DM192">
        <v>1627063522.6</v>
      </c>
      <c r="DN192">
        <v>1</v>
      </c>
      <c r="DO192">
        <v>0.261</v>
      </c>
      <c r="DP192">
        <v>-0.001</v>
      </c>
      <c r="DQ192">
        <v>4.408</v>
      </c>
      <c r="DR192">
        <v>-0.118</v>
      </c>
      <c r="DS192">
        <v>420</v>
      </c>
      <c r="DT192">
        <v>3</v>
      </c>
      <c r="DU192">
        <v>0.07</v>
      </c>
      <c r="DV192">
        <v>0.03</v>
      </c>
      <c r="DW192">
        <v>-22.7013512195122</v>
      </c>
      <c r="DX192">
        <v>-0.452556794425122</v>
      </c>
      <c r="DY192">
        <v>0.0611144353310237</v>
      </c>
      <c r="DZ192">
        <v>1</v>
      </c>
      <c r="EA192">
        <v>665.375393939394</v>
      </c>
      <c r="EB192">
        <v>-2.07532407342767</v>
      </c>
      <c r="EC192">
        <v>0.275725812356479</v>
      </c>
      <c r="ED192">
        <v>1</v>
      </c>
      <c r="EE192">
        <v>3.67551390243902</v>
      </c>
      <c r="EF192">
        <v>0.198212404181187</v>
      </c>
      <c r="EG192">
        <v>0.0226703564775623</v>
      </c>
      <c r="EH192">
        <v>0</v>
      </c>
      <c r="EI192">
        <v>2</v>
      </c>
      <c r="EJ192">
        <v>3</v>
      </c>
      <c r="EK192" t="s">
        <v>335</v>
      </c>
      <c r="EL192">
        <v>100</v>
      </c>
      <c r="EM192">
        <v>100</v>
      </c>
      <c r="EN192">
        <v>4.313</v>
      </c>
      <c r="EO192">
        <v>-0.0833</v>
      </c>
      <c r="EP192">
        <v>2.28134974714028</v>
      </c>
      <c r="EQ192">
        <v>0.00616335315543056</v>
      </c>
      <c r="ER192">
        <v>-2.81551833566181e-06</v>
      </c>
      <c r="ES192">
        <v>7.20361701182458e-10</v>
      </c>
      <c r="ET192">
        <v>-0.12593346656001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6.9</v>
      </c>
      <c r="FC192">
        <v>6.7</v>
      </c>
      <c r="FD192">
        <v>18</v>
      </c>
      <c r="FE192">
        <v>962.852</v>
      </c>
      <c r="FF192">
        <v>507.467</v>
      </c>
      <c r="FG192">
        <v>19.6525</v>
      </c>
      <c r="FH192">
        <v>25.145</v>
      </c>
      <c r="FI192">
        <v>29.9996</v>
      </c>
      <c r="FJ192">
        <v>25.4128</v>
      </c>
      <c r="FK192">
        <v>25.3934</v>
      </c>
      <c r="FL192">
        <v>26.5961</v>
      </c>
      <c r="FM192">
        <v>72.655</v>
      </c>
      <c r="FN192">
        <v>0</v>
      </c>
      <c r="FO192">
        <v>19.77</v>
      </c>
      <c r="FP192">
        <v>420</v>
      </c>
      <c r="FQ192">
        <v>4.18519</v>
      </c>
      <c r="FR192">
        <v>100.327</v>
      </c>
      <c r="FS192">
        <v>100.225</v>
      </c>
    </row>
    <row r="193" spans="1:175">
      <c r="A193">
        <v>177</v>
      </c>
      <c r="B193">
        <v>1627063928.1</v>
      </c>
      <c r="C193">
        <v>352</v>
      </c>
      <c r="D193" t="s">
        <v>647</v>
      </c>
      <c r="E193" t="s">
        <v>648</v>
      </c>
      <c r="F193">
        <v>1</v>
      </c>
      <c r="H193">
        <v>1627063927.1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14</v>
      </c>
      <c r="AG193">
        <v>2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291</v>
      </c>
      <c r="AL193" t="s">
        <v>291</v>
      </c>
      <c r="AM193">
        <v>0</v>
      </c>
      <c r="AN193">
        <v>0</v>
      </c>
      <c r="AO193">
        <f>1-AM193/AN193</f>
        <v>0</v>
      </c>
      <c r="AP193">
        <v>0</v>
      </c>
      <c r="AQ193" t="s">
        <v>291</v>
      </c>
      <c r="AR193" t="s">
        <v>291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291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292</v>
      </c>
      <c r="BT193">
        <v>2</v>
      </c>
      <c r="BU193">
        <v>1627063927.1</v>
      </c>
      <c r="BV193">
        <v>397.224666666667</v>
      </c>
      <c r="BW193">
        <v>419.99</v>
      </c>
      <c r="BX193">
        <v>7.80887666666667</v>
      </c>
      <c r="BY193">
        <v>4.07804333333333</v>
      </c>
      <c r="BZ193">
        <v>392.912666666667</v>
      </c>
      <c r="CA193">
        <v>7.89217333333333</v>
      </c>
      <c r="CB193">
        <v>899.984666666667</v>
      </c>
      <c r="CC193">
        <v>101.492</v>
      </c>
      <c r="CD193">
        <v>0.0998077</v>
      </c>
      <c r="CE193">
        <v>19.7061333333333</v>
      </c>
      <c r="CF193">
        <v>18.8135</v>
      </c>
      <c r="CG193">
        <v>999.9</v>
      </c>
      <c r="CH193">
        <v>0</v>
      </c>
      <c r="CI193">
        <v>0</v>
      </c>
      <c r="CJ193">
        <v>9990.41666666667</v>
      </c>
      <c r="CK193">
        <v>0</v>
      </c>
      <c r="CL193">
        <v>59.9970333333333</v>
      </c>
      <c r="CM193">
        <v>1460.02</v>
      </c>
      <c r="CN193">
        <v>0.972997333333333</v>
      </c>
      <c r="CO193">
        <v>0.0270024</v>
      </c>
      <c r="CP193">
        <v>0</v>
      </c>
      <c r="CQ193">
        <v>665.003666666667</v>
      </c>
      <c r="CR193">
        <v>4.99951</v>
      </c>
      <c r="CS193">
        <v>9614.99</v>
      </c>
      <c r="CT193">
        <v>11912.0666666667</v>
      </c>
      <c r="CU193">
        <v>38.1663333333333</v>
      </c>
      <c r="CV193">
        <v>41.25</v>
      </c>
      <c r="CW193">
        <v>40.062</v>
      </c>
      <c r="CX193">
        <v>40.187</v>
      </c>
      <c r="CY193">
        <v>39.625</v>
      </c>
      <c r="CZ193">
        <v>1415.73</v>
      </c>
      <c r="DA193">
        <v>39.29</v>
      </c>
      <c r="DB193">
        <v>0</v>
      </c>
      <c r="DC193">
        <v>1627063930.6</v>
      </c>
      <c r="DD193">
        <v>0</v>
      </c>
      <c r="DE193">
        <v>665.225461538461</v>
      </c>
      <c r="DF193">
        <v>-2.26317948174753</v>
      </c>
      <c r="DG193">
        <v>-26.5794872655246</v>
      </c>
      <c r="DH193">
        <v>9617.60653846154</v>
      </c>
      <c r="DI193">
        <v>15</v>
      </c>
      <c r="DJ193">
        <v>1627063522.6</v>
      </c>
      <c r="DK193" t="s">
        <v>293</v>
      </c>
      <c r="DL193">
        <v>1627063512.6</v>
      </c>
      <c r="DM193">
        <v>1627063522.6</v>
      </c>
      <c r="DN193">
        <v>1</v>
      </c>
      <c r="DO193">
        <v>0.261</v>
      </c>
      <c r="DP193">
        <v>-0.001</v>
      </c>
      <c r="DQ193">
        <v>4.408</v>
      </c>
      <c r="DR193">
        <v>-0.118</v>
      </c>
      <c r="DS193">
        <v>420</v>
      </c>
      <c r="DT193">
        <v>3</v>
      </c>
      <c r="DU193">
        <v>0.07</v>
      </c>
      <c r="DV193">
        <v>0.03</v>
      </c>
      <c r="DW193">
        <v>-22.7208756097561</v>
      </c>
      <c r="DX193">
        <v>-0.27904390243902</v>
      </c>
      <c r="DY193">
        <v>0.0380061470027424</v>
      </c>
      <c r="DZ193">
        <v>1</v>
      </c>
      <c r="EA193">
        <v>665.284323529412</v>
      </c>
      <c r="EB193">
        <v>-1.77036071284233</v>
      </c>
      <c r="EC193">
        <v>0.25094758306541</v>
      </c>
      <c r="ED193">
        <v>1</v>
      </c>
      <c r="EE193">
        <v>3.68420463414634</v>
      </c>
      <c r="EF193">
        <v>0.217168013937278</v>
      </c>
      <c r="EG193">
        <v>0.0246967768310313</v>
      </c>
      <c r="EH193">
        <v>0</v>
      </c>
      <c r="EI193">
        <v>2</v>
      </c>
      <c r="EJ193">
        <v>3</v>
      </c>
      <c r="EK193" t="s">
        <v>335</v>
      </c>
      <c r="EL193">
        <v>100</v>
      </c>
      <c r="EM193">
        <v>100</v>
      </c>
      <c r="EN193">
        <v>4.312</v>
      </c>
      <c r="EO193">
        <v>-0.0832</v>
      </c>
      <c r="EP193">
        <v>2.28134974714028</v>
      </c>
      <c r="EQ193">
        <v>0.00616335315543056</v>
      </c>
      <c r="ER193">
        <v>-2.81551833566181e-06</v>
      </c>
      <c r="ES193">
        <v>7.20361701182458e-10</v>
      </c>
      <c r="ET193">
        <v>-0.12593346656001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6.9</v>
      </c>
      <c r="FC193">
        <v>6.8</v>
      </c>
      <c r="FD193">
        <v>18</v>
      </c>
      <c r="FE193">
        <v>963.047</v>
      </c>
      <c r="FF193">
        <v>507.516</v>
      </c>
      <c r="FG193">
        <v>19.7177</v>
      </c>
      <c r="FH193">
        <v>25.1416</v>
      </c>
      <c r="FI193">
        <v>29.9996</v>
      </c>
      <c r="FJ193">
        <v>25.4107</v>
      </c>
      <c r="FK193">
        <v>25.3913</v>
      </c>
      <c r="FL193">
        <v>26.5962</v>
      </c>
      <c r="FM193">
        <v>72.655</v>
      </c>
      <c r="FN193">
        <v>0</v>
      </c>
      <c r="FO193">
        <v>19.77</v>
      </c>
      <c r="FP193">
        <v>420</v>
      </c>
      <c r="FQ193">
        <v>4.19401</v>
      </c>
      <c r="FR193">
        <v>100.328</v>
      </c>
      <c r="FS193">
        <v>100.227</v>
      </c>
    </row>
    <row r="194" spans="1:175">
      <c r="A194">
        <v>178</v>
      </c>
      <c r="B194">
        <v>1627063930.1</v>
      </c>
      <c r="C194">
        <v>354</v>
      </c>
      <c r="D194" t="s">
        <v>649</v>
      </c>
      <c r="E194" t="s">
        <v>650</v>
      </c>
      <c r="F194">
        <v>1</v>
      </c>
      <c r="H194">
        <v>1627063929.1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14</v>
      </c>
      <c r="AG194">
        <v>2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291</v>
      </c>
      <c r="AL194" t="s">
        <v>291</v>
      </c>
      <c r="AM194">
        <v>0</v>
      </c>
      <c r="AN194">
        <v>0</v>
      </c>
      <c r="AO194">
        <f>1-AM194/AN194</f>
        <v>0</v>
      </c>
      <c r="AP194">
        <v>0</v>
      </c>
      <c r="AQ194" t="s">
        <v>291</v>
      </c>
      <c r="AR194" t="s">
        <v>291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291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292</v>
      </c>
      <c r="BT194">
        <v>2</v>
      </c>
      <c r="BU194">
        <v>1627063929.1</v>
      </c>
      <c r="BV194">
        <v>397.218666666667</v>
      </c>
      <c r="BW194">
        <v>420.013</v>
      </c>
      <c r="BX194">
        <v>7.82242333333333</v>
      </c>
      <c r="BY194">
        <v>4.09056666666667</v>
      </c>
      <c r="BZ194">
        <v>392.906666666667</v>
      </c>
      <c r="CA194">
        <v>7.90559333333333</v>
      </c>
      <c r="CB194">
        <v>899.969333333333</v>
      </c>
      <c r="CC194">
        <v>101.492</v>
      </c>
      <c r="CD194">
        <v>0.0996413666666667</v>
      </c>
      <c r="CE194">
        <v>19.7480666666667</v>
      </c>
      <c r="CF194">
        <v>18.8503</v>
      </c>
      <c r="CG194">
        <v>999.9</v>
      </c>
      <c r="CH194">
        <v>0</v>
      </c>
      <c r="CI194">
        <v>0</v>
      </c>
      <c r="CJ194">
        <v>9991.64666666667</v>
      </c>
      <c r="CK194">
        <v>0</v>
      </c>
      <c r="CL194">
        <v>59.9947</v>
      </c>
      <c r="CM194">
        <v>1460.02</v>
      </c>
      <c r="CN194">
        <v>0.972988333333333</v>
      </c>
      <c r="CO194">
        <v>0.0270115666666667</v>
      </c>
      <c r="CP194">
        <v>0</v>
      </c>
      <c r="CQ194">
        <v>664.820333333333</v>
      </c>
      <c r="CR194">
        <v>4.99951</v>
      </c>
      <c r="CS194">
        <v>9614.27333333333</v>
      </c>
      <c r="CT194">
        <v>11912</v>
      </c>
      <c r="CU194">
        <v>38.1663333333333</v>
      </c>
      <c r="CV194">
        <v>41.25</v>
      </c>
      <c r="CW194">
        <v>40.062</v>
      </c>
      <c r="CX194">
        <v>40.208</v>
      </c>
      <c r="CY194">
        <v>39.687</v>
      </c>
      <c r="CZ194">
        <v>1415.71666666667</v>
      </c>
      <c r="DA194">
        <v>39.3033333333333</v>
      </c>
      <c r="DB194">
        <v>0</v>
      </c>
      <c r="DC194">
        <v>1627063933</v>
      </c>
      <c r="DD194">
        <v>0</v>
      </c>
      <c r="DE194">
        <v>665.132692307692</v>
      </c>
      <c r="DF194">
        <v>-1.95459827856327</v>
      </c>
      <c r="DG194">
        <v>-21.9494017721527</v>
      </c>
      <c r="DH194">
        <v>9616.55230769231</v>
      </c>
      <c r="DI194">
        <v>15</v>
      </c>
      <c r="DJ194">
        <v>1627063522.6</v>
      </c>
      <c r="DK194" t="s">
        <v>293</v>
      </c>
      <c r="DL194">
        <v>1627063512.6</v>
      </c>
      <c r="DM194">
        <v>1627063522.6</v>
      </c>
      <c r="DN194">
        <v>1</v>
      </c>
      <c r="DO194">
        <v>0.261</v>
      </c>
      <c r="DP194">
        <v>-0.001</v>
      </c>
      <c r="DQ194">
        <v>4.408</v>
      </c>
      <c r="DR194">
        <v>-0.118</v>
      </c>
      <c r="DS194">
        <v>420</v>
      </c>
      <c r="DT194">
        <v>3</v>
      </c>
      <c r="DU194">
        <v>0.07</v>
      </c>
      <c r="DV194">
        <v>0.03</v>
      </c>
      <c r="DW194">
        <v>-22.7324365853659</v>
      </c>
      <c r="DX194">
        <v>-0.276227874564474</v>
      </c>
      <c r="DY194">
        <v>0.0362638956115535</v>
      </c>
      <c r="DZ194">
        <v>1</v>
      </c>
      <c r="EA194">
        <v>665.222424242424</v>
      </c>
      <c r="EB194">
        <v>-2.22407740362672</v>
      </c>
      <c r="EC194">
        <v>0.278201260296373</v>
      </c>
      <c r="ED194">
        <v>1</v>
      </c>
      <c r="EE194">
        <v>3.69178585365854</v>
      </c>
      <c r="EF194">
        <v>0.233925574912892</v>
      </c>
      <c r="EG194">
        <v>0.0261578765804508</v>
      </c>
      <c r="EH194">
        <v>0</v>
      </c>
      <c r="EI194">
        <v>2</v>
      </c>
      <c r="EJ194">
        <v>3</v>
      </c>
      <c r="EK194" t="s">
        <v>335</v>
      </c>
      <c r="EL194">
        <v>100</v>
      </c>
      <c r="EM194">
        <v>100</v>
      </c>
      <c r="EN194">
        <v>4.312</v>
      </c>
      <c r="EO194">
        <v>-0.0831</v>
      </c>
      <c r="EP194">
        <v>2.28134974714028</v>
      </c>
      <c r="EQ194">
        <v>0.00616335315543056</v>
      </c>
      <c r="ER194">
        <v>-2.81551833566181e-06</v>
      </c>
      <c r="ES194">
        <v>7.20361701182458e-10</v>
      </c>
      <c r="ET194">
        <v>-0.12593346656001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7</v>
      </c>
      <c r="FC194">
        <v>6.8</v>
      </c>
      <c r="FD194">
        <v>18</v>
      </c>
      <c r="FE194">
        <v>962.751</v>
      </c>
      <c r="FF194">
        <v>507.583</v>
      </c>
      <c r="FG194">
        <v>19.7826</v>
      </c>
      <c r="FH194">
        <v>25.1387</v>
      </c>
      <c r="FI194">
        <v>29.9997</v>
      </c>
      <c r="FJ194">
        <v>25.4086</v>
      </c>
      <c r="FK194">
        <v>25.3892</v>
      </c>
      <c r="FL194">
        <v>26.5947</v>
      </c>
      <c r="FM194">
        <v>72.655</v>
      </c>
      <c r="FN194">
        <v>0</v>
      </c>
      <c r="FO194">
        <v>19.87</v>
      </c>
      <c r="FP194">
        <v>420</v>
      </c>
      <c r="FQ194">
        <v>4.22196</v>
      </c>
      <c r="FR194">
        <v>100.328</v>
      </c>
      <c r="FS194">
        <v>100.229</v>
      </c>
    </row>
    <row r="195" spans="1:175">
      <c r="A195">
        <v>179</v>
      </c>
      <c r="B195">
        <v>1627063932.1</v>
      </c>
      <c r="C195">
        <v>356</v>
      </c>
      <c r="D195" t="s">
        <v>651</v>
      </c>
      <c r="E195" t="s">
        <v>652</v>
      </c>
      <c r="F195">
        <v>1</v>
      </c>
      <c r="H195">
        <v>1627063931.1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14</v>
      </c>
      <c r="AG195">
        <v>2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291</v>
      </c>
      <c r="AL195" t="s">
        <v>291</v>
      </c>
      <c r="AM195">
        <v>0</v>
      </c>
      <c r="AN195">
        <v>0</v>
      </c>
      <c r="AO195">
        <f>1-AM195/AN195</f>
        <v>0</v>
      </c>
      <c r="AP195">
        <v>0</v>
      </c>
      <c r="AQ195" t="s">
        <v>291</v>
      </c>
      <c r="AR195" t="s">
        <v>291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291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292</v>
      </c>
      <c r="BT195">
        <v>2</v>
      </c>
      <c r="BU195">
        <v>1627063931.1</v>
      </c>
      <c r="BV195">
        <v>397.188</v>
      </c>
      <c r="BW195">
        <v>420.011</v>
      </c>
      <c r="BX195">
        <v>7.84086666666667</v>
      </c>
      <c r="BY195">
        <v>4.10382</v>
      </c>
      <c r="BZ195">
        <v>392.876</v>
      </c>
      <c r="CA195">
        <v>7.92386333333333</v>
      </c>
      <c r="CB195">
        <v>900.004</v>
      </c>
      <c r="CC195">
        <v>101.493</v>
      </c>
      <c r="CD195">
        <v>0.100054933333333</v>
      </c>
      <c r="CE195">
        <v>19.7905666666667</v>
      </c>
      <c r="CF195">
        <v>18.8838666666667</v>
      </c>
      <c r="CG195">
        <v>999.9</v>
      </c>
      <c r="CH195">
        <v>0</v>
      </c>
      <c r="CI195">
        <v>0</v>
      </c>
      <c r="CJ195">
        <v>9981.46</v>
      </c>
      <c r="CK195">
        <v>0</v>
      </c>
      <c r="CL195">
        <v>60.0229333333333</v>
      </c>
      <c r="CM195">
        <v>1460.11</v>
      </c>
      <c r="CN195">
        <v>0.972992</v>
      </c>
      <c r="CO195">
        <v>0.0270078</v>
      </c>
      <c r="CP195">
        <v>0</v>
      </c>
      <c r="CQ195">
        <v>665.097333333333</v>
      </c>
      <c r="CR195">
        <v>4.99951</v>
      </c>
      <c r="CS195">
        <v>9614.03333333333</v>
      </c>
      <c r="CT195">
        <v>11912.8</v>
      </c>
      <c r="CU195">
        <v>38.1663333333333</v>
      </c>
      <c r="CV195">
        <v>41.25</v>
      </c>
      <c r="CW195">
        <v>40.083</v>
      </c>
      <c r="CX195">
        <v>40.187</v>
      </c>
      <c r="CY195">
        <v>39.625</v>
      </c>
      <c r="CZ195">
        <v>1415.81</v>
      </c>
      <c r="DA195">
        <v>39.3</v>
      </c>
      <c r="DB195">
        <v>0</v>
      </c>
      <c r="DC195">
        <v>1627063934.8</v>
      </c>
      <c r="DD195">
        <v>0</v>
      </c>
      <c r="DE195">
        <v>665.08428</v>
      </c>
      <c r="DF195">
        <v>-0.851538451572484</v>
      </c>
      <c r="DG195">
        <v>-22.7076924532844</v>
      </c>
      <c r="DH195">
        <v>9615.6632</v>
      </c>
      <c r="DI195">
        <v>15</v>
      </c>
      <c r="DJ195">
        <v>1627063522.6</v>
      </c>
      <c r="DK195" t="s">
        <v>293</v>
      </c>
      <c r="DL195">
        <v>1627063512.6</v>
      </c>
      <c r="DM195">
        <v>1627063522.6</v>
      </c>
      <c r="DN195">
        <v>1</v>
      </c>
      <c r="DO195">
        <v>0.261</v>
      </c>
      <c r="DP195">
        <v>-0.001</v>
      </c>
      <c r="DQ195">
        <v>4.408</v>
      </c>
      <c r="DR195">
        <v>-0.118</v>
      </c>
      <c r="DS195">
        <v>420</v>
      </c>
      <c r="DT195">
        <v>3</v>
      </c>
      <c r="DU195">
        <v>0.07</v>
      </c>
      <c r="DV195">
        <v>0.03</v>
      </c>
      <c r="DW195">
        <v>-22.7426317073171</v>
      </c>
      <c r="DX195">
        <v>-0.39522439024393</v>
      </c>
      <c r="DY195">
        <v>0.0449954655657137</v>
      </c>
      <c r="DZ195">
        <v>1</v>
      </c>
      <c r="EA195">
        <v>665.193333333333</v>
      </c>
      <c r="EB195">
        <v>-2.01649933621034</v>
      </c>
      <c r="EC195">
        <v>0.269933624463805</v>
      </c>
      <c r="ED195">
        <v>1</v>
      </c>
      <c r="EE195">
        <v>3.69854756097561</v>
      </c>
      <c r="EF195">
        <v>0.254874982578405</v>
      </c>
      <c r="EG195">
        <v>0.0276894054565815</v>
      </c>
      <c r="EH195">
        <v>0</v>
      </c>
      <c r="EI195">
        <v>2</v>
      </c>
      <c r="EJ195">
        <v>3</v>
      </c>
      <c r="EK195" t="s">
        <v>335</v>
      </c>
      <c r="EL195">
        <v>100</v>
      </c>
      <c r="EM195">
        <v>100</v>
      </c>
      <c r="EN195">
        <v>4.312</v>
      </c>
      <c r="EO195">
        <v>-0.0829</v>
      </c>
      <c r="EP195">
        <v>2.28134974714028</v>
      </c>
      <c r="EQ195">
        <v>0.00616335315543056</v>
      </c>
      <c r="ER195">
        <v>-2.81551833566181e-06</v>
      </c>
      <c r="ES195">
        <v>7.20361701182458e-10</v>
      </c>
      <c r="ET195">
        <v>-0.12593346656001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7</v>
      </c>
      <c r="FC195">
        <v>6.8</v>
      </c>
      <c r="FD195">
        <v>18</v>
      </c>
      <c r="FE195">
        <v>962.765</v>
      </c>
      <c r="FF195">
        <v>507.823</v>
      </c>
      <c r="FG195">
        <v>19.8523</v>
      </c>
      <c r="FH195">
        <v>25.1358</v>
      </c>
      <c r="FI195">
        <v>29.9997</v>
      </c>
      <c r="FJ195">
        <v>25.4065</v>
      </c>
      <c r="FK195">
        <v>25.3871</v>
      </c>
      <c r="FL195">
        <v>26.5972</v>
      </c>
      <c r="FM195">
        <v>72.3406</v>
      </c>
      <c r="FN195">
        <v>0</v>
      </c>
      <c r="FO195">
        <v>19.97</v>
      </c>
      <c r="FP195">
        <v>420</v>
      </c>
      <c r="FQ195">
        <v>4.22568</v>
      </c>
      <c r="FR195">
        <v>100.328</v>
      </c>
      <c r="FS195">
        <v>100.229</v>
      </c>
    </row>
    <row r="196" spans="1:175">
      <c r="A196">
        <v>180</v>
      </c>
      <c r="B196">
        <v>1627063934.1</v>
      </c>
      <c r="C196">
        <v>358</v>
      </c>
      <c r="D196" t="s">
        <v>653</v>
      </c>
      <c r="E196" t="s">
        <v>654</v>
      </c>
      <c r="F196">
        <v>1</v>
      </c>
      <c r="H196">
        <v>1627063933.1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14</v>
      </c>
      <c r="AG196">
        <v>2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291</v>
      </c>
      <c r="AL196" t="s">
        <v>291</v>
      </c>
      <c r="AM196">
        <v>0</v>
      </c>
      <c r="AN196">
        <v>0</v>
      </c>
      <c r="AO196">
        <f>1-AM196/AN196</f>
        <v>0</v>
      </c>
      <c r="AP196">
        <v>0</v>
      </c>
      <c r="AQ196" t="s">
        <v>291</v>
      </c>
      <c r="AR196" t="s">
        <v>291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291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292</v>
      </c>
      <c r="BT196">
        <v>2</v>
      </c>
      <c r="BU196">
        <v>1627063933.1</v>
      </c>
      <c r="BV196">
        <v>397.167666666667</v>
      </c>
      <c r="BW196">
        <v>419.980333333333</v>
      </c>
      <c r="BX196">
        <v>7.86119333333333</v>
      </c>
      <c r="BY196">
        <v>4.12038</v>
      </c>
      <c r="BZ196">
        <v>392.855666666667</v>
      </c>
      <c r="CA196">
        <v>7.944</v>
      </c>
      <c r="CB196">
        <v>900.053666666667</v>
      </c>
      <c r="CC196">
        <v>101.492333333333</v>
      </c>
      <c r="CD196">
        <v>0.100185</v>
      </c>
      <c r="CE196">
        <v>19.8313</v>
      </c>
      <c r="CF196">
        <v>18.9189666666667</v>
      </c>
      <c r="CG196">
        <v>999.9</v>
      </c>
      <c r="CH196">
        <v>0</v>
      </c>
      <c r="CI196">
        <v>0</v>
      </c>
      <c r="CJ196">
        <v>9987.29</v>
      </c>
      <c r="CK196">
        <v>0</v>
      </c>
      <c r="CL196">
        <v>60.0451333333333</v>
      </c>
      <c r="CM196">
        <v>1460.11</v>
      </c>
      <c r="CN196">
        <v>0.972992</v>
      </c>
      <c r="CO196">
        <v>0.0270078</v>
      </c>
      <c r="CP196">
        <v>0</v>
      </c>
      <c r="CQ196">
        <v>664.975333333333</v>
      </c>
      <c r="CR196">
        <v>4.99951</v>
      </c>
      <c r="CS196">
        <v>9613.14333333333</v>
      </c>
      <c r="CT196">
        <v>11912.7666666667</v>
      </c>
      <c r="CU196">
        <v>38.1663333333333</v>
      </c>
      <c r="CV196">
        <v>41.25</v>
      </c>
      <c r="CW196">
        <v>40.083</v>
      </c>
      <c r="CX196">
        <v>40.208</v>
      </c>
      <c r="CY196">
        <v>39.687</v>
      </c>
      <c r="CZ196">
        <v>1415.81</v>
      </c>
      <c r="DA196">
        <v>39.3</v>
      </c>
      <c r="DB196">
        <v>0</v>
      </c>
      <c r="DC196">
        <v>1627063936.6</v>
      </c>
      <c r="DD196">
        <v>0</v>
      </c>
      <c r="DE196">
        <v>665.052576923077</v>
      </c>
      <c r="DF196">
        <v>-0.488923076560197</v>
      </c>
      <c r="DG196">
        <v>-21.2444445245666</v>
      </c>
      <c r="DH196">
        <v>9615.17076923077</v>
      </c>
      <c r="DI196">
        <v>15</v>
      </c>
      <c r="DJ196">
        <v>1627063522.6</v>
      </c>
      <c r="DK196" t="s">
        <v>293</v>
      </c>
      <c r="DL196">
        <v>1627063512.6</v>
      </c>
      <c r="DM196">
        <v>1627063522.6</v>
      </c>
      <c r="DN196">
        <v>1</v>
      </c>
      <c r="DO196">
        <v>0.261</v>
      </c>
      <c r="DP196">
        <v>-0.001</v>
      </c>
      <c r="DQ196">
        <v>4.408</v>
      </c>
      <c r="DR196">
        <v>-0.118</v>
      </c>
      <c r="DS196">
        <v>420</v>
      </c>
      <c r="DT196">
        <v>3</v>
      </c>
      <c r="DU196">
        <v>0.07</v>
      </c>
      <c r="DV196">
        <v>0.03</v>
      </c>
      <c r="DW196">
        <v>-22.7520024390244</v>
      </c>
      <c r="DX196">
        <v>-0.456269686411143</v>
      </c>
      <c r="DY196">
        <v>0.0481949521079265</v>
      </c>
      <c r="DZ196">
        <v>1</v>
      </c>
      <c r="EA196">
        <v>665.134764705882</v>
      </c>
      <c r="EB196">
        <v>-1.35783692793187</v>
      </c>
      <c r="EC196">
        <v>0.241066998110187</v>
      </c>
      <c r="ED196">
        <v>1</v>
      </c>
      <c r="EE196">
        <v>3.7046887804878</v>
      </c>
      <c r="EF196">
        <v>0.28278083623694</v>
      </c>
      <c r="EG196">
        <v>0.0294573153111763</v>
      </c>
      <c r="EH196">
        <v>0</v>
      </c>
      <c r="EI196">
        <v>2</v>
      </c>
      <c r="EJ196">
        <v>3</v>
      </c>
      <c r="EK196" t="s">
        <v>335</v>
      </c>
      <c r="EL196">
        <v>100</v>
      </c>
      <c r="EM196">
        <v>100</v>
      </c>
      <c r="EN196">
        <v>4.312</v>
      </c>
      <c r="EO196">
        <v>-0.0827</v>
      </c>
      <c r="EP196">
        <v>2.28134974714028</v>
      </c>
      <c r="EQ196">
        <v>0.00616335315543056</v>
      </c>
      <c r="ER196">
        <v>-2.81551833566181e-06</v>
      </c>
      <c r="ES196">
        <v>7.20361701182458e-10</v>
      </c>
      <c r="ET196">
        <v>-0.12593346656001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7</v>
      </c>
      <c r="FC196">
        <v>6.9</v>
      </c>
      <c r="FD196">
        <v>18</v>
      </c>
      <c r="FE196">
        <v>962.985</v>
      </c>
      <c r="FF196">
        <v>507.838</v>
      </c>
      <c r="FG196">
        <v>19.9201</v>
      </c>
      <c r="FH196">
        <v>25.1323</v>
      </c>
      <c r="FI196">
        <v>29.9996</v>
      </c>
      <c r="FJ196">
        <v>25.4044</v>
      </c>
      <c r="FK196">
        <v>25.385</v>
      </c>
      <c r="FL196">
        <v>26.5974</v>
      </c>
      <c r="FM196">
        <v>72.3406</v>
      </c>
      <c r="FN196">
        <v>0</v>
      </c>
      <c r="FO196">
        <v>19.97</v>
      </c>
      <c r="FP196">
        <v>420</v>
      </c>
      <c r="FQ196">
        <v>4.25372</v>
      </c>
      <c r="FR196">
        <v>100.329</v>
      </c>
      <c r="FS196">
        <v>100.23</v>
      </c>
    </row>
    <row r="197" spans="1:175">
      <c r="A197">
        <v>181</v>
      </c>
      <c r="B197">
        <v>1627063936.1</v>
      </c>
      <c r="C197">
        <v>360</v>
      </c>
      <c r="D197" t="s">
        <v>655</v>
      </c>
      <c r="E197" t="s">
        <v>656</v>
      </c>
      <c r="F197">
        <v>1</v>
      </c>
      <c r="H197">
        <v>1627063935.1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14</v>
      </c>
      <c r="AG197">
        <v>2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291</v>
      </c>
      <c r="AL197" t="s">
        <v>291</v>
      </c>
      <c r="AM197">
        <v>0</v>
      </c>
      <c r="AN197">
        <v>0</v>
      </c>
      <c r="AO197">
        <f>1-AM197/AN197</f>
        <v>0</v>
      </c>
      <c r="AP197">
        <v>0</v>
      </c>
      <c r="AQ197" t="s">
        <v>291</v>
      </c>
      <c r="AR197" t="s">
        <v>291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291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292</v>
      </c>
      <c r="BT197">
        <v>2</v>
      </c>
      <c r="BU197">
        <v>1627063935.1</v>
      </c>
      <c r="BV197">
        <v>397.162</v>
      </c>
      <c r="BW197">
        <v>419.967</v>
      </c>
      <c r="BX197">
        <v>7.88611333333333</v>
      </c>
      <c r="BY197">
        <v>4.15802333333333</v>
      </c>
      <c r="BZ197">
        <v>392.85</v>
      </c>
      <c r="CA197">
        <v>7.96868333333333</v>
      </c>
      <c r="CB197">
        <v>900.032</v>
      </c>
      <c r="CC197">
        <v>101.490666666667</v>
      </c>
      <c r="CD197">
        <v>0.0999467333333333</v>
      </c>
      <c r="CE197">
        <v>19.8715</v>
      </c>
      <c r="CF197">
        <v>18.9537666666667</v>
      </c>
      <c r="CG197">
        <v>999.9</v>
      </c>
      <c r="CH197">
        <v>0</v>
      </c>
      <c r="CI197">
        <v>0</v>
      </c>
      <c r="CJ197">
        <v>10001.2333333333</v>
      </c>
      <c r="CK197">
        <v>0</v>
      </c>
      <c r="CL197">
        <v>60.0456</v>
      </c>
      <c r="CM197">
        <v>1459.97333333333</v>
      </c>
      <c r="CN197">
        <v>0.972997333333333</v>
      </c>
      <c r="CO197">
        <v>0.0270024</v>
      </c>
      <c r="CP197">
        <v>0</v>
      </c>
      <c r="CQ197">
        <v>664.752333333333</v>
      </c>
      <c r="CR197">
        <v>4.99951</v>
      </c>
      <c r="CS197">
        <v>9611.49333333333</v>
      </c>
      <c r="CT197">
        <v>11911.7</v>
      </c>
      <c r="CU197">
        <v>38.187</v>
      </c>
      <c r="CV197">
        <v>41.25</v>
      </c>
      <c r="CW197">
        <v>40.062</v>
      </c>
      <c r="CX197">
        <v>40.187</v>
      </c>
      <c r="CY197">
        <v>39.687</v>
      </c>
      <c r="CZ197">
        <v>1415.68333333333</v>
      </c>
      <c r="DA197">
        <v>39.29</v>
      </c>
      <c r="DB197">
        <v>0</v>
      </c>
      <c r="DC197">
        <v>1627063939</v>
      </c>
      <c r="DD197">
        <v>0</v>
      </c>
      <c r="DE197">
        <v>664.992923076923</v>
      </c>
      <c r="DF197">
        <v>-1.94023931953945</v>
      </c>
      <c r="DG197">
        <v>-23.1357265264417</v>
      </c>
      <c r="DH197">
        <v>9614.30230769231</v>
      </c>
      <c r="DI197">
        <v>15</v>
      </c>
      <c r="DJ197">
        <v>1627063522.6</v>
      </c>
      <c r="DK197" t="s">
        <v>293</v>
      </c>
      <c r="DL197">
        <v>1627063512.6</v>
      </c>
      <c r="DM197">
        <v>1627063522.6</v>
      </c>
      <c r="DN197">
        <v>1</v>
      </c>
      <c r="DO197">
        <v>0.261</v>
      </c>
      <c r="DP197">
        <v>-0.001</v>
      </c>
      <c r="DQ197">
        <v>4.408</v>
      </c>
      <c r="DR197">
        <v>-0.118</v>
      </c>
      <c r="DS197">
        <v>420</v>
      </c>
      <c r="DT197">
        <v>3</v>
      </c>
      <c r="DU197">
        <v>0.07</v>
      </c>
      <c r="DV197">
        <v>0.03</v>
      </c>
      <c r="DW197">
        <v>-22.7635682926829</v>
      </c>
      <c r="DX197">
        <v>-0.403634843205631</v>
      </c>
      <c r="DY197">
        <v>0.0443345179566772</v>
      </c>
      <c r="DZ197">
        <v>1</v>
      </c>
      <c r="EA197">
        <v>665.06103030303</v>
      </c>
      <c r="EB197">
        <v>-1.25961666113587</v>
      </c>
      <c r="EC197">
        <v>0.233972089095408</v>
      </c>
      <c r="ED197">
        <v>1</v>
      </c>
      <c r="EE197">
        <v>3.71004487804878</v>
      </c>
      <c r="EF197">
        <v>0.265649268292681</v>
      </c>
      <c r="EG197">
        <v>0.0285109195274759</v>
      </c>
      <c r="EH197">
        <v>0</v>
      </c>
      <c r="EI197">
        <v>2</v>
      </c>
      <c r="EJ197">
        <v>3</v>
      </c>
      <c r="EK197" t="s">
        <v>335</v>
      </c>
      <c r="EL197">
        <v>100</v>
      </c>
      <c r="EM197">
        <v>100</v>
      </c>
      <c r="EN197">
        <v>4.312</v>
      </c>
      <c r="EO197">
        <v>-0.0824</v>
      </c>
      <c r="EP197">
        <v>2.28134974714028</v>
      </c>
      <c r="EQ197">
        <v>0.00616335315543056</v>
      </c>
      <c r="ER197">
        <v>-2.81551833566181e-06</v>
      </c>
      <c r="ES197">
        <v>7.20361701182458e-10</v>
      </c>
      <c r="ET197">
        <v>-0.12593346656001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7.1</v>
      </c>
      <c r="FC197">
        <v>6.9</v>
      </c>
      <c r="FD197">
        <v>18</v>
      </c>
      <c r="FE197">
        <v>962.767</v>
      </c>
      <c r="FF197">
        <v>507.835</v>
      </c>
      <c r="FG197">
        <v>19.9832</v>
      </c>
      <c r="FH197">
        <v>25.1289</v>
      </c>
      <c r="FI197">
        <v>29.9995</v>
      </c>
      <c r="FJ197">
        <v>25.4022</v>
      </c>
      <c r="FK197">
        <v>25.3829</v>
      </c>
      <c r="FL197">
        <v>26.5963</v>
      </c>
      <c r="FM197">
        <v>72.3406</v>
      </c>
      <c r="FN197">
        <v>0</v>
      </c>
      <c r="FO197">
        <v>20.07</v>
      </c>
      <c r="FP197">
        <v>420</v>
      </c>
      <c r="FQ197">
        <v>4.24466</v>
      </c>
      <c r="FR197">
        <v>100.329</v>
      </c>
      <c r="FS197">
        <v>100.23</v>
      </c>
    </row>
    <row r="198" spans="1:175">
      <c r="A198">
        <v>182</v>
      </c>
      <c r="B198">
        <v>1627063938.1</v>
      </c>
      <c r="C198">
        <v>362</v>
      </c>
      <c r="D198" t="s">
        <v>657</v>
      </c>
      <c r="E198" t="s">
        <v>658</v>
      </c>
      <c r="F198">
        <v>1</v>
      </c>
      <c r="H198">
        <v>1627063937.1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14</v>
      </c>
      <c r="AG198">
        <v>2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291</v>
      </c>
      <c r="AL198" t="s">
        <v>291</v>
      </c>
      <c r="AM198">
        <v>0</v>
      </c>
      <c r="AN198">
        <v>0</v>
      </c>
      <c r="AO198">
        <f>1-AM198/AN198</f>
        <v>0</v>
      </c>
      <c r="AP198">
        <v>0</v>
      </c>
      <c r="AQ198" t="s">
        <v>291</v>
      </c>
      <c r="AR198" t="s">
        <v>291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291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292</v>
      </c>
      <c r="BT198">
        <v>2</v>
      </c>
      <c r="BU198">
        <v>1627063937.1</v>
      </c>
      <c r="BV198">
        <v>397.155</v>
      </c>
      <c r="BW198">
        <v>420.000666666667</v>
      </c>
      <c r="BX198">
        <v>7.91609333333333</v>
      </c>
      <c r="BY198">
        <v>4.18761333333333</v>
      </c>
      <c r="BZ198">
        <v>392.843333333333</v>
      </c>
      <c r="CA198">
        <v>7.99838666666667</v>
      </c>
      <c r="CB198">
        <v>899.999333333333</v>
      </c>
      <c r="CC198">
        <v>101.491</v>
      </c>
      <c r="CD198">
        <v>0.0996656333333333</v>
      </c>
      <c r="CE198">
        <v>19.9148</v>
      </c>
      <c r="CF198">
        <v>18.9959333333333</v>
      </c>
      <c r="CG198">
        <v>999.9</v>
      </c>
      <c r="CH198">
        <v>0</v>
      </c>
      <c r="CI198">
        <v>0</v>
      </c>
      <c r="CJ198">
        <v>10016.8666666667</v>
      </c>
      <c r="CK198">
        <v>0</v>
      </c>
      <c r="CL198">
        <v>60.0456</v>
      </c>
      <c r="CM198">
        <v>1459.97</v>
      </c>
      <c r="CN198">
        <v>0.972997333333333</v>
      </c>
      <c r="CO198">
        <v>0.0270024</v>
      </c>
      <c r="CP198">
        <v>0</v>
      </c>
      <c r="CQ198">
        <v>664.787666666667</v>
      </c>
      <c r="CR198">
        <v>4.99951</v>
      </c>
      <c r="CS198">
        <v>9610.86666666667</v>
      </c>
      <c r="CT198">
        <v>11911.7</v>
      </c>
      <c r="CU198">
        <v>38.187</v>
      </c>
      <c r="CV198">
        <v>41.25</v>
      </c>
      <c r="CW198">
        <v>40.083</v>
      </c>
      <c r="CX198">
        <v>40.25</v>
      </c>
      <c r="CY198">
        <v>39.687</v>
      </c>
      <c r="CZ198">
        <v>1415.68</v>
      </c>
      <c r="DA198">
        <v>39.29</v>
      </c>
      <c r="DB198">
        <v>0</v>
      </c>
      <c r="DC198">
        <v>1627063940.8</v>
      </c>
      <c r="DD198">
        <v>0</v>
      </c>
      <c r="DE198">
        <v>664.93436</v>
      </c>
      <c r="DF198">
        <v>-1.63238462426139</v>
      </c>
      <c r="DG198">
        <v>-21.6492308661967</v>
      </c>
      <c r="DH198">
        <v>9613.3804</v>
      </c>
      <c r="DI198">
        <v>15</v>
      </c>
      <c r="DJ198">
        <v>1627063522.6</v>
      </c>
      <c r="DK198" t="s">
        <v>293</v>
      </c>
      <c r="DL198">
        <v>1627063512.6</v>
      </c>
      <c r="DM198">
        <v>1627063522.6</v>
      </c>
      <c r="DN198">
        <v>1</v>
      </c>
      <c r="DO198">
        <v>0.261</v>
      </c>
      <c r="DP198">
        <v>-0.001</v>
      </c>
      <c r="DQ198">
        <v>4.408</v>
      </c>
      <c r="DR198">
        <v>-0.118</v>
      </c>
      <c r="DS198">
        <v>420</v>
      </c>
      <c r="DT198">
        <v>3</v>
      </c>
      <c r="DU198">
        <v>0.07</v>
      </c>
      <c r="DV198">
        <v>0.03</v>
      </c>
      <c r="DW198">
        <v>-22.7769609756098</v>
      </c>
      <c r="DX198">
        <v>-0.431408362369322</v>
      </c>
      <c r="DY198">
        <v>0.0468612475919864</v>
      </c>
      <c r="DZ198">
        <v>1</v>
      </c>
      <c r="EA198">
        <v>664.989666666667</v>
      </c>
      <c r="EB198">
        <v>-1.24075575194405</v>
      </c>
      <c r="EC198">
        <v>0.241408827970777</v>
      </c>
      <c r="ED198">
        <v>1</v>
      </c>
      <c r="EE198">
        <v>3.71660512195122</v>
      </c>
      <c r="EF198">
        <v>0.198475818815325</v>
      </c>
      <c r="EG198">
        <v>0.0235339496464308</v>
      </c>
      <c r="EH198">
        <v>0</v>
      </c>
      <c r="EI198">
        <v>2</v>
      </c>
      <c r="EJ198">
        <v>3</v>
      </c>
      <c r="EK198" t="s">
        <v>335</v>
      </c>
      <c r="EL198">
        <v>100</v>
      </c>
      <c r="EM198">
        <v>100</v>
      </c>
      <c r="EN198">
        <v>4.311</v>
      </c>
      <c r="EO198">
        <v>-0.0821</v>
      </c>
      <c r="EP198">
        <v>2.28134974714028</v>
      </c>
      <c r="EQ198">
        <v>0.00616335315543056</v>
      </c>
      <c r="ER198">
        <v>-2.81551833566181e-06</v>
      </c>
      <c r="ES198">
        <v>7.20361701182458e-10</v>
      </c>
      <c r="ET198">
        <v>-0.12593346656001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7.1</v>
      </c>
      <c r="FC198">
        <v>6.9</v>
      </c>
      <c r="FD198">
        <v>18</v>
      </c>
      <c r="FE198">
        <v>962.832</v>
      </c>
      <c r="FF198">
        <v>507.832</v>
      </c>
      <c r="FG198">
        <v>20.0433</v>
      </c>
      <c r="FH198">
        <v>25.1258</v>
      </c>
      <c r="FI198">
        <v>29.9996</v>
      </c>
      <c r="FJ198">
        <v>25.4001</v>
      </c>
      <c r="FK198">
        <v>25.3808</v>
      </c>
      <c r="FL198">
        <v>26.5971</v>
      </c>
      <c r="FM198">
        <v>72.3406</v>
      </c>
      <c r="FN198">
        <v>0</v>
      </c>
      <c r="FO198">
        <v>20.17</v>
      </c>
      <c r="FP198">
        <v>420</v>
      </c>
      <c r="FQ198">
        <v>4.26694</v>
      </c>
      <c r="FR198">
        <v>100.33</v>
      </c>
      <c r="FS198">
        <v>100.229</v>
      </c>
    </row>
    <row r="199" spans="1:175">
      <c r="A199">
        <v>183</v>
      </c>
      <c r="B199">
        <v>1627063940.1</v>
      </c>
      <c r="C199">
        <v>364</v>
      </c>
      <c r="D199" t="s">
        <v>659</v>
      </c>
      <c r="E199" t="s">
        <v>660</v>
      </c>
      <c r="F199">
        <v>1</v>
      </c>
      <c r="H199">
        <v>1627063939.1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14</v>
      </c>
      <c r="AG199">
        <v>2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291</v>
      </c>
      <c r="AL199" t="s">
        <v>291</v>
      </c>
      <c r="AM199">
        <v>0</v>
      </c>
      <c r="AN199">
        <v>0</v>
      </c>
      <c r="AO199">
        <f>1-AM199/AN199</f>
        <v>0</v>
      </c>
      <c r="AP199">
        <v>0</v>
      </c>
      <c r="AQ199" t="s">
        <v>291</v>
      </c>
      <c r="AR199" t="s">
        <v>291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291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292</v>
      </c>
      <c r="BT199">
        <v>2</v>
      </c>
      <c r="BU199">
        <v>1627063939.1</v>
      </c>
      <c r="BV199">
        <v>397.126</v>
      </c>
      <c r="BW199">
        <v>420.009</v>
      </c>
      <c r="BX199">
        <v>7.94463</v>
      </c>
      <c r="BY199">
        <v>4.19516666666667</v>
      </c>
      <c r="BZ199">
        <v>392.814</v>
      </c>
      <c r="CA199">
        <v>8.02665666666667</v>
      </c>
      <c r="CB199">
        <v>899.965333333333</v>
      </c>
      <c r="CC199">
        <v>101.491333333333</v>
      </c>
      <c r="CD199">
        <v>0.0996266333333333</v>
      </c>
      <c r="CE199">
        <v>19.9558333333333</v>
      </c>
      <c r="CF199">
        <v>19.0377333333333</v>
      </c>
      <c r="CG199">
        <v>999.9</v>
      </c>
      <c r="CH199">
        <v>0</v>
      </c>
      <c r="CI199">
        <v>0</v>
      </c>
      <c r="CJ199">
        <v>10006.0333333333</v>
      </c>
      <c r="CK199">
        <v>0</v>
      </c>
      <c r="CL199">
        <v>60.0456</v>
      </c>
      <c r="CM199">
        <v>1460.06666666667</v>
      </c>
      <c r="CN199">
        <v>0.972992</v>
      </c>
      <c r="CO199">
        <v>0.0270078</v>
      </c>
      <c r="CP199">
        <v>0</v>
      </c>
      <c r="CQ199">
        <v>664.54</v>
      </c>
      <c r="CR199">
        <v>4.99951</v>
      </c>
      <c r="CS199">
        <v>9611.20666666667</v>
      </c>
      <c r="CT199">
        <v>11912.4333333333</v>
      </c>
      <c r="CU199">
        <v>38.187</v>
      </c>
      <c r="CV199">
        <v>41.25</v>
      </c>
      <c r="CW199">
        <v>40.062</v>
      </c>
      <c r="CX199">
        <v>40.229</v>
      </c>
      <c r="CY199">
        <v>39.687</v>
      </c>
      <c r="CZ199">
        <v>1415.76666666667</v>
      </c>
      <c r="DA199">
        <v>39.3</v>
      </c>
      <c r="DB199">
        <v>0</v>
      </c>
      <c r="DC199">
        <v>1627063942.6</v>
      </c>
      <c r="DD199">
        <v>0</v>
      </c>
      <c r="DE199">
        <v>664.873038461538</v>
      </c>
      <c r="DF199">
        <v>-1.9981196628032</v>
      </c>
      <c r="DG199">
        <v>-22.3439316648373</v>
      </c>
      <c r="DH199">
        <v>9613.04769230769</v>
      </c>
      <c r="DI199">
        <v>15</v>
      </c>
      <c r="DJ199">
        <v>1627063522.6</v>
      </c>
      <c r="DK199" t="s">
        <v>293</v>
      </c>
      <c r="DL199">
        <v>1627063512.6</v>
      </c>
      <c r="DM199">
        <v>1627063522.6</v>
      </c>
      <c r="DN199">
        <v>1</v>
      </c>
      <c r="DO199">
        <v>0.261</v>
      </c>
      <c r="DP199">
        <v>-0.001</v>
      </c>
      <c r="DQ199">
        <v>4.408</v>
      </c>
      <c r="DR199">
        <v>-0.118</v>
      </c>
      <c r="DS199">
        <v>420</v>
      </c>
      <c r="DT199">
        <v>3</v>
      </c>
      <c r="DU199">
        <v>0.07</v>
      </c>
      <c r="DV199">
        <v>0.03</v>
      </c>
      <c r="DW199">
        <v>-22.7947463414634</v>
      </c>
      <c r="DX199">
        <v>-0.431688501742207</v>
      </c>
      <c r="DY199">
        <v>0.0469051720979885</v>
      </c>
      <c r="DZ199">
        <v>1</v>
      </c>
      <c r="EA199">
        <v>664.941470588235</v>
      </c>
      <c r="EB199">
        <v>-1.80947146455814</v>
      </c>
      <c r="EC199">
        <v>0.267351964018146</v>
      </c>
      <c r="ED199">
        <v>1</v>
      </c>
      <c r="EE199">
        <v>3.72454414634146</v>
      </c>
      <c r="EF199">
        <v>0.148480766550532</v>
      </c>
      <c r="EG199">
        <v>0.017965334095121</v>
      </c>
      <c r="EH199">
        <v>0</v>
      </c>
      <c r="EI199">
        <v>2</v>
      </c>
      <c r="EJ199">
        <v>3</v>
      </c>
      <c r="EK199" t="s">
        <v>335</v>
      </c>
      <c r="EL199">
        <v>100</v>
      </c>
      <c r="EM199">
        <v>100</v>
      </c>
      <c r="EN199">
        <v>4.311</v>
      </c>
      <c r="EO199">
        <v>-0.0819</v>
      </c>
      <c r="EP199">
        <v>2.28134974714028</v>
      </c>
      <c r="EQ199">
        <v>0.00616335315543056</v>
      </c>
      <c r="ER199">
        <v>-2.81551833566181e-06</v>
      </c>
      <c r="ES199">
        <v>7.20361701182458e-10</v>
      </c>
      <c r="ET199">
        <v>-0.12593346656001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7.1</v>
      </c>
      <c r="FC199">
        <v>7</v>
      </c>
      <c r="FD199">
        <v>18</v>
      </c>
      <c r="FE199">
        <v>962.876</v>
      </c>
      <c r="FF199">
        <v>507.742</v>
      </c>
      <c r="FG199">
        <v>20.1101</v>
      </c>
      <c r="FH199">
        <v>25.1226</v>
      </c>
      <c r="FI199">
        <v>29.9997</v>
      </c>
      <c r="FJ199">
        <v>25.3983</v>
      </c>
      <c r="FK199">
        <v>25.3786</v>
      </c>
      <c r="FL199">
        <v>26.5972</v>
      </c>
      <c r="FM199">
        <v>72.3406</v>
      </c>
      <c r="FN199">
        <v>0</v>
      </c>
      <c r="FO199">
        <v>20.17</v>
      </c>
      <c r="FP199">
        <v>420</v>
      </c>
      <c r="FQ199">
        <v>4.26585</v>
      </c>
      <c r="FR199">
        <v>100.331</v>
      </c>
      <c r="FS199">
        <v>100.229</v>
      </c>
    </row>
    <row r="200" spans="1:175">
      <c r="A200">
        <v>184</v>
      </c>
      <c r="B200">
        <v>1627063942.1</v>
      </c>
      <c r="C200">
        <v>366</v>
      </c>
      <c r="D200" t="s">
        <v>661</v>
      </c>
      <c r="E200" t="s">
        <v>662</v>
      </c>
      <c r="F200">
        <v>1</v>
      </c>
      <c r="H200">
        <v>1627063941.1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14</v>
      </c>
      <c r="AG200">
        <v>2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291</v>
      </c>
      <c r="AL200" t="s">
        <v>291</v>
      </c>
      <c r="AM200">
        <v>0</v>
      </c>
      <c r="AN200">
        <v>0</v>
      </c>
      <c r="AO200">
        <f>1-AM200/AN200</f>
        <v>0</v>
      </c>
      <c r="AP200">
        <v>0</v>
      </c>
      <c r="AQ200" t="s">
        <v>291</v>
      </c>
      <c r="AR200" t="s">
        <v>291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291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292</v>
      </c>
      <c r="BT200">
        <v>2</v>
      </c>
      <c r="BU200">
        <v>1627063941.1</v>
      </c>
      <c r="BV200">
        <v>397.113</v>
      </c>
      <c r="BW200">
        <v>419.988333333333</v>
      </c>
      <c r="BX200">
        <v>7.96745</v>
      </c>
      <c r="BY200">
        <v>4.19784</v>
      </c>
      <c r="BZ200">
        <v>392.801</v>
      </c>
      <c r="CA200">
        <v>8.04926333333333</v>
      </c>
      <c r="CB200">
        <v>899.972333333333</v>
      </c>
      <c r="CC200">
        <v>101.491666666667</v>
      </c>
      <c r="CD200">
        <v>0.100256</v>
      </c>
      <c r="CE200">
        <v>19.9975</v>
      </c>
      <c r="CF200">
        <v>19.0757</v>
      </c>
      <c r="CG200">
        <v>999.9</v>
      </c>
      <c r="CH200">
        <v>0</v>
      </c>
      <c r="CI200">
        <v>0</v>
      </c>
      <c r="CJ200">
        <v>9970.41666666667</v>
      </c>
      <c r="CK200">
        <v>0</v>
      </c>
      <c r="CL200">
        <v>60.0456</v>
      </c>
      <c r="CM200">
        <v>1459.85</v>
      </c>
      <c r="CN200">
        <v>0.972988</v>
      </c>
      <c r="CO200">
        <v>0.0270116666666667</v>
      </c>
      <c r="CP200">
        <v>0</v>
      </c>
      <c r="CQ200">
        <v>664.648666666667</v>
      </c>
      <c r="CR200">
        <v>4.99951</v>
      </c>
      <c r="CS200">
        <v>9608.94333333333</v>
      </c>
      <c r="CT200">
        <v>11910.6333333333</v>
      </c>
      <c r="CU200">
        <v>38.187</v>
      </c>
      <c r="CV200">
        <v>41.25</v>
      </c>
      <c r="CW200">
        <v>40.104</v>
      </c>
      <c r="CX200">
        <v>40.229</v>
      </c>
      <c r="CY200">
        <v>39.687</v>
      </c>
      <c r="CZ200">
        <v>1415.55</v>
      </c>
      <c r="DA200">
        <v>39.3</v>
      </c>
      <c r="DB200">
        <v>0</v>
      </c>
      <c r="DC200">
        <v>1627063945</v>
      </c>
      <c r="DD200">
        <v>0</v>
      </c>
      <c r="DE200">
        <v>664.809423076923</v>
      </c>
      <c r="DF200">
        <v>-1.57965812326925</v>
      </c>
      <c r="DG200">
        <v>-22.4222222077178</v>
      </c>
      <c r="DH200">
        <v>9612.03115384616</v>
      </c>
      <c r="DI200">
        <v>15</v>
      </c>
      <c r="DJ200">
        <v>1627063522.6</v>
      </c>
      <c r="DK200" t="s">
        <v>293</v>
      </c>
      <c r="DL200">
        <v>1627063512.6</v>
      </c>
      <c r="DM200">
        <v>1627063522.6</v>
      </c>
      <c r="DN200">
        <v>1</v>
      </c>
      <c r="DO200">
        <v>0.261</v>
      </c>
      <c r="DP200">
        <v>-0.001</v>
      </c>
      <c r="DQ200">
        <v>4.408</v>
      </c>
      <c r="DR200">
        <v>-0.118</v>
      </c>
      <c r="DS200">
        <v>420</v>
      </c>
      <c r="DT200">
        <v>3</v>
      </c>
      <c r="DU200">
        <v>0.07</v>
      </c>
      <c r="DV200">
        <v>0.03</v>
      </c>
      <c r="DW200">
        <v>-22.8110170731707</v>
      </c>
      <c r="DX200">
        <v>-0.38945853658538</v>
      </c>
      <c r="DY200">
        <v>0.0424337526863156</v>
      </c>
      <c r="DZ200">
        <v>1</v>
      </c>
      <c r="EA200">
        <v>664.889333333333</v>
      </c>
      <c r="EB200">
        <v>-1.91254889369821</v>
      </c>
      <c r="EC200">
        <v>0.263843579310607</v>
      </c>
      <c r="ED200">
        <v>1</v>
      </c>
      <c r="EE200">
        <v>3.73255682926829</v>
      </c>
      <c r="EF200">
        <v>0.140312822299651</v>
      </c>
      <c r="EG200">
        <v>0.0168698711720361</v>
      </c>
      <c r="EH200">
        <v>0</v>
      </c>
      <c r="EI200">
        <v>2</v>
      </c>
      <c r="EJ200">
        <v>3</v>
      </c>
      <c r="EK200" t="s">
        <v>335</v>
      </c>
      <c r="EL200">
        <v>100</v>
      </c>
      <c r="EM200">
        <v>100</v>
      </c>
      <c r="EN200">
        <v>4.311</v>
      </c>
      <c r="EO200">
        <v>-0.0817</v>
      </c>
      <c r="EP200">
        <v>2.28134974714028</v>
      </c>
      <c r="EQ200">
        <v>0.00616335315543056</v>
      </c>
      <c r="ER200">
        <v>-2.81551833566181e-06</v>
      </c>
      <c r="ES200">
        <v>7.20361701182458e-10</v>
      </c>
      <c r="ET200">
        <v>-0.12593346656001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7.2</v>
      </c>
      <c r="FC200">
        <v>7</v>
      </c>
      <c r="FD200">
        <v>18</v>
      </c>
      <c r="FE200">
        <v>962.666</v>
      </c>
      <c r="FF200">
        <v>507.669</v>
      </c>
      <c r="FG200">
        <v>20.1803</v>
      </c>
      <c r="FH200">
        <v>25.1194</v>
      </c>
      <c r="FI200">
        <v>29.9995</v>
      </c>
      <c r="FJ200">
        <v>25.3967</v>
      </c>
      <c r="FK200">
        <v>25.3765</v>
      </c>
      <c r="FL200">
        <v>26.5961</v>
      </c>
      <c r="FM200">
        <v>72.3406</v>
      </c>
      <c r="FN200">
        <v>0</v>
      </c>
      <c r="FO200">
        <v>20.27</v>
      </c>
      <c r="FP200">
        <v>420</v>
      </c>
      <c r="FQ200">
        <v>4.2631</v>
      </c>
      <c r="FR200">
        <v>100.33</v>
      </c>
      <c r="FS200">
        <v>100.231</v>
      </c>
    </row>
    <row r="201" spans="1:175">
      <c r="A201">
        <v>185</v>
      </c>
      <c r="B201">
        <v>1627063944.1</v>
      </c>
      <c r="C201">
        <v>368</v>
      </c>
      <c r="D201" t="s">
        <v>663</v>
      </c>
      <c r="E201" t="s">
        <v>664</v>
      </c>
      <c r="F201">
        <v>1</v>
      </c>
      <c r="H201">
        <v>1627063943.1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14</v>
      </c>
      <c r="AG201">
        <v>2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291</v>
      </c>
      <c r="AL201" t="s">
        <v>291</v>
      </c>
      <c r="AM201">
        <v>0</v>
      </c>
      <c r="AN201">
        <v>0</v>
      </c>
      <c r="AO201">
        <f>1-AM201/AN201</f>
        <v>0</v>
      </c>
      <c r="AP201">
        <v>0</v>
      </c>
      <c r="AQ201" t="s">
        <v>291</v>
      </c>
      <c r="AR201" t="s">
        <v>291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291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292</v>
      </c>
      <c r="BT201">
        <v>2</v>
      </c>
      <c r="BU201">
        <v>1627063943.1</v>
      </c>
      <c r="BV201">
        <v>397.098</v>
      </c>
      <c r="BW201">
        <v>420.014333333333</v>
      </c>
      <c r="BX201">
        <v>7.98441666666667</v>
      </c>
      <c r="BY201">
        <v>4.19987</v>
      </c>
      <c r="BZ201">
        <v>392.787</v>
      </c>
      <c r="CA201">
        <v>8.06606666666667</v>
      </c>
      <c r="CB201">
        <v>900.005666666667</v>
      </c>
      <c r="CC201">
        <v>101.492</v>
      </c>
      <c r="CD201">
        <v>0.100369</v>
      </c>
      <c r="CE201">
        <v>20.0395666666667</v>
      </c>
      <c r="CF201">
        <v>19.1072</v>
      </c>
      <c r="CG201">
        <v>999.9</v>
      </c>
      <c r="CH201">
        <v>0</v>
      </c>
      <c r="CI201">
        <v>0</v>
      </c>
      <c r="CJ201">
        <v>9985.83333333333</v>
      </c>
      <c r="CK201">
        <v>0</v>
      </c>
      <c r="CL201">
        <v>60.0456</v>
      </c>
      <c r="CM201">
        <v>1460.05</v>
      </c>
      <c r="CN201">
        <v>0.972992</v>
      </c>
      <c r="CO201">
        <v>0.0270078</v>
      </c>
      <c r="CP201">
        <v>0</v>
      </c>
      <c r="CQ201">
        <v>664.240666666667</v>
      </c>
      <c r="CR201">
        <v>4.99951</v>
      </c>
      <c r="CS201">
        <v>9610.04666666667</v>
      </c>
      <c r="CT201">
        <v>11912.3</v>
      </c>
      <c r="CU201">
        <v>38.187</v>
      </c>
      <c r="CV201">
        <v>41.25</v>
      </c>
      <c r="CW201">
        <v>40.125</v>
      </c>
      <c r="CX201">
        <v>40.229</v>
      </c>
      <c r="CY201">
        <v>39.687</v>
      </c>
      <c r="CZ201">
        <v>1415.75</v>
      </c>
      <c r="DA201">
        <v>39.3</v>
      </c>
      <c r="DB201">
        <v>0</v>
      </c>
      <c r="DC201">
        <v>1627063946.8</v>
      </c>
      <c r="DD201">
        <v>0</v>
      </c>
      <c r="DE201">
        <v>664.7404</v>
      </c>
      <c r="DF201">
        <v>-2.83369232209218</v>
      </c>
      <c r="DG201">
        <v>-18.18153852921</v>
      </c>
      <c r="DH201">
        <v>9611.32</v>
      </c>
      <c r="DI201">
        <v>15</v>
      </c>
      <c r="DJ201">
        <v>1627063522.6</v>
      </c>
      <c r="DK201" t="s">
        <v>293</v>
      </c>
      <c r="DL201">
        <v>1627063512.6</v>
      </c>
      <c r="DM201">
        <v>1627063522.6</v>
      </c>
      <c r="DN201">
        <v>1</v>
      </c>
      <c r="DO201">
        <v>0.261</v>
      </c>
      <c r="DP201">
        <v>-0.001</v>
      </c>
      <c r="DQ201">
        <v>4.408</v>
      </c>
      <c r="DR201">
        <v>-0.118</v>
      </c>
      <c r="DS201">
        <v>420</v>
      </c>
      <c r="DT201">
        <v>3</v>
      </c>
      <c r="DU201">
        <v>0.07</v>
      </c>
      <c r="DV201">
        <v>0.03</v>
      </c>
      <c r="DW201">
        <v>-22.8263390243902</v>
      </c>
      <c r="DX201">
        <v>-0.457793728222957</v>
      </c>
      <c r="DY201">
        <v>0.0489875338948281</v>
      </c>
      <c r="DZ201">
        <v>1</v>
      </c>
      <c r="EA201">
        <v>664.817515151515</v>
      </c>
      <c r="EB201">
        <v>-2.08910575493326</v>
      </c>
      <c r="EC201">
        <v>0.287482396953815</v>
      </c>
      <c r="ED201">
        <v>1</v>
      </c>
      <c r="EE201">
        <v>3.74047073170732</v>
      </c>
      <c r="EF201">
        <v>0.159751986062718</v>
      </c>
      <c r="EG201">
        <v>0.0193477427170482</v>
      </c>
      <c r="EH201">
        <v>0</v>
      </c>
      <c r="EI201">
        <v>2</v>
      </c>
      <c r="EJ201">
        <v>3</v>
      </c>
      <c r="EK201" t="s">
        <v>335</v>
      </c>
      <c r="EL201">
        <v>100</v>
      </c>
      <c r="EM201">
        <v>100</v>
      </c>
      <c r="EN201">
        <v>4.311</v>
      </c>
      <c r="EO201">
        <v>-0.0816</v>
      </c>
      <c r="EP201">
        <v>2.28134974714028</v>
      </c>
      <c r="EQ201">
        <v>0.00616335315543056</v>
      </c>
      <c r="ER201">
        <v>-2.81551833566181e-06</v>
      </c>
      <c r="ES201">
        <v>7.20361701182458e-10</v>
      </c>
      <c r="ET201">
        <v>-0.12593346656001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7.2</v>
      </c>
      <c r="FC201">
        <v>7</v>
      </c>
      <c r="FD201">
        <v>18</v>
      </c>
      <c r="FE201">
        <v>962.736</v>
      </c>
      <c r="FF201">
        <v>507.631</v>
      </c>
      <c r="FG201">
        <v>20.2428</v>
      </c>
      <c r="FH201">
        <v>25.1162</v>
      </c>
      <c r="FI201">
        <v>29.9995</v>
      </c>
      <c r="FJ201">
        <v>25.3948</v>
      </c>
      <c r="FK201">
        <v>25.3744</v>
      </c>
      <c r="FL201">
        <v>26.5971</v>
      </c>
      <c r="FM201">
        <v>72.3406</v>
      </c>
      <c r="FN201">
        <v>0</v>
      </c>
      <c r="FO201">
        <v>20.37</v>
      </c>
      <c r="FP201">
        <v>420</v>
      </c>
      <c r="FQ201">
        <v>4.29547</v>
      </c>
      <c r="FR201">
        <v>100.331</v>
      </c>
      <c r="FS201">
        <v>100.233</v>
      </c>
    </row>
    <row r="202" spans="1:175">
      <c r="A202">
        <v>186</v>
      </c>
      <c r="B202">
        <v>1627063946.1</v>
      </c>
      <c r="C202">
        <v>370</v>
      </c>
      <c r="D202" t="s">
        <v>665</v>
      </c>
      <c r="E202" t="s">
        <v>666</v>
      </c>
      <c r="F202">
        <v>1</v>
      </c>
      <c r="H202">
        <v>1627063945.1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14</v>
      </c>
      <c r="AG202">
        <v>2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291</v>
      </c>
      <c r="AL202" t="s">
        <v>291</v>
      </c>
      <c r="AM202">
        <v>0</v>
      </c>
      <c r="AN202">
        <v>0</v>
      </c>
      <c r="AO202">
        <f>1-AM202/AN202</f>
        <v>0</v>
      </c>
      <c r="AP202">
        <v>0</v>
      </c>
      <c r="AQ202" t="s">
        <v>291</v>
      </c>
      <c r="AR202" t="s">
        <v>291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291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292</v>
      </c>
      <c r="BT202">
        <v>2</v>
      </c>
      <c r="BU202">
        <v>1627063945.1</v>
      </c>
      <c r="BV202">
        <v>397.089</v>
      </c>
      <c r="BW202">
        <v>420.001666666667</v>
      </c>
      <c r="BX202">
        <v>8.00122666666667</v>
      </c>
      <c r="BY202">
        <v>4.20218</v>
      </c>
      <c r="BZ202">
        <v>392.778</v>
      </c>
      <c r="CA202">
        <v>8.08272</v>
      </c>
      <c r="CB202">
        <v>900.011666666667</v>
      </c>
      <c r="CC202">
        <v>101.491</v>
      </c>
      <c r="CD202">
        <v>0.100082</v>
      </c>
      <c r="CE202">
        <v>20.08</v>
      </c>
      <c r="CF202">
        <v>19.1388666666667</v>
      </c>
      <c r="CG202">
        <v>999.9</v>
      </c>
      <c r="CH202">
        <v>0</v>
      </c>
      <c r="CI202">
        <v>0</v>
      </c>
      <c r="CJ202">
        <v>10002.4833333333</v>
      </c>
      <c r="CK202">
        <v>0</v>
      </c>
      <c r="CL202">
        <v>60.0456</v>
      </c>
      <c r="CM202">
        <v>1460.03666666667</v>
      </c>
      <c r="CN202">
        <v>0.972992</v>
      </c>
      <c r="CO202">
        <v>0.0270078</v>
      </c>
      <c r="CP202">
        <v>0</v>
      </c>
      <c r="CQ202">
        <v>664.287333333333</v>
      </c>
      <c r="CR202">
        <v>4.99951</v>
      </c>
      <c r="CS202">
        <v>9609.29666666667</v>
      </c>
      <c r="CT202">
        <v>11912.2</v>
      </c>
      <c r="CU202">
        <v>38.187</v>
      </c>
      <c r="CV202">
        <v>41.25</v>
      </c>
      <c r="CW202">
        <v>40.125</v>
      </c>
      <c r="CX202">
        <v>40.229</v>
      </c>
      <c r="CY202">
        <v>39.687</v>
      </c>
      <c r="CZ202">
        <v>1415.73666666667</v>
      </c>
      <c r="DA202">
        <v>39.3</v>
      </c>
      <c r="DB202">
        <v>0</v>
      </c>
      <c r="DC202">
        <v>1627063948.6</v>
      </c>
      <c r="DD202">
        <v>0</v>
      </c>
      <c r="DE202">
        <v>664.669923076923</v>
      </c>
      <c r="DF202">
        <v>-3.14331624637878</v>
      </c>
      <c r="DG202">
        <v>-17.0420513039537</v>
      </c>
      <c r="DH202">
        <v>9610.92615384615</v>
      </c>
      <c r="DI202">
        <v>15</v>
      </c>
      <c r="DJ202">
        <v>1627063522.6</v>
      </c>
      <c r="DK202" t="s">
        <v>293</v>
      </c>
      <c r="DL202">
        <v>1627063512.6</v>
      </c>
      <c r="DM202">
        <v>1627063522.6</v>
      </c>
      <c r="DN202">
        <v>1</v>
      </c>
      <c r="DO202">
        <v>0.261</v>
      </c>
      <c r="DP202">
        <v>-0.001</v>
      </c>
      <c r="DQ202">
        <v>4.408</v>
      </c>
      <c r="DR202">
        <v>-0.118</v>
      </c>
      <c r="DS202">
        <v>420</v>
      </c>
      <c r="DT202">
        <v>3</v>
      </c>
      <c r="DU202">
        <v>0.07</v>
      </c>
      <c r="DV202">
        <v>0.03</v>
      </c>
      <c r="DW202">
        <v>-22.8397853658537</v>
      </c>
      <c r="DX202">
        <v>-0.49385017421605</v>
      </c>
      <c r="DY202">
        <v>0.0519620056362741</v>
      </c>
      <c r="DZ202">
        <v>1</v>
      </c>
      <c r="EA202">
        <v>664.741571428571</v>
      </c>
      <c r="EB202">
        <v>-2.22490802348198</v>
      </c>
      <c r="EC202">
        <v>0.303851870462687</v>
      </c>
      <c r="ED202">
        <v>1</v>
      </c>
      <c r="EE202">
        <v>3.74839024390244</v>
      </c>
      <c r="EF202">
        <v>0.201923205574908</v>
      </c>
      <c r="EG202">
        <v>0.0238582487129259</v>
      </c>
      <c r="EH202">
        <v>0</v>
      </c>
      <c r="EI202">
        <v>2</v>
      </c>
      <c r="EJ202">
        <v>3</v>
      </c>
      <c r="EK202" t="s">
        <v>335</v>
      </c>
      <c r="EL202">
        <v>100</v>
      </c>
      <c r="EM202">
        <v>100</v>
      </c>
      <c r="EN202">
        <v>4.311</v>
      </c>
      <c r="EO202">
        <v>-0.0814</v>
      </c>
      <c r="EP202">
        <v>2.28134974714028</v>
      </c>
      <c r="EQ202">
        <v>0.00616335315543056</v>
      </c>
      <c r="ER202">
        <v>-2.81551833566181e-06</v>
      </c>
      <c r="ES202">
        <v>7.20361701182458e-10</v>
      </c>
      <c r="ET202">
        <v>-0.12593346656001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7.2</v>
      </c>
      <c r="FC202">
        <v>7.1</v>
      </c>
      <c r="FD202">
        <v>18</v>
      </c>
      <c r="FE202">
        <v>962.879</v>
      </c>
      <c r="FF202">
        <v>507.767</v>
      </c>
      <c r="FG202">
        <v>20.31</v>
      </c>
      <c r="FH202">
        <v>25.1131</v>
      </c>
      <c r="FI202">
        <v>29.9996</v>
      </c>
      <c r="FJ202">
        <v>25.3926</v>
      </c>
      <c r="FK202">
        <v>25.3723</v>
      </c>
      <c r="FL202">
        <v>26.5965</v>
      </c>
      <c r="FM202">
        <v>72.0642</v>
      </c>
      <c r="FN202">
        <v>0</v>
      </c>
      <c r="FO202">
        <v>20.37</v>
      </c>
      <c r="FP202">
        <v>420</v>
      </c>
      <c r="FQ202">
        <v>4.29725</v>
      </c>
      <c r="FR202">
        <v>100.331</v>
      </c>
      <c r="FS202">
        <v>100.235</v>
      </c>
    </row>
    <row r="203" spans="1:175">
      <c r="A203">
        <v>187</v>
      </c>
      <c r="B203">
        <v>1627063948.1</v>
      </c>
      <c r="C203">
        <v>372</v>
      </c>
      <c r="D203" t="s">
        <v>667</v>
      </c>
      <c r="E203" t="s">
        <v>668</v>
      </c>
      <c r="F203">
        <v>1</v>
      </c>
      <c r="H203">
        <v>1627063947.1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14</v>
      </c>
      <c r="AG203">
        <v>2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291</v>
      </c>
      <c r="AL203" t="s">
        <v>291</v>
      </c>
      <c r="AM203">
        <v>0</v>
      </c>
      <c r="AN203">
        <v>0</v>
      </c>
      <c r="AO203">
        <f>1-AM203/AN203</f>
        <v>0</v>
      </c>
      <c r="AP203">
        <v>0</v>
      </c>
      <c r="AQ203" t="s">
        <v>291</v>
      </c>
      <c r="AR203" t="s">
        <v>291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291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292</v>
      </c>
      <c r="BT203">
        <v>2</v>
      </c>
      <c r="BU203">
        <v>1627063947.1</v>
      </c>
      <c r="BV203">
        <v>397.033</v>
      </c>
      <c r="BW203">
        <v>419.992666666667</v>
      </c>
      <c r="BX203">
        <v>8.01738</v>
      </c>
      <c r="BY203">
        <v>4.21024666666667</v>
      </c>
      <c r="BZ203">
        <v>392.722</v>
      </c>
      <c r="CA203">
        <v>8.09872</v>
      </c>
      <c r="CB203">
        <v>900.034666666667</v>
      </c>
      <c r="CC203">
        <v>101.491666666667</v>
      </c>
      <c r="CD203">
        <v>0.0999707</v>
      </c>
      <c r="CE203">
        <v>20.1208</v>
      </c>
      <c r="CF203">
        <v>19.1712666666667</v>
      </c>
      <c r="CG203">
        <v>999.9</v>
      </c>
      <c r="CH203">
        <v>0</v>
      </c>
      <c r="CI203">
        <v>0</v>
      </c>
      <c r="CJ203">
        <v>10017.5</v>
      </c>
      <c r="CK203">
        <v>0</v>
      </c>
      <c r="CL203">
        <v>60.0456</v>
      </c>
      <c r="CM203">
        <v>1459.91333333333</v>
      </c>
      <c r="CN203">
        <v>0.972997333333333</v>
      </c>
      <c r="CO203">
        <v>0.0270024</v>
      </c>
      <c r="CP203">
        <v>0</v>
      </c>
      <c r="CQ203">
        <v>664.305</v>
      </c>
      <c r="CR203">
        <v>4.99951</v>
      </c>
      <c r="CS203">
        <v>9607.66333333333</v>
      </c>
      <c r="CT203">
        <v>11911.2</v>
      </c>
      <c r="CU203">
        <v>38.187</v>
      </c>
      <c r="CV203">
        <v>41.25</v>
      </c>
      <c r="CW203">
        <v>40.104</v>
      </c>
      <c r="CX203">
        <v>40.208</v>
      </c>
      <c r="CY203">
        <v>39.687</v>
      </c>
      <c r="CZ203">
        <v>1415.62666666667</v>
      </c>
      <c r="DA203">
        <v>39.2866666666667</v>
      </c>
      <c r="DB203">
        <v>0</v>
      </c>
      <c r="DC203">
        <v>1627063951</v>
      </c>
      <c r="DD203">
        <v>0</v>
      </c>
      <c r="DE203">
        <v>664.563923076923</v>
      </c>
      <c r="DF203">
        <v>-2.43842735399404</v>
      </c>
      <c r="DG203">
        <v>-17.9271795046282</v>
      </c>
      <c r="DH203">
        <v>9610.12807692308</v>
      </c>
      <c r="DI203">
        <v>15</v>
      </c>
      <c r="DJ203">
        <v>1627063522.6</v>
      </c>
      <c r="DK203" t="s">
        <v>293</v>
      </c>
      <c r="DL203">
        <v>1627063512.6</v>
      </c>
      <c r="DM203">
        <v>1627063522.6</v>
      </c>
      <c r="DN203">
        <v>1</v>
      </c>
      <c r="DO203">
        <v>0.261</v>
      </c>
      <c r="DP203">
        <v>-0.001</v>
      </c>
      <c r="DQ203">
        <v>4.408</v>
      </c>
      <c r="DR203">
        <v>-0.118</v>
      </c>
      <c r="DS203">
        <v>420</v>
      </c>
      <c r="DT203">
        <v>3</v>
      </c>
      <c r="DU203">
        <v>0.07</v>
      </c>
      <c r="DV203">
        <v>0.03</v>
      </c>
      <c r="DW203">
        <v>-22.8581341463415</v>
      </c>
      <c r="DX203">
        <v>-0.530763763066238</v>
      </c>
      <c r="DY203">
        <v>0.0557641750972006</v>
      </c>
      <c r="DZ203">
        <v>0</v>
      </c>
      <c r="EA203">
        <v>664.66596969697</v>
      </c>
      <c r="EB203">
        <v>-2.54814163779228</v>
      </c>
      <c r="EC203">
        <v>0.316426494393968</v>
      </c>
      <c r="ED203">
        <v>1</v>
      </c>
      <c r="EE203">
        <v>3.75608146341463</v>
      </c>
      <c r="EF203">
        <v>0.253992543554018</v>
      </c>
      <c r="EG203">
        <v>0.0283433450322031</v>
      </c>
      <c r="EH203">
        <v>0</v>
      </c>
      <c r="EI203">
        <v>1</v>
      </c>
      <c r="EJ203">
        <v>3</v>
      </c>
      <c r="EK203" t="s">
        <v>354</v>
      </c>
      <c r="EL203">
        <v>100</v>
      </c>
      <c r="EM203">
        <v>100</v>
      </c>
      <c r="EN203">
        <v>4.311</v>
      </c>
      <c r="EO203">
        <v>-0.0813</v>
      </c>
      <c r="EP203">
        <v>2.28134974714028</v>
      </c>
      <c r="EQ203">
        <v>0.00616335315543056</v>
      </c>
      <c r="ER203">
        <v>-2.81551833566181e-06</v>
      </c>
      <c r="ES203">
        <v>7.20361701182458e-10</v>
      </c>
      <c r="ET203">
        <v>-0.12593346656001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7.3</v>
      </c>
      <c r="FC203">
        <v>7.1</v>
      </c>
      <c r="FD203">
        <v>18</v>
      </c>
      <c r="FE203">
        <v>962.945</v>
      </c>
      <c r="FF203">
        <v>507.834</v>
      </c>
      <c r="FG203">
        <v>20.3803</v>
      </c>
      <c r="FH203">
        <v>25.1099</v>
      </c>
      <c r="FI203">
        <v>29.9995</v>
      </c>
      <c r="FJ203">
        <v>25.3905</v>
      </c>
      <c r="FK203">
        <v>25.3702</v>
      </c>
      <c r="FL203">
        <v>26.5967</v>
      </c>
      <c r="FM203">
        <v>72.0642</v>
      </c>
      <c r="FN203">
        <v>0</v>
      </c>
      <c r="FO203">
        <v>20.47</v>
      </c>
      <c r="FP203">
        <v>420</v>
      </c>
      <c r="FQ203">
        <v>4.334</v>
      </c>
      <c r="FR203">
        <v>100.332</v>
      </c>
      <c r="FS203">
        <v>100.235</v>
      </c>
    </row>
    <row r="204" spans="1:175">
      <c r="A204">
        <v>188</v>
      </c>
      <c r="B204">
        <v>1627063950.1</v>
      </c>
      <c r="C204">
        <v>374</v>
      </c>
      <c r="D204" t="s">
        <v>669</v>
      </c>
      <c r="E204" t="s">
        <v>670</v>
      </c>
      <c r="F204">
        <v>1</v>
      </c>
      <c r="H204">
        <v>1627063949.1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14</v>
      </c>
      <c r="AG204">
        <v>2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291</v>
      </c>
      <c r="AL204" t="s">
        <v>291</v>
      </c>
      <c r="AM204">
        <v>0</v>
      </c>
      <c r="AN204">
        <v>0</v>
      </c>
      <c r="AO204">
        <f>1-AM204/AN204</f>
        <v>0</v>
      </c>
      <c r="AP204">
        <v>0</v>
      </c>
      <c r="AQ204" t="s">
        <v>291</v>
      </c>
      <c r="AR204" t="s">
        <v>291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291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292</v>
      </c>
      <c r="BT204">
        <v>2</v>
      </c>
      <c r="BU204">
        <v>1627063949.1</v>
      </c>
      <c r="BV204">
        <v>396.986666666667</v>
      </c>
      <c r="BW204">
        <v>420</v>
      </c>
      <c r="BX204">
        <v>8.03404333333333</v>
      </c>
      <c r="BY204">
        <v>4.23062666666667</v>
      </c>
      <c r="BZ204">
        <v>392.675666666667</v>
      </c>
      <c r="CA204">
        <v>8.11522666666667</v>
      </c>
      <c r="CB204">
        <v>899.956333333333</v>
      </c>
      <c r="CC204">
        <v>101.492</v>
      </c>
      <c r="CD204">
        <v>0.100223666666667</v>
      </c>
      <c r="CE204">
        <v>20.1619333333333</v>
      </c>
      <c r="CF204">
        <v>19.2024333333333</v>
      </c>
      <c r="CG204">
        <v>999.9</v>
      </c>
      <c r="CH204">
        <v>0</v>
      </c>
      <c r="CI204">
        <v>0</v>
      </c>
      <c r="CJ204">
        <v>10010.4</v>
      </c>
      <c r="CK204">
        <v>0</v>
      </c>
      <c r="CL204">
        <v>60.0456</v>
      </c>
      <c r="CM204">
        <v>1460.02</v>
      </c>
      <c r="CN204">
        <v>0.972992</v>
      </c>
      <c r="CO204">
        <v>0.0270078</v>
      </c>
      <c r="CP204">
        <v>0</v>
      </c>
      <c r="CQ204">
        <v>664.246</v>
      </c>
      <c r="CR204">
        <v>4.99951</v>
      </c>
      <c r="CS204">
        <v>9608.12666666667</v>
      </c>
      <c r="CT204">
        <v>11912.0333333333</v>
      </c>
      <c r="CU204">
        <v>38.187</v>
      </c>
      <c r="CV204">
        <v>41.25</v>
      </c>
      <c r="CW204">
        <v>40.125</v>
      </c>
      <c r="CX204">
        <v>40.25</v>
      </c>
      <c r="CY204">
        <v>39.687</v>
      </c>
      <c r="CZ204">
        <v>1415.72</v>
      </c>
      <c r="DA204">
        <v>39.3</v>
      </c>
      <c r="DB204">
        <v>0</v>
      </c>
      <c r="DC204">
        <v>1627063952.8</v>
      </c>
      <c r="DD204">
        <v>0</v>
      </c>
      <c r="DE204">
        <v>664.4822</v>
      </c>
      <c r="DF204">
        <v>-2.05184616126099</v>
      </c>
      <c r="DG204">
        <v>-16.6684615892073</v>
      </c>
      <c r="DH204">
        <v>9609.56</v>
      </c>
      <c r="DI204">
        <v>15</v>
      </c>
      <c r="DJ204">
        <v>1627063522.6</v>
      </c>
      <c r="DK204" t="s">
        <v>293</v>
      </c>
      <c r="DL204">
        <v>1627063512.6</v>
      </c>
      <c r="DM204">
        <v>1627063522.6</v>
      </c>
      <c r="DN204">
        <v>1</v>
      </c>
      <c r="DO204">
        <v>0.261</v>
      </c>
      <c r="DP204">
        <v>-0.001</v>
      </c>
      <c r="DQ204">
        <v>4.408</v>
      </c>
      <c r="DR204">
        <v>-0.118</v>
      </c>
      <c r="DS204">
        <v>420</v>
      </c>
      <c r="DT204">
        <v>3</v>
      </c>
      <c r="DU204">
        <v>0.07</v>
      </c>
      <c r="DV204">
        <v>0.03</v>
      </c>
      <c r="DW204">
        <v>-22.8809512195122</v>
      </c>
      <c r="DX204">
        <v>-0.597892682926872</v>
      </c>
      <c r="DY204">
        <v>0.0634143060029031</v>
      </c>
      <c r="DZ204">
        <v>0</v>
      </c>
      <c r="EA204">
        <v>664.620606060606</v>
      </c>
      <c r="EB204">
        <v>-2.79229720250381</v>
      </c>
      <c r="EC204">
        <v>0.330347745096803</v>
      </c>
      <c r="ED204">
        <v>1</v>
      </c>
      <c r="EE204">
        <v>3.76311658536585</v>
      </c>
      <c r="EF204">
        <v>0.281638954703831</v>
      </c>
      <c r="EG204">
        <v>0.0302839640097717</v>
      </c>
      <c r="EH204">
        <v>0</v>
      </c>
      <c r="EI204">
        <v>1</v>
      </c>
      <c r="EJ204">
        <v>3</v>
      </c>
      <c r="EK204" t="s">
        <v>354</v>
      </c>
      <c r="EL204">
        <v>100</v>
      </c>
      <c r="EM204">
        <v>100</v>
      </c>
      <c r="EN204">
        <v>4.311</v>
      </c>
      <c r="EO204">
        <v>-0.0811</v>
      </c>
      <c r="EP204">
        <v>2.28134974714028</v>
      </c>
      <c r="EQ204">
        <v>0.00616335315543056</v>
      </c>
      <c r="ER204">
        <v>-2.81551833566181e-06</v>
      </c>
      <c r="ES204">
        <v>7.20361701182458e-10</v>
      </c>
      <c r="ET204">
        <v>-0.12593346656001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7.3</v>
      </c>
      <c r="FC204">
        <v>7.1</v>
      </c>
      <c r="FD204">
        <v>18</v>
      </c>
      <c r="FE204">
        <v>962.907</v>
      </c>
      <c r="FF204">
        <v>507.849</v>
      </c>
      <c r="FG204">
        <v>20.4357</v>
      </c>
      <c r="FH204">
        <v>25.1071</v>
      </c>
      <c r="FI204">
        <v>29.9995</v>
      </c>
      <c r="FJ204">
        <v>25.3884</v>
      </c>
      <c r="FK204">
        <v>25.3681</v>
      </c>
      <c r="FL204">
        <v>26.5967</v>
      </c>
      <c r="FM204">
        <v>72.0642</v>
      </c>
      <c r="FN204">
        <v>0</v>
      </c>
      <c r="FO204">
        <v>20.57</v>
      </c>
      <c r="FP204">
        <v>420</v>
      </c>
      <c r="FQ204">
        <v>4.32866</v>
      </c>
      <c r="FR204">
        <v>100.331</v>
      </c>
      <c r="FS204">
        <v>100.234</v>
      </c>
    </row>
    <row r="205" spans="1:175">
      <c r="A205">
        <v>189</v>
      </c>
      <c r="B205">
        <v>1627063952.1</v>
      </c>
      <c r="C205">
        <v>376</v>
      </c>
      <c r="D205" t="s">
        <v>671</v>
      </c>
      <c r="E205" t="s">
        <v>672</v>
      </c>
      <c r="F205">
        <v>1</v>
      </c>
      <c r="H205">
        <v>1627063951.1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14</v>
      </c>
      <c r="AG205">
        <v>2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291</v>
      </c>
      <c r="AL205" t="s">
        <v>291</v>
      </c>
      <c r="AM205">
        <v>0</v>
      </c>
      <c r="AN205">
        <v>0</v>
      </c>
      <c r="AO205">
        <f>1-AM205/AN205</f>
        <v>0</v>
      </c>
      <c r="AP205">
        <v>0</v>
      </c>
      <c r="AQ205" t="s">
        <v>291</v>
      </c>
      <c r="AR205" t="s">
        <v>291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291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292</v>
      </c>
      <c r="BT205">
        <v>2</v>
      </c>
      <c r="BU205">
        <v>1627063951.1</v>
      </c>
      <c r="BV205">
        <v>397.011</v>
      </c>
      <c r="BW205">
        <v>419.995</v>
      </c>
      <c r="BX205">
        <v>8.0563</v>
      </c>
      <c r="BY205">
        <v>4.24610666666667</v>
      </c>
      <c r="BZ205">
        <v>392.7</v>
      </c>
      <c r="CA205">
        <v>8.13727</v>
      </c>
      <c r="CB205">
        <v>899.983666666667</v>
      </c>
      <c r="CC205">
        <v>101.491333333333</v>
      </c>
      <c r="CD205">
        <v>0.100520666666667</v>
      </c>
      <c r="CE205">
        <v>20.2024333333333</v>
      </c>
      <c r="CF205">
        <v>19.2392333333333</v>
      </c>
      <c r="CG205">
        <v>999.9</v>
      </c>
      <c r="CH205">
        <v>0</v>
      </c>
      <c r="CI205">
        <v>0</v>
      </c>
      <c r="CJ205">
        <v>10004.5833333333</v>
      </c>
      <c r="CK205">
        <v>0</v>
      </c>
      <c r="CL205">
        <v>60.0394333333333</v>
      </c>
      <c r="CM205">
        <v>1460.02333333333</v>
      </c>
      <c r="CN205">
        <v>0.972992</v>
      </c>
      <c r="CO205">
        <v>0.0270078</v>
      </c>
      <c r="CP205">
        <v>0</v>
      </c>
      <c r="CQ205">
        <v>664.429666666667</v>
      </c>
      <c r="CR205">
        <v>4.99951</v>
      </c>
      <c r="CS205">
        <v>9607.19666666667</v>
      </c>
      <c r="CT205">
        <v>11912.0333333333</v>
      </c>
      <c r="CU205">
        <v>38.187</v>
      </c>
      <c r="CV205">
        <v>41.25</v>
      </c>
      <c r="CW205">
        <v>40.125</v>
      </c>
      <c r="CX205">
        <v>40.187</v>
      </c>
      <c r="CY205">
        <v>39.687</v>
      </c>
      <c r="CZ205">
        <v>1415.72333333333</v>
      </c>
      <c r="DA205">
        <v>39.3</v>
      </c>
      <c r="DB205">
        <v>0</v>
      </c>
      <c r="DC205">
        <v>1627063954.6</v>
      </c>
      <c r="DD205">
        <v>0</v>
      </c>
      <c r="DE205">
        <v>664.468307692308</v>
      </c>
      <c r="DF205">
        <v>-1.73169231333439</v>
      </c>
      <c r="DG205">
        <v>-15.6041025948716</v>
      </c>
      <c r="DH205">
        <v>9609.09461538462</v>
      </c>
      <c r="DI205">
        <v>15</v>
      </c>
      <c r="DJ205">
        <v>1627063522.6</v>
      </c>
      <c r="DK205" t="s">
        <v>293</v>
      </c>
      <c r="DL205">
        <v>1627063512.6</v>
      </c>
      <c r="DM205">
        <v>1627063522.6</v>
      </c>
      <c r="DN205">
        <v>1</v>
      </c>
      <c r="DO205">
        <v>0.261</v>
      </c>
      <c r="DP205">
        <v>-0.001</v>
      </c>
      <c r="DQ205">
        <v>4.408</v>
      </c>
      <c r="DR205">
        <v>-0.118</v>
      </c>
      <c r="DS205">
        <v>420</v>
      </c>
      <c r="DT205">
        <v>3</v>
      </c>
      <c r="DU205">
        <v>0.07</v>
      </c>
      <c r="DV205">
        <v>0.03</v>
      </c>
      <c r="DW205">
        <v>-22.8968926829268</v>
      </c>
      <c r="DX205">
        <v>-0.646302439024362</v>
      </c>
      <c r="DY205">
        <v>0.0670466979243421</v>
      </c>
      <c r="DZ205">
        <v>0</v>
      </c>
      <c r="EA205">
        <v>664.568657142857</v>
      </c>
      <c r="EB205">
        <v>-2.12007827788539</v>
      </c>
      <c r="EC205">
        <v>0.297228333859642</v>
      </c>
      <c r="ED205">
        <v>1</v>
      </c>
      <c r="EE205">
        <v>3.77038536585366</v>
      </c>
      <c r="EF205">
        <v>0.297243972125438</v>
      </c>
      <c r="EG205">
        <v>0.0313658007870434</v>
      </c>
      <c r="EH205">
        <v>0</v>
      </c>
      <c r="EI205">
        <v>1</v>
      </c>
      <c r="EJ205">
        <v>3</v>
      </c>
      <c r="EK205" t="s">
        <v>354</v>
      </c>
      <c r="EL205">
        <v>100</v>
      </c>
      <c r="EM205">
        <v>100</v>
      </c>
      <c r="EN205">
        <v>4.311</v>
      </c>
      <c r="EO205">
        <v>-0.0809</v>
      </c>
      <c r="EP205">
        <v>2.28134974714028</v>
      </c>
      <c r="EQ205">
        <v>0.00616335315543056</v>
      </c>
      <c r="ER205">
        <v>-2.81551833566181e-06</v>
      </c>
      <c r="ES205">
        <v>7.20361701182458e-10</v>
      </c>
      <c r="ET205">
        <v>-0.12593346656001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7.3</v>
      </c>
      <c r="FC205">
        <v>7.2</v>
      </c>
      <c r="FD205">
        <v>18</v>
      </c>
      <c r="FE205">
        <v>963.101</v>
      </c>
      <c r="FF205">
        <v>507.793</v>
      </c>
      <c r="FG205">
        <v>20.4993</v>
      </c>
      <c r="FH205">
        <v>25.1041</v>
      </c>
      <c r="FI205">
        <v>29.9997</v>
      </c>
      <c r="FJ205">
        <v>25.3863</v>
      </c>
      <c r="FK205">
        <v>25.366</v>
      </c>
      <c r="FL205">
        <v>26.5974</v>
      </c>
      <c r="FM205">
        <v>71.7729</v>
      </c>
      <c r="FN205">
        <v>0</v>
      </c>
      <c r="FO205">
        <v>20.57</v>
      </c>
      <c r="FP205">
        <v>420</v>
      </c>
      <c r="FQ205">
        <v>4.36199</v>
      </c>
      <c r="FR205">
        <v>100.331</v>
      </c>
      <c r="FS205">
        <v>100.234</v>
      </c>
    </row>
    <row r="206" spans="1:175">
      <c r="A206">
        <v>190</v>
      </c>
      <c r="B206">
        <v>1627063954.1</v>
      </c>
      <c r="C206">
        <v>378</v>
      </c>
      <c r="D206" t="s">
        <v>673</v>
      </c>
      <c r="E206" t="s">
        <v>674</v>
      </c>
      <c r="F206">
        <v>1</v>
      </c>
      <c r="H206">
        <v>1627063953.1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14</v>
      </c>
      <c r="AG206">
        <v>2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291</v>
      </c>
      <c r="AL206" t="s">
        <v>291</v>
      </c>
      <c r="AM206">
        <v>0</v>
      </c>
      <c r="AN206">
        <v>0</v>
      </c>
      <c r="AO206">
        <f>1-AM206/AN206</f>
        <v>0</v>
      </c>
      <c r="AP206">
        <v>0</v>
      </c>
      <c r="AQ206" t="s">
        <v>291</v>
      </c>
      <c r="AR206" t="s">
        <v>291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291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292</v>
      </c>
      <c r="BT206">
        <v>2</v>
      </c>
      <c r="BU206">
        <v>1627063953.1</v>
      </c>
      <c r="BV206">
        <v>397.009</v>
      </c>
      <c r="BW206">
        <v>419.987666666667</v>
      </c>
      <c r="BX206">
        <v>8.07832666666667</v>
      </c>
      <c r="BY206">
        <v>4.25162666666667</v>
      </c>
      <c r="BZ206">
        <v>392.698</v>
      </c>
      <c r="CA206">
        <v>8.15908666666667</v>
      </c>
      <c r="CB206">
        <v>900.049333333333</v>
      </c>
      <c r="CC206">
        <v>101.491666666667</v>
      </c>
      <c r="CD206">
        <v>0.0998172</v>
      </c>
      <c r="CE206">
        <v>20.2436</v>
      </c>
      <c r="CF206">
        <v>19.2757666666667</v>
      </c>
      <c r="CG206">
        <v>999.9</v>
      </c>
      <c r="CH206">
        <v>0</v>
      </c>
      <c r="CI206">
        <v>0</v>
      </c>
      <c r="CJ206">
        <v>10059.1666666667</v>
      </c>
      <c r="CK206">
        <v>0</v>
      </c>
      <c r="CL206">
        <v>60.0253</v>
      </c>
      <c r="CM206">
        <v>1460.02333333333</v>
      </c>
      <c r="CN206">
        <v>0.972992</v>
      </c>
      <c r="CO206">
        <v>0.0270078</v>
      </c>
      <c r="CP206">
        <v>0</v>
      </c>
      <c r="CQ206">
        <v>664.176333333333</v>
      </c>
      <c r="CR206">
        <v>4.99951</v>
      </c>
      <c r="CS206">
        <v>9606.96</v>
      </c>
      <c r="CT206">
        <v>11912.0333333333</v>
      </c>
      <c r="CU206">
        <v>38.187</v>
      </c>
      <c r="CV206">
        <v>41.25</v>
      </c>
      <c r="CW206">
        <v>40.104</v>
      </c>
      <c r="CX206">
        <v>40.25</v>
      </c>
      <c r="CY206">
        <v>39.729</v>
      </c>
      <c r="CZ206">
        <v>1415.72333333333</v>
      </c>
      <c r="DA206">
        <v>39.3</v>
      </c>
      <c r="DB206">
        <v>0</v>
      </c>
      <c r="DC206">
        <v>1627063957</v>
      </c>
      <c r="DD206">
        <v>0</v>
      </c>
      <c r="DE206">
        <v>664.372230769231</v>
      </c>
      <c r="DF206">
        <v>-1.39131624394956</v>
      </c>
      <c r="DG206">
        <v>-15.109401700375</v>
      </c>
      <c r="DH206">
        <v>9608.50269230769</v>
      </c>
      <c r="DI206">
        <v>15</v>
      </c>
      <c r="DJ206">
        <v>1627063522.6</v>
      </c>
      <c r="DK206" t="s">
        <v>293</v>
      </c>
      <c r="DL206">
        <v>1627063512.6</v>
      </c>
      <c r="DM206">
        <v>1627063522.6</v>
      </c>
      <c r="DN206">
        <v>1</v>
      </c>
      <c r="DO206">
        <v>0.261</v>
      </c>
      <c r="DP206">
        <v>-0.001</v>
      </c>
      <c r="DQ206">
        <v>4.408</v>
      </c>
      <c r="DR206">
        <v>-0.118</v>
      </c>
      <c r="DS206">
        <v>420</v>
      </c>
      <c r="DT206">
        <v>3</v>
      </c>
      <c r="DU206">
        <v>0.07</v>
      </c>
      <c r="DV206">
        <v>0.03</v>
      </c>
      <c r="DW206">
        <v>-22.9126341463415</v>
      </c>
      <c r="DX206">
        <v>-0.626876655052236</v>
      </c>
      <c r="DY206">
        <v>0.0656449080735023</v>
      </c>
      <c r="DZ206">
        <v>0</v>
      </c>
      <c r="EA206">
        <v>664.46203030303</v>
      </c>
      <c r="EB206">
        <v>-1.63016648356145</v>
      </c>
      <c r="EC206">
        <v>0.236083637574081</v>
      </c>
      <c r="ED206">
        <v>1</v>
      </c>
      <c r="EE206">
        <v>3.77848902439024</v>
      </c>
      <c r="EF206">
        <v>0.32805554006968</v>
      </c>
      <c r="EG206">
        <v>0.0336023546507172</v>
      </c>
      <c r="EH206">
        <v>0</v>
      </c>
      <c r="EI206">
        <v>1</v>
      </c>
      <c r="EJ206">
        <v>3</v>
      </c>
      <c r="EK206" t="s">
        <v>354</v>
      </c>
      <c r="EL206">
        <v>100</v>
      </c>
      <c r="EM206">
        <v>100</v>
      </c>
      <c r="EN206">
        <v>4.311</v>
      </c>
      <c r="EO206">
        <v>-0.0807</v>
      </c>
      <c r="EP206">
        <v>2.28134974714028</v>
      </c>
      <c r="EQ206">
        <v>0.00616335315543056</v>
      </c>
      <c r="ER206">
        <v>-2.81551833566181e-06</v>
      </c>
      <c r="ES206">
        <v>7.20361701182458e-10</v>
      </c>
      <c r="ET206">
        <v>-0.12593346656001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7.4</v>
      </c>
      <c r="FC206">
        <v>7.2</v>
      </c>
      <c r="FD206">
        <v>18</v>
      </c>
      <c r="FE206">
        <v>963.012</v>
      </c>
      <c r="FF206">
        <v>507.93</v>
      </c>
      <c r="FG206">
        <v>20.5759</v>
      </c>
      <c r="FH206">
        <v>25.1009</v>
      </c>
      <c r="FI206">
        <v>29.9997</v>
      </c>
      <c r="FJ206">
        <v>25.3841</v>
      </c>
      <c r="FK206">
        <v>25.3639</v>
      </c>
      <c r="FL206">
        <v>26.597</v>
      </c>
      <c r="FM206">
        <v>71.7729</v>
      </c>
      <c r="FN206">
        <v>0</v>
      </c>
      <c r="FO206">
        <v>20.68</v>
      </c>
      <c r="FP206">
        <v>420</v>
      </c>
      <c r="FQ206">
        <v>4.35974</v>
      </c>
      <c r="FR206">
        <v>100.332</v>
      </c>
      <c r="FS206">
        <v>100.235</v>
      </c>
    </row>
    <row r="207" spans="1:175">
      <c r="A207">
        <v>191</v>
      </c>
      <c r="B207">
        <v>1627063956.1</v>
      </c>
      <c r="C207">
        <v>380</v>
      </c>
      <c r="D207" t="s">
        <v>675</v>
      </c>
      <c r="E207" t="s">
        <v>676</v>
      </c>
      <c r="F207">
        <v>1</v>
      </c>
      <c r="H207">
        <v>1627063955.1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14</v>
      </c>
      <c r="AG207">
        <v>2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291</v>
      </c>
      <c r="AL207" t="s">
        <v>291</v>
      </c>
      <c r="AM207">
        <v>0</v>
      </c>
      <c r="AN207">
        <v>0</v>
      </c>
      <c r="AO207">
        <f>1-AM207/AN207</f>
        <v>0</v>
      </c>
      <c r="AP207">
        <v>0</v>
      </c>
      <c r="AQ207" t="s">
        <v>291</v>
      </c>
      <c r="AR207" t="s">
        <v>291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291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292</v>
      </c>
      <c r="BT207">
        <v>2</v>
      </c>
      <c r="BU207">
        <v>1627063955.1</v>
      </c>
      <c r="BV207">
        <v>396.993333333333</v>
      </c>
      <c r="BW207">
        <v>419.997</v>
      </c>
      <c r="BX207">
        <v>8.09939666666667</v>
      </c>
      <c r="BY207">
        <v>4.27780333333333</v>
      </c>
      <c r="BZ207">
        <v>392.682</v>
      </c>
      <c r="CA207">
        <v>8.17996</v>
      </c>
      <c r="CB207">
        <v>899.998666666667</v>
      </c>
      <c r="CC207">
        <v>101.491666666667</v>
      </c>
      <c r="CD207">
        <v>0.0996686333333334</v>
      </c>
      <c r="CE207">
        <v>20.2834333333333</v>
      </c>
      <c r="CF207">
        <v>19.3118</v>
      </c>
      <c r="CG207">
        <v>999.9</v>
      </c>
      <c r="CH207">
        <v>0</v>
      </c>
      <c r="CI207">
        <v>0</v>
      </c>
      <c r="CJ207">
        <v>10032.3</v>
      </c>
      <c r="CK207">
        <v>0</v>
      </c>
      <c r="CL207">
        <v>60.0036666666667</v>
      </c>
      <c r="CM207">
        <v>1460.01</v>
      </c>
      <c r="CN207">
        <v>0.972992</v>
      </c>
      <c r="CO207">
        <v>0.0270078</v>
      </c>
      <c r="CP207">
        <v>0</v>
      </c>
      <c r="CQ207">
        <v>664.440333333333</v>
      </c>
      <c r="CR207">
        <v>4.99951</v>
      </c>
      <c r="CS207">
        <v>9606.63</v>
      </c>
      <c r="CT207">
        <v>11911.9333333333</v>
      </c>
      <c r="CU207">
        <v>38.187</v>
      </c>
      <c r="CV207">
        <v>41.25</v>
      </c>
      <c r="CW207">
        <v>40.125</v>
      </c>
      <c r="CX207">
        <v>40.229</v>
      </c>
      <c r="CY207">
        <v>39.75</v>
      </c>
      <c r="CZ207">
        <v>1415.71</v>
      </c>
      <c r="DA207">
        <v>39.3</v>
      </c>
      <c r="DB207">
        <v>0</v>
      </c>
      <c r="DC207">
        <v>1627063958.8</v>
      </c>
      <c r="DD207">
        <v>0</v>
      </c>
      <c r="DE207">
        <v>664.34792</v>
      </c>
      <c r="DF207">
        <v>-0.621153855975968</v>
      </c>
      <c r="DG207">
        <v>-16.153076956851</v>
      </c>
      <c r="DH207">
        <v>9608.0776</v>
      </c>
      <c r="DI207">
        <v>15</v>
      </c>
      <c r="DJ207">
        <v>1627063522.6</v>
      </c>
      <c r="DK207" t="s">
        <v>293</v>
      </c>
      <c r="DL207">
        <v>1627063512.6</v>
      </c>
      <c r="DM207">
        <v>1627063522.6</v>
      </c>
      <c r="DN207">
        <v>1</v>
      </c>
      <c r="DO207">
        <v>0.261</v>
      </c>
      <c r="DP207">
        <v>-0.001</v>
      </c>
      <c r="DQ207">
        <v>4.408</v>
      </c>
      <c r="DR207">
        <v>-0.118</v>
      </c>
      <c r="DS207">
        <v>420</v>
      </c>
      <c r="DT207">
        <v>3</v>
      </c>
      <c r="DU207">
        <v>0.07</v>
      </c>
      <c r="DV207">
        <v>0.03</v>
      </c>
      <c r="DW207">
        <v>-22.9322512195122</v>
      </c>
      <c r="DX207">
        <v>-0.548945644599287</v>
      </c>
      <c r="DY207">
        <v>0.0586603955894256</v>
      </c>
      <c r="DZ207">
        <v>0</v>
      </c>
      <c r="EA207">
        <v>664.423636363636</v>
      </c>
      <c r="EB207">
        <v>-1.29523836246895</v>
      </c>
      <c r="EC207">
        <v>0.223321322813431</v>
      </c>
      <c r="ED207">
        <v>1</v>
      </c>
      <c r="EE207">
        <v>3.78727243902439</v>
      </c>
      <c r="EF207">
        <v>0.311598606271779</v>
      </c>
      <c r="EG207">
        <v>0.0323241038040359</v>
      </c>
      <c r="EH207">
        <v>0</v>
      </c>
      <c r="EI207">
        <v>1</v>
      </c>
      <c r="EJ207">
        <v>3</v>
      </c>
      <c r="EK207" t="s">
        <v>354</v>
      </c>
      <c r="EL207">
        <v>100</v>
      </c>
      <c r="EM207">
        <v>100</v>
      </c>
      <c r="EN207">
        <v>4.311</v>
      </c>
      <c r="EO207">
        <v>-0.0804</v>
      </c>
      <c r="EP207">
        <v>2.28134974714028</v>
      </c>
      <c r="EQ207">
        <v>0.00616335315543056</v>
      </c>
      <c r="ER207">
        <v>-2.81551833566181e-06</v>
      </c>
      <c r="ES207">
        <v>7.20361701182458e-10</v>
      </c>
      <c r="ET207">
        <v>-0.12593346656001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7.4</v>
      </c>
      <c r="FC207">
        <v>7.2</v>
      </c>
      <c r="FD207">
        <v>18</v>
      </c>
      <c r="FE207">
        <v>962.741</v>
      </c>
      <c r="FF207">
        <v>508.153</v>
      </c>
      <c r="FG207">
        <v>20.6443</v>
      </c>
      <c r="FH207">
        <v>25.0978</v>
      </c>
      <c r="FI207">
        <v>29.9997</v>
      </c>
      <c r="FJ207">
        <v>25.382</v>
      </c>
      <c r="FK207">
        <v>25.3617</v>
      </c>
      <c r="FL207">
        <v>26.5974</v>
      </c>
      <c r="FM207">
        <v>71.7729</v>
      </c>
      <c r="FN207">
        <v>0</v>
      </c>
      <c r="FO207">
        <v>20.78</v>
      </c>
      <c r="FP207">
        <v>420</v>
      </c>
      <c r="FQ207">
        <v>4.38042</v>
      </c>
      <c r="FR207">
        <v>100.333</v>
      </c>
      <c r="FS207">
        <v>100.237</v>
      </c>
    </row>
    <row r="208" spans="1:175">
      <c r="A208">
        <v>192</v>
      </c>
      <c r="B208">
        <v>1627063958.1</v>
      </c>
      <c r="C208">
        <v>382</v>
      </c>
      <c r="D208" t="s">
        <v>677</v>
      </c>
      <c r="E208" t="s">
        <v>678</v>
      </c>
      <c r="F208">
        <v>1</v>
      </c>
      <c r="H208">
        <v>1627063957.1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14</v>
      </c>
      <c r="AG208">
        <v>2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291</v>
      </c>
      <c r="AL208" t="s">
        <v>291</v>
      </c>
      <c r="AM208">
        <v>0</v>
      </c>
      <c r="AN208">
        <v>0</v>
      </c>
      <c r="AO208">
        <f>1-AM208/AN208</f>
        <v>0</v>
      </c>
      <c r="AP208">
        <v>0</v>
      </c>
      <c r="AQ208" t="s">
        <v>291</v>
      </c>
      <c r="AR208" t="s">
        <v>291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291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292</v>
      </c>
      <c r="BT208">
        <v>2</v>
      </c>
      <c r="BU208">
        <v>1627063957.1</v>
      </c>
      <c r="BV208">
        <v>397.006666666667</v>
      </c>
      <c r="BW208">
        <v>419.993666666667</v>
      </c>
      <c r="BX208">
        <v>8.12550333333333</v>
      </c>
      <c r="BY208">
        <v>4.31259333333333</v>
      </c>
      <c r="BZ208">
        <v>392.695666666667</v>
      </c>
      <c r="CA208">
        <v>8.20581666666667</v>
      </c>
      <c r="CB208">
        <v>900.006333333333</v>
      </c>
      <c r="CC208">
        <v>101.492333333333</v>
      </c>
      <c r="CD208">
        <v>0.100236333333333</v>
      </c>
      <c r="CE208">
        <v>20.3257</v>
      </c>
      <c r="CF208">
        <v>19.3514333333333</v>
      </c>
      <c r="CG208">
        <v>999.9</v>
      </c>
      <c r="CH208">
        <v>0</v>
      </c>
      <c r="CI208">
        <v>0</v>
      </c>
      <c r="CJ208">
        <v>9984.37333333333</v>
      </c>
      <c r="CK208">
        <v>0</v>
      </c>
      <c r="CL208">
        <v>59.9894666666667</v>
      </c>
      <c r="CM208">
        <v>1459.99</v>
      </c>
      <c r="CN208">
        <v>0.972992</v>
      </c>
      <c r="CO208">
        <v>0.0270078</v>
      </c>
      <c r="CP208">
        <v>0</v>
      </c>
      <c r="CQ208">
        <v>664.101333333333</v>
      </c>
      <c r="CR208">
        <v>4.99951</v>
      </c>
      <c r="CS208">
        <v>9606.07666666667</v>
      </c>
      <c r="CT208">
        <v>11911.8</v>
      </c>
      <c r="CU208">
        <v>38.187</v>
      </c>
      <c r="CV208">
        <v>41.25</v>
      </c>
      <c r="CW208">
        <v>40.125</v>
      </c>
      <c r="CX208">
        <v>40.25</v>
      </c>
      <c r="CY208">
        <v>39.75</v>
      </c>
      <c r="CZ208">
        <v>1415.69</v>
      </c>
      <c r="DA208">
        <v>39.3</v>
      </c>
      <c r="DB208">
        <v>0</v>
      </c>
      <c r="DC208">
        <v>1627063960.6</v>
      </c>
      <c r="DD208">
        <v>0</v>
      </c>
      <c r="DE208">
        <v>664.291307692308</v>
      </c>
      <c r="DF208">
        <v>-0.442735052820084</v>
      </c>
      <c r="DG208">
        <v>-15.0037607005219</v>
      </c>
      <c r="DH208">
        <v>9607.68384615385</v>
      </c>
      <c r="DI208">
        <v>15</v>
      </c>
      <c r="DJ208">
        <v>1627063522.6</v>
      </c>
      <c r="DK208" t="s">
        <v>293</v>
      </c>
      <c r="DL208">
        <v>1627063512.6</v>
      </c>
      <c r="DM208">
        <v>1627063522.6</v>
      </c>
      <c r="DN208">
        <v>1</v>
      </c>
      <c r="DO208">
        <v>0.261</v>
      </c>
      <c r="DP208">
        <v>-0.001</v>
      </c>
      <c r="DQ208">
        <v>4.408</v>
      </c>
      <c r="DR208">
        <v>-0.118</v>
      </c>
      <c r="DS208">
        <v>420</v>
      </c>
      <c r="DT208">
        <v>3</v>
      </c>
      <c r="DU208">
        <v>0.07</v>
      </c>
      <c r="DV208">
        <v>0.03</v>
      </c>
      <c r="DW208">
        <v>-22.9470219512195</v>
      </c>
      <c r="DX208">
        <v>-0.471859233449474</v>
      </c>
      <c r="DY208">
        <v>0.0527939552720376</v>
      </c>
      <c r="DZ208">
        <v>1</v>
      </c>
      <c r="EA208">
        <v>664.389714285714</v>
      </c>
      <c r="EB208">
        <v>-1.45573385518757</v>
      </c>
      <c r="EC208">
        <v>0.226854462020864</v>
      </c>
      <c r="ED208">
        <v>1</v>
      </c>
      <c r="EE208">
        <v>3.79586365853659</v>
      </c>
      <c r="EF208">
        <v>0.235226968641124</v>
      </c>
      <c r="EG208">
        <v>0.0257411939719764</v>
      </c>
      <c r="EH208">
        <v>0</v>
      </c>
      <c r="EI208">
        <v>2</v>
      </c>
      <c r="EJ208">
        <v>3</v>
      </c>
      <c r="EK208" t="s">
        <v>335</v>
      </c>
      <c r="EL208">
        <v>100</v>
      </c>
      <c r="EM208">
        <v>100</v>
      </c>
      <c r="EN208">
        <v>4.311</v>
      </c>
      <c r="EO208">
        <v>-0.0802</v>
      </c>
      <c r="EP208">
        <v>2.28134974714028</v>
      </c>
      <c r="EQ208">
        <v>0.00616335315543056</v>
      </c>
      <c r="ER208">
        <v>-2.81551833566181e-06</v>
      </c>
      <c r="ES208">
        <v>7.20361701182458e-10</v>
      </c>
      <c r="ET208">
        <v>-0.12593346656001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7.4</v>
      </c>
      <c r="FC208">
        <v>7.3</v>
      </c>
      <c r="FD208">
        <v>18</v>
      </c>
      <c r="FE208">
        <v>962.807</v>
      </c>
      <c r="FF208">
        <v>508.132</v>
      </c>
      <c r="FG208">
        <v>20.717</v>
      </c>
      <c r="FH208">
        <v>25.0946</v>
      </c>
      <c r="FI208">
        <v>29.9995</v>
      </c>
      <c r="FJ208">
        <v>25.3799</v>
      </c>
      <c r="FK208">
        <v>25.3596</v>
      </c>
      <c r="FL208">
        <v>26.5994</v>
      </c>
      <c r="FM208">
        <v>71.7729</v>
      </c>
      <c r="FN208">
        <v>0</v>
      </c>
      <c r="FO208">
        <v>20.78</v>
      </c>
      <c r="FP208">
        <v>420</v>
      </c>
      <c r="FQ208">
        <v>4.37413</v>
      </c>
      <c r="FR208">
        <v>100.333</v>
      </c>
      <c r="FS208">
        <v>100.237</v>
      </c>
    </row>
    <row r="209" spans="1:175">
      <c r="A209">
        <v>193</v>
      </c>
      <c r="B209">
        <v>1627063960.1</v>
      </c>
      <c r="C209">
        <v>384</v>
      </c>
      <c r="D209" t="s">
        <v>679</v>
      </c>
      <c r="E209" t="s">
        <v>680</v>
      </c>
      <c r="F209">
        <v>1</v>
      </c>
      <c r="H209">
        <v>1627063959.1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14</v>
      </c>
      <c r="AG209">
        <v>2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291</v>
      </c>
      <c r="AL209" t="s">
        <v>291</v>
      </c>
      <c r="AM209">
        <v>0</v>
      </c>
      <c r="AN209">
        <v>0</v>
      </c>
      <c r="AO209">
        <f>1-AM209/AN209</f>
        <v>0</v>
      </c>
      <c r="AP209">
        <v>0</v>
      </c>
      <c r="AQ209" t="s">
        <v>291</v>
      </c>
      <c r="AR209" t="s">
        <v>291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291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292</v>
      </c>
      <c r="BT209">
        <v>2</v>
      </c>
      <c r="BU209">
        <v>1627063959.1</v>
      </c>
      <c r="BV209">
        <v>396.975</v>
      </c>
      <c r="BW209">
        <v>419.960666666667</v>
      </c>
      <c r="BX209">
        <v>8.15312666666667</v>
      </c>
      <c r="BY209">
        <v>4.32489</v>
      </c>
      <c r="BZ209">
        <v>392.664</v>
      </c>
      <c r="CA209">
        <v>8.23318</v>
      </c>
      <c r="CB209">
        <v>899.980333333333</v>
      </c>
      <c r="CC209">
        <v>101.493666666667</v>
      </c>
      <c r="CD209">
        <v>0.100342</v>
      </c>
      <c r="CE209">
        <v>20.3673</v>
      </c>
      <c r="CF209">
        <v>19.3914</v>
      </c>
      <c r="CG209">
        <v>999.9</v>
      </c>
      <c r="CH209">
        <v>0</v>
      </c>
      <c r="CI209">
        <v>0</v>
      </c>
      <c r="CJ209">
        <v>9998.33333333333</v>
      </c>
      <c r="CK209">
        <v>0</v>
      </c>
      <c r="CL209">
        <v>59.989</v>
      </c>
      <c r="CM209">
        <v>1459.98666666667</v>
      </c>
      <c r="CN209">
        <v>0.972992</v>
      </c>
      <c r="CO209">
        <v>0.0270078</v>
      </c>
      <c r="CP209">
        <v>0</v>
      </c>
      <c r="CQ209">
        <v>664.079333333333</v>
      </c>
      <c r="CR209">
        <v>4.99951</v>
      </c>
      <c r="CS209">
        <v>9605.48333333333</v>
      </c>
      <c r="CT209">
        <v>11911.7666666667</v>
      </c>
      <c r="CU209">
        <v>38.187</v>
      </c>
      <c r="CV209">
        <v>41.25</v>
      </c>
      <c r="CW209">
        <v>40.125</v>
      </c>
      <c r="CX209">
        <v>40.25</v>
      </c>
      <c r="CY209">
        <v>39.75</v>
      </c>
      <c r="CZ209">
        <v>1415.68666666667</v>
      </c>
      <c r="DA209">
        <v>39.3</v>
      </c>
      <c r="DB209">
        <v>0</v>
      </c>
      <c r="DC209">
        <v>1627063963</v>
      </c>
      <c r="DD209">
        <v>0</v>
      </c>
      <c r="DE209">
        <v>664.260576923077</v>
      </c>
      <c r="DF209">
        <v>-1.17562393792803</v>
      </c>
      <c r="DG209">
        <v>-13.0960683797895</v>
      </c>
      <c r="DH209">
        <v>9607.02076923077</v>
      </c>
      <c r="DI209">
        <v>15</v>
      </c>
      <c r="DJ209">
        <v>1627063522.6</v>
      </c>
      <c r="DK209" t="s">
        <v>293</v>
      </c>
      <c r="DL209">
        <v>1627063512.6</v>
      </c>
      <c r="DM209">
        <v>1627063522.6</v>
      </c>
      <c r="DN209">
        <v>1</v>
      </c>
      <c r="DO209">
        <v>0.261</v>
      </c>
      <c r="DP209">
        <v>-0.001</v>
      </c>
      <c r="DQ209">
        <v>4.408</v>
      </c>
      <c r="DR209">
        <v>-0.118</v>
      </c>
      <c r="DS209">
        <v>420</v>
      </c>
      <c r="DT209">
        <v>3</v>
      </c>
      <c r="DU209">
        <v>0.07</v>
      </c>
      <c r="DV209">
        <v>0.03</v>
      </c>
      <c r="DW209">
        <v>-22.9587902439024</v>
      </c>
      <c r="DX209">
        <v>-0.369428571428637</v>
      </c>
      <c r="DY209">
        <v>0.0456097379679107</v>
      </c>
      <c r="DZ209">
        <v>1</v>
      </c>
      <c r="EA209">
        <v>664.320515151515</v>
      </c>
      <c r="EB209">
        <v>-1.29676666948268</v>
      </c>
      <c r="EC209">
        <v>0.214599150103108</v>
      </c>
      <c r="ED209">
        <v>1</v>
      </c>
      <c r="EE209">
        <v>3.80408463414634</v>
      </c>
      <c r="EF209">
        <v>0.178287804878058</v>
      </c>
      <c r="EG209">
        <v>0.0197445098386511</v>
      </c>
      <c r="EH209">
        <v>0</v>
      </c>
      <c r="EI209">
        <v>2</v>
      </c>
      <c r="EJ209">
        <v>3</v>
      </c>
      <c r="EK209" t="s">
        <v>335</v>
      </c>
      <c r="EL209">
        <v>100</v>
      </c>
      <c r="EM209">
        <v>100</v>
      </c>
      <c r="EN209">
        <v>4.31</v>
      </c>
      <c r="EO209">
        <v>-0.0799</v>
      </c>
      <c r="EP209">
        <v>2.28134974714028</v>
      </c>
      <c r="EQ209">
        <v>0.00616335315543056</v>
      </c>
      <c r="ER209">
        <v>-2.81551833566181e-06</v>
      </c>
      <c r="ES209">
        <v>7.20361701182458e-10</v>
      </c>
      <c r="ET209">
        <v>-0.12593346656001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7.5</v>
      </c>
      <c r="FC209">
        <v>7.3</v>
      </c>
      <c r="FD209">
        <v>18</v>
      </c>
      <c r="FE209">
        <v>962.898</v>
      </c>
      <c r="FF209">
        <v>508.181</v>
      </c>
      <c r="FG209">
        <v>20.7912</v>
      </c>
      <c r="FH209">
        <v>25.0915</v>
      </c>
      <c r="FI209">
        <v>29.9994</v>
      </c>
      <c r="FJ209">
        <v>25.3778</v>
      </c>
      <c r="FK209">
        <v>25.3575</v>
      </c>
      <c r="FL209">
        <v>26.5945</v>
      </c>
      <c r="FM209">
        <v>71.7729</v>
      </c>
      <c r="FN209">
        <v>0</v>
      </c>
      <c r="FO209">
        <v>20.88</v>
      </c>
      <c r="FP209">
        <v>420</v>
      </c>
      <c r="FQ209">
        <v>4.36468</v>
      </c>
      <c r="FR209">
        <v>100.333</v>
      </c>
      <c r="FS209">
        <v>100.237</v>
      </c>
    </row>
    <row r="210" spans="1:175">
      <c r="A210">
        <v>194</v>
      </c>
      <c r="B210">
        <v>1627063962.1</v>
      </c>
      <c r="C210">
        <v>386</v>
      </c>
      <c r="D210" t="s">
        <v>681</v>
      </c>
      <c r="E210" t="s">
        <v>682</v>
      </c>
      <c r="F210">
        <v>1</v>
      </c>
      <c r="H210">
        <v>1627063961.1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14</v>
      </c>
      <c r="AG210">
        <v>2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291</v>
      </c>
      <c r="AL210" t="s">
        <v>291</v>
      </c>
      <c r="AM210">
        <v>0</v>
      </c>
      <c r="AN210">
        <v>0</v>
      </c>
      <c r="AO210">
        <f>1-AM210/AN210</f>
        <v>0</v>
      </c>
      <c r="AP210">
        <v>0</v>
      </c>
      <c r="AQ210" t="s">
        <v>291</v>
      </c>
      <c r="AR210" t="s">
        <v>291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291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292</v>
      </c>
      <c r="BT210">
        <v>2</v>
      </c>
      <c r="BU210">
        <v>1627063961.1</v>
      </c>
      <c r="BV210">
        <v>396.921666666667</v>
      </c>
      <c r="BW210">
        <v>420.014333333333</v>
      </c>
      <c r="BX210">
        <v>8.17772333333333</v>
      </c>
      <c r="BY210">
        <v>4.32564333333333</v>
      </c>
      <c r="BZ210">
        <v>392.610666666667</v>
      </c>
      <c r="CA210">
        <v>8.25753333333333</v>
      </c>
      <c r="CB210">
        <v>900.035</v>
      </c>
      <c r="CC210">
        <v>101.493</v>
      </c>
      <c r="CD210">
        <v>0.100374</v>
      </c>
      <c r="CE210">
        <v>20.4061666666667</v>
      </c>
      <c r="CF210">
        <v>19.4236333333333</v>
      </c>
      <c r="CG210">
        <v>999.9</v>
      </c>
      <c r="CH210">
        <v>0</v>
      </c>
      <c r="CI210">
        <v>0</v>
      </c>
      <c r="CJ210">
        <v>9994.79333333333</v>
      </c>
      <c r="CK210">
        <v>0</v>
      </c>
      <c r="CL210">
        <v>59.989</v>
      </c>
      <c r="CM210">
        <v>1459.98</v>
      </c>
      <c r="CN210">
        <v>0.972992</v>
      </c>
      <c r="CO210">
        <v>0.0270078</v>
      </c>
      <c r="CP210">
        <v>0</v>
      </c>
      <c r="CQ210">
        <v>663.965666666667</v>
      </c>
      <c r="CR210">
        <v>4.99951</v>
      </c>
      <c r="CS210">
        <v>9605.44333333333</v>
      </c>
      <c r="CT210">
        <v>11911.7</v>
      </c>
      <c r="CU210">
        <v>38.187</v>
      </c>
      <c r="CV210">
        <v>41.25</v>
      </c>
      <c r="CW210">
        <v>40.125</v>
      </c>
      <c r="CX210">
        <v>40.229</v>
      </c>
      <c r="CY210">
        <v>39.75</v>
      </c>
      <c r="CZ210">
        <v>1415.68</v>
      </c>
      <c r="DA210">
        <v>39.3</v>
      </c>
      <c r="DB210">
        <v>0</v>
      </c>
      <c r="DC210">
        <v>1627063964.8</v>
      </c>
      <c r="DD210">
        <v>0</v>
      </c>
      <c r="DE210">
        <v>664.2124</v>
      </c>
      <c r="DF210">
        <v>-1.52230770234207</v>
      </c>
      <c r="DG210">
        <v>-13.8015384823176</v>
      </c>
      <c r="DH210">
        <v>9606.6168</v>
      </c>
      <c r="DI210">
        <v>15</v>
      </c>
      <c r="DJ210">
        <v>1627063522.6</v>
      </c>
      <c r="DK210" t="s">
        <v>293</v>
      </c>
      <c r="DL210">
        <v>1627063512.6</v>
      </c>
      <c r="DM210">
        <v>1627063522.6</v>
      </c>
      <c r="DN210">
        <v>1</v>
      </c>
      <c r="DO210">
        <v>0.261</v>
      </c>
      <c r="DP210">
        <v>-0.001</v>
      </c>
      <c r="DQ210">
        <v>4.408</v>
      </c>
      <c r="DR210">
        <v>-0.118</v>
      </c>
      <c r="DS210">
        <v>420</v>
      </c>
      <c r="DT210">
        <v>3</v>
      </c>
      <c r="DU210">
        <v>0.07</v>
      </c>
      <c r="DV210">
        <v>0.03</v>
      </c>
      <c r="DW210">
        <v>-22.9799804878049</v>
      </c>
      <c r="DX210">
        <v>-0.416115679442499</v>
      </c>
      <c r="DY210">
        <v>0.0514758822026639</v>
      </c>
      <c r="DZ210">
        <v>1</v>
      </c>
      <c r="EA210">
        <v>664.270264705882</v>
      </c>
      <c r="EB210">
        <v>-1.28658294612371</v>
      </c>
      <c r="EC210">
        <v>0.212859289178596</v>
      </c>
      <c r="ED210">
        <v>1</v>
      </c>
      <c r="EE210">
        <v>3.81260731707317</v>
      </c>
      <c r="EF210">
        <v>0.170267456445994</v>
      </c>
      <c r="EG210">
        <v>0.0187032163693307</v>
      </c>
      <c r="EH210">
        <v>0</v>
      </c>
      <c r="EI210">
        <v>2</v>
      </c>
      <c r="EJ210">
        <v>3</v>
      </c>
      <c r="EK210" t="s">
        <v>335</v>
      </c>
      <c r="EL210">
        <v>100</v>
      </c>
      <c r="EM210">
        <v>100</v>
      </c>
      <c r="EN210">
        <v>4.311</v>
      </c>
      <c r="EO210">
        <v>-0.0797</v>
      </c>
      <c r="EP210">
        <v>2.28134974714028</v>
      </c>
      <c r="EQ210">
        <v>0.00616335315543056</v>
      </c>
      <c r="ER210">
        <v>-2.81551833566181e-06</v>
      </c>
      <c r="ES210">
        <v>7.20361701182458e-10</v>
      </c>
      <c r="ET210">
        <v>-0.12593346656001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7.5</v>
      </c>
      <c r="FC210">
        <v>7.3</v>
      </c>
      <c r="FD210">
        <v>18</v>
      </c>
      <c r="FE210">
        <v>963.066</v>
      </c>
      <c r="FF210">
        <v>508.143</v>
      </c>
      <c r="FG210">
        <v>20.8551</v>
      </c>
      <c r="FH210">
        <v>25.0888</v>
      </c>
      <c r="FI210">
        <v>29.9996</v>
      </c>
      <c r="FJ210">
        <v>25.3757</v>
      </c>
      <c r="FK210">
        <v>25.3554</v>
      </c>
      <c r="FL210">
        <v>26.597</v>
      </c>
      <c r="FM210">
        <v>71.7729</v>
      </c>
      <c r="FN210">
        <v>0</v>
      </c>
      <c r="FO210">
        <v>20.98</v>
      </c>
      <c r="FP210">
        <v>420</v>
      </c>
      <c r="FQ210">
        <v>4.39519</v>
      </c>
      <c r="FR210">
        <v>100.333</v>
      </c>
      <c r="FS210">
        <v>100.239</v>
      </c>
    </row>
    <row r="211" spans="1:175">
      <c r="A211">
        <v>195</v>
      </c>
      <c r="B211">
        <v>1627063964.1</v>
      </c>
      <c r="C211">
        <v>388</v>
      </c>
      <c r="D211" t="s">
        <v>683</v>
      </c>
      <c r="E211" t="s">
        <v>684</v>
      </c>
      <c r="F211">
        <v>1</v>
      </c>
      <c r="H211">
        <v>1627063963.1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13</v>
      </c>
      <c r="AG211">
        <v>1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291</v>
      </c>
      <c r="AL211" t="s">
        <v>291</v>
      </c>
      <c r="AM211">
        <v>0</v>
      </c>
      <c r="AN211">
        <v>0</v>
      </c>
      <c r="AO211">
        <f>1-AM211/AN211</f>
        <v>0</v>
      </c>
      <c r="AP211">
        <v>0</v>
      </c>
      <c r="AQ211" t="s">
        <v>291</v>
      </c>
      <c r="AR211" t="s">
        <v>291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291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292</v>
      </c>
      <c r="BT211">
        <v>2</v>
      </c>
      <c r="BU211">
        <v>1627063963.1</v>
      </c>
      <c r="BV211">
        <v>396.897</v>
      </c>
      <c r="BW211">
        <v>420.023</v>
      </c>
      <c r="BX211">
        <v>8.19778</v>
      </c>
      <c r="BY211">
        <v>4.32766666666667</v>
      </c>
      <c r="BZ211">
        <v>392.586</v>
      </c>
      <c r="CA211">
        <v>8.2774</v>
      </c>
      <c r="CB211">
        <v>900.069</v>
      </c>
      <c r="CC211">
        <v>101.492</v>
      </c>
      <c r="CD211">
        <v>0.1000655</v>
      </c>
      <c r="CE211">
        <v>20.4505333333333</v>
      </c>
      <c r="CF211">
        <v>19.4642</v>
      </c>
      <c r="CG211">
        <v>999.9</v>
      </c>
      <c r="CH211">
        <v>0</v>
      </c>
      <c r="CI211">
        <v>0</v>
      </c>
      <c r="CJ211">
        <v>9995.21333333333</v>
      </c>
      <c r="CK211">
        <v>0</v>
      </c>
      <c r="CL211">
        <v>59.989</v>
      </c>
      <c r="CM211">
        <v>1459.97</v>
      </c>
      <c r="CN211">
        <v>0.972992</v>
      </c>
      <c r="CO211">
        <v>0.0270078</v>
      </c>
      <c r="CP211">
        <v>0</v>
      </c>
      <c r="CQ211">
        <v>664.075333333333</v>
      </c>
      <c r="CR211">
        <v>4.99951</v>
      </c>
      <c r="CS211">
        <v>9604.95666666667</v>
      </c>
      <c r="CT211">
        <v>11911.6333333333</v>
      </c>
      <c r="CU211">
        <v>38.187</v>
      </c>
      <c r="CV211">
        <v>41.25</v>
      </c>
      <c r="CW211">
        <v>40.125</v>
      </c>
      <c r="CX211">
        <v>40.25</v>
      </c>
      <c r="CY211">
        <v>39.75</v>
      </c>
      <c r="CZ211">
        <v>1415.67</v>
      </c>
      <c r="DA211">
        <v>39.3</v>
      </c>
      <c r="DB211">
        <v>0</v>
      </c>
      <c r="DC211">
        <v>1627063966.6</v>
      </c>
      <c r="DD211">
        <v>0</v>
      </c>
      <c r="DE211">
        <v>664.186653846154</v>
      </c>
      <c r="DF211">
        <v>-1.41411966700542</v>
      </c>
      <c r="DG211">
        <v>-12.9429059872379</v>
      </c>
      <c r="DH211">
        <v>9606.29538461538</v>
      </c>
      <c r="DI211">
        <v>15</v>
      </c>
      <c r="DJ211">
        <v>1627063522.6</v>
      </c>
      <c r="DK211" t="s">
        <v>293</v>
      </c>
      <c r="DL211">
        <v>1627063512.6</v>
      </c>
      <c r="DM211">
        <v>1627063522.6</v>
      </c>
      <c r="DN211">
        <v>1</v>
      </c>
      <c r="DO211">
        <v>0.261</v>
      </c>
      <c r="DP211">
        <v>-0.001</v>
      </c>
      <c r="DQ211">
        <v>4.408</v>
      </c>
      <c r="DR211">
        <v>-0.118</v>
      </c>
      <c r="DS211">
        <v>420</v>
      </c>
      <c r="DT211">
        <v>3</v>
      </c>
      <c r="DU211">
        <v>0.07</v>
      </c>
      <c r="DV211">
        <v>0.03</v>
      </c>
      <c r="DW211">
        <v>-23.0009146341463</v>
      </c>
      <c r="DX211">
        <v>-0.519967944250829</v>
      </c>
      <c r="DY211">
        <v>0.0626214704899968</v>
      </c>
      <c r="DZ211">
        <v>0</v>
      </c>
      <c r="EA211">
        <v>664.221885714286</v>
      </c>
      <c r="EB211">
        <v>-1.00473369186245</v>
      </c>
      <c r="EC211">
        <v>0.192507183009369</v>
      </c>
      <c r="ED211">
        <v>1</v>
      </c>
      <c r="EE211">
        <v>3.82126536585366</v>
      </c>
      <c r="EF211">
        <v>0.19277790940766</v>
      </c>
      <c r="EG211">
        <v>0.021538699271998</v>
      </c>
      <c r="EH211">
        <v>0</v>
      </c>
      <c r="EI211">
        <v>1</v>
      </c>
      <c r="EJ211">
        <v>3</v>
      </c>
      <c r="EK211" t="s">
        <v>354</v>
      </c>
      <c r="EL211">
        <v>100</v>
      </c>
      <c r="EM211">
        <v>100</v>
      </c>
      <c r="EN211">
        <v>4.311</v>
      </c>
      <c r="EO211">
        <v>-0.0795</v>
      </c>
      <c r="EP211">
        <v>2.28134974714028</v>
      </c>
      <c r="EQ211">
        <v>0.00616335315543056</v>
      </c>
      <c r="ER211">
        <v>-2.81551833566181e-06</v>
      </c>
      <c r="ES211">
        <v>7.20361701182458e-10</v>
      </c>
      <c r="ET211">
        <v>-0.12593346656001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7.5</v>
      </c>
      <c r="FC211">
        <v>7.4</v>
      </c>
      <c r="FD211">
        <v>18</v>
      </c>
      <c r="FE211">
        <v>963.262</v>
      </c>
      <c r="FF211">
        <v>508.174</v>
      </c>
      <c r="FG211">
        <v>20.9222</v>
      </c>
      <c r="FH211">
        <v>25.0856</v>
      </c>
      <c r="FI211">
        <v>29.9995</v>
      </c>
      <c r="FJ211">
        <v>25.3735</v>
      </c>
      <c r="FK211">
        <v>25.3531</v>
      </c>
      <c r="FL211">
        <v>26.5969</v>
      </c>
      <c r="FM211">
        <v>71.7729</v>
      </c>
      <c r="FN211">
        <v>0</v>
      </c>
      <c r="FO211">
        <v>20.98</v>
      </c>
      <c r="FP211">
        <v>420</v>
      </c>
      <c r="FQ211">
        <v>4.39266</v>
      </c>
      <c r="FR211">
        <v>100.334</v>
      </c>
      <c r="FS211">
        <v>100.24</v>
      </c>
    </row>
    <row r="212" spans="1:175">
      <c r="A212">
        <v>196</v>
      </c>
      <c r="B212">
        <v>1627063966.1</v>
      </c>
      <c r="C212">
        <v>390</v>
      </c>
      <c r="D212" t="s">
        <v>685</v>
      </c>
      <c r="E212" t="s">
        <v>686</v>
      </c>
      <c r="F212">
        <v>1</v>
      </c>
      <c r="H212">
        <v>1627063965.1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14</v>
      </c>
      <c r="AG212">
        <v>2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291</v>
      </c>
      <c r="AL212" t="s">
        <v>291</v>
      </c>
      <c r="AM212">
        <v>0</v>
      </c>
      <c r="AN212">
        <v>0</v>
      </c>
      <c r="AO212">
        <f>1-AM212/AN212</f>
        <v>0</v>
      </c>
      <c r="AP212">
        <v>0</v>
      </c>
      <c r="AQ212" t="s">
        <v>291</v>
      </c>
      <c r="AR212" t="s">
        <v>291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291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292</v>
      </c>
      <c r="BT212">
        <v>2</v>
      </c>
      <c r="BU212">
        <v>1627063965.1</v>
      </c>
      <c r="BV212">
        <v>396.886</v>
      </c>
      <c r="BW212">
        <v>419.983333333333</v>
      </c>
      <c r="BX212">
        <v>8.21402666666667</v>
      </c>
      <c r="BY212">
        <v>4.3298</v>
      </c>
      <c r="BZ212">
        <v>392.575</v>
      </c>
      <c r="CA212">
        <v>8.29349</v>
      </c>
      <c r="CB212">
        <v>900.030333333333</v>
      </c>
      <c r="CC212">
        <v>101.491666666667</v>
      </c>
      <c r="CD212">
        <v>0.100204333333333</v>
      </c>
      <c r="CE212">
        <v>20.4903666666667</v>
      </c>
      <c r="CF212">
        <v>19.4990666666667</v>
      </c>
      <c r="CG212">
        <v>999.9</v>
      </c>
      <c r="CH212">
        <v>0</v>
      </c>
      <c r="CI212">
        <v>0</v>
      </c>
      <c r="CJ212">
        <v>9993.54</v>
      </c>
      <c r="CK212">
        <v>0</v>
      </c>
      <c r="CL212">
        <v>59.989</v>
      </c>
      <c r="CM212">
        <v>1459.95333333333</v>
      </c>
      <c r="CN212">
        <v>0.972992</v>
      </c>
      <c r="CO212">
        <v>0.0270078</v>
      </c>
      <c r="CP212">
        <v>0</v>
      </c>
      <c r="CQ212">
        <v>664.196666666667</v>
      </c>
      <c r="CR212">
        <v>4.99951</v>
      </c>
      <c r="CS212">
        <v>9604.27</v>
      </c>
      <c r="CT212">
        <v>11911.5333333333</v>
      </c>
      <c r="CU212">
        <v>38.187</v>
      </c>
      <c r="CV212">
        <v>41.25</v>
      </c>
      <c r="CW212">
        <v>40.125</v>
      </c>
      <c r="CX212">
        <v>40.25</v>
      </c>
      <c r="CY212">
        <v>39.75</v>
      </c>
      <c r="CZ212">
        <v>1415.66</v>
      </c>
      <c r="DA212">
        <v>39.3</v>
      </c>
      <c r="DB212">
        <v>0</v>
      </c>
      <c r="DC212">
        <v>1627063969</v>
      </c>
      <c r="DD212">
        <v>0</v>
      </c>
      <c r="DE212">
        <v>664.156230769231</v>
      </c>
      <c r="DF212">
        <v>-1.00068377040738</v>
      </c>
      <c r="DG212">
        <v>-12.8071794664465</v>
      </c>
      <c r="DH212">
        <v>9605.74884615385</v>
      </c>
      <c r="DI212">
        <v>15</v>
      </c>
      <c r="DJ212">
        <v>1627063522.6</v>
      </c>
      <c r="DK212" t="s">
        <v>293</v>
      </c>
      <c r="DL212">
        <v>1627063512.6</v>
      </c>
      <c r="DM212">
        <v>1627063522.6</v>
      </c>
      <c r="DN212">
        <v>1</v>
      </c>
      <c r="DO212">
        <v>0.261</v>
      </c>
      <c r="DP212">
        <v>-0.001</v>
      </c>
      <c r="DQ212">
        <v>4.408</v>
      </c>
      <c r="DR212">
        <v>-0.118</v>
      </c>
      <c r="DS212">
        <v>420</v>
      </c>
      <c r="DT212">
        <v>3</v>
      </c>
      <c r="DU212">
        <v>0.07</v>
      </c>
      <c r="DV212">
        <v>0.03</v>
      </c>
      <c r="DW212">
        <v>-23.0189463414634</v>
      </c>
      <c r="DX212">
        <v>-0.47557839721255</v>
      </c>
      <c r="DY212">
        <v>0.058863683356739</v>
      </c>
      <c r="DZ212">
        <v>1</v>
      </c>
      <c r="EA212">
        <v>664.209272727273</v>
      </c>
      <c r="EB212">
        <v>-1.01812810531349</v>
      </c>
      <c r="EC212">
        <v>0.198916500332885</v>
      </c>
      <c r="ED212">
        <v>1</v>
      </c>
      <c r="EE212">
        <v>3.82991317073171</v>
      </c>
      <c r="EF212">
        <v>0.235732682926827</v>
      </c>
      <c r="EG212">
        <v>0.0260886196513406</v>
      </c>
      <c r="EH212">
        <v>0</v>
      </c>
      <c r="EI212">
        <v>2</v>
      </c>
      <c r="EJ212">
        <v>3</v>
      </c>
      <c r="EK212" t="s">
        <v>335</v>
      </c>
      <c r="EL212">
        <v>100</v>
      </c>
      <c r="EM212">
        <v>100</v>
      </c>
      <c r="EN212">
        <v>4.31</v>
      </c>
      <c r="EO212">
        <v>-0.0794</v>
      </c>
      <c r="EP212">
        <v>2.28134974714028</v>
      </c>
      <c r="EQ212">
        <v>0.00616335315543056</v>
      </c>
      <c r="ER212">
        <v>-2.81551833566181e-06</v>
      </c>
      <c r="ES212">
        <v>7.20361701182458e-10</v>
      </c>
      <c r="ET212">
        <v>-0.12593346656001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7.6</v>
      </c>
      <c r="FC212">
        <v>7.4</v>
      </c>
      <c r="FD212">
        <v>18</v>
      </c>
      <c r="FE212">
        <v>962.991</v>
      </c>
      <c r="FF212">
        <v>508.374</v>
      </c>
      <c r="FG212">
        <v>20.9922</v>
      </c>
      <c r="FH212">
        <v>25.0825</v>
      </c>
      <c r="FI212">
        <v>29.9994</v>
      </c>
      <c r="FJ212">
        <v>25.3714</v>
      </c>
      <c r="FK212">
        <v>25.3504</v>
      </c>
      <c r="FL212">
        <v>26.597</v>
      </c>
      <c r="FM212">
        <v>71.7729</v>
      </c>
      <c r="FN212">
        <v>0</v>
      </c>
      <c r="FO212">
        <v>21.08</v>
      </c>
      <c r="FP212">
        <v>420</v>
      </c>
      <c r="FQ212">
        <v>4.4316</v>
      </c>
      <c r="FR212">
        <v>100.335</v>
      </c>
      <c r="FS212">
        <v>100.239</v>
      </c>
    </row>
    <row r="213" spans="1:175">
      <c r="A213">
        <v>197</v>
      </c>
      <c r="B213">
        <v>1627063968.1</v>
      </c>
      <c r="C213">
        <v>392</v>
      </c>
      <c r="D213" t="s">
        <v>687</v>
      </c>
      <c r="E213" t="s">
        <v>688</v>
      </c>
      <c r="F213">
        <v>1</v>
      </c>
      <c r="H213">
        <v>1627063967.1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14</v>
      </c>
      <c r="AG213">
        <v>2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291</v>
      </c>
      <c r="AL213" t="s">
        <v>291</v>
      </c>
      <c r="AM213">
        <v>0</v>
      </c>
      <c r="AN213">
        <v>0</v>
      </c>
      <c r="AO213">
        <f>1-AM213/AN213</f>
        <v>0</v>
      </c>
      <c r="AP213">
        <v>0</v>
      </c>
      <c r="AQ213" t="s">
        <v>291</v>
      </c>
      <c r="AR213" t="s">
        <v>291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291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292</v>
      </c>
      <c r="BT213">
        <v>2</v>
      </c>
      <c r="BU213">
        <v>1627063967.1</v>
      </c>
      <c r="BV213">
        <v>396.900666666667</v>
      </c>
      <c r="BW213">
        <v>419.973666666667</v>
      </c>
      <c r="BX213">
        <v>8.22843333333333</v>
      </c>
      <c r="BY213">
        <v>4.33122</v>
      </c>
      <c r="BZ213">
        <v>392.590333333333</v>
      </c>
      <c r="CA213">
        <v>8.30775666666666</v>
      </c>
      <c r="CB213">
        <v>899.99</v>
      </c>
      <c r="CC213">
        <v>101.490666666667</v>
      </c>
      <c r="CD213">
        <v>0.100068</v>
      </c>
      <c r="CE213">
        <v>20.5341</v>
      </c>
      <c r="CF213">
        <v>19.5338</v>
      </c>
      <c r="CG213">
        <v>999.9</v>
      </c>
      <c r="CH213">
        <v>0</v>
      </c>
      <c r="CI213">
        <v>0</v>
      </c>
      <c r="CJ213">
        <v>9996.86666666667</v>
      </c>
      <c r="CK213">
        <v>0</v>
      </c>
      <c r="CL213">
        <v>59.989</v>
      </c>
      <c r="CM213">
        <v>1459.95</v>
      </c>
      <c r="CN213">
        <v>0.972992</v>
      </c>
      <c r="CO213">
        <v>0.0270078</v>
      </c>
      <c r="CP213">
        <v>0</v>
      </c>
      <c r="CQ213">
        <v>664.124333333333</v>
      </c>
      <c r="CR213">
        <v>4.99951</v>
      </c>
      <c r="CS213">
        <v>9603.75333333333</v>
      </c>
      <c r="CT213">
        <v>11911.5</v>
      </c>
      <c r="CU213">
        <v>38.187</v>
      </c>
      <c r="CV213">
        <v>41.25</v>
      </c>
      <c r="CW213">
        <v>40.125</v>
      </c>
      <c r="CX213">
        <v>40.229</v>
      </c>
      <c r="CY213">
        <v>39.75</v>
      </c>
      <c r="CZ213">
        <v>1415.66</v>
      </c>
      <c r="DA213">
        <v>39.3</v>
      </c>
      <c r="DB213">
        <v>0</v>
      </c>
      <c r="DC213">
        <v>1627063970.8</v>
      </c>
      <c r="DD213">
        <v>0</v>
      </c>
      <c r="DE213">
        <v>664.1174</v>
      </c>
      <c r="DF213">
        <v>-0.867538472742584</v>
      </c>
      <c r="DG213">
        <v>-13.9307692548632</v>
      </c>
      <c r="DH213">
        <v>9605.2716</v>
      </c>
      <c r="DI213">
        <v>15</v>
      </c>
      <c r="DJ213">
        <v>1627063522.6</v>
      </c>
      <c r="DK213" t="s">
        <v>293</v>
      </c>
      <c r="DL213">
        <v>1627063512.6</v>
      </c>
      <c r="DM213">
        <v>1627063522.6</v>
      </c>
      <c r="DN213">
        <v>1</v>
      </c>
      <c r="DO213">
        <v>0.261</v>
      </c>
      <c r="DP213">
        <v>-0.001</v>
      </c>
      <c r="DQ213">
        <v>4.408</v>
      </c>
      <c r="DR213">
        <v>-0.118</v>
      </c>
      <c r="DS213">
        <v>420</v>
      </c>
      <c r="DT213">
        <v>3</v>
      </c>
      <c r="DU213">
        <v>0.07</v>
      </c>
      <c r="DV213">
        <v>0.03</v>
      </c>
      <c r="DW213">
        <v>-23.0315926829268</v>
      </c>
      <c r="DX213">
        <v>-0.41688501742156</v>
      </c>
      <c r="DY213">
        <v>0.0550504043548381</v>
      </c>
      <c r="DZ213">
        <v>1</v>
      </c>
      <c r="EA213">
        <v>664.187484848485</v>
      </c>
      <c r="EB213">
        <v>-1.04976310122064</v>
      </c>
      <c r="EC213">
        <v>0.195235075278279</v>
      </c>
      <c r="ED213">
        <v>1</v>
      </c>
      <c r="EE213">
        <v>3.8386443902439</v>
      </c>
      <c r="EF213">
        <v>0.292654076655054</v>
      </c>
      <c r="EG213">
        <v>0.0311526238998854</v>
      </c>
      <c r="EH213">
        <v>0</v>
      </c>
      <c r="EI213">
        <v>2</v>
      </c>
      <c r="EJ213">
        <v>3</v>
      </c>
      <c r="EK213" t="s">
        <v>335</v>
      </c>
      <c r="EL213">
        <v>100</v>
      </c>
      <c r="EM213">
        <v>100</v>
      </c>
      <c r="EN213">
        <v>4.311</v>
      </c>
      <c r="EO213">
        <v>-0.0793</v>
      </c>
      <c r="EP213">
        <v>2.28134974714028</v>
      </c>
      <c r="EQ213">
        <v>0.00616335315543056</v>
      </c>
      <c r="ER213">
        <v>-2.81551833566181e-06</v>
      </c>
      <c r="ES213">
        <v>7.20361701182458e-10</v>
      </c>
      <c r="ET213">
        <v>-0.12593346656001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7.6</v>
      </c>
      <c r="FC213">
        <v>7.4</v>
      </c>
      <c r="FD213">
        <v>18</v>
      </c>
      <c r="FE213">
        <v>963.056</v>
      </c>
      <c r="FF213">
        <v>508.263</v>
      </c>
      <c r="FG213">
        <v>21.0538</v>
      </c>
      <c r="FH213">
        <v>25.0796</v>
      </c>
      <c r="FI213">
        <v>29.9995</v>
      </c>
      <c r="FJ213">
        <v>25.3693</v>
      </c>
      <c r="FK213">
        <v>25.348</v>
      </c>
      <c r="FL213">
        <v>26.597</v>
      </c>
      <c r="FM213">
        <v>71.4866</v>
      </c>
      <c r="FN213">
        <v>0</v>
      </c>
      <c r="FO213">
        <v>21.18</v>
      </c>
      <c r="FP213">
        <v>420</v>
      </c>
      <c r="FQ213">
        <v>4.43543</v>
      </c>
      <c r="FR213">
        <v>100.335</v>
      </c>
      <c r="FS213">
        <v>100.239</v>
      </c>
    </row>
    <row r="214" spans="1:175">
      <c r="A214">
        <v>198</v>
      </c>
      <c r="B214">
        <v>1627063970.1</v>
      </c>
      <c r="C214">
        <v>394</v>
      </c>
      <c r="D214" t="s">
        <v>689</v>
      </c>
      <c r="E214" t="s">
        <v>690</v>
      </c>
      <c r="F214">
        <v>1</v>
      </c>
      <c r="H214">
        <v>1627063969.1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13</v>
      </c>
      <c r="AG214">
        <v>1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291</v>
      </c>
      <c r="AL214" t="s">
        <v>291</v>
      </c>
      <c r="AM214">
        <v>0</v>
      </c>
      <c r="AN214">
        <v>0</v>
      </c>
      <c r="AO214">
        <f>1-AM214/AN214</f>
        <v>0</v>
      </c>
      <c r="AP214">
        <v>0</v>
      </c>
      <c r="AQ214" t="s">
        <v>291</v>
      </c>
      <c r="AR214" t="s">
        <v>291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291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292</v>
      </c>
      <c r="BT214">
        <v>2</v>
      </c>
      <c r="BU214">
        <v>1627063969.1</v>
      </c>
      <c r="BV214">
        <v>396.899</v>
      </c>
      <c r="BW214">
        <v>419.969666666667</v>
      </c>
      <c r="BX214">
        <v>8.24049333333333</v>
      </c>
      <c r="BY214">
        <v>4.33519333333333</v>
      </c>
      <c r="BZ214">
        <v>392.588333333333</v>
      </c>
      <c r="CA214">
        <v>8.3197</v>
      </c>
      <c r="CB214">
        <v>899.99</v>
      </c>
      <c r="CC214">
        <v>101.491</v>
      </c>
      <c r="CD214">
        <v>0.0998719666666667</v>
      </c>
      <c r="CE214">
        <v>20.5763666666667</v>
      </c>
      <c r="CF214">
        <v>19.5721666666667</v>
      </c>
      <c r="CG214">
        <v>999.9</v>
      </c>
      <c r="CH214">
        <v>0</v>
      </c>
      <c r="CI214">
        <v>0</v>
      </c>
      <c r="CJ214">
        <v>9995.62666666667</v>
      </c>
      <c r="CK214">
        <v>0</v>
      </c>
      <c r="CL214">
        <v>59.989</v>
      </c>
      <c r="CM214">
        <v>1459.93666666667</v>
      </c>
      <c r="CN214">
        <v>0.972992</v>
      </c>
      <c r="CO214">
        <v>0.0270078</v>
      </c>
      <c r="CP214">
        <v>0</v>
      </c>
      <c r="CQ214">
        <v>663.807666666667</v>
      </c>
      <c r="CR214">
        <v>4.99951</v>
      </c>
      <c r="CS214">
        <v>9603.47333333333</v>
      </c>
      <c r="CT214">
        <v>11911.3666666667</v>
      </c>
      <c r="CU214">
        <v>38.187</v>
      </c>
      <c r="CV214">
        <v>41.25</v>
      </c>
      <c r="CW214">
        <v>40.125</v>
      </c>
      <c r="CX214">
        <v>40.25</v>
      </c>
      <c r="CY214">
        <v>39.75</v>
      </c>
      <c r="CZ214">
        <v>1415.64666666667</v>
      </c>
      <c r="DA214">
        <v>39.29</v>
      </c>
      <c r="DB214">
        <v>0</v>
      </c>
      <c r="DC214">
        <v>1627063972.6</v>
      </c>
      <c r="DD214">
        <v>0</v>
      </c>
      <c r="DE214">
        <v>664.080538461538</v>
      </c>
      <c r="DF214">
        <v>-1.45565813071365</v>
      </c>
      <c r="DG214">
        <v>-13.5829059772557</v>
      </c>
      <c r="DH214">
        <v>9604.93923076923</v>
      </c>
      <c r="DI214">
        <v>15</v>
      </c>
      <c r="DJ214">
        <v>1627063522.6</v>
      </c>
      <c r="DK214" t="s">
        <v>293</v>
      </c>
      <c r="DL214">
        <v>1627063512.6</v>
      </c>
      <c r="DM214">
        <v>1627063522.6</v>
      </c>
      <c r="DN214">
        <v>1</v>
      </c>
      <c r="DO214">
        <v>0.261</v>
      </c>
      <c r="DP214">
        <v>-0.001</v>
      </c>
      <c r="DQ214">
        <v>4.408</v>
      </c>
      <c r="DR214">
        <v>-0.118</v>
      </c>
      <c r="DS214">
        <v>420</v>
      </c>
      <c r="DT214">
        <v>3</v>
      </c>
      <c r="DU214">
        <v>0.07</v>
      </c>
      <c r="DV214">
        <v>0.03</v>
      </c>
      <c r="DW214">
        <v>-23.0381609756098</v>
      </c>
      <c r="DX214">
        <v>-0.414376306620226</v>
      </c>
      <c r="DY214">
        <v>0.0548335880600202</v>
      </c>
      <c r="DZ214">
        <v>1</v>
      </c>
      <c r="EA214">
        <v>664.129971428571</v>
      </c>
      <c r="EB214">
        <v>-1.27746814181217</v>
      </c>
      <c r="EC214">
        <v>0.215638120896269</v>
      </c>
      <c r="ED214">
        <v>1</v>
      </c>
      <c r="EE214">
        <v>3.8484256097561</v>
      </c>
      <c r="EF214">
        <v>0.330871777003488</v>
      </c>
      <c r="EG214">
        <v>0.0344637034976588</v>
      </c>
      <c r="EH214">
        <v>0</v>
      </c>
      <c r="EI214">
        <v>2</v>
      </c>
      <c r="EJ214">
        <v>3</v>
      </c>
      <c r="EK214" t="s">
        <v>335</v>
      </c>
      <c r="EL214">
        <v>100</v>
      </c>
      <c r="EM214">
        <v>100</v>
      </c>
      <c r="EN214">
        <v>4.311</v>
      </c>
      <c r="EO214">
        <v>-0.0791</v>
      </c>
      <c r="EP214">
        <v>2.28134974714028</v>
      </c>
      <c r="EQ214">
        <v>0.00616335315543056</v>
      </c>
      <c r="ER214">
        <v>-2.81551833566181e-06</v>
      </c>
      <c r="ES214">
        <v>7.20361701182458e-10</v>
      </c>
      <c r="ET214">
        <v>-0.12593346656001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7.6</v>
      </c>
      <c r="FC214">
        <v>7.5</v>
      </c>
      <c r="FD214">
        <v>18</v>
      </c>
      <c r="FE214">
        <v>963.407</v>
      </c>
      <c r="FF214">
        <v>508.243</v>
      </c>
      <c r="FG214">
        <v>21.1199</v>
      </c>
      <c r="FH214">
        <v>25.0767</v>
      </c>
      <c r="FI214">
        <v>29.9995</v>
      </c>
      <c r="FJ214">
        <v>25.3672</v>
      </c>
      <c r="FK214">
        <v>25.3459</v>
      </c>
      <c r="FL214">
        <v>26.5977</v>
      </c>
      <c r="FM214">
        <v>71.4866</v>
      </c>
      <c r="FN214">
        <v>0</v>
      </c>
      <c r="FO214">
        <v>21.18</v>
      </c>
      <c r="FP214">
        <v>420</v>
      </c>
      <c r="FQ214">
        <v>4.4758</v>
      </c>
      <c r="FR214">
        <v>100.335</v>
      </c>
      <c r="FS214">
        <v>100.239</v>
      </c>
    </row>
    <row r="215" spans="1:175">
      <c r="A215">
        <v>199</v>
      </c>
      <c r="B215">
        <v>1627063972.1</v>
      </c>
      <c r="C215">
        <v>396</v>
      </c>
      <c r="D215" t="s">
        <v>691</v>
      </c>
      <c r="E215" t="s">
        <v>692</v>
      </c>
      <c r="F215">
        <v>1</v>
      </c>
      <c r="H215">
        <v>1627063971.1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13</v>
      </c>
      <c r="AG215">
        <v>1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291</v>
      </c>
      <c r="AL215" t="s">
        <v>291</v>
      </c>
      <c r="AM215">
        <v>0</v>
      </c>
      <c r="AN215">
        <v>0</v>
      </c>
      <c r="AO215">
        <f>1-AM215/AN215</f>
        <v>0</v>
      </c>
      <c r="AP215">
        <v>0</v>
      </c>
      <c r="AQ215" t="s">
        <v>291</v>
      </c>
      <c r="AR215" t="s">
        <v>291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291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292</v>
      </c>
      <c r="BT215">
        <v>2</v>
      </c>
      <c r="BU215">
        <v>1627063971.1</v>
      </c>
      <c r="BV215">
        <v>396.896666666667</v>
      </c>
      <c r="BW215">
        <v>420.01</v>
      </c>
      <c r="BX215">
        <v>8.25652666666667</v>
      </c>
      <c r="BY215">
        <v>4.35599</v>
      </c>
      <c r="BZ215">
        <v>392.586</v>
      </c>
      <c r="CA215">
        <v>8.33558333333333</v>
      </c>
      <c r="CB215">
        <v>900.016</v>
      </c>
      <c r="CC215">
        <v>101.492</v>
      </c>
      <c r="CD215">
        <v>0.0999833333333333</v>
      </c>
      <c r="CE215">
        <v>20.6192666666667</v>
      </c>
      <c r="CF215">
        <v>19.6015333333333</v>
      </c>
      <c r="CG215">
        <v>999.9</v>
      </c>
      <c r="CH215">
        <v>0</v>
      </c>
      <c r="CI215">
        <v>0</v>
      </c>
      <c r="CJ215">
        <v>10005.0333333333</v>
      </c>
      <c r="CK215">
        <v>0</v>
      </c>
      <c r="CL215">
        <v>59.989</v>
      </c>
      <c r="CM215">
        <v>1460.03666666667</v>
      </c>
      <c r="CN215">
        <v>0.972994</v>
      </c>
      <c r="CO215">
        <v>0.0270058666666667</v>
      </c>
      <c r="CP215">
        <v>0</v>
      </c>
      <c r="CQ215">
        <v>663.952666666667</v>
      </c>
      <c r="CR215">
        <v>4.99951</v>
      </c>
      <c r="CS215">
        <v>9603.86333333333</v>
      </c>
      <c r="CT215">
        <v>11912.2</v>
      </c>
      <c r="CU215">
        <v>38.187</v>
      </c>
      <c r="CV215">
        <v>41.25</v>
      </c>
      <c r="CW215">
        <v>40.125</v>
      </c>
      <c r="CX215">
        <v>40.25</v>
      </c>
      <c r="CY215">
        <v>39.75</v>
      </c>
      <c r="CZ215">
        <v>1415.74666666667</v>
      </c>
      <c r="DA215">
        <v>39.29</v>
      </c>
      <c r="DB215">
        <v>0</v>
      </c>
      <c r="DC215">
        <v>1627063975</v>
      </c>
      <c r="DD215">
        <v>0</v>
      </c>
      <c r="DE215">
        <v>664.015769230769</v>
      </c>
      <c r="DF215">
        <v>-0.771623940638896</v>
      </c>
      <c r="DG215">
        <v>-11.7945298787035</v>
      </c>
      <c r="DH215">
        <v>9604.50423076923</v>
      </c>
      <c r="DI215">
        <v>15</v>
      </c>
      <c r="DJ215">
        <v>1627063522.6</v>
      </c>
      <c r="DK215" t="s">
        <v>293</v>
      </c>
      <c r="DL215">
        <v>1627063512.6</v>
      </c>
      <c r="DM215">
        <v>1627063522.6</v>
      </c>
      <c r="DN215">
        <v>1</v>
      </c>
      <c r="DO215">
        <v>0.261</v>
      </c>
      <c r="DP215">
        <v>-0.001</v>
      </c>
      <c r="DQ215">
        <v>4.408</v>
      </c>
      <c r="DR215">
        <v>-0.118</v>
      </c>
      <c r="DS215">
        <v>420</v>
      </c>
      <c r="DT215">
        <v>3</v>
      </c>
      <c r="DU215">
        <v>0.07</v>
      </c>
      <c r="DV215">
        <v>0.03</v>
      </c>
      <c r="DW215">
        <v>-23.0495682926829</v>
      </c>
      <c r="DX215">
        <v>-0.433498954703813</v>
      </c>
      <c r="DY215">
        <v>0.0558475863138691</v>
      </c>
      <c r="DZ215">
        <v>1</v>
      </c>
      <c r="EA215">
        <v>664.078151515152</v>
      </c>
      <c r="EB215">
        <v>-1.05378161906491</v>
      </c>
      <c r="EC215">
        <v>0.195655095607292</v>
      </c>
      <c r="ED215">
        <v>1</v>
      </c>
      <c r="EE215">
        <v>3.85777414634146</v>
      </c>
      <c r="EF215">
        <v>0.331535540069689</v>
      </c>
      <c r="EG215">
        <v>0.0345365347009412</v>
      </c>
      <c r="EH215">
        <v>0</v>
      </c>
      <c r="EI215">
        <v>2</v>
      </c>
      <c r="EJ215">
        <v>3</v>
      </c>
      <c r="EK215" t="s">
        <v>335</v>
      </c>
      <c r="EL215">
        <v>100</v>
      </c>
      <c r="EM215">
        <v>100</v>
      </c>
      <c r="EN215">
        <v>4.31</v>
      </c>
      <c r="EO215">
        <v>-0.079</v>
      </c>
      <c r="EP215">
        <v>2.28134974714028</v>
      </c>
      <c r="EQ215">
        <v>0.00616335315543056</v>
      </c>
      <c r="ER215">
        <v>-2.81551833566181e-06</v>
      </c>
      <c r="ES215">
        <v>7.20361701182458e-10</v>
      </c>
      <c r="ET215">
        <v>-0.12593346656001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7.7</v>
      </c>
      <c r="FC215">
        <v>7.5</v>
      </c>
      <c r="FD215">
        <v>18</v>
      </c>
      <c r="FE215">
        <v>963.214</v>
      </c>
      <c r="FF215">
        <v>508.501</v>
      </c>
      <c r="FG215">
        <v>21.1908</v>
      </c>
      <c r="FH215">
        <v>25.0735</v>
      </c>
      <c r="FI215">
        <v>29.9997</v>
      </c>
      <c r="FJ215">
        <v>25.3651</v>
      </c>
      <c r="FK215">
        <v>25.3438</v>
      </c>
      <c r="FL215">
        <v>26.5985</v>
      </c>
      <c r="FM215">
        <v>71.4866</v>
      </c>
      <c r="FN215">
        <v>0</v>
      </c>
      <c r="FO215">
        <v>21.28</v>
      </c>
      <c r="FP215">
        <v>420</v>
      </c>
      <c r="FQ215">
        <v>4.47389</v>
      </c>
      <c r="FR215">
        <v>100.337</v>
      </c>
      <c r="FS215">
        <v>100.238</v>
      </c>
    </row>
    <row r="216" spans="1:175">
      <c r="A216">
        <v>200</v>
      </c>
      <c r="B216">
        <v>1627063974.1</v>
      </c>
      <c r="C216">
        <v>398</v>
      </c>
      <c r="D216" t="s">
        <v>693</v>
      </c>
      <c r="E216" t="s">
        <v>694</v>
      </c>
      <c r="F216">
        <v>1</v>
      </c>
      <c r="H216">
        <v>1627063973.1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14</v>
      </c>
      <c r="AG216">
        <v>2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291</v>
      </c>
      <c r="AL216" t="s">
        <v>291</v>
      </c>
      <c r="AM216">
        <v>0</v>
      </c>
      <c r="AN216">
        <v>0</v>
      </c>
      <c r="AO216">
        <f>1-AM216/AN216</f>
        <v>0</v>
      </c>
      <c r="AP216">
        <v>0</v>
      </c>
      <c r="AQ216" t="s">
        <v>291</v>
      </c>
      <c r="AR216" t="s">
        <v>291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291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292</v>
      </c>
      <c r="BT216">
        <v>2</v>
      </c>
      <c r="BU216">
        <v>1627063973.1</v>
      </c>
      <c r="BV216">
        <v>396.896333333333</v>
      </c>
      <c r="BW216">
        <v>420.000333333333</v>
      </c>
      <c r="BX216">
        <v>8.27929666666667</v>
      </c>
      <c r="BY216">
        <v>4.37808666666667</v>
      </c>
      <c r="BZ216">
        <v>392.585666666667</v>
      </c>
      <c r="CA216">
        <v>8.35813</v>
      </c>
      <c r="CB216">
        <v>900.022666666667</v>
      </c>
      <c r="CC216">
        <v>101.490333333333</v>
      </c>
      <c r="CD216">
        <v>0.100016933333333</v>
      </c>
      <c r="CE216">
        <v>20.6606</v>
      </c>
      <c r="CF216">
        <v>19.6311</v>
      </c>
      <c r="CG216">
        <v>999.9</v>
      </c>
      <c r="CH216">
        <v>0</v>
      </c>
      <c r="CI216">
        <v>0</v>
      </c>
      <c r="CJ216">
        <v>10012.1</v>
      </c>
      <c r="CK216">
        <v>0</v>
      </c>
      <c r="CL216">
        <v>59.989</v>
      </c>
      <c r="CM216">
        <v>1460.02</v>
      </c>
      <c r="CN216">
        <v>0.972992</v>
      </c>
      <c r="CO216">
        <v>0.0270078</v>
      </c>
      <c r="CP216">
        <v>0</v>
      </c>
      <c r="CQ216">
        <v>663.845666666667</v>
      </c>
      <c r="CR216">
        <v>4.99951</v>
      </c>
      <c r="CS216">
        <v>9603.26</v>
      </c>
      <c r="CT216">
        <v>11912.0333333333</v>
      </c>
      <c r="CU216">
        <v>38.187</v>
      </c>
      <c r="CV216">
        <v>41.25</v>
      </c>
      <c r="CW216">
        <v>40.125</v>
      </c>
      <c r="CX216">
        <v>40.25</v>
      </c>
      <c r="CY216">
        <v>39.75</v>
      </c>
      <c r="CZ216">
        <v>1415.72666666667</v>
      </c>
      <c r="DA216">
        <v>39.2933333333333</v>
      </c>
      <c r="DB216">
        <v>0</v>
      </c>
      <c r="DC216">
        <v>1627063976.8</v>
      </c>
      <c r="DD216">
        <v>0</v>
      </c>
      <c r="DE216">
        <v>663.99848</v>
      </c>
      <c r="DF216">
        <v>-0.986153855610777</v>
      </c>
      <c r="DG216">
        <v>-10.095384613351</v>
      </c>
      <c r="DH216">
        <v>9604.148</v>
      </c>
      <c r="DI216">
        <v>15</v>
      </c>
      <c r="DJ216">
        <v>1627063522.6</v>
      </c>
      <c r="DK216" t="s">
        <v>293</v>
      </c>
      <c r="DL216">
        <v>1627063512.6</v>
      </c>
      <c r="DM216">
        <v>1627063522.6</v>
      </c>
      <c r="DN216">
        <v>1</v>
      </c>
      <c r="DO216">
        <v>0.261</v>
      </c>
      <c r="DP216">
        <v>-0.001</v>
      </c>
      <c r="DQ216">
        <v>4.408</v>
      </c>
      <c r="DR216">
        <v>-0.118</v>
      </c>
      <c r="DS216">
        <v>420</v>
      </c>
      <c r="DT216">
        <v>3</v>
      </c>
      <c r="DU216">
        <v>0.07</v>
      </c>
      <c r="DV216">
        <v>0.03</v>
      </c>
      <c r="DW216">
        <v>-23.0622073170732</v>
      </c>
      <c r="DX216">
        <v>-0.38545296167249</v>
      </c>
      <c r="DY216">
        <v>0.0526202381090732</v>
      </c>
      <c r="DZ216">
        <v>1</v>
      </c>
      <c r="EA216">
        <v>664.048382352941</v>
      </c>
      <c r="EB216">
        <v>-1.1137583472981</v>
      </c>
      <c r="EC216">
        <v>0.200698195235863</v>
      </c>
      <c r="ED216">
        <v>1</v>
      </c>
      <c r="EE216">
        <v>3.86549707317073</v>
      </c>
      <c r="EF216">
        <v>0.329088501742159</v>
      </c>
      <c r="EG216">
        <v>0.034370168449377</v>
      </c>
      <c r="EH216">
        <v>0</v>
      </c>
      <c r="EI216">
        <v>2</v>
      </c>
      <c r="EJ216">
        <v>3</v>
      </c>
      <c r="EK216" t="s">
        <v>335</v>
      </c>
      <c r="EL216">
        <v>100</v>
      </c>
      <c r="EM216">
        <v>100</v>
      </c>
      <c r="EN216">
        <v>4.311</v>
      </c>
      <c r="EO216">
        <v>-0.0787</v>
      </c>
      <c r="EP216">
        <v>2.28134974714028</v>
      </c>
      <c r="EQ216">
        <v>0.00616335315543056</v>
      </c>
      <c r="ER216">
        <v>-2.81551833566181e-06</v>
      </c>
      <c r="ES216">
        <v>7.20361701182458e-10</v>
      </c>
      <c r="ET216">
        <v>-0.12593346656001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7.7</v>
      </c>
      <c r="FC216">
        <v>7.5</v>
      </c>
      <c r="FD216">
        <v>18</v>
      </c>
      <c r="FE216">
        <v>962.996</v>
      </c>
      <c r="FF216">
        <v>508.446</v>
      </c>
      <c r="FG216">
        <v>21.2587</v>
      </c>
      <c r="FH216">
        <v>25.0705</v>
      </c>
      <c r="FI216">
        <v>29.9995</v>
      </c>
      <c r="FJ216">
        <v>25.3631</v>
      </c>
      <c r="FK216">
        <v>25.3418</v>
      </c>
      <c r="FL216">
        <v>26.5985</v>
      </c>
      <c r="FM216">
        <v>71.1213</v>
      </c>
      <c r="FN216">
        <v>0</v>
      </c>
      <c r="FO216">
        <v>21.38</v>
      </c>
      <c r="FP216">
        <v>420</v>
      </c>
      <c r="FQ216">
        <v>4.50046</v>
      </c>
      <c r="FR216">
        <v>100.339</v>
      </c>
      <c r="FS216">
        <v>100.239</v>
      </c>
    </row>
    <row r="217" spans="1:175">
      <c r="A217">
        <v>201</v>
      </c>
      <c r="B217">
        <v>1627063976.1</v>
      </c>
      <c r="C217">
        <v>400</v>
      </c>
      <c r="D217" t="s">
        <v>695</v>
      </c>
      <c r="E217" t="s">
        <v>696</v>
      </c>
      <c r="F217">
        <v>1</v>
      </c>
      <c r="H217">
        <v>1627063975.1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14</v>
      </c>
      <c r="AG217">
        <v>2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291</v>
      </c>
      <c r="AL217" t="s">
        <v>291</v>
      </c>
      <c r="AM217">
        <v>0</v>
      </c>
      <c r="AN217">
        <v>0</v>
      </c>
      <c r="AO217">
        <f>1-AM217/AN217</f>
        <v>0</v>
      </c>
      <c r="AP217">
        <v>0</v>
      </c>
      <c r="AQ217" t="s">
        <v>291</v>
      </c>
      <c r="AR217" t="s">
        <v>291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291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292</v>
      </c>
      <c r="BT217">
        <v>2</v>
      </c>
      <c r="BU217">
        <v>1627063975.1</v>
      </c>
      <c r="BV217">
        <v>396.857666666667</v>
      </c>
      <c r="BW217">
        <v>419.977666666667</v>
      </c>
      <c r="BX217">
        <v>8.30436666666666</v>
      </c>
      <c r="BY217">
        <v>4.38311333333333</v>
      </c>
      <c r="BZ217">
        <v>392.547</v>
      </c>
      <c r="CA217">
        <v>8.38296333333333</v>
      </c>
      <c r="CB217">
        <v>899.974666666667</v>
      </c>
      <c r="CC217">
        <v>101.489666666667</v>
      </c>
      <c r="CD217">
        <v>0.100000066666667</v>
      </c>
      <c r="CE217">
        <v>20.7035</v>
      </c>
      <c r="CF217">
        <v>19.6711</v>
      </c>
      <c r="CG217">
        <v>999.9</v>
      </c>
      <c r="CH217">
        <v>0</v>
      </c>
      <c r="CI217">
        <v>0</v>
      </c>
      <c r="CJ217">
        <v>10011.6666666667</v>
      </c>
      <c r="CK217">
        <v>0</v>
      </c>
      <c r="CL217">
        <v>59.989</v>
      </c>
      <c r="CM217">
        <v>1460.00666666667</v>
      </c>
      <c r="CN217">
        <v>0.972994</v>
      </c>
      <c r="CO217">
        <v>0.0270058666666667</v>
      </c>
      <c r="CP217">
        <v>0</v>
      </c>
      <c r="CQ217">
        <v>663.896</v>
      </c>
      <c r="CR217">
        <v>4.99951</v>
      </c>
      <c r="CS217">
        <v>9602.94666666666</v>
      </c>
      <c r="CT217">
        <v>11911.9</v>
      </c>
      <c r="CU217">
        <v>38.187</v>
      </c>
      <c r="CV217">
        <v>41.25</v>
      </c>
      <c r="CW217">
        <v>40.125</v>
      </c>
      <c r="CX217">
        <v>40.25</v>
      </c>
      <c r="CY217">
        <v>39.75</v>
      </c>
      <c r="CZ217">
        <v>1415.71666666667</v>
      </c>
      <c r="DA217">
        <v>39.29</v>
      </c>
      <c r="DB217">
        <v>0</v>
      </c>
      <c r="DC217">
        <v>1627063978.6</v>
      </c>
      <c r="DD217">
        <v>0</v>
      </c>
      <c r="DE217">
        <v>663.976153846154</v>
      </c>
      <c r="DF217">
        <v>-0.868444450074203</v>
      </c>
      <c r="DG217">
        <v>-9.70529910004598</v>
      </c>
      <c r="DH217">
        <v>9603.91692307692</v>
      </c>
      <c r="DI217">
        <v>15</v>
      </c>
      <c r="DJ217">
        <v>1627063522.6</v>
      </c>
      <c r="DK217" t="s">
        <v>293</v>
      </c>
      <c r="DL217">
        <v>1627063512.6</v>
      </c>
      <c r="DM217">
        <v>1627063522.6</v>
      </c>
      <c r="DN217">
        <v>1</v>
      </c>
      <c r="DO217">
        <v>0.261</v>
      </c>
      <c r="DP217">
        <v>-0.001</v>
      </c>
      <c r="DQ217">
        <v>4.408</v>
      </c>
      <c r="DR217">
        <v>-0.118</v>
      </c>
      <c r="DS217">
        <v>420</v>
      </c>
      <c r="DT217">
        <v>3</v>
      </c>
      <c r="DU217">
        <v>0.07</v>
      </c>
      <c r="DV217">
        <v>0.03</v>
      </c>
      <c r="DW217">
        <v>-23.0749292682927</v>
      </c>
      <c r="DX217">
        <v>-0.328877351916375</v>
      </c>
      <c r="DY217">
        <v>0.0484715216561201</v>
      </c>
      <c r="DZ217">
        <v>1</v>
      </c>
      <c r="EA217">
        <v>664.023028571429</v>
      </c>
      <c r="EB217">
        <v>-1.01634654431663</v>
      </c>
      <c r="EC217">
        <v>0.223991643430131</v>
      </c>
      <c r="ED217">
        <v>1</v>
      </c>
      <c r="EE217">
        <v>3.87453829268293</v>
      </c>
      <c r="EF217">
        <v>0.338047526132398</v>
      </c>
      <c r="EG217">
        <v>0.0350287751331526</v>
      </c>
      <c r="EH217">
        <v>0</v>
      </c>
      <c r="EI217">
        <v>2</v>
      </c>
      <c r="EJ217">
        <v>3</v>
      </c>
      <c r="EK217" t="s">
        <v>335</v>
      </c>
      <c r="EL217">
        <v>100</v>
      </c>
      <c r="EM217">
        <v>100</v>
      </c>
      <c r="EN217">
        <v>4.31</v>
      </c>
      <c r="EO217">
        <v>-0.0785</v>
      </c>
      <c r="EP217">
        <v>2.28134974714028</v>
      </c>
      <c r="EQ217">
        <v>0.00616335315543056</v>
      </c>
      <c r="ER217">
        <v>-2.81551833566181e-06</v>
      </c>
      <c r="ES217">
        <v>7.20361701182458e-10</v>
      </c>
      <c r="ET217">
        <v>-0.12593346656001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7.7</v>
      </c>
      <c r="FC217">
        <v>7.6</v>
      </c>
      <c r="FD217">
        <v>18</v>
      </c>
      <c r="FE217">
        <v>963.034</v>
      </c>
      <c r="FF217">
        <v>508.495</v>
      </c>
      <c r="FG217">
        <v>21.3205</v>
      </c>
      <c r="FH217">
        <v>25.0677</v>
      </c>
      <c r="FI217">
        <v>29.9995</v>
      </c>
      <c r="FJ217">
        <v>25.3608</v>
      </c>
      <c r="FK217">
        <v>25.3396</v>
      </c>
      <c r="FL217">
        <v>26.5988</v>
      </c>
      <c r="FM217">
        <v>71.1213</v>
      </c>
      <c r="FN217">
        <v>0</v>
      </c>
      <c r="FO217">
        <v>21.38</v>
      </c>
      <c r="FP217">
        <v>420</v>
      </c>
      <c r="FQ217">
        <v>4.51245</v>
      </c>
      <c r="FR217">
        <v>100.34</v>
      </c>
      <c r="FS217">
        <v>100.24</v>
      </c>
    </row>
    <row r="218" spans="1:175">
      <c r="A218">
        <v>202</v>
      </c>
      <c r="B218">
        <v>1627063978.1</v>
      </c>
      <c r="C218">
        <v>402</v>
      </c>
      <c r="D218" t="s">
        <v>697</v>
      </c>
      <c r="E218" t="s">
        <v>698</v>
      </c>
      <c r="F218">
        <v>1</v>
      </c>
      <c r="H218">
        <v>1627063977.1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13</v>
      </c>
      <c r="AG218">
        <v>1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291</v>
      </c>
      <c r="AL218" t="s">
        <v>291</v>
      </c>
      <c r="AM218">
        <v>0</v>
      </c>
      <c r="AN218">
        <v>0</v>
      </c>
      <c r="AO218">
        <f>1-AM218/AN218</f>
        <v>0</v>
      </c>
      <c r="AP218">
        <v>0</v>
      </c>
      <c r="AQ218" t="s">
        <v>291</v>
      </c>
      <c r="AR218" t="s">
        <v>291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291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292</v>
      </c>
      <c r="BT218">
        <v>2</v>
      </c>
      <c r="BU218">
        <v>1627063977.1</v>
      </c>
      <c r="BV218">
        <v>396.830666666667</v>
      </c>
      <c r="BW218">
        <v>419.939</v>
      </c>
      <c r="BX218">
        <v>8.32486666666667</v>
      </c>
      <c r="BY218">
        <v>4.40098</v>
      </c>
      <c r="BZ218">
        <v>392.520333333333</v>
      </c>
      <c r="CA218">
        <v>8.40326333333333</v>
      </c>
      <c r="CB218">
        <v>900.015</v>
      </c>
      <c r="CC218">
        <v>101.489</v>
      </c>
      <c r="CD218">
        <v>0.1000759</v>
      </c>
      <c r="CE218">
        <v>20.7462</v>
      </c>
      <c r="CF218">
        <v>19.7166666666667</v>
      </c>
      <c r="CG218">
        <v>999.9</v>
      </c>
      <c r="CH218">
        <v>0</v>
      </c>
      <c r="CI218">
        <v>0</v>
      </c>
      <c r="CJ218">
        <v>10005.4</v>
      </c>
      <c r="CK218">
        <v>0</v>
      </c>
      <c r="CL218">
        <v>59.989</v>
      </c>
      <c r="CM218">
        <v>1460.11</v>
      </c>
      <c r="CN218">
        <v>0.972994</v>
      </c>
      <c r="CO218">
        <v>0.0270058666666667</v>
      </c>
      <c r="CP218">
        <v>0</v>
      </c>
      <c r="CQ218">
        <v>663.584333333333</v>
      </c>
      <c r="CR218">
        <v>4.99951</v>
      </c>
      <c r="CS218">
        <v>9603.78666666667</v>
      </c>
      <c r="CT218">
        <v>11912.8</v>
      </c>
      <c r="CU218">
        <v>38.25</v>
      </c>
      <c r="CV218">
        <v>41.25</v>
      </c>
      <c r="CW218">
        <v>40.125</v>
      </c>
      <c r="CX218">
        <v>40.25</v>
      </c>
      <c r="CY218">
        <v>39.75</v>
      </c>
      <c r="CZ218">
        <v>1415.81666666667</v>
      </c>
      <c r="DA218">
        <v>39.2933333333333</v>
      </c>
      <c r="DB218">
        <v>0</v>
      </c>
      <c r="DC218">
        <v>1627063981</v>
      </c>
      <c r="DD218">
        <v>0</v>
      </c>
      <c r="DE218">
        <v>663.917423076923</v>
      </c>
      <c r="DF218">
        <v>-1.99394872028373</v>
      </c>
      <c r="DG218">
        <v>-7.03589739772034</v>
      </c>
      <c r="DH218">
        <v>9603.60769230769</v>
      </c>
      <c r="DI218">
        <v>15</v>
      </c>
      <c r="DJ218">
        <v>1627063522.6</v>
      </c>
      <c r="DK218" t="s">
        <v>293</v>
      </c>
      <c r="DL218">
        <v>1627063512.6</v>
      </c>
      <c r="DM218">
        <v>1627063522.6</v>
      </c>
      <c r="DN218">
        <v>1</v>
      </c>
      <c r="DO218">
        <v>0.261</v>
      </c>
      <c r="DP218">
        <v>-0.001</v>
      </c>
      <c r="DQ218">
        <v>4.408</v>
      </c>
      <c r="DR218">
        <v>-0.118</v>
      </c>
      <c r="DS218">
        <v>420</v>
      </c>
      <c r="DT218">
        <v>3</v>
      </c>
      <c r="DU218">
        <v>0.07</v>
      </c>
      <c r="DV218">
        <v>0.03</v>
      </c>
      <c r="DW218">
        <v>-23.0847853658537</v>
      </c>
      <c r="DX218">
        <v>-0.259549128919829</v>
      </c>
      <c r="DY218">
        <v>0.0438338635157774</v>
      </c>
      <c r="DZ218">
        <v>1</v>
      </c>
      <c r="EA218">
        <v>663.951848484848</v>
      </c>
      <c r="EB218">
        <v>-1.18045376495811</v>
      </c>
      <c r="EC218">
        <v>0.237438364724745</v>
      </c>
      <c r="ED218">
        <v>1</v>
      </c>
      <c r="EE218">
        <v>3.88533097560976</v>
      </c>
      <c r="EF218">
        <v>0.30216585365855</v>
      </c>
      <c r="EG218">
        <v>0.0316585229771852</v>
      </c>
      <c r="EH218">
        <v>0</v>
      </c>
      <c r="EI218">
        <v>2</v>
      </c>
      <c r="EJ218">
        <v>3</v>
      </c>
      <c r="EK218" t="s">
        <v>335</v>
      </c>
      <c r="EL218">
        <v>100</v>
      </c>
      <c r="EM218">
        <v>100</v>
      </c>
      <c r="EN218">
        <v>4.31</v>
      </c>
      <c r="EO218">
        <v>-0.0783</v>
      </c>
      <c r="EP218">
        <v>2.28134974714028</v>
      </c>
      <c r="EQ218">
        <v>0.00616335315543056</v>
      </c>
      <c r="ER218">
        <v>-2.81551833566181e-06</v>
      </c>
      <c r="ES218">
        <v>7.20361701182458e-10</v>
      </c>
      <c r="ET218">
        <v>-0.12593346656001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7.8</v>
      </c>
      <c r="FC218">
        <v>7.6</v>
      </c>
      <c r="FD218">
        <v>18</v>
      </c>
      <c r="FE218">
        <v>963.41</v>
      </c>
      <c r="FF218">
        <v>508.598</v>
      </c>
      <c r="FG218">
        <v>21.3896</v>
      </c>
      <c r="FH218">
        <v>25.0649</v>
      </c>
      <c r="FI218">
        <v>29.9996</v>
      </c>
      <c r="FJ218">
        <v>25.3587</v>
      </c>
      <c r="FK218">
        <v>25.3377</v>
      </c>
      <c r="FL218">
        <v>26.6016</v>
      </c>
      <c r="FM218">
        <v>71.1213</v>
      </c>
      <c r="FN218">
        <v>0</v>
      </c>
      <c r="FO218">
        <v>21.48</v>
      </c>
      <c r="FP218">
        <v>420</v>
      </c>
      <c r="FQ218">
        <v>4.49856</v>
      </c>
      <c r="FR218">
        <v>100.339</v>
      </c>
      <c r="FS218">
        <v>100.241</v>
      </c>
    </row>
    <row r="219" spans="1:175">
      <c r="A219">
        <v>203</v>
      </c>
      <c r="B219">
        <v>1627063980.1</v>
      </c>
      <c r="C219">
        <v>404</v>
      </c>
      <c r="D219" t="s">
        <v>699</v>
      </c>
      <c r="E219" t="s">
        <v>700</v>
      </c>
      <c r="F219">
        <v>1</v>
      </c>
      <c r="H219">
        <v>1627063979.1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13</v>
      </c>
      <c r="AG219">
        <v>1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291</v>
      </c>
      <c r="AL219" t="s">
        <v>291</v>
      </c>
      <c r="AM219">
        <v>0</v>
      </c>
      <c r="AN219">
        <v>0</v>
      </c>
      <c r="AO219">
        <f>1-AM219/AN219</f>
        <v>0</v>
      </c>
      <c r="AP219">
        <v>0</v>
      </c>
      <c r="AQ219" t="s">
        <v>291</v>
      </c>
      <c r="AR219" t="s">
        <v>291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291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292</v>
      </c>
      <c r="BT219">
        <v>2</v>
      </c>
      <c r="BU219">
        <v>1627063979.1</v>
      </c>
      <c r="BV219">
        <v>396.821666666667</v>
      </c>
      <c r="BW219">
        <v>419.942333333333</v>
      </c>
      <c r="BX219">
        <v>8.35032666666667</v>
      </c>
      <c r="BY219">
        <v>4.44046666666667</v>
      </c>
      <c r="BZ219">
        <v>392.511333333333</v>
      </c>
      <c r="CA219">
        <v>8.42847333333333</v>
      </c>
      <c r="CB219">
        <v>900.008</v>
      </c>
      <c r="CC219">
        <v>101.488333333333</v>
      </c>
      <c r="CD219">
        <v>0.0998265333333333</v>
      </c>
      <c r="CE219">
        <v>20.7894333333333</v>
      </c>
      <c r="CF219">
        <v>19.7546333333333</v>
      </c>
      <c r="CG219">
        <v>999.9</v>
      </c>
      <c r="CH219">
        <v>0</v>
      </c>
      <c r="CI219">
        <v>0</v>
      </c>
      <c r="CJ219">
        <v>10007.06</v>
      </c>
      <c r="CK219">
        <v>0</v>
      </c>
      <c r="CL219">
        <v>59.989</v>
      </c>
      <c r="CM219">
        <v>1460.10666666667</v>
      </c>
      <c r="CN219">
        <v>0.972992</v>
      </c>
      <c r="CO219">
        <v>0.0270078</v>
      </c>
      <c r="CP219">
        <v>0</v>
      </c>
      <c r="CQ219">
        <v>663.749</v>
      </c>
      <c r="CR219">
        <v>4.99951</v>
      </c>
      <c r="CS219">
        <v>9603.09333333333</v>
      </c>
      <c r="CT219">
        <v>11912.7</v>
      </c>
      <c r="CU219">
        <v>38.229</v>
      </c>
      <c r="CV219">
        <v>41.25</v>
      </c>
      <c r="CW219">
        <v>40.125</v>
      </c>
      <c r="CX219">
        <v>40.25</v>
      </c>
      <c r="CY219">
        <v>39.7913333333333</v>
      </c>
      <c r="CZ219">
        <v>1415.81</v>
      </c>
      <c r="DA219">
        <v>39.2966666666667</v>
      </c>
      <c r="DB219">
        <v>0</v>
      </c>
      <c r="DC219">
        <v>1627063982.8</v>
      </c>
      <c r="DD219">
        <v>0</v>
      </c>
      <c r="DE219">
        <v>663.85188</v>
      </c>
      <c r="DF219">
        <v>-1.40207692604901</v>
      </c>
      <c r="DG219">
        <v>-4.91999996842862</v>
      </c>
      <c r="DH219">
        <v>9603.3888</v>
      </c>
      <c r="DI219">
        <v>15</v>
      </c>
      <c r="DJ219">
        <v>1627063522.6</v>
      </c>
      <c r="DK219" t="s">
        <v>293</v>
      </c>
      <c r="DL219">
        <v>1627063512.6</v>
      </c>
      <c r="DM219">
        <v>1627063522.6</v>
      </c>
      <c r="DN219">
        <v>1</v>
      </c>
      <c r="DO219">
        <v>0.261</v>
      </c>
      <c r="DP219">
        <v>-0.001</v>
      </c>
      <c r="DQ219">
        <v>4.408</v>
      </c>
      <c r="DR219">
        <v>-0.118</v>
      </c>
      <c r="DS219">
        <v>420</v>
      </c>
      <c r="DT219">
        <v>3</v>
      </c>
      <c r="DU219">
        <v>0.07</v>
      </c>
      <c r="DV219">
        <v>0.03</v>
      </c>
      <c r="DW219">
        <v>-23.097143902439</v>
      </c>
      <c r="DX219">
        <v>-0.118329616724738</v>
      </c>
      <c r="DY219">
        <v>0.0305750579743822</v>
      </c>
      <c r="DZ219">
        <v>1</v>
      </c>
      <c r="EA219">
        <v>663.913794117647</v>
      </c>
      <c r="EB219">
        <v>-1.28179363801423</v>
      </c>
      <c r="EC219">
        <v>0.235115838710324</v>
      </c>
      <c r="ED219">
        <v>1</v>
      </c>
      <c r="EE219">
        <v>3.89423536585366</v>
      </c>
      <c r="EF219">
        <v>0.218699372822299</v>
      </c>
      <c r="EG219">
        <v>0.0238959249610514</v>
      </c>
      <c r="EH219">
        <v>0</v>
      </c>
      <c r="EI219">
        <v>2</v>
      </c>
      <c r="EJ219">
        <v>3</v>
      </c>
      <c r="EK219" t="s">
        <v>335</v>
      </c>
      <c r="EL219">
        <v>100</v>
      </c>
      <c r="EM219">
        <v>100</v>
      </c>
      <c r="EN219">
        <v>4.31</v>
      </c>
      <c r="EO219">
        <v>-0.078</v>
      </c>
      <c r="EP219">
        <v>2.28134974714028</v>
      </c>
      <c r="EQ219">
        <v>0.00616335315543056</v>
      </c>
      <c r="ER219">
        <v>-2.81551833566181e-06</v>
      </c>
      <c r="ES219">
        <v>7.20361701182458e-10</v>
      </c>
      <c r="ET219">
        <v>-0.12593346656001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7.8</v>
      </c>
      <c r="FC219">
        <v>7.6</v>
      </c>
      <c r="FD219">
        <v>18</v>
      </c>
      <c r="FE219">
        <v>963.398</v>
      </c>
      <c r="FF219">
        <v>508.391</v>
      </c>
      <c r="FG219">
        <v>21.4548</v>
      </c>
      <c r="FH219">
        <v>25.0619</v>
      </c>
      <c r="FI219">
        <v>29.9996</v>
      </c>
      <c r="FJ219">
        <v>25.3566</v>
      </c>
      <c r="FK219">
        <v>25.3361</v>
      </c>
      <c r="FL219">
        <v>26.6012</v>
      </c>
      <c r="FM219">
        <v>71.1213</v>
      </c>
      <c r="FN219">
        <v>0</v>
      </c>
      <c r="FO219">
        <v>21.58</v>
      </c>
      <c r="FP219">
        <v>420</v>
      </c>
      <c r="FQ219">
        <v>4.52225</v>
      </c>
      <c r="FR219">
        <v>100.34</v>
      </c>
      <c r="FS219">
        <v>100.241</v>
      </c>
    </row>
    <row r="220" spans="1:175">
      <c r="A220">
        <v>204</v>
      </c>
      <c r="B220">
        <v>1627063982.1</v>
      </c>
      <c r="C220">
        <v>406</v>
      </c>
      <c r="D220" t="s">
        <v>701</v>
      </c>
      <c r="E220" t="s">
        <v>702</v>
      </c>
      <c r="F220">
        <v>1</v>
      </c>
      <c r="H220">
        <v>1627063981.1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13</v>
      </c>
      <c r="AG220">
        <v>1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291</v>
      </c>
      <c r="AL220" t="s">
        <v>291</v>
      </c>
      <c r="AM220">
        <v>0</v>
      </c>
      <c r="AN220">
        <v>0</v>
      </c>
      <c r="AO220">
        <f>1-AM220/AN220</f>
        <v>0</v>
      </c>
      <c r="AP220">
        <v>0</v>
      </c>
      <c r="AQ220" t="s">
        <v>291</v>
      </c>
      <c r="AR220" t="s">
        <v>291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291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292</v>
      </c>
      <c r="BT220">
        <v>2</v>
      </c>
      <c r="BU220">
        <v>1627063981.1</v>
      </c>
      <c r="BV220">
        <v>396.789</v>
      </c>
      <c r="BW220">
        <v>419.991666666667</v>
      </c>
      <c r="BX220">
        <v>8.38440666666667</v>
      </c>
      <c r="BY220">
        <v>4.46739333333333</v>
      </c>
      <c r="BZ220">
        <v>392.478666666667</v>
      </c>
      <c r="CA220">
        <v>8.46222</v>
      </c>
      <c r="CB220">
        <v>899.990666666667</v>
      </c>
      <c r="CC220">
        <v>101.487</v>
      </c>
      <c r="CD220">
        <v>0.0997277</v>
      </c>
      <c r="CE220">
        <v>20.8322</v>
      </c>
      <c r="CF220">
        <v>19.7864</v>
      </c>
      <c r="CG220">
        <v>999.9</v>
      </c>
      <c r="CH220">
        <v>0</v>
      </c>
      <c r="CI220">
        <v>0</v>
      </c>
      <c r="CJ220">
        <v>9993.12666666667</v>
      </c>
      <c r="CK220">
        <v>0</v>
      </c>
      <c r="CL220">
        <v>60.0027333333333</v>
      </c>
      <c r="CM220">
        <v>1460.09333333333</v>
      </c>
      <c r="CN220">
        <v>0.972994</v>
      </c>
      <c r="CO220">
        <v>0.0270058666666667</v>
      </c>
      <c r="CP220">
        <v>0</v>
      </c>
      <c r="CQ220">
        <v>663.794333333333</v>
      </c>
      <c r="CR220">
        <v>4.99951</v>
      </c>
      <c r="CS220">
        <v>9602.87333333333</v>
      </c>
      <c r="CT220">
        <v>11912.6333333333</v>
      </c>
      <c r="CU220">
        <v>38.229</v>
      </c>
      <c r="CV220">
        <v>41.25</v>
      </c>
      <c r="CW220">
        <v>40.125</v>
      </c>
      <c r="CX220">
        <v>40.25</v>
      </c>
      <c r="CY220">
        <v>39.812</v>
      </c>
      <c r="CZ220">
        <v>1415.8</v>
      </c>
      <c r="DA220">
        <v>39.2933333333333</v>
      </c>
      <c r="DB220">
        <v>0</v>
      </c>
      <c r="DC220">
        <v>1627063984.6</v>
      </c>
      <c r="DD220">
        <v>0</v>
      </c>
      <c r="DE220">
        <v>663.832346153846</v>
      </c>
      <c r="DF220">
        <v>-1.07271794774456</v>
      </c>
      <c r="DG220">
        <v>-3.87350426807788</v>
      </c>
      <c r="DH220">
        <v>9603.26692307692</v>
      </c>
      <c r="DI220">
        <v>15</v>
      </c>
      <c r="DJ220">
        <v>1627063522.6</v>
      </c>
      <c r="DK220" t="s">
        <v>293</v>
      </c>
      <c r="DL220">
        <v>1627063512.6</v>
      </c>
      <c r="DM220">
        <v>1627063522.6</v>
      </c>
      <c r="DN220">
        <v>1</v>
      </c>
      <c r="DO220">
        <v>0.261</v>
      </c>
      <c r="DP220">
        <v>-0.001</v>
      </c>
      <c r="DQ220">
        <v>4.408</v>
      </c>
      <c r="DR220">
        <v>-0.118</v>
      </c>
      <c r="DS220">
        <v>420</v>
      </c>
      <c r="DT220">
        <v>3</v>
      </c>
      <c r="DU220">
        <v>0.07</v>
      </c>
      <c r="DV220">
        <v>0.03</v>
      </c>
      <c r="DW220">
        <v>-23.1104268292683</v>
      </c>
      <c r="DX220">
        <v>-0.188703135888581</v>
      </c>
      <c r="DY220">
        <v>0.0354342126557348</v>
      </c>
      <c r="DZ220">
        <v>1</v>
      </c>
      <c r="EA220">
        <v>663.897147058823</v>
      </c>
      <c r="EB220">
        <v>-1.35130994772273</v>
      </c>
      <c r="EC220">
        <v>0.237736276569719</v>
      </c>
      <c r="ED220">
        <v>1</v>
      </c>
      <c r="EE220">
        <v>3.90111682926829</v>
      </c>
      <c r="EF220">
        <v>0.156418327526138</v>
      </c>
      <c r="EG220">
        <v>0.0179014463837252</v>
      </c>
      <c r="EH220">
        <v>0</v>
      </c>
      <c r="EI220">
        <v>2</v>
      </c>
      <c r="EJ220">
        <v>3</v>
      </c>
      <c r="EK220" t="s">
        <v>335</v>
      </c>
      <c r="EL220">
        <v>100</v>
      </c>
      <c r="EM220">
        <v>100</v>
      </c>
      <c r="EN220">
        <v>4.311</v>
      </c>
      <c r="EO220">
        <v>-0.0777</v>
      </c>
      <c r="EP220">
        <v>2.28134974714028</v>
      </c>
      <c r="EQ220">
        <v>0.00616335315543056</v>
      </c>
      <c r="ER220">
        <v>-2.81551833566181e-06</v>
      </c>
      <c r="ES220">
        <v>7.20361701182458e-10</v>
      </c>
      <c r="ET220">
        <v>-0.12593346656001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7.8</v>
      </c>
      <c r="FC220">
        <v>7.7</v>
      </c>
      <c r="FD220">
        <v>18</v>
      </c>
      <c r="FE220">
        <v>963.24</v>
      </c>
      <c r="FF220">
        <v>508.339</v>
      </c>
      <c r="FG220">
        <v>21.5208</v>
      </c>
      <c r="FH220">
        <v>25.0593</v>
      </c>
      <c r="FI220">
        <v>29.9997</v>
      </c>
      <c r="FJ220">
        <v>25.355</v>
      </c>
      <c r="FK220">
        <v>25.3343</v>
      </c>
      <c r="FL220">
        <v>26.6013</v>
      </c>
      <c r="FM220">
        <v>71.1213</v>
      </c>
      <c r="FN220">
        <v>0</v>
      </c>
      <c r="FO220">
        <v>21.58</v>
      </c>
      <c r="FP220">
        <v>420</v>
      </c>
      <c r="FQ220">
        <v>4.51514</v>
      </c>
      <c r="FR220">
        <v>100.341</v>
      </c>
      <c r="FS220">
        <v>100.241</v>
      </c>
    </row>
    <row r="221" spans="1:175">
      <c r="A221">
        <v>205</v>
      </c>
      <c r="B221">
        <v>1627063984.1</v>
      </c>
      <c r="C221">
        <v>408</v>
      </c>
      <c r="D221" t="s">
        <v>703</v>
      </c>
      <c r="E221" t="s">
        <v>704</v>
      </c>
      <c r="F221">
        <v>1</v>
      </c>
      <c r="H221">
        <v>1627063983.1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14</v>
      </c>
      <c r="AG221">
        <v>2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291</v>
      </c>
      <c r="AL221" t="s">
        <v>291</v>
      </c>
      <c r="AM221">
        <v>0</v>
      </c>
      <c r="AN221">
        <v>0</v>
      </c>
      <c r="AO221">
        <f>1-AM221/AN221</f>
        <v>0</v>
      </c>
      <c r="AP221">
        <v>0</v>
      </c>
      <c r="AQ221" t="s">
        <v>291</v>
      </c>
      <c r="AR221" t="s">
        <v>291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291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292</v>
      </c>
      <c r="BT221">
        <v>2</v>
      </c>
      <c r="BU221">
        <v>1627063983.1</v>
      </c>
      <c r="BV221">
        <v>396.801333333333</v>
      </c>
      <c r="BW221">
        <v>419.974</v>
      </c>
      <c r="BX221">
        <v>8.4118</v>
      </c>
      <c r="BY221">
        <v>4.47373333333333</v>
      </c>
      <c r="BZ221">
        <v>392.491</v>
      </c>
      <c r="CA221">
        <v>8.48934666666667</v>
      </c>
      <c r="CB221">
        <v>900.012666666667</v>
      </c>
      <c r="CC221">
        <v>101.488333333333</v>
      </c>
      <c r="CD221">
        <v>0.100056266666667</v>
      </c>
      <c r="CE221">
        <v>20.8740333333333</v>
      </c>
      <c r="CF221">
        <v>19.8182</v>
      </c>
      <c r="CG221">
        <v>999.9</v>
      </c>
      <c r="CH221">
        <v>0</v>
      </c>
      <c r="CI221">
        <v>0</v>
      </c>
      <c r="CJ221">
        <v>9999.36</v>
      </c>
      <c r="CK221">
        <v>0</v>
      </c>
      <c r="CL221">
        <v>60.0168333333333</v>
      </c>
      <c r="CM221">
        <v>1459.97666666667</v>
      </c>
      <c r="CN221">
        <v>0.972992</v>
      </c>
      <c r="CO221">
        <v>0.0270078</v>
      </c>
      <c r="CP221">
        <v>0</v>
      </c>
      <c r="CQ221">
        <v>663.497</v>
      </c>
      <c r="CR221">
        <v>4.99951</v>
      </c>
      <c r="CS221">
        <v>9601.73</v>
      </c>
      <c r="CT221">
        <v>11911.7</v>
      </c>
      <c r="CU221">
        <v>38.229</v>
      </c>
      <c r="CV221">
        <v>41.25</v>
      </c>
      <c r="CW221">
        <v>40.125</v>
      </c>
      <c r="CX221">
        <v>40.25</v>
      </c>
      <c r="CY221">
        <v>39.812</v>
      </c>
      <c r="CZ221">
        <v>1415.68333333333</v>
      </c>
      <c r="DA221">
        <v>39.2933333333333</v>
      </c>
      <c r="DB221">
        <v>0</v>
      </c>
      <c r="DC221">
        <v>1627063987</v>
      </c>
      <c r="DD221">
        <v>0</v>
      </c>
      <c r="DE221">
        <v>663.759038461538</v>
      </c>
      <c r="DF221">
        <v>-1.62211965166087</v>
      </c>
      <c r="DG221">
        <v>-5.29504271530233</v>
      </c>
      <c r="DH221">
        <v>9603.04461538462</v>
      </c>
      <c r="DI221">
        <v>15</v>
      </c>
      <c r="DJ221">
        <v>1627063522.6</v>
      </c>
      <c r="DK221" t="s">
        <v>293</v>
      </c>
      <c r="DL221">
        <v>1627063512.6</v>
      </c>
      <c r="DM221">
        <v>1627063522.6</v>
      </c>
      <c r="DN221">
        <v>1</v>
      </c>
      <c r="DO221">
        <v>0.261</v>
      </c>
      <c r="DP221">
        <v>-0.001</v>
      </c>
      <c r="DQ221">
        <v>4.408</v>
      </c>
      <c r="DR221">
        <v>-0.118</v>
      </c>
      <c r="DS221">
        <v>420</v>
      </c>
      <c r="DT221">
        <v>3</v>
      </c>
      <c r="DU221">
        <v>0.07</v>
      </c>
      <c r="DV221">
        <v>0.03</v>
      </c>
      <c r="DW221">
        <v>-23.1168268292683</v>
      </c>
      <c r="DX221">
        <v>-0.315296864111557</v>
      </c>
      <c r="DY221">
        <v>0.0419196270719206</v>
      </c>
      <c r="DZ221">
        <v>1</v>
      </c>
      <c r="EA221">
        <v>663.838848484849</v>
      </c>
      <c r="EB221">
        <v>-1.64743121734374</v>
      </c>
      <c r="EC221">
        <v>0.252557598736451</v>
      </c>
      <c r="ED221">
        <v>1</v>
      </c>
      <c r="EE221">
        <v>3.90814341463415</v>
      </c>
      <c r="EF221">
        <v>0.139150871080139</v>
      </c>
      <c r="EG221">
        <v>0.0158107759809809</v>
      </c>
      <c r="EH221">
        <v>0</v>
      </c>
      <c r="EI221">
        <v>2</v>
      </c>
      <c r="EJ221">
        <v>3</v>
      </c>
      <c r="EK221" t="s">
        <v>335</v>
      </c>
      <c r="EL221">
        <v>100</v>
      </c>
      <c r="EM221">
        <v>100</v>
      </c>
      <c r="EN221">
        <v>4.311</v>
      </c>
      <c r="EO221">
        <v>-0.0774</v>
      </c>
      <c r="EP221">
        <v>2.28134974714028</v>
      </c>
      <c r="EQ221">
        <v>0.00616335315543056</v>
      </c>
      <c r="ER221">
        <v>-2.81551833566181e-06</v>
      </c>
      <c r="ES221">
        <v>7.20361701182458e-10</v>
      </c>
      <c r="ET221">
        <v>-0.12593346656001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7.9</v>
      </c>
      <c r="FC221">
        <v>7.7</v>
      </c>
      <c r="FD221">
        <v>18</v>
      </c>
      <c r="FE221">
        <v>963.056</v>
      </c>
      <c r="FF221">
        <v>508.388</v>
      </c>
      <c r="FG221">
        <v>21.5884</v>
      </c>
      <c r="FH221">
        <v>25.0564</v>
      </c>
      <c r="FI221">
        <v>29.9996</v>
      </c>
      <c r="FJ221">
        <v>25.3534</v>
      </c>
      <c r="FK221">
        <v>25.3322</v>
      </c>
      <c r="FL221">
        <v>26.6003</v>
      </c>
      <c r="FM221">
        <v>71.1213</v>
      </c>
      <c r="FN221">
        <v>0</v>
      </c>
      <c r="FO221">
        <v>21.68</v>
      </c>
      <c r="FP221">
        <v>420</v>
      </c>
      <c r="FQ221">
        <v>4.54609</v>
      </c>
      <c r="FR221">
        <v>100.341</v>
      </c>
      <c r="FS221">
        <v>100.241</v>
      </c>
    </row>
    <row r="222" spans="1:175">
      <c r="A222">
        <v>206</v>
      </c>
      <c r="B222">
        <v>1627063986.1</v>
      </c>
      <c r="C222">
        <v>410</v>
      </c>
      <c r="D222" t="s">
        <v>705</v>
      </c>
      <c r="E222" t="s">
        <v>706</v>
      </c>
      <c r="F222">
        <v>1</v>
      </c>
      <c r="H222">
        <v>1627063985.1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14</v>
      </c>
      <c r="AG222">
        <v>2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291</v>
      </c>
      <c r="AL222" t="s">
        <v>291</v>
      </c>
      <c r="AM222">
        <v>0</v>
      </c>
      <c r="AN222">
        <v>0</v>
      </c>
      <c r="AO222">
        <f>1-AM222/AN222</f>
        <v>0</v>
      </c>
      <c r="AP222">
        <v>0</v>
      </c>
      <c r="AQ222" t="s">
        <v>291</v>
      </c>
      <c r="AR222" t="s">
        <v>291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291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292</v>
      </c>
      <c r="BT222">
        <v>2</v>
      </c>
      <c r="BU222">
        <v>1627063985.1</v>
      </c>
      <c r="BV222">
        <v>396.834</v>
      </c>
      <c r="BW222">
        <v>419.995666666667</v>
      </c>
      <c r="BX222">
        <v>8.43359</v>
      </c>
      <c r="BY222">
        <v>4.47671333333333</v>
      </c>
      <c r="BZ222">
        <v>392.523333333333</v>
      </c>
      <c r="CA222">
        <v>8.51092</v>
      </c>
      <c r="CB222">
        <v>900.053666666667</v>
      </c>
      <c r="CC222">
        <v>101.488</v>
      </c>
      <c r="CD222">
        <v>0.100071</v>
      </c>
      <c r="CE222">
        <v>20.9172666666667</v>
      </c>
      <c r="CF222">
        <v>19.8571666666667</v>
      </c>
      <c r="CG222">
        <v>999.9</v>
      </c>
      <c r="CH222">
        <v>0</v>
      </c>
      <c r="CI222">
        <v>0</v>
      </c>
      <c r="CJ222">
        <v>9996.68333333333</v>
      </c>
      <c r="CK222">
        <v>0</v>
      </c>
      <c r="CL222">
        <v>60.0234</v>
      </c>
      <c r="CM222">
        <v>1459.97333333333</v>
      </c>
      <c r="CN222">
        <v>0.972994</v>
      </c>
      <c r="CO222">
        <v>0.0270058666666667</v>
      </c>
      <c r="CP222">
        <v>0</v>
      </c>
      <c r="CQ222">
        <v>663.636333333333</v>
      </c>
      <c r="CR222">
        <v>4.99951</v>
      </c>
      <c r="CS222">
        <v>9601.40333333333</v>
      </c>
      <c r="CT222">
        <v>11911.6333333333</v>
      </c>
      <c r="CU222">
        <v>38.25</v>
      </c>
      <c r="CV222">
        <v>41.25</v>
      </c>
      <c r="CW222">
        <v>40.125</v>
      </c>
      <c r="CX222">
        <v>40.25</v>
      </c>
      <c r="CY222">
        <v>39.812</v>
      </c>
      <c r="CZ222">
        <v>1415.68333333333</v>
      </c>
      <c r="DA222">
        <v>39.29</v>
      </c>
      <c r="DB222">
        <v>0</v>
      </c>
      <c r="DC222">
        <v>1627063988.8</v>
      </c>
      <c r="DD222">
        <v>0</v>
      </c>
      <c r="DE222">
        <v>663.70868</v>
      </c>
      <c r="DF222">
        <v>-1.83076922394839</v>
      </c>
      <c r="DG222">
        <v>-6.2376922962434</v>
      </c>
      <c r="DH222">
        <v>9602.7368</v>
      </c>
      <c r="DI222">
        <v>15</v>
      </c>
      <c r="DJ222">
        <v>1627063522.6</v>
      </c>
      <c r="DK222" t="s">
        <v>293</v>
      </c>
      <c r="DL222">
        <v>1627063512.6</v>
      </c>
      <c r="DM222">
        <v>1627063522.6</v>
      </c>
      <c r="DN222">
        <v>1</v>
      </c>
      <c r="DO222">
        <v>0.261</v>
      </c>
      <c r="DP222">
        <v>-0.001</v>
      </c>
      <c r="DQ222">
        <v>4.408</v>
      </c>
      <c r="DR222">
        <v>-0.118</v>
      </c>
      <c r="DS222">
        <v>420</v>
      </c>
      <c r="DT222">
        <v>3</v>
      </c>
      <c r="DU222">
        <v>0.07</v>
      </c>
      <c r="DV222">
        <v>0.03</v>
      </c>
      <c r="DW222">
        <v>-23.1228951219512</v>
      </c>
      <c r="DX222">
        <v>-0.362004878048748</v>
      </c>
      <c r="DY222">
        <v>0.0431086373056605</v>
      </c>
      <c r="DZ222">
        <v>1</v>
      </c>
      <c r="EA222">
        <v>663.783757575757</v>
      </c>
      <c r="EB222">
        <v>-1.35542291634367</v>
      </c>
      <c r="EC222">
        <v>0.230637723307148</v>
      </c>
      <c r="ED222">
        <v>1</v>
      </c>
      <c r="EE222">
        <v>3.91549780487805</v>
      </c>
      <c r="EF222">
        <v>0.156583275261325</v>
      </c>
      <c r="EG222">
        <v>0.018039359205562</v>
      </c>
      <c r="EH222">
        <v>0</v>
      </c>
      <c r="EI222">
        <v>2</v>
      </c>
      <c r="EJ222">
        <v>3</v>
      </c>
      <c r="EK222" t="s">
        <v>335</v>
      </c>
      <c r="EL222">
        <v>100</v>
      </c>
      <c r="EM222">
        <v>100</v>
      </c>
      <c r="EN222">
        <v>4.31</v>
      </c>
      <c r="EO222">
        <v>-0.0772</v>
      </c>
      <c r="EP222">
        <v>2.28134974714028</v>
      </c>
      <c r="EQ222">
        <v>0.00616335315543056</v>
      </c>
      <c r="ER222">
        <v>-2.81551833566181e-06</v>
      </c>
      <c r="ES222">
        <v>7.20361701182458e-10</v>
      </c>
      <c r="ET222">
        <v>-0.12593346656001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7.9</v>
      </c>
      <c r="FC222">
        <v>7.7</v>
      </c>
      <c r="FD222">
        <v>18</v>
      </c>
      <c r="FE222">
        <v>963.018</v>
      </c>
      <c r="FF222">
        <v>508.455</v>
      </c>
      <c r="FG222">
        <v>21.6451</v>
      </c>
      <c r="FH222">
        <v>25.0535</v>
      </c>
      <c r="FI222">
        <v>29.9995</v>
      </c>
      <c r="FJ222">
        <v>25.3513</v>
      </c>
      <c r="FK222">
        <v>25.33</v>
      </c>
      <c r="FL222">
        <v>26.5997</v>
      </c>
      <c r="FM222">
        <v>71.1213</v>
      </c>
      <c r="FN222">
        <v>0</v>
      </c>
      <c r="FO222">
        <v>21.78</v>
      </c>
      <c r="FP222">
        <v>420</v>
      </c>
      <c r="FQ222">
        <v>4.54863</v>
      </c>
      <c r="FR222">
        <v>100.341</v>
      </c>
      <c r="FS222">
        <v>100.242</v>
      </c>
    </row>
    <row r="223" spans="1:175">
      <c r="A223">
        <v>207</v>
      </c>
      <c r="B223">
        <v>1627063988.1</v>
      </c>
      <c r="C223">
        <v>412</v>
      </c>
      <c r="D223" t="s">
        <v>707</v>
      </c>
      <c r="E223" t="s">
        <v>708</v>
      </c>
      <c r="F223">
        <v>1</v>
      </c>
      <c r="H223">
        <v>1627063987.1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13</v>
      </c>
      <c r="AG223">
        <v>1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291</v>
      </c>
      <c r="AL223" t="s">
        <v>291</v>
      </c>
      <c r="AM223">
        <v>0</v>
      </c>
      <c r="AN223">
        <v>0</v>
      </c>
      <c r="AO223">
        <f>1-AM223/AN223</f>
        <v>0</v>
      </c>
      <c r="AP223">
        <v>0</v>
      </c>
      <c r="AQ223" t="s">
        <v>291</v>
      </c>
      <c r="AR223" t="s">
        <v>291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291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292</v>
      </c>
      <c r="BT223">
        <v>2</v>
      </c>
      <c r="BU223">
        <v>1627063987.1</v>
      </c>
      <c r="BV223">
        <v>396.840666666667</v>
      </c>
      <c r="BW223">
        <v>420.013666666667</v>
      </c>
      <c r="BX223">
        <v>8.45156</v>
      </c>
      <c r="BY223">
        <v>4.4784</v>
      </c>
      <c r="BZ223">
        <v>392.530333333333</v>
      </c>
      <c r="CA223">
        <v>8.52871333333333</v>
      </c>
      <c r="CB223">
        <v>899.998666666667</v>
      </c>
      <c r="CC223">
        <v>101.488333333333</v>
      </c>
      <c r="CD223">
        <v>0.100055833333333</v>
      </c>
      <c r="CE223">
        <v>20.9605</v>
      </c>
      <c r="CF223">
        <v>19.8981333333333</v>
      </c>
      <c r="CG223">
        <v>999.9</v>
      </c>
      <c r="CH223">
        <v>0</v>
      </c>
      <c r="CI223">
        <v>0</v>
      </c>
      <c r="CJ223">
        <v>9977.5</v>
      </c>
      <c r="CK223">
        <v>0</v>
      </c>
      <c r="CL223">
        <v>60.0375666666667</v>
      </c>
      <c r="CM223">
        <v>1459.97</v>
      </c>
      <c r="CN223">
        <v>0.972994</v>
      </c>
      <c r="CO223">
        <v>0.0270058666666667</v>
      </c>
      <c r="CP223">
        <v>0</v>
      </c>
      <c r="CQ223">
        <v>663.412333333333</v>
      </c>
      <c r="CR223">
        <v>4.99951</v>
      </c>
      <c r="CS223">
        <v>9601.51666666667</v>
      </c>
      <c r="CT223">
        <v>11911.6333333333</v>
      </c>
      <c r="CU223">
        <v>38.25</v>
      </c>
      <c r="CV223">
        <v>41.25</v>
      </c>
      <c r="CW223">
        <v>40.125</v>
      </c>
      <c r="CX223">
        <v>40.25</v>
      </c>
      <c r="CY223">
        <v>39.812</v>
      </c>
      <c r="CZ223">
        <v>1415.68</v>
      </c>
      <c r="DA223">
        <v>39.29</v>
      </c>
      <c r="DB223">
        <v>0</v>
      </c>
      <c r="DC223">
        <v>1627063990.6</v>
      </c>
      <c r="DD223">
        <v>0</v>
      </c>
      <c r="DE223">
        <v>663.660884615384</v>
      </c>
      <c r="DF223">
        <v>-1.95517948378505</v>
      </c>
      <c r="DG223">
        <v>-8.13880341843295</v>
      </c>
      <c r="DH223">
        <v>9602.59076923077</v>
      </c>
      <c r="DI223">
        <v>15</v>
      </c>
      <c r="DJ223">
        <v>1627063522.6</v>
      </c>
      <c r="DK223" t="s">
        <v>293</v>
      </c>
      <c r="DL223">
        <v>1627063512.6</v>
      </c>
      <c r="DM223">
        <v>1627063522.6</v>
      </c>
      <c r="DN223">
        <v>1</v>
      </c>
      <c r="DO223">
        <v>0.261</v>
      </c>
      <c r="DP223">
        <v>-0.001</v>
      </c>
      <c r="DQ223">
        <v>4.408</v>
      </c>
      <c r="DR223">
        <v>-0.118</v>
      </c>
      <c r="DS223">
        <v>420</v>
      </c>
      <c r="DT223">
        <v>3</v>
      </c>
      <c r="DU223">
        <v>0.07</v>
      </c>
      <c r="DV223">
        <v>0.03</v>
      </c>
      <c r="DW223">
        <v>-23.1321951219512</v>
      </c>
      <c r="DX223">
        <v>-0.36028432055749</v>
      </c>
      <c r="DY223">
        <v>0.04284214332287</v>
      </c>
      <c r="DZ223">
        <v>1</v>
      </c>
      <c r="EA223">
        <v>663.721</v>
      </c>
      <c r="EB223">
        <v>-1.57415557144332</v>
      </c>
      <c r="EC223">
        <v>0.255682504010623</v>
      </c>
      <c r="ED223">
        <v>1</v>
      </c>
      <c r="EE223">
        <v>3.92319829268293</v>
      </c>
      <c r="EF223">
        <v>0.199357003484319</v>
      </c>
      <c r="EG223">
        <v>0.0227546532258027</v>
      </c>
      <c r="EH223">
        <v>0</v>
      </c>
      <c r="EI223">
        <v>2</v>
      </c>
      <c r="EJ223">
        <v>3</v>
      </c>
      <c r="EK223" t="s">
        <v>335</v>
      </c>
      <c r="EL223">
        <v>100</v>
      </c>
      <c r="EM223">
        <v>100</v>
      </c>
      <c r="EN223">
        <v>4.31</v>
      </c>
      <c r="EO223">
        <v>-0.0771</v>
      </c>
      <c r="EP223">
        <v>2.28134974714028</v>
      </c>
      <c r="EQ223">
        <v>0.00616335315543056</v>
      </c>
      <c r="ER223">
        <v>-2.81551833566181e-06</v>
      </c>
      <c r="ES223">
        <v>7.20361701182458e-10</v>
      </c>
      <c r="ET223">
        <v>-0.12593346656001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7.9</v>
      </c>
      <c r="FC223">
        <v>7.8</v>
      </c>
      <c r="FD223">
        <v>18</v>
      </c>
      <c r="FE223">
        <v>963.394</v>
      </c>
      <c r="FF223">
        <v>508.539</v>
      </c>
      <c r="FG223">
        <v>21.7038</v>
      </c>
      <c r="FH223">
        <v>25.0508</v>
      </c>
      <c r="FI223">
        <v>29.9996</v>
      </c>
      <c r="FJ223">
        <v>25.3492</v>
      </c>
      <c r="FK223">
        <v>25.328</v>
      </c>
      <c r="FL223">
        <v>26.6006</v>
      </c>
      <c r="FM223">
        <v>70.8312</v>
      </c>
      <c r="FN223">
        <v>0</v>
      </c>
      <c r="FO223">
        <v>21.78</v>
      </c>
      <c r="FP223">
        <v>420</v>
      </c>
      <c r="FQ223">
        <v>4.5873</v>
      </c>
      <c r="FR223">
        <v>100.341</v>
      </c>
      <c r="FS223">
        <v>100.242</v>
      </c>
    </row>
    <row r="224" spans="1:175">
      <c r="A224">
        <v>208</v>
      </c>
      <c r="B224">
        <v>1627063990.1</v>
      </c>
      <c r="C224">
        <v>414</v>
      </c>
      <c r="D224" t="s">
        <v>709</v>
      </c>
      <c r="E224" t="s">
        <v>710</v>
      </c>
      <c r="F224">
        <v>1</v>
      </c>
      <c r="H224">
        <v>1627063989.1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13</v>
      </c>
      <c r="AG224">
        <v>1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291</v>
      </c>
      <c r="AL224" t="s">
        <v>291</v>
      </c>
      <c r="AM224">
        <v>0</v>
      </c>
      <c r="AN224">
        <v>0</v>
      </c>
      <c r="AO224">
        <f>1-AM224/AN224</f>
        <v>0</v>
      </c>
      <c r="AP224">
        <v>0</v>
      </c>
      <c r="AQ224" t="s">
        <v>291</v>
      </c>
      <c r="AR224" t="s">
        <v>291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291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292</v>
      </c>
      <c r="BT224">
        <v>2</v>
      </c>
      <c r="BU224">
        <v>1627063989.1</v>
      </c>
      <c r="BV224">
        <v>396.820666666667</v>
      </c>
      <c r="BW224">
        <v>419.978333333333</v>
      </c>
      <c r="BX224">
        <v>8.46553666666667</v>
      </c>
      <c r="BY224">
        <v>4.47990333333333</v>
      </c>
      <c r="BZ224">
        <v>392.510333333333</v>
      </c>
      <c r="CA224">
        <v>8.54255333333333</v>
      </c>
      <c r="CB224">
        <v>900.033</v>
      </c>
      <c r="CC224">
        <v>101.49</v>
      </c>
      <c r="CD224">
        <v>0.0999998666666667</v>
      </c>
      <c r="CE224">
        <v>21.0027</v>
      </c>
      <c r="CF224">
        <v>19.9357</v>
      </c>
      <c r="CG224">
        <v>999.9</v>
      </c>
      <c r="CH224">
        <v>0</v>
      </c>
      <c r="CI224">
        <v>0</v>
      </c>
      <c r="CJ224">
        <v>10004.5833333333</v>
      </c>
      <c r="CK224">
        <v>0</v>
      </c>
      <c r="CL224">
        <v>60.0394333333333</v>
      </c>
      <c r="CM224">
        <v>1459.96</v>
      </c>
      <c r="CN224">
        <v>0.972994</v>
      </c>
      <c r="CO224">
        <v>0.0270058666666667</v>
      </c>
      <c r="CP224">
        <v>0</v>
      </c>
      <c r="CQ224">
        <v>663.735666666667</v>
      </c>
      <c r="CR224">
        <v>4.99951</v>
      </c>
      <c r="CS224">
        <v>9601.37333333333</v>
      </c>
      <c r="CT224">
        <v>11911.5333333333</v>
      </c>
      <c r="CU224">
        <v>38.25</v>
      </c>
      <c r="CV224">
        <v>41.25</v>
      </c>
      <c r="CW224">
        <v>40.125</v>
      </c>
      <c r="CX224">
        <v>40.25</v>
      </c>
      <c r="CY224">
        <v>39.812</v>
      </c>
      <c r="CZ224">
        <v>1415.67</v>
      </c>
      <c r="DA224">
        <v>39.29</v>
      </c>
      <c r="DB224">
        <v>0</v>
      </c>
      <c r="DC224">
        <v>1627063993</v>
      </c>
      <c r="DD224">
        <v>0</v>
      </c>
      <c r="DE224">
        <v>663.620884615385</v>
      </c>
      <c r="DF224">
        <v>-0.33172649758023</v>
      </c>
      <c r="DG224">
        <v>-8.63384613529194</v>
      </c>
      <c r="DH224">
        <v>9602.19307692307</v>
      </c>
      <c r="DI224">
        <v>15</v>
      </c>
      <c r="DJ224">
        <v>1627063522.6</v>
      </c>
      <c r="DK224" t="s">
        <v>293</v>
      </c>
      <c r="DL224">
        <v>1627063512.6</v>
      </c>
      <c r="DM224">
        <v>1627063522.6</v>
      </c>
      <c r="DN224">
        <v>1</v>
      </c>
      <c r="DO224">
        <v>0.261</v>
      </c>
      <c r="DP224">
        <v>-0.001</v>
      </c>
      <c r="DQ224">
        <v>4.408</v>
      </c>
      <c r="DR224">
        <v>-0.118</v>
      </c>
      <c r="DS224">
        <v>420</v>
      </c>
      <c r="DT224">
        <v>3</v>
      </c>
      <c r="DU224">
        <v>0.07</v>
      </c>
      <c r="DV224">
        <v>0.03</v>
      </c>
      <c r="DW224">
        <v>-23.1418414634146</v>
      </c>
      <c r="DX224">
        <v>-0.268406968641104</v>
      </c>
      <c r="DY224">
        <v>0.0364759658633366</v>
      </c>
      <c r="DZ224">
        <v>1</v>
      </c>
      <c r="EA224">
        <v>663.700333333333</v>
      </c>
      <c r="EB224">
        <v>-1.3756092028062</v>
      </c>
      <c r="EC224">
        <v>0.250322297299405</v>
      </c>
      <c r="ED224">
        <v>1</v>
      </c>
      <c r="EE224">
        <v>3.93107195121951</v>
      </c>
      <c r="EF224">
        <v>0.257132195121954</v>
      </c>
      <c r="EG224">
        <v>0.0279839910000397</v>
      </c>
      <c r="EH224">
        <v>0</v>
      </c>
      <c r="EI224">
        <v>2</v>
      </c>
      <c r="EJ224">
        <v>3</v>
      </c>
      <c r="EK224" t="s">
        <v>335</v>
      </c>
      <c r="EL224">
        <v>100</v>
      </c>
      <c r="EM224">
        <v>100</v>
      </c>
      <c r="EN224">
        <v>4.31</v>
      </c>
      <c r="EO224">
        <v>-0.077</v>
      </c>
      <c r="EP224">
        <v>2.28134974714028</v>
      </c>
      <c r="EQ224">
        <v>0.00616335315543056</v>
      </c>
      <c r="ER224">
        <v>-2.81551833566181e-06</v>
      </c>
      <c r="ES224">
        <v>7.20361701182458e-10</v>
      </c>
      <c r="ET224">
        <v>-0.12593346656001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8</v>
      </c>
      <c r="FC224">
        <v>7.8</v>
      </c>
      <c r="FD224">
        <v>18</v>
      </c>
      <c r="FE224">
        <v>963.408</v>
      </c>
      <c r="FF224">
        <v>508.728</v>
      </c>
      <c r="FG224">
        <v>21.7769</v>
      </c>
      <c r="FH224">
        <v>25.0485</v>
      </c>
      <c r="FI224">
        <v>29.9996</v>
      </c>
      <c r="FJ224">
        <v>25.347</v>
      </c>
      <c r="FK224">
        <v>25.3258</v>
      </c>
      <c r="FL224">
        <v>26.6026</v>
      </c>
      <c r="FM224">
        <v>70.8312</v>
      </c>
      <c r="FN224">
        <v>0</v>
      </c>
      <c r="FO224">
        <v>21.88</v>
      </c>
      <c r="FP224">
        <v>420</v>
      </c>
      <c r="FQ224">
        <v>4.59164</v>
      </c>
      <c r="FR224">
        <v>100.34</v>
      </c>
      <c r="FS224">
        <v>100.242</v>
      </c>
    </row>
    <row r="225" spans="1:175">
      <c r="A225">
        <v>209</v>
      </c>
      <c r="B225">
        <v>1627063992.1</v>
      </c>
      <c r="C225">
        <v>416</v>
      </c>
      <c r="D225" t="s">
        <v>711</v>
      </c>
      <c r="E225" t="s">
        <v>712</v>
      </c>
      <c r="F225">
        <v>1</v>
      </c>
      <c r="H225">
        <v>1627063991.1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13</v>
      </c>
      <c r="AG225">
        <v>1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291</v>
      </c>
      <c r="AL225" t="s">
        <v>291</v>
      </c>
      <c r="AM225">
        <v>0</v>
      </c>
      <c r="AN225">
        <v>0</v>
      </c>
      <c r="AO225">
        <f>1-AM225/AN225</f>
        <v>0</v>
      </c>
      <c r="AP225">
        <v>0</v>
      </c>
      <c r="AQ225" t="s">
        <v>291</v>
      </c>
      <c r="AR225" t="s">
        <v>291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291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292</v>
      </c>
      <c r="BT225">
        <v>2</v>
      </c>
      <c r="BU225">
        <v>1627063991.1</v>
      </c>
      <c r="BV225">
        <v>396.782666666667</v>
      </c>
      <c r="BW225">
        <v>419.955666666667</v>
      </c>
      <c r="BX225">
        <v>8.4823</v>
      </c>
      <c r="BY225">
        <v>4.49998333333333</v>
      </c>
      <c r="BZ225">
        <v>392.472333333333</v>
      </c>
      <c r="CA225">
        <v>8.55915666666667</v>
      </c>
      <c r="CB225">
        <v>900.113</v>
      </c>
      <c r="CC225">
        <v>101.49</v>
      </c>
      <c r="CD225">
        <v>0.0999845666666667</v>
      </c>
      <c r="CE225">
        <v>21.0441333333333</v>
      </c>
      <c r="CF225">
        <v>19.9772666666667</v>
      </c>
      <c r="CG225">
        <v>999.9</v>
      </c>
      <c r="CH225">
        <v>0</v>
      </c>
      <c r="CI225">
        <v>0</v>
      </c>
      <c r="CJ225">
        <v>9996.87333333333</v>
      </c>
      <c r="CK225">
        <v>0</v>
      </c>
      <c r="CL225">
        <v>60.0116333333333</v>
      </c>
      <c r="CM225">
        <v>1460.16</v>
      </c>
      <c r="CN225">
        <v>0.972994</v>
      </c>
      <c r="CO225">
        <v>0.0270058666666667</v>
      </c>
      <c r="CP225">
        <v>0</v>
      </c>
      <c r="CQ225">
        <v>663.311666666667</v>
      </c>
      <c r="CR225">
        <v>4.99951</v>
      </c>
      <c r="CS225">
        <v>9602.92666666667</v>
      </c>
      <c r="CT225">
        <v>11913.2</v>
      </c>
      <c r="CU225">
        <v>38.25</v>
      </c>
      <c r="CV225">
        <v>41.25</v>
      </c>
      <c r="CW225">
        <v>40.125</v>
      </c>
      <c r="CX225">
        <v>40.25</v>
      </c>
      <c r="CY225">
        <v>39.812</v>
      </c>
      <c r="CZ225">
        <v>1415.86333333333</v>
      </c>
      <c r="DA225">
        <v>39.2966666666667</v>
      </c>
      <c r="DB225">
        <v>0</v>
      </c>
      <c r="DC225">
        <v>1627063994.8</v>
      </c>
      <c r="DD225">
        <v>0</v>
      </c>
      <c r="DE225">
        <v>663.58652</v>
      </c>
      <c r="DF225">
        <v>-1.26238461165843</v>
      </c>
      <c r="DG225">
        <v>-5.58000001614947</v>
      </c>
      <c r="DH225">
        <v>9601.9616</v>
      </c>
      <c r="DI225">
        <v>15</v>
      </c>
      <c r="DJ225">
        <v>1627063522.6</v>
      </c>
      <c r="DK225" t="s">
        <v>293</v>
      </c>
      <c r="DL225">
        <v>1627063512.6</v>
      </c>
      <c r="DM225">
        <v>1627063522.6</v>
      </c>
      <c r="DN225">
        <v>1</v>
      </c>
      <c r="DO225">
        <v>0.261</v>
      </c>
      <c r="DP225">
        <v>-0.001</v>
      </c>
      <c r="DQ225">
        <v>4.408</v>
      </c>
      <c r="DR225">
        <v>-0.118</v>
      </c>
      <c r="DS225">
        <v>420</v>
      </c>
      <c r="DT225">
        <v>3</v>
      </c>
      <c r="DU225">
        <v>0.07</v>
      </c>
      <c r="DV225">
        <v>0.03</v>
      </c>
      <c r="DW225">
        <v>-23.1477975609756</v>
      </c>
      <c r="DX225">
        <v>-0.235837630662087</v>
      </c>
      <c r="DY225">
        <v>0.0349778291298436</v>
      </c>
      <c r="DZ225">
        <v>1</v>
      </c>
      <c r="EA225">
        <v>663.65796969697</v>
      </c>
      <c r="EB225">
        <v>-1.25184278941787</v>
      </c>
      <c r="EC225">
        <v>0.251185490418696</v>
      </c>
      <c r="ED225">
        <v>1</v>
      </c>
      <c r="EE225">
        <v>3.93898975609756</v>
      </c>
      <c r="EF225">
        <v>0.284583344947751</v>
      </c>
      <c r="EG225">
        <v>0.0301858110334208</v>
      </c>
      <c r="EH225">
        <v>0</v>
      </c>
      <c r="EI225">
        <v>2</v>
      </c>
      <c r="EJ225">
        <v>3</v>
      </c>
      <c r="EK225" t="s">
        <v>335</v>
      </c>
      <c r="EL225">
        <v>100</v>
      </c>
      <c r="EM225">
        <v>100</v>
      </c>
      <c r="EN225">
        <v>4.31</v>
      </c>
      <c r="EO225">
        <v>-0.0767</v>
      </c>
      <c r="EP225">
        <v>2.28134974714028</v>
      </c>
      <c r="EQ225">
        <v>0.00616335315543056</v>
      </c>
      <c r="ER225">
        <v>-2.81551833566181e-06</v>
      </c>
      <c r="ES225">
        <v>7.20361701182458e-10</v>
      </c>
      <c r="ET225">
        <v>-0.12593346656001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8</v>
      </c>
      <c r="FC225">
        <v>7.8</v>
      </c>
      <c r="FD225">
        <v>18</v>
      </c>
      <c r="FE225">
        <v>963.483</v>
      </c>
      <c r="FF225">
        <v>508.747</v>
      </c>
      <c r="FG225">
        <v>21.842</v>
      </c>
      <c r="FH225">
        <v>25.0464</v>
      </c>
      <c r="FI225">
        <v>29.9996</v>
      </c>
      <c r="FJ225">
        <v>25.3455</v>
      </c>
      <c r="FK225">
        <v>25.3242</v>
      </c>
      <c r="FL225">
        <v>26.6036</v>
      </c>
      <c r="FM225">
        <v>70.8312</v>
      </c>
      <c r="FN225">
        <v>0</v>
      </c>
      <c r="FO225">
        <v>21.98</v>
      </c>
      <c r="FP225">
        <v>420</v>
      </c>
      <c r="FQ225">
        <v>4.61223</v>
      </c>
      <c r="FR225">
        <v>100.342</v>
      </c>
      <c r="FS225">
        <v>100.244</v>
      </c>
    </row>
    <row r="226" spans="1:175">
      <c r="A226">
        <v>210</v>
      </c>
      <c r="B226">
        <v>1627063994.1</v>
      </c>
      <c r="C226">
        <v>418</v>
      </c>
      <c r="D226" t="s">
        <v>713</v>
      </c>
      <c r="E226" t="s">
        <v>714</v>
      </c>
      <c r="F226">
        <v>1</v>
      </c>
      <c r="H226">
        <v>1627063993.1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13</v>
      </c>
      <c r="AG226">
        <v>1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291</v>
      </c>
      <c r="AL226" t="s">
        <v>291</v>
      </c>
      <c r="AM226">
        <v>0</v>
      </c>
      <c r="AN226">
        <v>0</v>
      </c>
      <c r="AO226">
        <f>1-AM226/AN226</f>
        <v>0</v>
      </c>
      <c r="AP226">
        <v>0</v>
      </c>
      <c r="AQ226" t="s">
        <v>291</v>
      </c>
      <c r="AR226" t="s">
        <v>291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291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292</v>
      </c>
      <c r="BT226">
        <v>2</v>
      </c>
      <c r="BU226">
        <v>1627063993.1</v>
      </c>
      <c r="BV226">
        <v>396.766</v>
      </c>
      <c r="BW226">
        <v>419.936333333333</v>
      </c>
      <c r="BX226">
        <v>8.50976333333333</v>
      </c>
      <c r="BY226">
        <v>4.53696</v>
      </c>
      <c r="BZ226">
        <v>392.456</v>
      </c>
      <c r="CA226">
        <v>8.58634333333333</v>
      </c>
      <c r="CB226">
        <v>899.940666666667</v>
      </c>
      <c r="CC226">
        <v>101.490666666667</v>
      </c>
      <c r="CD226">
        <v>0.0998447</v>
      </c>
      <c r="CE226">
        <v>21.0858</v>
      </c>
      <c r="CF226">
        <v>20.0088</v>
      </c>
      <c r="CG226">
        <v>999.9</v>
      </c>
      <c r="CH226">
        <v>0</v>
      </c>
      <c r="CI226">
        <v>0</v>
      </c>
      <c r="CJ226">
        <v>10000.2066666667</v>
      </c>
      <c r="CK226">
        <v>0</v>
      </c>
      <c r="CL226">
        <v>59.9894666666667</v>
      </c>
      <c r="CM226">
        <v>1459.95333333333</v>
      </c>
      <c r="CN226">
        <v>0.972994</v>
      </c>
      <c r="CO226">
        <v>0.0270058666666667</v>
      </c>
      <c r="CP226">
        <v>0</v>
      </c>
      <c r="CQ226">
        <v>663.382</v>
      </c>
      <c r="CR226">
        <v>4.99951</v>
      </c>
      <c r="CS226">
        <v>9601.02666666667</v>
      </c>
      <c r="CT226">
        <v>11911.5</v>
      </c>
      <c r="CU226">
        <v>38.25</v>
      </c>
      <c r="CV226">
        <v>41.25</v>
      </c>
      <c r="CW226">
        <v>40.125</v>
      </c>
      <c r="CX226">
        <v>40.25</v>
      </c>
      <c r="CY226">
        <v>39.812</v>
      </c>
      <c r="CZ226">
        <v>1415.66333333333</v>
      </c>
      <c r="DA226">
        <v>39.29</v>
      </c>
      <c r="DB226">
        <v>0</v>
      </c>
      <c r="DC226">
        <v>1627063996.6</v>
      </c>
      <c r="DD226">
        <v>0</v>
      </c>
      <c r="DE226">
        <v>663.555538461538</v>
      </c>
      <c r="DF226">
        <v>-1.43213674497492</v>
      </c>
      <c r="DG226">
        <v>-8.0136751820975</v>
      </c>
      <c r="DH226">
        <v>9601.88076923077</v>
      </c>
      <c r="DI226">
        <v>15</v>
      </c>
      <c r="DJ226">
        <v>1627063522.6</v>
      </c>
      <c r="DK226" t="s">
        <v>293</v>
      </c>
      <c r="DL226">
        <v>1627063512.6</v>
      </c>
      <c r="DM226">
        <v>1627063522.6</v>
      </c>
      <c r="DN226">
        <v>1</v>
      </c>
      <c r="DO226">
        <v>0.261</v>
      </c>
      <c r="DP226">
        <v>-0.001</v>
      </c>
      <c r="DQ226">
        <v>4.408</v>
      </c>
      <c r="DR226">
        <v>-0.118</v>
      </c>
      <c r="DS226">
        <v>420</v>
      </c>
      <c r="DT226">
        <v>3</v>
      </c>
      <c r="DU226">
        <v>0.07</v>
      </c>
      <c r="DV226">
        <v>0.03</v>
      </c>
      <c r="DW226">
        <v>-23.1535951219512</v>
      </c>
      <c r="DX226">
        <v>-0.192604181184655</v>
      </c>
      <c r="DY226">
        <v>0.0331121888339532</v>
      </c>
      <c r="DZ226">
        <v>1</v>
      </c>
      <c r="EA226">
        <v>663.614028571429</v>
      </c>
      <c r="EB226">
        <v>-1.43331466891079</v>
      </c>
      <c r="EC226">
        <v>0.263988905147197</v>
      </c>
      <c r="ED226">
        <v>1</v>
      </c>
      <c r="EE226">
        <v>3.94625658536585</v>
      </c>
      <c r="EF226">
        <v>0.263448710801394</v>
      </c>
      <c r="EG226">
        <v>0.0286799342287367</v>
      </c>
      <c r="EH226">
        <v>0</v>
      </c>
      <c r="EI226">
        <v>2</v>
      </c>
      <c r="EJ226">
        <v>3</v>
      </c>
      <c r="EK226" t="s">
        <v>335</v>
      </c>
      <c r="EL226">
        <v>100</v>
      </c>
      <c r="EM226">
        <v>100</v>
      </c>
      <c r="EN226">
        <v>4.31</v>
      </c>
      <c r="EO226">
        <v>-0.0764</v>
      </c>
      <c r="EP226">
        <v>2.28134974714028</v>
      </c>
      <c r="EQ226">
        <v>0.00616335315543056</v>
      </c>
      <c r="ER226">
        <v>-2.81551833566181e-06</v>
      </c>
      <c r="ES226">
        <v>7.20361701182458e-10</v>
      </c>
      <c r="ET226">
        <v>-0.12593346656001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8</v>
      </c>
      <c r="FC226">
        <v>7.9</v>
      </c>
      <c r="FD226">
        <v>18</v>
      </c>
      <c r="FE226">
        <v>963.357</v>
      </c>
      <c r="FF226">
        <v>508.582</v>
      </c>
      <c r="FG226">
        <v>21.9139</v>
      </c>
      <c r="FH226">
        <v>25.043</v>
      </c>
      <c r="FI226">
        <v>29.9996</v>
      </c>
      <c r="FJ226">
        <v>25.3428</v>
      </c>
      <c r="FK226">
        <v>25.3216</v>
      </c>
      <c r="FL226">
        <v>26.6029</v>
      </c>
      <c r="FM226">
        <v>70.8312</v>
      </c>
      <c r="FN226">
        <v>0</v>
      </c>
      <c r="FO226">
        <v>21.98</v>
      </c>
      <c r="FP226">
        <v>420</v>
      </c>
      <c r="FQ226">
        <v>4.60953</v>
      </c>
      <c r="FR226">
        <v>100.344</v>
      </c>
      <c r="FS226">
        <v>100.244</v>
      </c>
    </row>
    <row r="227" spans="1:175">
      <c r="A227">
        <v>211</v>
      </c>
      <c r="B227">
        <v>1627063996.1</v>
      </c>
      <c r="C227">
        <v>420</v>
      </c>
      <c r="D227" t="s">
        <v>715</v>
      </c>
      <c r="E227" t="s">
        <v>716</v>
      </c>
      <c r="F227">
        <v>1</v>
      </c>
      <c r="H227">
        <v>1627063995.1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13</v>
      </c>
      <c r="AG227">
        <v>1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291</v>
      </c>
      <c r="AL227" t="s">
        <v>291</v>
      </c>
      <c r="AM227">
        <v>0</v>
      </c>
      <c r="AN227">
        <v>0</v>
      </c>
      <c r="AO227">
        <f>1-AM227/AN227</f>
        <v>0</v>
      </c>
      <c r="AP227">
        <v>0</v>
      </c>
      <c r="AQ227" t="s">
        <v>291</v>
      </c>
      <c r="AR227" t="s">
        <v>291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291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292</v>
      </c>
      <c r="BT227">
        <v>2</v>
      </c>
      <c r="BU227">
        <v>1627063995.1</v>
      </c>
      <c r="BV227">
        <v>396.739666666667</v>
      </c>
      <c r="BW227">
        <v>419.972</v>
      </c>
      <c r="BX227">
        <v>8.54069</v>
      </c>
      <c r="BY227">
        <v>4.55781</v>
      </c>
      <c r="BZ227">
        <v>392.429666666667</v>
      </c>
      <c r="CA227">
        <v>8.61696333333333</v>
      </c>
      <c r="CB227">
        <v>899.945</v>
      </c>
      <c r="CC227">
        <v>101.491666666667</v>
      </c>
      <c r="CD227">
        <v>0.0996498</v>
      </c>
      <c r="CE227">
        <v>21.1273666666667</v>
      </c>
      <c r="CF227">
        <v>20.0354666666667</v>
      </c>
      <c r="CG227">
        <v>999.9</v>
      </c>
      <c r="CH227">
        <v>0</v>
      </c>
      <c r="CI227">
        <v>0</v>
      </c>
      <c r="CJ227">
        <v>10027.0666666667</v>
      </c>
      <c r="CK227">
        <v>0</v>
      </c>
      <c r="CL227">
        <v>59.989</v>
      </c>
      <c r="CM227">
        <v>1460.04333333333</v>
      </c>
      <c r="CN227">
        <v>0.972994</v>
      </c>
      <c r="CO227">
        <v>0.0270058666666667</v>
      </c>
      <c r="CP227">
        <v>0</v>
      </c>
      <c r="CQ227">
        <v>663.347333333333</v>
      </c>
      <c r="CR227">
        <v>4.99951</v>
      </c>
      <c r="CS227">
        <v>9601.33</v>
      </c>
      <c r="CT227">
        <v>11912.2666666667</v>
      </c>
      <c r="CU227">
        <v>38.25</v>
      </c>
      <c r="CV227">
        <v>41.2706666666667</v>
      </c>
      <c r="CW227">
        <v>40.125</v>
      </c>
      <c r="CX227">
        <v>40.25</v>
      </c>
      <c r="CY227">
        <v>39.833</v>
      </c>
      <c r="CZ227">
        <v>1415.75</v>
      </c>
      <c r="DA227">
        <v>39.2933333333333</v>
      </c>
      <c r="DB227">
        <v>0</v>
      </c>
      <c r="DC227">
        <v>1627063999</v>
      </c>
      <c r="DD227">
        <v>0</v>
      </c>
      <c r="DE227">
        <v>663.490307692308</v>
      </c>
      <c r="DF227">
        <v>-1.07712819868928</v>
      </c>
      <c r="DG227">
        <v>-5.25675206046981</v>
      </c>
      <c r="DH227">
        <v>9601.71153846154</v>
      </c>
      <c r="DI227">
        <v>15</v>
      </c>
      <c r="DJ227">
        <v>1627063522.6</v>
      </c>
      <c r="DK227" t="s">
        <v>293</v>
      </c>
      <c r="DL227">
        <v>1627063512.6</v>
      </c>
      <c r="DM227">
        <v>1627063522.6</v>
      </c>
      <c r="DN227">
        <v>1</v>
      </c>
      <c r="DO227">
        <v>0.261</v>
      </c>
      <c r="DP227">
        <v>-0.001</v>
      </c>
      <c r="DQ227">
        <v>4.408</v>
      </c>
      <c r="DR227">
        <v>-0.118</v>
      </c>
      <c r="DS227">
        <v>420</v>
      </c>
      <c r="DT227">
        <v>3</v>
      </c>
      <c r="DU227">
        <v>0.07</v>
      </c>
      <c r="DV227">
        <v>0.03</v>
      </c>
      <c r="DW227">
        <v>-23.1647243902439</v>
      </c>
      <c r="DX227">
        <v>-0.225978397212589</v>
      </c>
      <c r="DY227">
        <v>0.0363285131615738</v>
      </c>
      <c r="DZ227">
        <v>1</v>
      </c>
      <c r="EA227">
        <v>663.541393939394</v>
      </c>
      <c r="EB227">
        <v>-1.08320570276273</v>
      </c>
      <c r="EC227">
        <v>0.21148034358031</v>
      </c>
      <c r="ED227">
        <v>1</v>
      </c>
      <c r="EE227">
        <v>3.95277780487805</v>
      </c>
      <c r="EF227">
        <v>0.255236864111494</v>
      </c>
      <c r="EG227">
        <v>0.0281204802124103</v>
      </c>
      <c r="EH227">
        <v>0</v>
      </c>
      <c r="EI227">
        <v>2</v>
      </c>
      <c r="EJ227">
        <v>3</v>
      </c>
      <c r="EK227" t="s">
        <v>335</v>
      </c>
      <c r="EL227">
        <v>100</v>
      </c>
      <c r="EM227">
        <v>100</v>
      </c>
      <c r="EN227">
        <v>4.31</v>
      </c>
      <c r="EO227">
        <v>-0.0761</v>
      </c>
      <c r="EP227">
        <v>2.28134974714028</v>
      </c>
      <c r="EQ227">
        <v>0.00616335315543056</v>
      </c>
      <c r="ER227">
        <v>-2.81551833566181e-06</v>
      </c>
      <c r="ES227">
        <v>7.20361701182458e-10</v>
      </c>
      <c r="ET227">
        <v>-0.12593346656001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8.1</v>
      </c>
      <c r="FC227">
        <v>7.9</v>
      </c>
      <c r="FD227">
        <v>18</v>
      </c>
      <c r="FE227">
        <v>963.19</v>
      </c>
      <c r="FF227">
        <v>508.58</v>
      </c>
      <c r="FG227">
        <v>21.9793</v>
      </c>
      <c r="FH227">
        <v>25.0403</v>
      </c>
      <c r="FI227">
        <v>29.9996</v>
      </c>
      <c r="FJ227">
        <v>25.3407</v>
      </c>
      <c r="FK227">
        <v>25.3195</v>
      </c>
      <c r="FL227">
        <v>26.6029</v>
      </c>
      <c r="FM227">
        <v>70.8312</v>
      </c>
      <c r="FN227">
        <v>0</v>
      </c>
      <c r="FO227">
        <v>22.08</v>
      </c>
      <c r="FP227">
        <v>420</v>
      </c>
      <c r="FQ227">
        <v>4.60432</v>
      </c>
      <c r="FR227">
        <v>100.345</v>
      </c>
      <c r="FS227">
        <v>100.245</v>
      </c>
    </row>
    <row r="228" spans="1:175">
      <c r="A228">
        <v>212</v>
      </c>
      <c r="B228">
        <v>1627063998.1</v>
      </c>
      <c r="C228">
        <v>422</v>
      </c>
      <c r="D228" t="s">
        <v>717</v>
      </c>
      <c r="E228" t="s">
        <v>718</v>
      </c>
      <c r="F228">
        <v>1</v>
      </c>
      <c r="H228">
        <v>1627063997.1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13</v>
      </c>
      <c r="AG228">
        <v>1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291</v>
      </c>
      <c r="AL228" t="s">
        <v>291</v>
      </c>
      <c r="AM228">
        <v>0</v>
      </c>
      <c r="AN228">
        <v>0</v>
      </c>
      <c r="AO228">
        <f>1-AM228/AN228</f>
        <v>0</v>
      </c>
      <c r="AP228">
        <v>0</v>
      </c>
      <c r="AQ228" t="s">
        <v>291</v>
      </c>
      <c r="AR228" t="s">
        <v>291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291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292</v>
      </c>
      <c r="BT228">
        <v>2</v>
      </c>
      <c r="BU228">
        <v>1627063997.1</v>
      </c>
      <c r="BV228">
        <v>396.728333333333</v>
      </c>
      <c r="BW228">
        <v>420.018666666667</v>
      </c>
      <c r="BX228">
        <v>8.56547</v>
      </c>
      <c r="BY228">
        <v>4.5626</v>
      </c>
      <c r="BZ228">
        <v>392.418333333333</v>
      </c>
      <c r="CA228">
        <v>8.6415</v>
      </c>
      <c r="CB228">
        <v>900.029</v>
      </c>
      <c r="CC228">
        <v>101.490666666667</v>
      </c>
      <c r="CD228">
        <v>0.0997830666666667</v>
      </c>
      <c r="CE228">
        <v>21.1679</v>
      </c>
      <c r="CF228">
        <v>20.0745666666667</v>
      </c>
      <c r="CG228">
        <v>999.9</v>
      </c>
      <c r="CH228">
        <v>0</v>
      </c>
      <c r="CI228">
        <v>0</v>
      </c>
      <c r="CJ228">
        <v>9998.31666666667</v>
      </c>
      <c r="CK228">
        <v>0</v>
      </c>
      <c r="CL228">
        <v>59.989</v>
      </c>
      <c r="CM228">
        <v>1459.93333333333</v>
      </c>
      <c r="CN228">
        <v>0.972994</v>
      </c>
      <c r="CO228">
        <v>0.0270058666666667</v>
      </c>
      <c r="CP228">
        <v>0</v>
      </c>
      <c r="CQ228">
        <v>663.597333333333</v>
      </c>
      <c r="CR228">
        <v>4.99951</v>
      </c>
      <c r="CS228">
        <v>9600.23333333334</v>
      </c>
      <c r="CT228">
        <v>11911.3666666667</v>
      </c>
      <c r="CU228">
        <v>38.25</v>
      </c>
      <c r="CV228">
        <v>41.25</v>
      </c>
      <c r="CW228">
        <v>40.125</v>
      </c>
      <c r="CX228">
        <v>40.25</v>
      </c>
      <c r="CY228">
        <v>39.875</v>
      </c>
      <c r="CZ228">
        <v>1415.64333333333</v>
      </c>
      <c r="DA228">
        <v>39.29</v>
      </c>
      <c r="DB228">
        <v>0</v>
      </c>
      <c r="DC228">
        <v>1627064000.8</v>
      </c>
      <c r="DD228">
        <v>0</v>
      </c>
      <c r="DE228">
        <v>663.45956</v>
      </c>
      <c r="DF228">
        <v>-0.891692307966941</v>
      </c>
      <c r="DG228">
        <v>-6.17153834127197</v>
      </c>
      <c r="DH228">
        <v>9601.432</v>
      </c>
      <c r="DI228">
        <v>15</v>
      </c>
      <c r="DJ228">
        <v>1627063522.6</v>
      </c>
      <c r="DK228" t="s">
        <v>293</v>
      </c>
      <c r="DL228">
        <v>1627063512.6</v>
      </c>
      <c r="DM228">
        <v>1627063522.6</v>
      </c>
      <c r="DN228">
        <v>1</v>
      </c>
      <c r="DO228">
        <v>0.261</v>
      </c>
      <c r="DP228">
        <v>-0.001</v>
      </c>
      <c r="DQ228">
        <v>4.408</v>
      </c>
      <c r="DR228">
        <v>-0.118</v>
      </c>
      <c r="DS228">
        <v>420</v>
      </c>
      <c r="DT228">
        <v>3</v>
      </c>
      <c r="DU228">
        <v>0.07</v>
      </c>
      <c r="DV228">
        <v>0.03</v>
      </c>
      <c r="DW228">
        <v>-23.1806634146341</v>
      </c>
      <c r="DX228">
        <v>-0.319655749128933</v>
      </c>
      <c r="DY228">
        <v>0.0469274102443629</v>
      </c>
      <c r="DZ228">
        <v>1</v>
      </c>
      <c r="EA228">
        <v>663.533121212121</v>
      </c>
      <c r="EB228">
        <v>-1.0858109801956</v>
      </c>
      <c r="EC228">
        <v>0.214833798703085</v>
      </c>
      <c r="ED228">
        <v>1</v>
      </c>
      <c r="EE228">
        <v>3.96000707317073</v>
      </c>
      <c r="EF228">
        <v>0.279078397212537</v>
      </c>
      <c r="EG228">
        <v>0.0298622908669766</v>
      </c>
      <c r="EH228">
        <v>0</v>
      </c>
      <c r="EI228">
        <v>2</v>
      </c>
      <c r="EJ228">
        <v>3</v>
      </c>
      <c r="EK228" t="s">
        <v>335</v>
      </c>
      <c r="EL228">
        <v>100</v>
      </c>
      <c r="EM228">
        <v>100</v>
      </c>
      <c r="EN228">
        <v>4.31</v>
      </c>
      <c r="EO228">
        <v>-0.0759</v>
      </c>
      <c r="EP228">
        <v>2.28134974714028</v>
      </c>
      <c r="EQ228">
        <v>0.00616335315543056</v>
      </c>
      <c r="ER228">
        <v>-2.81551833566181e-06</v>
      </c>
      <c r="ES228">
        <v>7.20361701182458e-10</v>
      </c>
      <c r="ET228">
        <v>-0.12593346656001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8.1</v>
      </c>
      <c r="FC228">
        <v>7.9</v>
      </c>
      <c r="FD228">
        <v>18</v>
      </c>
      <c r="FE228">
        <v>963.23</v>
      </c>
      <c r="FF228">
        <v>508.942</v>
      </c>
      <c r="FG228">
        <v>22.0484</v>
      </c>
      <c r="FH228">
        <v>25.0375</v>
      </c>
      <c r="FI228">
        <v>29.9996</v>
      </c>
      <c r="FJ228">
        <v>25.3386</v>
      </c>
      <c r="FK228">
        <v>25.3174</v>
      </c>
      <c r="FL228">
        <v>26.6012</v>
      </c>
      <c r="FM228">
        <v>70.8312</v>
      </c>
      <c r="FN228">
        <v>0</v>
      </c>
      <c r="FO228">
        <v>22.19</v>
      </c>
      <c r="FP228">
        <v>420</v>
      </c>
      <c r="FQ228">
        <v>4.63223</v>
      </c>
      <c r="FR228">
        <v>100.345</v>
      </c>
      <c r="FS228">
        <v>100.245</v>
      </c>
    </row>
    <row r="229" spans="1:175">
      <c r="A229">
        <v>213</v>
      </c>
      <c r="B229">
        <v>1627064000.1</v>
      </c>
      <c r="C229">
        <v>424</v>
      </c>
      <c r="D229" t="s">
        <v>719</v>
      </c>
      <c r="E229" t="s">
        <v>720</v>
      </c>
      <c r="F229">
        <v>1</v>
      </c>
      <c r="H229">
        <v>1627063999.1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13</v>
      </c>
      <c r="AG229">
        <v>1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291</v>
      </c>
      <c r="AL229" t="s">
        <v>291</v>
      </c>
      <c r="AM229">
        <v>0</v>
      </c>
      <c r="AN229">
        <v>0</v>
      </c>
      <c r="AO229">
        <f>1-AM229/AN229</f>
        <v>0</v>
      </c>
      <c r="AP229">
        <v>0</v>
      </c>
      <c r="AQ229" t="s">
        <v>291</v>
      </c>
      <c r="AR229" t="s">
        <v>291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291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292</v>
      </c>
      <c r="BT229">
        <v>2</v>
      </c>
      <c r="BU229">
        <v>1627063999.1</v>
      </c>
      <c r="BV229">
        <v>396.752</v>
      </c>
      <c r="BW229">
        <v>420.026666666667</v>
      </c>
      <c r="BX229">
        <v>8.58668</v>
      </c>
      <c r="BY229">
        <v>4.56564</v>
      </c>
      <c r="BZ229">
        <v>392.442</v>
      </c>
      <c r="CA229">
        <v>8.6625</v>
      </c>
      <c r="CB229">
        <v>899.979333333333</v>
      </c>
      <c r="CC229">
        <v>101.49</v>
      </c>
      <c r="CD229">
        <v>0.0996593</v>
      </c>
      <c r="CE229">
        <v>21.2089333333333</v>
      </c>
      <c r="CF229">
        <v>20.1135666666667</v>
      </c>
      <c r="CG229">
        <v>999.9</v>
      </c>
      <c r="CH229">
        <v>0</v>
      </c>
      <c r="CI229">
        <v>0</v>
      </c>
      <c r="CJ229">
        <v>10001.46</v>
      </c>
      <c r="CK229">
        <v>0</v>
      </c>
      <c r="CL229">
        <v>59.989</v>
      </c>
      <c r="CM229">
        <v>1459.93</v>
      </c>
      <c r="CN229">
        <v>0.972994</v>
      </c>
      <c r="CO229">
        <v>0.0270058666666667</v>
      </c>
      <c r="CP229">
        <v>0</v>
      </c>
      <c r="CQ229">
        <v>663.319333333333</v>
      </c>
      <c r="CR229">
        <v>4.99951</v>
      </c>
      <c r="CS229">
        <v>9600.09666666667</v>
      </c>
      <c r="CT229">
        <v>11911.3</v>
      </c>
      <c r="CU229">
        <v>38.25</v>
      </c>
      <c r="CV229">
        <v>41.25</v>
      </c>
      <c r="CW229">
        <v>40.125</v>
      </c>
      <c r="CX229">
        <v>40.2913333333333</v>
      </c>
      <c r="CY229">
        <v>39.875</v>
      </c>
      <c r="CZ229">
        <v>1415.64</v>
      </c>
      <c r="DA229">
        <v>39.29</v>
      </c>
      <c r="DB229">
        <v>0</v>
      </c>
      <c r="DC229">
        <v>1627064002.6</v>
      </c>
      <c r="DD229">
        <v>0</v>
      </c>
      <c r="DE229">
        <v>663.442038461538</v>
      </c>
      <c r="DF229">
        <v>-1.11723076310788</v>
      </c>
      <c r="DG229">
        <v>-5.194529811989</v>
      </c>
      <c r="DH229">
        <v>9601.13923076923</v>
      </c>
      <c r="DI229">
        <v>15</v>
      </c>
      <c r="DJ229">
        <v>1627063522.6</v>
      </c>
      <c r="DK229" t="s">
        <v>293</v>
      </c>
      <c r="DL229">
        <v>1627063512.6</v>
      </c>
      <c r="DM229">
        <v>1627063522.6</v>
      </c>
      <c r="DN229">
        <v>1</v>
      </c>
      <c r="DO229">
        <v>0.261</v>
      </c>
      <c r="DP229">
        <v>-0.001</v>
      </c>
      <c r="DQ229">
        <v>4.408</v>
      </c>
      <c r="DR229">
        <v>-0.118</v>
      </c>
      <c r="DS229">
        <v>420</v>
      </c>
      <c r="DT229">
        <v>3</v>
      </c>
      <c r="DU229">
        <v>0.07</v>
      </c>
      <c r="DV229">
        <v>0.03</v>
      </c>
      <c r="DW229">
        <v>-23.1981780487805</v>
      </c>
      <c r="DX229">
        <v>-0.320974912891992</v>
      </c>
      <c r="DY229">
        <v>0.0470910872008041</v>
      </c>
      <c r="DZ229">
        <v>1</v>
      </c>
      <c r="EA229">
        <v>663.495342857143</v>
      </c>
      <c r="EB229">
        <v>-1.23484057842342</v>
      </c>
      <c r="EC229">
        <v>0.233024210006129</v>
      </c>
      <c r="ED229">
        <v>1</v>
      </c>
      <c r="EE229">
        <v>3.97018780487805</v>
      </c>
      <c r="EF229">
        <v>0.285074216027866</v>
      </c>
      <c r="EG229">
        <v>0.0303861738867223</v>
      </c>
      <c r="EH229">
        <v>0</v>
      </c>
      <c r="EI229">
        <v>2</v>
      </c>
      <c r="EJ229">
        <v>3</v>
      </c>
      <c r="EK229" t="s">
        <v>335</v>
      </c>
      <c r="EL229">
        <v>100</v>
      </c>
      <c r="EM229">
        <v>100</v>
      </c>
      <c r="EN229">
        <v>4.31</v>
      </c>
      <c r="EO229">
        <v>-0.0757</v>
      </c>
      <c r="EP229">
        <v>2.28134974714028</v>
      </c>
      <c r="EQ229">
        <v>0.00616335315543056</v>
      </c>
      <c r="ER229">
        <v>-2.81551833566181e-06</v>
      </c>
      <c r="ES229">
        <v>7.20361701182458e-10</v>
      </c>
      <c r="ET229">
        <v>-0.12593346656001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8.1</v>
      </c>
      <c r="FC229">
        <v>8</v>
      </c>
      <c r="FD229">
        <v>18</v>
      </c>
      <c r="FE229">
        <v>963.295</v>
      </c>
      <c r="FF229">
        <v>508.922</v>
      </c>
      <c r="FG229">
        <v>22.1156</v>
      </c>
      <c r="FH229">
        <v>25.0349</v>
      </c>
      <c r="FI229">
        <v>29.9997</v>
      </c>
      <c r="FJ229">
        <v>25.3364</v>
      </c>
      <c r="FK229">
        <v>25.3153</v>
      </c>
      <c r="FL229">
        <v>26.6021</v>
      </c>
      <c r="FM229">
        <v>70.8312</v>
      </c>
      <c r="FN229">
        <v>0</v>
      </c>
      <c r="FO229">
        <v>22.19</v>
      </c>
      <c r="FP229">
        <v>420</v>
      </c>
      <c r="FQ229">
        <v>4.63382</v>
      </c>
      <c r="FR229">
        <v>100.345</v>
      </c>
      <c r="FS229">
        <v>100.246</v>
      </c>
    </row>
    <row r="230" spans="1:175">
      <c r="A230">
        <v>214</v>
      </c>
      <c r="B230">
        <v>1627064002.1</v>
      </c>
      <c r="C230">
        <v>426</v>
      </c>
      <c r="D230" t="s">
        <v>721</v>
      </c>
      <c r="E230" t="s">
        <v>722</v>
      </c>
      <c r="F230">
        <v>1</v>
      </c>
      <c r="H230">
        <v>1627064001.1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13</v>
      </c>
      <c r="AG230">
        <v>1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291</v>
      </c>
      <c r="AL230" t="s">
        <v>291</v>
      </c>
      <c r="AM230">
        <v>0</v>
      </c>
      <c r="AN230">
        <v>0</v>
      </c>
      <c r="AO230">
        <f>1-AM230/AN230</f>
        <v>0</v>
      </c>
      <c r="AP230">
        <v>0</v>
      </c>
      <c r="AQ230" t="s">
        <v>291</v>
      </c>
      <c r="AR230" t="s">
        <v>291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291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292</v>
      </c>
      <c r="BT230">
        <v>2</v>
      </c>
      <c r="BU230">
        <v>1627064001.1</v>
      </c>
      <c r="BV230">
        <v>396.759333333333</v>
      </c>
      <c r="BW230">
        <v>420.016666666667</v>
      </c>
      <c r="BX230">
        <v>8.60372666666667</v>
      </c>
      <c r="BY230">
        <v>4.56705</v>
      </c>
      <c r="BZ230">
        <v>392.449333333333</v>
      </c>
      <c r="CA230">
        <v>8.67937666666667</v>
      </c>
      <c r="CB230">
        <v>899.996</v>
      </c>
      <c r="CC230">
        <v>101.489</v>
      </c>
      <c r="CD230">
        <v>0.0997762</v>
      </c>
      <c r="CE230">
        <v>21.2515</v>
      </c>
      <c r="CF230">
        <v>20.147</v>
      </c>
      <c r="CG230">
        <v>999.9</v>
      </c>
      <c r="CH230">
        <v>0</v>
      </c>
      <c r="CI230">
        <v>0</v>
      </c>
      <c r="CJ230">
        <v>10018.5333333333</v>
      </c>
      <c r="CK230">
        <v>0</v>
      </c>
      <c r="CL230">
        <v>59.989</v>
      </c>
      <c r="CM230">
        <v>1460.03</v>
      </c>
      <c r="CN230">
        <v>0.972994</v>
      </c>
      <c r="CO230">
        <v>0.0270058666666667</v>
      </c>
      <c r="CP230">
        <v>0</v>
      </c>
      <c r="CQ230">
        <v>663.368333333333</v>
      </c>
      <c r="CR230">
        <v>4.99951</v>
      </c>
      <c r="CS230">
        <v>9600.72333333333</v>
      </c>
      <c r="CT230">
        <v>11912.1</v>
      </c>
      <c r="CU230">
        <v>38.25</v>
      </c>
      <c r="CV230">
        <v>41.25</v>
      </c>
      <c r="CW230">
        <v>40.125</v>
      </c>
      <c r="CX230">
        <v>40.2706666666667</v>
      </c>
      <c r="CY230">
        <v>39.875</v>
      </c>
      <c r="CZ230">
        <v>1415.73666666667</v>
      </c>
      <c r="DA230">
        <v>39.2933333333333</v>
      </c>
      <c r="DB230">
        <v>0</v>
      </c>
      <c r="DC230">
        <v>1627064005</v>
      </c>
      <c r="DD230">
        <v>0</v>
      </c>
      <c r="DE230">
        <v>663.445423076923</v>
      </c>
      <c r="DF230">
        <v>-1.01117948118693</v>
      </c>
      <c r="DG230">
        <v>-5.07726488144161</v>
      </c>
      <c r="DH230">
        <v>9601.06115384615</v>
      </c>
      <c r="DI230">
        <v>15</v>
      </c>
      <c r="DJ230">
        <v>1627063522.6</v>
      </c>
      <c r="DK230" t="s">
        <v>293</v>
      </c>
      <c r="DL230">
        <v>1627063512.6</v>
      </c>
      <c r="DM230">
        <v>1627063522.6</v>
      </c>
      <c r="DN230">
        <v>1</v>
      </c>
      <c r="DO230">
        <v>0.261</v>
      </c>
      <c r="DP230">
        <v>-0.001</v>
      </c>
      <c r="DQ230">
        <v>4.408</v>
      </c>
      <c r="DR230">
        <v>-0.118</v>
      </c>
      <c r="DS230">
        <v>420</v>
      </c>
      <c r="DT230">
        <v>3</v>
      </c>
      <c r="DU230">
        <v>0.07</v>
      </c>
      <c r="DV230">
        <v>0.03</v>
      </c>
      <c r="DW230">
        <v>-23.2067975609756</v>
      </c>
      <c r="DX230">
        <v>-0.372549825783968</v>
      </c>
      <c r="DY230">
        <v>0.0495324948173587</v>
      </c>
      <c r="DZ230">
        <v>1</v>
      </c>
      <c r="EA230">
        <v>663.439393939394</v>
      </c>
      <c r="EB230">
        <v>-0.738494887178212</v>
      </c>
      <c r="EC230">
        <v>0.214602230974022</v>
      </c>
      <c r="ED230">
        <v>1</v>
      </c>
      <c r="EE230">
        <v>3.98226536585366</v>
      </c>
      <c r="EF230">
        <v>0.274093379790937</v>
      </c>
      <c r="EG230">
        <v>0.0290845185620821</v>
      </c>
      <c r="EH230">
        <v>0</v>
      </c>
      <c r="EI230">
        <v>2</v>
      </c>
      <c r="EJ230">
        <v>3</v>
      </c>
      <c r="EK230" t="s">
        <v>335</v>
      </c>
      <c r="EL230">
        <v>100</v>
      </c>
      <c r="EM230">
        <v>100</v>
      </c>
      <c r="EN230">
        <v>4.31</v>
      </c>
      <c r="EO230">
        <v>-0.0756</v>
      </c>
      <c r="EP230">
        <v>2.28134974714028</v>
      </c>
      <c r="EQ230">
        <v>0.00616335315543056</v>
      </c>
      <c r="ER230">
        <v>-2.81551833566181e-06</v>
      </c>
      <c r="ES230">
        <v>7.20361701182458e-10</v>
      </c>
      <c r="ET230">
        <v>-0.12593346656001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8.2</v>
      </c>
      <c r="FC230">
        <v>8</v>
      </c>
      <c r="FD230">
        <v>18</v>
      </c>
      <c r="FE230">
        <v>963.309</v>
      </c>
      <c r="FF230">
        <v>508.814</v>
      </c>
      <c r="FG230">
        <v>22.1858</v>
      </c>
      <c r="FH230">
        <v>25.0324</v>
      </c>
      <c r="FI230">
        <v>29.9997</v>
      </c>
      <c r="FJ230">
        <v>25.3343</v>
      </c>
      <c r="FK230">
        <v>25.3132</v>
      </c>
      <c r="FL230">
        <v>26.6032</v>
      </c>
      <c r="FM230">
        <v>70.8312</v>
      </c>
      <c r="FN230">
        <v>0</v>
      </c>
      <c r="FO230">
        <v>22.29</v>
      </c>
      <c r="FP230">
        <v>420</v>
      </c>
      <c r="FQ230">
        <v>4.67232</v>
      </c>
      <c r="FR230">
        <v>100.345</v>
      </c>
      <c r="FS230">
        <v>100.247</v>
      </c>
    </row>
    <row r="231" spans="1:175">
      <c r="A231">
        <v>215</v>
      </c>
      <c r="B231">
        <v>1627064004.1</v>
      </c>
      <c r="C231">
        <v>428</v>
      </c>
      <c r="D231" t="s">
        <v>723</v>
      </c>
      <c r="E231" t="s">
        <v>724</v>
      </c>
      <c r="F231">
        <v>1</v>
      </c>
      <c r="H231">
        <v>1627064003.1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13</v>
      </c>
      <c r="AG231">
        <v>1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291</v>
      </c>
      <c r="AL231" t="s">
        <v>291</v>
      </c>
      <c r="AM231">
        <v>0</v>
      </c>
      <c r="AN231">
        <v>0</v>
      </c>
      <c r="AO231">
        <f>1-AM231/AN231</f>
        <v>0</v>
      </c>
      <c r="AP231">
        <v>0</v>
      </c>
      <c r="AQ231" t="s">
        <v>291</v>
      </c>
      <c r="AR231" t="s">
        <v>291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291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292</v>
      </c>
      <c r="BT231">
        <v>2</v>
      </c>
      <c r="BU231">
        <v>1627064003.1</v>
      </c>
      <c r="BV231">
        <v>396.737</v>
      </c>
      <c r="BW231">
        <v>419.998666666667</v>
      </c>
      <c r="BX231">
        <v>8.61860666666667</v>
      </c>
      <c r="BY231">
        <v>4.56765</v>
      </c>
      <c r="BZ231">
        <v>392.427</v>
      </c>
      <c r="CA231">
        <v>8.69411</v>
      </c>
      <c r="CB231">
        <v>900.013666666667</v>
      </c>
      <c r="CC231">
        <v>101.489666666667</v>
      </c>
      <c r="CD231">
        <v>0.100016433333333</v>
      </c>
      <c r="CE231">
        <v>21.2954333333333</v>
      </c>
      <c r="CF231">
        <v>20.1836666666667</v>
      </c>
      <c r="CG231">
        <v>999.9</v>
      </c>
      <c r="CH231">
        <v>0</v>
      </c>
      <c r="CI231">
        <v>0</v>
      </c>
      <c r="CJ231">
        <v>10013.5666666667</v>
      </c>
      <c r="CK231">
        <v>0</v>
      </c>
      <c r="CL231">
        <v>59.989</v>
      </c>
      <c r="CM231">
        <v>1460.12333333333</v>
      </c>
      <c r="CN231">
        <v>0.972998</v>
      </c>
      <c r="CO231">
        <v>0.027002</v>
      </c>
      <c r="CP231">
        <v>0</v>
      </c>
      <c r="CQ231">
        <v>663.376666666667</v>
      </c>
      <c r="CR231">
        <v>4.99951</v>
      </c>
      <c r="CS231">
        <v>9601.83666666667</v>
      </c>
      <c r="CT231">
        <v>11912.8666666667</v>
      </c>
      <c r="CU231">
        <v>38.25</v>
      </c>
      <c r="CV231">
        <v>41.2913333333333</v>
      </c>
      <c r="CW231">
        <v>40.125</v>
      </c>
      <c r="CX231">
        <v>40.2706666666667</v>
      </c>
      <c r="CY231">
        <v>39.875</v>
      </c>
      <c r="CZ231">
        <v>1415.83333333333</v>
      </c>
      <c r="DA231">
        <v>39.29</v>
      </c>
      <c r="DB231">
        <v>0</v>
      </c>
      <c r="DC231">
        <v>1627064006.8</v>
      </c>
      <c r="DD231">
        <v>0</v>
      </c>
      <c r="DE231">
        <v>663.39948</v>
      </c>
      <c r="DF231">
        <v>-0.413999992920563</v>
      </c>
      <c r="DG231">
        <v>-6.2184614544144</v>
      </c>
      <c r="DH231">
        <v>9601.0164</v>
      </c>
      <c r="DI231">
        <v>15</v>
      </c>
      <c r="DJ231">
        <v>1627063522.6</v>
      </c>
      <c r="DK231" t="s">
        <v>293</v>
      </c>
      <c r="DL231">
        <v>1627063512.6</v>
      </c>
      <c r="DM231">
        <v>1627063522.6</v>
      </c>
      <c r="DN231">
        <v>1</v>
      </c>
      <c r="DO231">
        <v>0.261</v>
      </c>
      <c r="DP231">
        <v>-0.001</v>
      </c>
      <c r="DQ231">
        <v>4.408</v>
      </c>
      <c r="DR231">
        <v>-0.118</v>
      </c>
      <c r="DS231">
        <v>420</v>
      </c>
      <c r="DT231">
        <v>3</v>
      </c>
      <c r="DU231">
        <v>0.07</v>
      </c>
      <c r="DV231">
        <v>0.03</v>
      </c>
      <c r="DW231">
        <v>-23.2124512195122</v>
      </c>
      <c r="DX231">
        <v>-0.431454355400732</v>
      </c>
      <c r="DY231">
        <v>0.0511303838930375</v>
      </c>
      <c r="DZ231">
        <v>1</v>
      </c>
      <c r="EA231">
        <v>663.440696969697</v>
      </c>
      <c r="EB231">
        <v>-0.531738825443492</v>
      </c>
      <c r="EC231">
        <v>0.217181181846847</v>
      </c>
      <c r="ED231">
        <v>1</v>
      </c>
      <c r="EE231">
        <v>3.9938412195122</v>
      </c>
      <c r="EF231">
        <v>0.280126202090587</v>
      </c>
      <c r="EG231">
        <v>0.0297652216599173</v>
      </c>
      <c r="EH231">
        <v>0</v>
      </c>
      <c r="EI231">
        <v>2</v>
      </c>
      <c r="EJ231">
        <v>3</v>
      </c>
      <c r="EK231" t="s">
        <v>335</v>
      </c>
      <c r="EL231">
        <v>100</v>
      </c>
      <c r="EM231">
        <v>100</v>
      </c>
      <c r="EN231">
        <v>4.31</v>
      </c>
      <c r="EO231">
        <v>-0.0754</v>
      </c>
      <c r="EP231">
        <v>2.28134974714028</v>
      </c>
      <c r="EQ231">
        <v>0.00616335315543056</v>
      </c>
      <c r="ER231">
        <v>-2.81551833566181e-06</v>
      </c>
      <c r="ES231">
        <v>7.20361701182458e-10</v>
      </c>
      <c r="ET231">
        <v>-0.12593346656001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8.2</v>
      </c>
      <c r="FC231">
        <v>8</v>
      </c>
      <c r="FD231">
        <v>18</v>
      </c>
      <c r="FE231">
        <v>963.404</v>
      </c>
      <c r="FF231">
        <v>508.883</v>
      </c>
      <c r="FG231">
        <v>22.2434</v>
      </c>
      <c r="FH231">
        <v>25.0301</v>
      </c>
      <c r="FI231">
        <v>29.9997</v>
      </c>
      <c r="FJ231">
        <v>25.3324</v>
      </c>
      <c r="FK231">
        <v>25.3113</v>
      </c>
      <c r="FL231">
        <v>26.6023</v>
      </c>
      <c r="FM231">
        <v>70.5336</v>
      </c>
      <c r="FN231">
        <v>0</v>
      </c>
      <c r="FO231">
        <v>22.39</v>
      </c>
      <c r="FP231">
        <v>420</v>
      </c>
      <c r="FQ231">
        <v>4.68131</v>
      </c>
      <c r="FR231">
        <v>100.345</v>
      </c>
      <c r="FS231">
        <v>100.248</v>
      </c>
    </row>
    <row r="232" spans="1:175">
      <c r="A232">
        <v>216</v>
      </c>
      <c r="B232">
        <v>1627064006.1</v>
      </c>
      <c r="C232">
        <v>430</v>
      </c>
      <c r="D232" t="s">
        <v>725</v>
      </c>
      <c r="E232" t="s">
        <v>726</v>
      </c>
      <c r="F232">
        <v>1</v>
      </c>
      <c r="H232">
        <v>1627064005.1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13</v>
      </c>
      <c r="AG232">
        <v>1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291</v>
      </c>
      <c r="AL232" t="s">
        <v>291</v>
      </c>
      <c r="AM232">
        <v>0</v>
      </c>
      <c r="AN232">
        <v>0</v>
      </c>
      <c r="AO232">
        <f>1-AM232/AN232</f>
        <v>0</v>
      </c>
      <c r="AP232">
        <v>0</v>
      </c>
      <c r="AQ232" t="s">
        <v>291</v>
      </c>
      <c r="AR232" t="s">
        <v>291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291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292</v>
      </c>
      <c r="BT232">
        <v>2</v>
      </c>
      <c r="BU232">
        <v>1627064005.1</v>
      </c>
      <c r="BV232">
        <v>396.731666666667</v>
      </c>
      <c r="BW232">
        <v>419.983333333333</v>
      </c>
      <c r="BX232">
        <v>8.63429</v>
      </c>
      <c r="BY232">
        <v>4.5756</v>
      </c>
      <c r="BZ232">
        <v>392.421666666667</v>
      </c>
      <c r="CA232">
        <v>8.70963333333333</v>
      </c>
      <c r="CB232">
        <v>899.992333333333</v>
      </c>
      <c r="CC232">
        <v>101.490333333333</v>
      </c>
      <c r="CD232">
        <v>0.0999532333333333</v>
      </c>
      <c r="CE232">
        <v>21.3378333333333</v>
      </c>
      <c r="CF232">
        <v>20.2240333333333</v>
      </c>
      <c r="CG232">
        <v>999.9</v>
      </c>
      <c r="CH232">
        <v>0</v>
      </c>
      <c r="CI232">
        <v>0</v>
      </c>
      <c r="CJ232">
        <v>10015.4333333333</v>
      </c>
      <c r="CK232">
        <v>0</v>
      </c>
      <c r="CL232">
        <v>59.989</v>
      </c>
      <c r="CM232">
        <v>1460.11</v>
      </c>
      <c r="CN232">
        <v>0.972998</v>
      </c>
      <c r="CO232">
        <v>0.027002</v>
      </c>
      <c r="CP232">
        <v>0</v>
      </c>
      <c r="CQ232">
        <v>663.246333333333</v>
      </c>
      <c r="CR232">
        <v>4.99951</v>
      </c>
      <c r="CS232">
        <v>9601.60333333333</v>
      </c>
      <c r="CT232">
        <v>11912.8</v>
      </c>
      <c r="CU232">
        <v>38.25</v>
      </c>
      <c r="CV232">
        <v>41.2706666666667</v>
      </c>
      <c r="CW232">
        <v>40.125</v>
      </c>
      <c r="CX232">
        <v>40.2706666666667</v>
      </c>
      <c r="CY232">
        <v>39.875</v>
      </c>
      <c r="CZ232">
        <v>1415.82</v>
      </c>
      <c r="DA232">
        <v>39.29</v>
      </c>
      <c r="DB232">
        <v>0</v>
      </c>
      <c r="DC232">
        <v>1627064008.6</v>
      </c>
      <c r="DD232">
        <v>0</v>
      </c>
      <c r="DE232">
        <v>663.358807692308</v>
      </c>
      <c r="DF232">
        <v>-0.136991452413112</v>
      </c>
      <c r="DG232">
        <v>-2.788034118328</v>
      </c>
      <c r="DH232">
        <v>9601.03346153846</v>
      </c>
      <c r="DI232">
        <v>15</v>
      </c>
      <c r="DJ232">
        <v>1627063522.6</v>
      </c>
      <c r="DK232" t="s">
        <v>293</v>
      </c>
      <c r="DL232">
        <v>1627063512.6</v>
      </c>
      <c r="DM232">
        <v>1627063522.6</v>
      </c>
      <c r="DN232">
        <v>1</v>
      </c>
      <c r="DO232">
        <v>0.261</v>
      </c>
      <c r="DP232">
        <v>-0.001</v>
      </c>
      <c r="DQ232">
        <v>4.408</v>
      </c>
      <c r="DR232">
        <v>-0.118</v>
      </c>
      <c r="DS232">
        <v>420</v>
      </c>
      <c r="DT232">
        <v>3</v>
      </c>
      <c r="DU232">
        <v>0.07</v>
      </c>
      <c r="DV232">
        <v>0.03</v>
      </c>
      <c r="DW232">
        <v>-23.2211268292683</v>
      </c>
      <c r="DX232">
        <v>-0.401640418118473</v>
      </c>
      <c r="DY232">
        <v>0.0494764443799578</v>
      </c>
      <c r="DZ232">
        <v>1</v>
      </c>
      <c r="EA232">
        <v>663.417257142857</v>
      </c>
      <c r="EB232">
        <v>-0.725166340509405</v>
      </c>
      <c r="EC232">
        <v>0.223012151220145</v>
      </c>
      <c r="ED232">
        <v>1</v>
      </c>
      <c r="EE232">
        <v>4.0044256097561</v>
      </c>
      <c r="EF232">
        <v>0.296508501742154</v>
      </c>
      <c r="EG232">
        <v>0.0314189599468282</v>
      </c>
      <c r="EH232">
        <v>0</v>
      </c>
      <c r="EI232">
        <v>2</v>
      </c>
      <c r="EJ232">
        <v>3</v>
      </c>
      <c r="EK232" t="s">
        <v>335</v>
      </c>
      <c r="EL232">
        <v>100</v>
      </c>
      <c r="EM232">
        <v>100</v>
      </c>
      <c r="EN232">
        <v>4.31</v>
      </c>
      <c r="EO232">
        <v>-0.0753</v>
      </c>
      <c r="EP232">
        <v>2.28134974714028</v>
      </c>
      <c r="EQ232">
        <v>0.00616335315543056</v>
      </c>
      <c r="ER232">
        <v>-2.81551833566181e-06</v>
      </c>
      <c r="ES232">
        <v>7.20361701182458e-10</v>
      </c>
      <c r="ET232">
        <v>-0.12593346656001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8.2</v>
      </c>
      <c r="FC232">
        <v>8.1</v>
      </c>
      <c r="FD232">
        <v>18</v>
      </c>
      <c r="FE232">
        <v>963.44</v>
      </c>
      <c r="FF232">
        <v>508.86</v>
      </c>
      <c r="FG232">
        <v>22.3139</v>
      </c>
      <c r="FH232">
        <v>25.027</v>
      </c>
      <c r="FI232">
        <v>29.9996</v>
      </c>
      <c r="FJ232">
        <v>25.3301</v>
      </c>
      <c r="FK232">
        <v>25.309</v>
      </c>
      <c r="FL232">
        <v>26.6025</v>
      </c>
      <c r="FM232">
        <v>70.5336</v>
      </c>
      <c r="FN232">
        <v>0</v>
      </c>
      <c r="FO232">
        <v>22.39</v>
      </c>
      <c r="FP232">
        <v>420</v>
      </c>
      <c r="FQ232">
        <v>4.7166</v>
      </c>
      <c r="FR232">
        <v>100.346</v>
      </c>
      <c r="FS232">
        <v>100.248</v>
      </c>
    </row>
    <row r="233" spans="1:175">
      <c r="A233">
        <v>217</v>
      </c>
      <c r="B233">
        <v>1627064008.1</v>
      </c>
      <c r="C233">
        <v>432</v>
      </c>
      <c r="D233" t="s">
        <v>727</v>
      </c>
      <c r="E233" t="s">
        <v>728</v>
      </c>
      <c r="F233">
        <v>1</v>
      </c>
      <c r="H233">
        <v>1627064007.1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13</v>
      </c>
      <c r="AG233">
        <v>1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291</v>
      </c>
      <c r="AL233" t="s">
        <v>291</v>
      </c>
      <c r="AM233">
        <v>0</v>
      </c>
      <c r="AN233">
        <v>0</v>
      </c>
      <c r="AO233">
        <f>1-AM233/AN233</f>
        <v>0</v>
      </c>
      <c r="AP233">
        <v>0</v>
      </c>
      <c r="AQ233" t="s">
        <v>291</v>
      </c>
      <c r="AR233" t="s">
        <v>291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291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292</v>
      </c>
      <c r="BT233">
        <v>2</v>
      </c>
      <c r="BU233">
        <v>1627064007.1</v>
      </c>
      <c r="BV233">
        <v>396.708666666667</v>
      </c>
      <c r="BW233">
        <v>419.987333333333</v>
      </c>
      <c r="BX233">
        <v>8.65366666666667</v>
      </c>
      <c r="BY233">
        <v>4.59561666666667</v>
      </c>
      <c r="BZ233">
        <v>392.399666666667</v>
      </c>
      <c r="CA233">
        <v>8.72881666666667</v>
      </c>
      <c r="CB233">
        <v>899.999333333333</v>
      </c>
      <c r="CC233">
        <v>101.49</v>
      </c>
      <c r="CD233">
        <v>0.1000982</v>
      </c>
      <c r="CE233">
        <v>21.3774</v>
      </c>
      <c r="CF233">
        <v>20.2587333333333</v>
      </c>
      <c r="CG233">
        <v>999.9</v>
      </c>
      <c r="CH233">
        <v>0</v>
      </c>
      <c r="CI233">
        <v>0</v>
      </c>
      <c r="CJ233">
        <v>9996.44</v>
      </c>
      <c r="CK233">
        <v>0</v>
      </c>
      <c r="CL233">
        <v>59.9838333333333</v>
      </c>
      <c r="CM233">
        <v>1460</v>
      </c>
      <c r="CN233">
        <v>0.972996</v>
      </c>
      <c r="CO233">
        <v>0.0270039333333333</v>
      </c>
      <c r="CP233">
        <v>0</v>
      </c>
      <c r="CQ233">
        <v>663.25</v>
      </c>
      <c r="CR233">
        <v>4.99951</v>
      </c>
      <c r="CS233">
        <v>9600.67666666667</v>
      </c>
      <c r="CT233">
        <v>11911.9</v>
      </c>
      <c r="CU233">
        <v>38.25</v>
      </c>
      <c r="CV233">
        <v>41.25</v>
      </c>
      <c r="CW233">
        <v>40.1663333333333</v>
      </c>
      <c r="CX233">
        <v>40.25</v>
      </c>
      <c r="CY233">
        <v>39.875</v>
      </c>
      <c r="CZ233">
        <v>1415.71</v>
      </c>
      <c r="DA233">
        <v>39.29</v>
      </c>
      <c r="DB233">
        <v>0</v>
      </c>
      <c r="DC233">
        <v>1627064011</v>
      </c>
      <c r="DD233">
        <v>0</v>
      </c>
      <c r="DE233">
        <v>663.344269230769</v>
      </c>
      <c r="DF233">
        <v>-0.663897442547004</v>
      </c>
      <c r="DG233">
        <v>1.79658123575686</v>
      </c>
      <c r="DH233">
        <v>9600.83730769231</v>
      </c>
      <c r="DI233">
        <v>15</v>
      </c>
      <c r="DJ233">
        <v>1627063522.6</v>
      </c>
      <c r="DK233" t="s">
        <v>293</v>
      </c>
      <c r="DL233">
        <v>1627063512.6</v>
      </c>
      <c r="DM233">
        <v>1627063522.6</v>
      </c>
      <c r="DN233">
        <v>1</v>
      </c>
      <c r="DO233">
        <v>0.261</v>
      </c>
      <c r="DP233">
        <v>-0.001</v>
      </c>
      <c r="DQ233">
        <v>4.408</v>
      </c>
      <c r="DR233">
        <v>-0.118</v>
      </c>
      <c r="DS233">
        <v>420</v>
      </c>
      <c r="DT233">
        <v>3</v>
      </c>
      <c r="DU233">
        <v>0.07</v>
      </c>
      <c r="DV233">
        <v>0.03</v>
      </c>
      <c r="DW233">
        <v>-23.2313951219512</v>
      </c>
      <c r="DX233">
        <v>-0.397864808362316</v>
      </c>
      <c r="DY233">
        <v>0.0491829335421793</v>
      </c>
      <c r="DZ233">
        <v>1</v>
      </c>
      <c r="EA233">
        <v>663.396151515151</v>
      </c>
      <c r="EB233">
        <v>-0.995189723653141</v>
      </c>
      <c r="EC233">
        <v>0.229225721917531</v>
      </c>
      <c r="ED233">
        <v>1</v>
      </c>
      <c r="EE233">
        <v>4.01328146341463</v>
      </c>
      <c r="EF233">
        <v>0.309406411149819</v>
      </c>
      <c r="EG233">
        <v>0.0324685673559999</v>
      </c>
      <c r="EH233">
        <v>0</v>
      </c>
      <c r="EI233">
        <v>2</v>
      </c>
      <c r="EJ233">
        <v>3</v>
      </c>
      <c r="EK233" t="s">
        <v>335</v>
      </c>
      <c r="EL233">
        <v>100</v>
      </c>
      <c r="EM233">
        <v>100</v>
      </c>
      <c r="EN233">
        <v>4.31</v>
      </c>
      <c r="EO233">
        <v>-0.075</v>
      </c>
      <c r="EP233">
        <v>2.28134974714028</v>
      </c>
      <c r="EQ233">
        <v>0.00616335315543056</v>
      </c>
      <c r="ER233">
        <v>-2.81551833566181e-06</v>
      </c>
      <c r="ES233">
        <v>7.20361701182458e-10</v>
      </c>
      <c r="ET233">
        <v>-0.12593346656001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8.3</v>
      </c>
      <c r="FC233">
        <v>8.1</v>
      </c>
      <c r="FD233">
        <v>18</v>
      </c>
      <c r="FE233">
        <v>963.273</v>
      </c>
      <c r="FF233">
        <v>509.014</v>
      </c>
      <c r="FG233">
        <v>22.3877</v>
      </c>
      <c r="FH233">
        <v>25.0243</v>
      </c>
      <c r="FI233">
        <v>29.9996</v>
      </c>
      <c r="FJ233">
        <v>25.328</v>
      </c>
      <c r="FK233">
        <v>25.3069</v>
      </c>
      <c r="FL233">
        <v>26.6035</v>
      </c>
      <c r="FM233">
        <v>70.2471</v>
      </c>
      <c r="FN233">
        <v>0</v>
      </c>
      <c r="FO233">
        <v>22.49</v>
      </c>
      <c r="FP233">
        <v>420</v>
      </c>
      <c r="FQ233">
        <v>4.72076</v>
      </c>
      <c r="FR233">
        <v>100.347</v>
      </c>
      <c r="FS233">
        <v>100.248</v>
      </c>
    </row>
    <row r="234" spans="1:175">
      <c r="A234">
        <v>218</v>
      </c>
      <c r="B234">
        <v>1627064010.1</v>
      </c>
      <c r="C234">
        <v>434</v>
      </c>
      <c r="D234" t="s">
        <v>729</v>
      </c>
      <c r="E234" t="s">
        <v>730</v>
      </c>
      <c r="F234">
        <v>1</v>
      </c>
      <c r="H234">
        <v>1627064009.1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13</v>
      </c>
      <c r="AG234">
        <v>1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291</v>
      </c>
      <c r="AL234" t="s">
        <v>291</v>
      </c>
      <c r="AM234">
        <v>0</v>
      </c>
      <c r="AN234">
        <v>0</v>
      </c>
      <c r="AO234">
        <f>1-AM234/AN234</f>
        <v>0</v>
      </c>
      <c r="AP234">
        <v>0</v>
      </c>
      <c r="AQ234" t="s">
        <v>291</v>
      </c>
      <c r="AR234" t="s">
        <v>291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291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292</v>
      </c>
      <c r="BT234">
        <v>2</v>
      </c>
      <c r="BU234">
        <v>1627064009.1</v>
      </c>
      <c r="BV234">
        <v>396.677666666667</v>
      </c>
      <c r="BW234">
        <v>420.003333333333</v>
      </c>
      <c r="BX234">
        <v>8.67569333333333</v>
      </c>
      <c r="BY234">
        <v>4.61161666666667</v>
      </c>
      <c r="BZ234">
        <v>392.368</v>
      </c>
      <c r="CA234">
        <v>8.75062666666667</v>
      </c>
      <c r="CB234">
        <v>900.023</v>
      </c>
      <c r="CC234">
        <v>101.489</v>
      </c>
      <c r="CD234">
        <v>0.100315</v>
      </c>
      <c r="CE234">
        <v>21.4212</v>
      </c>
      <c r="CF234">
        <v>20.2908666666667</v>
      </c>
      <c r="CG234">
        <v>999.9</v>
      </c>
      <c r="CH234">
        <v>0</v>
      </c>
      <c r="CI234">
        <v>0</v>
      </c>
      <c r="CJ234">
        <v>9983.96</v>
      </c>
      <c r="CK234">
        <v>0</v>
      </c>
      <c r="CL234">
        <v>59.9749</v>
      </c>
      <c r="CM234">
        <v>1459.89333333333</v>
      </c>
      <c r="CN234">
        <v>0.972994</v>
      </c>
      <c r="CO234">
        <v>0.0270058666666667</v>
      </c>
      <c r="CP234">
        <v>0</v>
      </c>
      <c r="CQ234">
        <v>663.062666666667</v>
      </c>
      <c r="CR234">
        <v>4.99951</v>
      </c>
      <c r="CS234">
        <v>9599.83666666667</v>
      </c>
      <c r="CT234">
        <v>11911.0333333333</v>
      </c>
      <c r="CU234">
        <v>38.25</v>
      </c>
      <c r="CV234">
        <v>41.25</v>
      </c>
      <c r="CW234">
        <v>40.125</v>
      </c>
      <c r="CX234">
        <v>40.2706666666667</v>
      </c>
      <c r="CY234">
        <v>39.875</v>
      </c>
      <c r="CZ234">
        <v>1415.60333333333</v>
      </c>
      <c r="DA234">
        <v>39.29</v>
      </c>
      <c r="DB234">
        <v>0</v>
      </c>
      <c r="DC234">
        <v>1627064012.8</v>
      </c>
      <c r="DD234">
        <v>0</v>
      </c>
      <c r="DE234">
        <v>663.32064</v>
      </c>
      <c r="DF234">
        <v>-0.971615395685864</v>
      </c>
      <c r="DG234">
        <v>0.103076968818377</v>
      </c>
      <c r="DH234">
        <v>9600.8588</v>
      </c>
      <c r="DI234">
        <v>15</v>
      </c>
      <c r="DJ234">
        <v>1627063522.6</v>
      </c>
      <c r="DK234" t="s">
        <v>293</v>
      </c>
      <c r="DL234">
        <v>1627063512.6</v>
      </c>
      <c r="DM234">
        <v>1627063522.6</v>
      </c>
      <c r="DN234">
        <v>1</v>
      </c>
      <c r="DO234">
        <v>0.261</v>
      </c>
      <c r="DP234">
        <v>-0.001</v>
      </c>
      <c r="DQ234">
        <v>4.408</v>
      </c>
      <c r="DR234">
        <v>-0.118</v>
      </c>
      <c r="DS234">
        <v>420</v>
      </c>
      <c r="DT234">
        <v>3</v>
      </c>
      <c r="DU234">
        <v>0.07</v>
      </c>
      <c r="DV234">
        <v>0.03</v>
      </c>
      <c r="DW234">
        <v>-23.2460170731707</v>
      </c>
      <c r="DX234">
        <v>-0.414158885017442</v>
      </c>
      <c r="DY234">
        <v>0.0505877113316581</v>
      </c>
      <c r="DZ234">
        <v>1</v>
      </c>
      <c r="EA234">
        <v>663.341666666667</v>
      </c>
      <c r="EB234">
        <v>-0.764539970257681</v>
      </c>
      <c r="EC234">
        <v>0.214101882667137</v>
      </c>
      <c r="ED234">
        <v>1</v>
      </c>
      <c r="EE234">
        <v>4.0211912195122</v>
      </c>
      <c r="EF234">
        <v>0.326394773519161</v>
      </c>
      <c r="EG234">
        <v>0.0336544807436179</v>
      </c>
      <c r="EH234">
        <v>0</v>
      </c>
      <c r="EI234">
        <v>2</v>
      </c>
      <c r="EJ234">
        <v>3</v>
      </c>
      <c r="EK234" t="s">
        <v>335</v>
      </c>
      <c r="EL234">
        <v>100</v>
      </c>
      <c r="EM234">
        <v>100</v>
      </c>
      <c r="EN234">
        <v>4.31</v>
      </c>
      <c r="EO234">
        <v>-0.0748</v>
      </c>
      <c r="EP234">
        <v>2.28134974714028</v>
      </c>
      <c r="EQ234">
        <v>0.00616335315543056</v>
      </c>
      <c r="ER234">
        <v>-2.81551833566181e-06</v>
      </c>
      <c r="ES234">
        <v>7.20361701182458e-10</v>
      </c>
      <c r="ET234">
        <v>-0.12593346656001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8.3</v>
      </c>
      <c r="FC234">
        <v>8.1</v>
      </c>
      <c r="FD234">
        <v>18</v>
      </c>
      <c r="FE234">
        <v>963.188</v>
      </c>
      <c r="FF234">
        <v>509.167</v>
      </c>
      <c r="FG234">
        <v>22.4601</v>
      </c>
      <c r="FH234">
        <v>25.0219</v>
      </c>
      <c r="FI234">
        <v>29.9998</v>
      </c>
      <c r="FJ234">
        <v>25.3262</v>
      </c>
      <c r="FK234">
        <v>25.3047</v>
      </c>
      <c r="FL234">
        <v>26.6043</v>
      </c>
      <c r="FM234">
        <v>70.2471</v>
      </c>
      <c r="FN234">
        <v>0</v>
      </c>
      <c r="FO234">
        <v>22.59</v>
      </c>
      <c r="FP234">
        <v>420</v>
      </c>
      <c r="FQ234">
        <v>4.75788</v>
      </c>
      <c r="FR234">
        <v>100.346</v>
      </c>
      <c r="FS234">
        <v>100.248</v>
      </c>
    </row>
    <row r="235" spans="1:175">
      <c r="A235">
        <v>219</v>
      </c>
      <c r="B235">
        <v>1627064012.1</v>
      </c>
      <c r="C235">
        <v>436</v>
      </c>
      <c r="D235" t="s">
        <v>731</v>
      </c>
      <c r="E235" t="s">
        <v>732</v>
      </c>
      <c r="F235">
        <v>1</v>
      </c>
      <c r="H235">
        <v>1627064011.1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13</v>
      </c>
      <c r="AG235">
        <v>1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291</v>
      </c>
      <c r="AL235" t="s">
        <v>291</v>
      </c>
      <c r="AM235">
        <v>0</v>
      </c>
      <c r="AN235">
        <v>0</v>
      </c>
      <c r="AO235">
        <f>1-AM235/AN235</f>
        <v>0</v>
      </c>
      <c r="AP235">
        <v>0</v>
      </c>
      <c r="AQ235" t="s">
        <v>291</v>
      </c>
      <c r="AR235" t="s">
        <v>291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291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292</v>
      </c>
      <c r="BT235">
        <v>2</v>
      </c>
      <c r="BU235">
        <v>1627064011.1</v>
      </c>
      <c r="BV235">
        <v>396.677333333333</v>
      </c>
      <c r="BW235">
        <v>419.971666666667</v>
      </c>
      <c r="BX235">
        <v>8.69660333333333</v>
      </c>
      <c r="BY235">
        <v>4.63432666666667</v>
      </c>
      <c r="BZ235">
        <v>392.367333333333</v>
      </c>
      <c r="CA235">
        <v>8.77133</v>
      </c>
      <c r="CB235">
        <v>899.971</v>
      </c>
      <c r="CC235">
        <v>101.489</v>
      </c>
      <c r="CD235">
        <v>0.100306</v>
      </c>
      <c r="CE235">
        <v>21.4654333333333</v>
      </c>
      <c r="CF235">
        <v>20.3264</v>
      </c>
      <c r="CG235">
        <v>999.9</v>
      </c>
      <c r="CH235">
        <v>0</v>
      </c>
      <c r="CI235">
        <v>0</v>
      </c>
      <c r="CJ235">
        <v>9987.71</v>
      </c>
      <c r="CK235">
        <v>0</v>
      </c>
      <c r="CL235">
        <v>59.981</v>
      </c>
      <c r="CM235">
        <v>1459.99</v>
      </c>
      <c r="CN235">
        <v>0.972996</v>
      </c>
      <c r="CO235">
        <v>0.0270039333333333</v>
      </c>
      <c r="CP235">
        <v>0</v>
      </c>
      <c r="CQ235">
        <v>663.401</v>
      </c>
      <c r="CR235">
        <v>4.99951</v>
      </c>
      <c r="CS235">
        <v>9600.09</v>
      </c>
      <c r="CT235">
        <v>11911.8</v>
      </c>
      <c r="CU235">
        <v>38.25</v>
      </c>
      <c r="CV235">
        <v>41.2913333333333</v>
      </c>
      <c r="CW235">
        <v>40.125</v>
      </c>
      <c r="CX235">
        <v>40.25</v>
      </c>
      <c r="CY235">
        <v>39.875</v>
      </c>
      <c r="CZ235">
        <v>1415.7</v>
      </c>
      <c r="DA235">
        <v>39.29</v>
      </c>
      <c r="DB235">
        <v>0</v>
      </c>
      <c r="DC235">
        <v>1627064014.6</v>
      </c>
      <c r="DD235">
        <v>0</v>
      </c>
      <c r="DE235">
        <v>663.327192307692</v>
      </c>
      <c r="DF235">
        <v>-0.618427356031046</v>
      </c>
      <c r="DG235">
        <v>0.737435931077066</v>
      </c>
      <c r="DH235">
        <v>9600.66884615385</v>
      </c>
      <c r="DI235">
        <v>15</v>
      </c>
      <c r="DJ235">
        <v>1627063522.6</v>
      </c>
      <c r="DK235" t="s">
        <v>293</v>
      </c>
      <c r="DL235">
        <v>1627063512.6</v>
      </c>
      <c r="DM235">
        <v>1627063522.6</v>
      </c>
      <c r="DN235">
        <v>1</v>
      </c>
      <c r="DO235">
        <v>0.261</v>
      </c>
      <c r="DP235">
        <v>-0.001</v>
      </c>
      <c r="DQ235">
        <v>4.408</v>
      </c>
      <c r="DR235">
        <v>-0.118</v>
      </c>
      <c r="DS235">
        <v>420</v>
      </c>
      <c r="DT235">
        <v>3</v>
      </c>
      <c r="DU235">
        <v>0.07</v>
      </c>
      <c r="DV235">
        <v>0.03</v>
      </c>
      <c r="DW235">
        <v>-23.2595756097561</v>
      </c>
      <c r="DX235">
        <v>-0.329333101045307</v>
      </c>
      <c r="DY235">
        <v>0.0435017957604548</v>
      </c>
      <c r="DZ235">
        <v>1</v>
      </c>
      <c r="EA235">
        <v>663.336228571429</v>
      </c>
      <c r="EB235">
        <v>-0.371365949118506</v>
      </c>
      <c r="EC235">
        <v>0.194578971953617</v>
      </c>
      <c r="ED235">
        <v>1</v>
      </c>
      <c r="EE235">
        <v>4.0287756097561</v>
      </c>
      <c r="EF235">
        <v>0.325378118466905</v>
      </c>
      <c r="EG235">
        <v>0.0335984300626827</v>
      </c>
      <c r="EH235">
        <v>0</v>
      </c>
      <c r="EI235">
        <v>2</v>
      </c>
      <c r="EJ235">
        <v>3</v>
      </c>
      <c r="EK235" t="s">
        <v>335</v>
      </c>
      <c r="EL235">
        <v>100</v>
      </c>
      <c r="EM235">
        <v>100</v>
      </c>
      <c r="EN235">
        <v>4.31</v>
      </c>
      <c r="EO235">
        <v>-0.0746</v>
      </c>
      <c r="EP235">
        <v>2.28134974714028</v>
      </c>
      <c r="EQ235">
        <v>0.00616335315543056</v>
      </c>
      <c r="ER235">
        <v>-2.81551833566181e-06</v>
      </c>
      <c r="ES235">
        <v>7.20361701182458e-10</v>
      </c>
      <c r="ET235">
        <v>-0.12593346656001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8.3</v>
      </c>
      <c r="FC235">
        <v>8.2</v>
      </c>
      <c r="FD235">
        <v>18</v>
      </c>
      <c r="FE235">
        <v>963.159</v>
      </c>
      <c r="FF235">
        <v>509.182</v>
      </c>
      <c r="FG235">
        <v>22.5248</v>
      </c>
      <c r="FH235">
        <v>25.0193</v>
      </c>
      <c r="FI235">
        <v>29.9997</v>
      </c>
      <c r="FJ235">
        <v>25.3246</v>
      </c>
      <c r="FK235">
        <v>25.3026</v>
      </c>
      <c r="FL235">
        <v>26.6032</v>
      </c>
      <c r="FM235">
        <v>70.2471</v>
      </c>
      <c r="FN235">
        <v>0</v>
      </c>
      <c r="FO235">
        <v>22.59</v>
      </c>
      <c r="FP235">
        <v>420</v>
      </c>
      <c r="FQ235">
        <v>4.75477</v>
      </c>
      <c r="FR235">
        <v>100.347</v>
      </c>
      <c r="FS235">
        <v>100.249</v>
      </c>
    </row>
    <row r="236" spans="1:175">
      <c r="A236">
        <v>220</v>
      </c>
      <c r="B236">
        <v>1627064014.1</v>
      </c>
      <c r="C236">
        <v>438</v>
      </c>
      <c r="D236" t="s">
        <v>733</v>
      </c>
      <c r="E236" t="s">
        <v>734</v>
      </c>
      <c r="F236">
        <v>1</v>
      </c>
      <c r="H236">
        <v>1627064013.1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13</v>
      </c>
      <c r="AG236">
        <v>1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291</v>
      </c>
      <c r="AL236" t="s">
        <v>291</v>
      </c>
      <c r="AM236">
        <v>0</v>
      </c>
      <c r="AN236">
        <v>0</v>
      </c>
      <c r="AO236">
        <f>1-AM236/AN236</f>
        <v>0</v>
      </c>
      <c r="AP236">
        <v>0</v>
      </c>
      <c r="AQ236" t="s">
        <v>291</v>
      </c>
      <c r="AR236" t="s">
        <v>291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291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292</v>
      </c>
      <c r="BT236">
        <v>2</v>
      </c>
      <c r="BU236">
        <v>1627064013.1</v>
      </c>
      <c r="BV236">
        <v>396.663</v>
      </c>
      <c r="BW236">
        <v>419.973</v>
      </c>
      <c r="BX236">
        <v>8.72412666666667</v>
      </c>
      <c r="BY236">
        <v>4.6707</v>
      </c>
      <c r="BZ236">
        <v>392.353333333333</v>
      </c>
      <c r="CA236">
        <v>8.79857333333333</v>
      </c>
      <c r="CB236">
        <v>899.989666666667</v>
      </c>
      <c r="CC236">
        <v>101.489333333333</v>
      </c>
      <c r="CD236">
        <v>0.100307666666667</v>
      </c>
      <c r="CE236">
        <v>21.5084333333333</v>
      </c>
      <c r="CF236">
        <v>20.3652666666667</v>
      </c>
      <c r="CG236">
        <v>999.9</v>
      </c>
      <c r="CH236">
        <v>0</v>
      </c>
      <c r="CI236">
        <v>0</v>
      </c>
      <c r="CJ236">
        <v>9998.76</v>
      </c>
      <c r="CK236">
        <v>0</v>
      </c>
      <c r="CL236">
        <v>59.989</v>
      </c>
      <c r="CM236">
        <v>1459.97333333333</v>
      </c>
      <c r="CN236">
        <v>0.972996</v>
      </c>
      <c r="CO236">
        <v>0.0270039333333333</v>
      </c>
      <c r="CP236">
        <v>0</v>
      </c>
      <c r="CQ236">
        <v>663.223666666667</v>
      </c>
      <c r="CR236">
        <v>4.99951</v>
      </c>
      <c r="CS236">
        <v>9599.88666666667</v>
      </c>
      <c r="CT236">
        <v>11911.6666666667</v>
      </c>
      <c r="CU236">
        <v>38.25</v>
      </c>
      <c r="CV236">
        <v>41.2706666666667</v>
      </c>
      <c r="CW236">
        <v>40.1456666666667</v>
      </c>
      <c r="CX236">
        <v>40.312</v>
      </c>
      <c r="CY236">
        <v>39.8956666666667</v>
      </c>
      <c r="CZ236">
        <v>1415.68333333333</v>
      </c>
      <c r="DA236">
        <v>39.29</v>
      </c>
      <c r="DB236">
        <v>0</v>
      </c>
      <c r="DC236">
        <v>1627064017</v>
      </c>
      <c r="DD236">
        <v>0</v>
      </c>
      <c r="DE236">
        <v>663.285807692308</v>
      </c>
      <c r="DF236">
        <v>-0.864854706427553</v>
      </c>
      <c r="DG236">
        <v>-3.69846153257475</v>
      </c>
      <c r="DH236">
        <v>9600.69307692307</v>
      </c>
      <c r="DI236">
        <v>15</v>
      </c>
      <c r="DJ236">
        <v>1627063522.6</v>
      </c>
      <c r="DK236" t="s">
        <v>293</v>
      </c>
      <c r="DL236">
        <v>1627063512.6</v>
      </c>
      <c r="DM236">
        <v>1627063522.6</v>
      </c>
      <c r="DN236">
        <v>1</v>
      </c>
      <c r="DO236">
        <v>0.261</v>
      </c>
      <c r="DP236">
        <v>-0.001</v>
      </c>
      <c r="DQ236">
        <v>4.408</v>
      </c>
      <c r="DR236">
        <v>-0.118</v>
      </c>
      <c r="DS236">
        <v>420</v>
      </c>
      <c r="DT236">
        <v>3</v>
      </c>
      <c r="DU236">
        <v>0.07</v>
      </c>
      <c r="DV236">
        <v>0.03</v>
      </c>
      <c r="DW236">
        <v>-23.2741658536585</v>
      </c>
      <c r="DX236">
        <v>-0.223643205574941</v>
      </c>
      <c r="DY236">
        <v>0.0314173061657155</v>
      </c>
      <c r="DZ236">
        <v>1</v>
      </c>
      <c r="EA236">
        <v>663.322242424243</v>
      </c>
      <c r="EB236">
        <v>-0.544307445280882</v>
      </c>
      <c r="EC236">
        <v>0.207383414535551</v>
      </c>
      <c r="ED236">
        <v>1</v>
      </c>
      <c r="EE236">
        <v>4.03645682926829</v>
      </c>
      <c r="EF236">
        <v>0.264958954703835</v>
      </c>
      <c r="EG236">
        <v>0.0292824684451148</v>
      </c>
      <c r="EH236">
        <v>0</v>
      </c>
      <c r="EI236">
        <v>2</v>
      </c>
      <c r="EJ236">
        <v>3</v>
      </c>
      <c r="EK236" t="s">
        <v>335</v>
      </c>
      <c r="EL236">
        <v>100</v>
      </c>
      <c r="EM236">
        <v>100</v>
      </c>
      <c r="EN236">
        <v>4.309</v>
      </c>
      <c r="EO236">
        <v>-0.0743</v>
      </c>
      <c r="EP236">
        <v>2.28134974714028</v>
      </c>
      <c r="EQ236">
        <v>0.00616335315543056</v>
      </c>
      <c r="ER236">
        <v>-2.81551833566181e-06</v>
      </c>
      <c r="ES236">
        <v>7.20361701182458e-10</v>
      </c>
      <c r="ET236">
        <v>-0.12593346656001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8.4</v>
      </c>
      <c r="FC236">
        <v>8.2</v>
      </c>
      <c r="FD236">
        <v>18</v>
      </c>
      <c r="FE236">
        <v>963.489</v>
      </c>
      <c r="FF236">
        <v>509.11</v>
      </c>
      <c r="FG236">
        <v>22.5886</v>
      </c>
      <c r="FH236">
        <v>25.017</v>
      </c>
      <c r="FI236">
        <v>29.9996</v>
      </c>
      <c r="FJ236">
        <v>25.3227</v>
      </c>
      <c r="FK236">
        <v>25.3005</v>
      </c>
      <c r="FL236">
        <v>26.6043</v>
      </c>
      <c r="FM236">
        <v>70.2471</v>
      </c>
      <c r="FN236">
        <v>0</v>
      </c>
      <c r="FO236">
        <v>22.69</v>
      </c>
      <c r="FP236">
        <v>420</v>
      </c>
      <c r="FQ236">
        <v>4.73947</v>
      </c>
      <c r="FR236">
        <v>100.348</v>
      </c>
      <c r="FS236">
        <v>100.249</v>
      </c>
    </row>
    <row r="237" spans="1:175">
      <c r="A237">
        <v>221</v>
      </c>
      <c r="B237">
        <v>1627064016.1</v>
      </c>
      <c r="C237">
        <v>440</v>
      </c>
      <c r="D237" t="s">
        <v>735</v>
      </c>
      <c r="E237" t="s">
        <v>736</v>
      </c>
      <c r="F237">
        <v>1</v>
      </c>
      <c r="H237">
        <v>1627064015.1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13</v>
      </c>
      <c r="AG237">
        <v>1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291</v>
      </c>
      <c r="AL237" t="s">
        <v>291</v>
      </c>
      <c r="AM237">
        <v>0</v>
      </c>
      <c r="AN237">
        <v>0</v>
      </c>
      <c r="AO237">
        <f>1-AM237/AN237</f>
        <v>0</v>
      </c>
      <c r="AP237">
        <v>0</v>
      </c>
      <c r="AQ237" t="s">
        <v>291</v>
      </c>
      <c r="AR237" t="s">
        <v>291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291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292</v>
      </c>
      <c r="BT237">
        <v>2</v>
      </c>
      <c r="BU237">
        <v>1627064015.1</v>
      </c>
      <c r="BV237">
        <v>396.650333333333</v>
      </c>
      <c r="BW237">
        <v>419.992666666667</v>
      </c>
      <c r="BX237">
        <v>8.75789333333333</v>
      </c>
      <c r="BY237">
        <v>4.69174333333333</v>
      </c>
      <c r="BZ237">
        <v>392.340333333333</v>
      </c>
      <c r="CA237">
        <v>8.832</v>
      </c>
      <c r="CB237">
        <v>900.063666666667</v>
      </c>
      <c r="CC237">
        <v>101.489666666667</v>
      </c>
      <c r="CD237">
        <v>0.0999698666666667</v>
      </c>
      <c r="CE237">
        <v>21.5533</v>
      </c>
      <c r="CF237">
        <v>20.4093333333333</v>
      </c>
      <c r="CG237">
        <v>999.9</v>
      </c>
      <c r="CH237">
        <v>0</v>
      </c>
      <c r="CI237">
        <v>0</v>
      </c>
      <c r="CJ237">
        <v>10010.2266666667</v>
      </c>
      <c r="CK237">
        <v>0</v>
      </c>
      <c r="CL237">
        <v>59.989</v>
      </c>
      <c r="CM237">
        <v>1460.07666666667</v>
      </c>
      <c r="CN237">
        <v>0.972998</v>
      </c>
      <c r="CO237">
        <v>0.027002</v>
      </c>
      <c r="CP237">
        <v>0</v>
      </c>
      <c r="CQ237">
        <v>663.14</v>
      </c>
      <c r="CR237">
        <v>4.99951</v>
      </c>
      <c r="CS237">
        <v>9600.82</v>
      </c>
      <c r="CT237">
        <v>11912.5</v>
      </c>
      <c r="CU237">
        <v>38.312</v>
      </c>
      <c r="CV237">
        <v>41.312</v>
      </c>
      <c r="CW237">
        <v>40.125</v>
      </c>
      <c r="CX237">
        <v>40.312</v>
      </c>
      <c r="CY237">
        <v>39.875</v>
      </c>
      <c r="CZ237">
        <v>1415.78666666667</v>
      </c>
      <c r="DA237">
        <v>39.29</v>
      </c>
      <c r="DB237">
        <v>0</v>
      </c>
      <c r="DC237">
        <v>1627064018.8</v>
      </c>
      <c r="DD237">
        <v>0</v>
      </c>
      <c r="DE237">
        <v>663.25392</v>
      </c>
      <c r="DF237">
        <v>-0.882461552173327</v>
      </c>
      <c r="DG237">
        <v>-2.40384618546754</v>
      </c>
      <c r="DH237">
        <v>9600.6244</v>
      </c>
      <c r="DI237">
        <v>15</v>
      </c>
      <c r="DJ237">
        <v>1627063522.6</v>
      </c>
      <c r="DK237" t="s">
        <v>293</v>
      </c>
      <c r="DL237">
        <v>1627063512.6</v>
      </c>
      <c r="DM237">
        <v>1627063522.6</v>
      </c>
      <c r="DN237">
        <v>1</v>
      </c>
      <c r="DO237">
        <v>0.261</v>
      </c>
      <c r="DP237">
        <v>-0.001</v>
      </c>
      <c r="DQ237">
        <v>4.408</v>
      </c>
      <c r="DR237">
        <v>-0.118</v>
      </c>
      <c r="DS237">
        <v>420</v>
      </c>
      <c r="DT237">
        <v>3</v>
      </c>
      <c r="DU237">
        <v>0.07</v>
      </c>
      <c r="DV237">
        <v>0.03</v>
      </c>
      <c r="DW237">
        <v>-23.2860097560976</v>
      </c>
      <c r="DX237">
        <v>-0.210487108013929</v>
      </c>
      <c r="DY237">
        <v>0.0300610825704327</v>
      </c>
      <c r="DZ237">
        <v>1</v>
      </c>
      <c r="EA237">
        <v>663.296212121212</v>
      </c>
      <c r="EB237">
        <v>-0.875156710345754</v>
      </c>
      <c r="EC237">
        <v>0.222360035320244</v>
      </c>
      <c r="ED237">
        <v>1</v>
      </c>
      <c r="EE237">
        <v>4.04492634146341</v>
      </c>
      <c r="EF237">
        <v>0.194026411149839</v>
      </c>
      <c r="EG237">
        <v>0.022544677026404</v>
      </c>
      <c r="EH237">
        <v>0</v>
      </c>
      <c r="EI237">
        <v>2</v>
      </c>
      <c r="EJ237">
        <v>3</v>
      </c>
      <c r="EK237" t="s">
        <v>335</v>
      </c>
      <c r="EL237">
        <v>100</v>
      </c>
      <c r="EM237">
        <v>100</v>
      </c>
      <c r="EN237">
        <v>4.31</v>
      </c>
      <c r="EO237">
        <v>-0.0739</v>
      </c>
      <c r="EP237">
        <v>2.28134974714028</v>
      </c>
      <c r="EQ237">
        <v>0.00616335315543056</v>
      </c>
      <c r="ER237">
        <v>-2.81551833566181e-06</v>
      </c>
      <c r="ES237">
        <v>7.20361701182458e-10</v>
      </c>
      <c r="ET237">
        <v>-0.12593346656001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8.4</v>
      </c>
      <c r="FC237">
        <v>8.2</v>
      </c>
      <c r="FD237">
        <v>18</v>
      </c>
      <c r="FE237">
        <v>963.377</v>
      </c>
      <c r="FF237">
        <v>509.283</v>
      </c>
      <c r="FG237">
        <v>22.6502</v>
      </c>
      <c r="FH237">
        <v>25.0146</v>
      </c>
      <c r="FI237">
        <v>29.9997</v>
      </c>
      <c r="FJ237">
        <v>25.3208</v>
      </c>
      <c r="FK237">
        <v>25.2986</v>
      </c>
      <c r="FL237">
        <v>26.6018</v>
      </c>
      <c r="FM237">
        <v>70.2471</v>
      </c>
      <c r="FN237">
        <v>0</v>
      </c>
      <c r="FO237">
        <v>22.79</v>
      </c>
      <c r="FP237">
        <v>420</v>
      </c>
      <c r="FQ237">
        <v>4.7728</v>
      </c>
      <c r="FR237">
        <v>100.349</v>
      </c>
      <c r="FS237">
        <v>100.25</v>
      </c>
    </row>
    <row r="238" spans="1:175">
      <c r="A238">
        <v>222</v>
      </c>
      <c r="B238">
        <v>1627064018.1</v>
      </c>
      <c r="C238">
        <v>442</v>
      </c>
      <c r="D238" t="s">
        <v>737</v>
      </c>
      <c r="E238" t="s">
        <v>738</v>
      </c>
      <c r="F238">
        <v>1</v>
      </c>
      <c r="H238">
        <v>1627064017.1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14</v>
      </c>
      <c r="AG238">
        <v>2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291</v>
      </c>
      <c r="AL238" t="s">
        <v>291</v>
      </c>
      <c r="AM238">
        <v>0</v>
      </c>
      <c r="AN238">
        <v>0</v>
      </c>
      <c r="AO238">
        <f>1-AM238/AN238</f>
        <v>0</v>
      </c>
      <c r="AP238">
        <v>0</v>
      </c>
      <c r="AQ238" t="s">
        <v>291</v>
      </c>
      <c r="AR238" t="s">
        <v>291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291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292</v>
      </c>
      <c r="BT238">
        <v>2</v>
      </c>
      <c r="BU238">
        <v>1627064017.1</v>
      </c>
      <c r="BV238">
        <v>396.644</v>
      </c>
      <c r="BW238">
        <v>420.019</v>
      </c>
      <c r="BX238">
        <v>8.78663</v>
      </c>
      <c r="BY238">
        <v>4.69662333333333</v>
      </c>
      <c r="BZ238">
        <v>392.334333333333</v>
      </c>
      <c r="CA238">
        <v>8.86044666666667</v>
      </c>
      <c r="CB238">
        <v>899.975333333333</v>
      </c>
      <c r="CC238">
        <v>101.489</v>
      </c>
      <c r="CD238">
        <v>0.0999702333333333</v>
      </c>
      <c r="CE238">
        <v>21.5961</v>
      </c>
      <c r="CF238">
        <v>20.4445666666667</v>
      </c>
      <c r="CG238">
        <v>999.9</v>
      </c>
      <c r="CH238">
        <v>0</v>
      </c>
      <c r="CI238">
        <v>0</v>
      </c>
      <c r="CJ238">
        <v>9987.08</v>
      </c>
      <c r="CK238">
        <v>0</v>
      </c>
      <c r="CL238">
        <v>59.989</v>
      </c>
      <c r="CM238">
        <v>1459.96</v>
      </c>
      <c r="CN238">
        <v>0.972994</v>
      </c>
      <c r="CO238">
        <v>0.0270058666666667</v>
      </c>
      <c r="CP238">
        <v>0</v>
      </c>
      <c r="CQ238">
        <v>663.192</v>
      </c>
      <c r="CR238">
        <v>4.99951</v>
      </c>
      <c r="CS238">
        <v>9599.19666666667</v>
      </c>
      <c r="CT238">
        <v>11911.5333333333</v>
      </c>
      <c r="CU238">
        <v>38.25</v>
      </c>
      <c r="CV238">
        <v>41.312</v>
      </c>
      <c r="CW238">
        <v>40.1663333333333</v>
      </c>
      <c r="CX238">
        <v>40.312</v>
      </c>
      <c r="CY238">
        <v>39.937</v>
      </c>
      <c r="CZ238">
        <v>1415.66666666667</v>
      </c>
      <c r="DA238">
        <v>39.2933333333333</v>
      </c>
      <c r="DB238">
        <v>0</v>
      </c>
      <c r="DC238">
        <v>1627064020.6</v>
      </c>
      <c r="DD238">
        <v>0</v>
      </c>
      <c r="DE238">
        <v>663.235461538462</v>
      </c>
      <c r="DF238">
        <v>-0.672615392435779</v>
      </c>
      <c r="DG238">
        <v>-6.34769234029731</v>
      </c>
      <c r="DH238">
        <v>9600.49730769231</v>
      </c>
      <c r="DI238">
        <v>15</v>
      </c>
      <c r="DJ238">
        <v>1627063522.6</v>
      </c>
      <c r="DK238" t="s">
        <v>293</v>
      </c>
      <c r="DL238">
        <v>1627063512.6</v>
      </c>
      <c r="DM238">
        <v>1627063522.6</v>
      </c>
      <c r="DN238">
        <v>1</v>
      </c>
      <c r="DO238">
        <v>0.261</v>
      </c>
      <c r="DP238">
        <v>-0.001</v>
      </c>
      <c r="DQ238">
        <v>4.408</v>
      </c>
      <c r="DR238">
        <v>-0.118</v>
      </c>
      <c r="DS238">
        <v>420</v>
      </c>
      <c r="DT238">
        <v>3</v>
      </c>
      <c r="DU238">
        <v>0.07</v>
      </c>
      <c r="DV238">
        <v>0.03</v>
      </c>
      <c r="DW238">
        <v>-23.2967658536585</v>
      </c>
      <c r="DX238">
        <v>-0.306700348432071</v>
      </c>
      <c r="DY238">
        <v>0.038515195669268</v>
      </c>
      <c r="DZ238">
        <v>1</v>
      </c>
      <c r="EA238">
        <v>663.268142857143</v>
      </c>
      <c r="EB238">
        <v>-0.642716242661254</v>
      </c>
      <c r="EC238">
        <v>0.203778471154637</v>
      </c>
      <c r="ED238">
        <v>1</v>
      </c>
      <c r="EE238">
        <v>4.05386829268293</v>
      </c>
      <c r="EF238">
        <v>0.166295958188161</v>
      </c>
      <c r="EG238">
        <v>0.0190761785944669</v>
      </c>
      <c r="EH238">
        <v>0</v>
      </c>
      <c r="EI238">
        <v>2</v>
      </c>
      <c r="EJ238">
        <v>3</v>
      </c>
      <c r="EK238" t="s">
        <v>335</v>
      </c>
      <c r="EL238">
        <v>100</v>
      </c>
      <c r="EM238">
        <v>100</v>
      </c>
      <c r="EN238">
        <v>4.309</v>
      </c>
      <c r="EO238">
        <v>-0.0737</v>
      </c>
      <c r="EP238">
        <v>2.28134974714028</v>
      </c>
      <c r="EQ238">
        <v>0.00616335315543056</v>
      </c>
      <c r="ER238">
        <v>-2.81551833566181e-06</v>
      </c>
      <c r="ES238">
        <v>7.20361701182458e-10</v>
      </c>
      <c r="ET238">
        <v>-0.12593346656001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8.4</v>
      </c>
      <c r="FC238">
        <v>8.3</v>
      </c>
      <c r="FD238">
        <v>18</v>
      </c>
      <c r="FE238">
        <v>963.076</v>
      </c>
      <c r="FF238">
        <v>509.173</v>
      </c>
      <c r="FG238">
        <v>22.7243</v>
      </c>
      <c r="FH238">
        <v>25.0117</v>
      </c>
      <c r="FI238">
        <v>29.9997</v>
      </c>
      <c r="FJ238">
        <v>25.3184</v>
      </c>
      <c r="FK238">
        <v>25.2963</v>
      </c>
      <c r="FL238">
        <v>26.6009</v>
      </c>
      <c r="FM238">
        <v>70.2471</v>
      </c>
      <c r="FN238">
        <v>0</v>
      </c>
      <c r="FO238">
        <v>22.79</v>
      </c>
      <c r="FP238">
        <v>420</v>
      </c>
      <c r="FQ238">
        <v>4.77273</v>
      </c>
      <c r="FR238">
        <v>100.348</v>
      </c>
      <c r="FS238">
        <v>100.251</v>
      </c>
    </row>
    <row r="239" spans="1:175">
      <c r="A239">
        <v>223</v>
      </c>
      <c r="B239">
        <v>1627064020.1</v>
      </c>
      <c r="C239">
        <v>444</v>
      </c>
      <c r="D239" t="s">
        <v>739</v>
      </c>
      <c r="E239" t="s">
        <v>740</v>
      </c>
      <c r="F239">
        <v>1</v>
      </c>
      <c r="H239">
        <v>1627064019.1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13</v>
      </c>
      <c r="AG239">
        <v>1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291</v>
      </c>
      <c r="AL239" t="s">
        <v>291</v>
      </c>
      <c r="AM239">
        <v>0</v>
      </c>
      <c r="AN239">
        <v>0</v>
      </c>
      <c r="AO239">
        <f>1-AM239/AN239</f>
        <v>0</v>
      </c>
      <c r="AP239">
        <v>0</v>
      </c>
      <c r="AQ239" t="s">
        <v>291</v>
      </c>
      <c r="AR239" t="s">
        <v>291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291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292</v>
      </c>
      <c r="BT239">
        <v>2</v>
      </c>
      <c r="BU239">
        <v>1627064019.1</v>
      </c>
      <c r="BV239">
        <v>396.637333333333</v>
      </c>
      <c r="BW239">
        <v>420.066333333333</v>
      </c>
      <c r="BX239">
        <v>8.80767666666667</v>
      </c>
      <c r="BY239">
        <v>4.69885666666667</v>
      </c>
      <c r="BZ239">
        <v>392.327666666667</v>
      </c>
      <c r="CA239">
        <v>8.88128</v>
      </c>
      <c r="CB239">
        <v>899.997666666667</v>
      </c>
      <c r="CC239">
        <v>101.488666666667</v>
      </c>
      <c r="CD239">
        <v>0.100440333333333</v>
      </c>
      <c r="CE239">
        <v>21.6373666666667</v>
      </c>
      <c r="CF239">
        <v>20.4811</v>
      </c>
      <c r="CG239">
        <v>999.9</v>
      </c>
      <c r="CH239">
        <v>0</v>
      </c>
      <c r="CI239">
        <v>0</v>
      </c>
      <c r="CJ239">
        <v>9978.12333333333</v>
      </c>
      <c r="CK239">
        <v>0</v>
      </c>
      <c r="CL239">
        <v>59.989</v>
      </c>
      <c r="CM239">
        <v>1460.06333333333</v>
      </c>
      <c r="CN239">
        <v>0.972998</v>
      </c>
      <c r="CO239">
        <v>0.027002</v>
      </c>
      <c r="CP239">
        <v>0</v>
      </c>
      <c r="CQ239">
        <v>663.254</v>
      </c>
      <c r="CR239">
        <v>4.99951</v>
      </c>
      <c r="CS239">
        <v>9599.35</v>
      </c>
      <c r="CT239">
        <v>11912.3666666667</v>
      </c>
      <c r="CU239">
        <v>38.2706666666667</v>
      </c>
      <c r="CV239">
        <v>41.2913333333333</v>
      </c>
      <c r="CW239">
        <v>40.1663333333333</v>
      </c>
      <c r="CX239">
        <v>40.2913333333333</v>
      </c>
      <c r="CY239">
        <v>39.937</v>
      </c>
      <c r="CZ239">
        <v>1415.77333333333</v>
      </c>
      <c r="DA239">
        <v>39.29</v>
      </c>
      <c r="DB239">
        <v>0</v>
      </c>
      <c r="DC239">
        <v>1627064023</v>
      </c>
      <c r="DD239">
        <v>0</v>
      </c>
      <c r="DE239">
        <v>663.232115384615</v>
      </c>
      <c r="DF239">
        <v>-0.444205136790772</v>
      </c>
      <c r="DG239">
        <v>-7.72341883913745</v>
      </c>
      <c r="DH239">
        <v>9600.23423076923</v>
      </c>
      <c r="DI239">
        <v>15</v>
      </c>
      <c r="DJ239">
        <v>1627063522.6</v>
      </c>
      <c r="DK239" t="s">
        <v>293</v>
      </c>
      <c r="DL239">
        <v>1627063512.6</v>
      </c>
      <c r="DM239">
        <v>1627063522.6</v>
      </c>
      <c r="DN239">
        <v>1</v>
      </c>
      <c r="DO239">
        <v>0.261</v>
      </c>
      <c r="DP239">
        <v>-0.001</v>
      </c>
      <c r="DQ239">
        <v>4.408</v>
      </c>
      <c r="DR239">
        <v>-0.118</v>
      </c>
      <c r="DS239">
        <v>420</v>
      </c>
      <c r="DT239">
        <v>3</v>
      </c>
      <c r="DU239">
        <v>0.07</v>
      </c>
      <c r="DV239">
        <v>0.03</v>
      </c>
      <c r="DW239">
        <v>-23.3106170731707</v>
      </c>
      <c r="DX239">
        <v>-0.483867595818834</v>
      </c>
      <c r="DY239">
        <v>0.0538686745590675</v>
      </c>
      <c r="DZ239">
        <v>1</v>
      </c>
      <c r="EA239">
        <v>663.264424242424</v>
      </c>
      <c r="EB239">
        <v>-0.738963914474837</v>
      </c>
      <c r="EC239">
        <v>0.210483574584523</v>
      </c>
      <c r="ED239">
        <v>1</v>
      </c>
      <c r="EE239">
        <v>4.06287853658537</v>
      </c>
      <c r="EF239">
        <v>0.173188222996514</v>
      </c>
      <c r="EG239">
        <v>0.0200011897891193</v>
      </c>
      <c r="EH239">
        <v>0</v>
      </c>
      <c r="EI239">
        <v>2</v>
      </c>
      <c r="EJ239">
        <v>3</v>
      </c>
      <c r="EK239" t="s">
        <v>335</v>
      </c>
      <c r="EL239">
        <v>100</v>
      </c>
      <c r="EM239">
        <v>100</v>
      </c>
      <c r="EN239">
        <v>4.31</v>
      </c>
      <c r="EO239">
        <v>-0.0735</v>
      </c>
      <c r="EP239">
        <v>2.28134974714028</v>
      </c>
      <c r="EQ239">
        <v>0.00616335315543056</v>
      </c>
      <c r="ER239">
        <v>-2.81551833566181e-06</v>
      </c>
      <c r="ES239">
        <v>7.20361701182458e-10</v>
      </c>
      <c r="ET239">
        <v>-0.12593346656001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8.5</v>
      </c>
      <c r="FC239">
        <v>8.3</v>
      </c>
      <c r="FD239">
        <v>18</v>
      </c>
      <c r="FE239">
        <v>963.323</v>
      </c>
      <c r="FF239">
        <v>509.048</v>
      </c>
      <c r="FG239">
        <v>22.791</v>
      </c>
      <c r="FH239">
        <v>25.0093</v>
      </c>
      <c r="FI239">
        <v>29.9996</v>
      </c>
      <c r="FJ239">
        <v>25.3163</v>
      </c>
      <c r="FK239">
        <v>25.2942</v>
      </c>
      <c r="FL239">
        <v>26.6028</v>
      </c>
      <c r="FM239">
        <v>69.9509</v>
      </c>
      <c r="FN239">
        <v>0</v>
      </c>
      <c r="FO239">
        <v>22.89</v>
      </c>
      <c r="FP239">
        <v>420</v>
      </c>
      <c r="FQ239">
        <v>4.81301</v>
      </c>
      <c r="FR239">
        <v>100.346</v>
      </c>
      <c r="FS239">
        <v>100.252</v>
      </c>
    </row>
    <row r="240" spans="1:175">
      <c r="A240">
        <v>224</v>
      </c>
      <c r="B240">
        <v>1627064022.1</v>
      </c>
      <c r="C240">
        <v>446</v>
      </c>
      <c r="D240" t="s">
        <v>741</v>
      </c>
      <c r="E240" t="s">
        <v>742</v>
      </c>
      <c r="F240">
        <v>1</v>
      </c>
      <c r="H240">
        <v>1627064021.1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13</v>
      </c>
      <c r="AG240">
        <v>1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291</v>
      </c>
      <c r="AL240" t="s">
        <v>291</v>
      </c>
      <c r="AM240">
        <v>0</v>
      </c>
      <c r="AN240">
        <v>0</v>
      </c>
      <c r="AO240">
        <f>1-AM240/AN240</f>
        <v>0</v>
      </c>
      <c r="AP240">
        <v>0</v>
      </c>
      <c r="AQ240" t="s">
        <v>291</v>
      </c>
      <c r="AR240" t="s">
        <v>291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291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292</v>
      </c>
      <c r="BT240">
        <v>2</v>
      </c>
      <c r="BU240">
        <v>1627064021.1</v>
      </c>
      <c r="BV240">
        <v>396.62</v>
      </c>
      <c r="BW240">
        <v>420.001</v>
      </c>
      <c r="BX240">
        <v>8.82576333333333</v>
      </c>
      <c r="BY240">
        <v>4.70400333333333</v>
      </c>
      <c r="BZ240">
        <v>392.310666666667</v>
      </c>
      <c r="CA240">
        <v>8.89918666666667</v>
      </c>
      <c r="CB240">
        <v>900.068</v>
      </c>
      <c r="CC240">
        <v>101.488333333333</v>
      </c>
      <c r="CD240">
        <v>0.1000448</v>
      </c>
      <c r="CE240">
        <v>21.6811</v>
      </c>
      <c r="CF240">
        <v>20.5197666666667</v>
      </c>
      <c r="CG240">
        <v>999.9</v>
      </c>
      <c r="CH240">
        <v>0</v>
      </c>
      <c r="CI240">
        <v>0</v>
      </c>
      <c r="CJ240">
        <v>10005.6066666667</v>
      </c>
      <c r="CK240">
        <v>0</v>
      </c>
      <c r="CL240">
        <v>59.989</v>
      </c>
      <c r="CM240">
        <v>1459.85333333333</v>
      </c>
      <c r="CN240">
        <v>0.972994</v>
      </c>
      <c r="CO240">
        <v>0.0270058666666667</v>
      </c>
      <c r="CP240">
        <v>0</v>
      </c>
      <c r="CQ240">
        <v>663.358333333333</v>
      </c>
      <c r="CR240">
        <v>4.99951</v>
      </c>
      <c r="CS240">
        <v>9596.90666666667</v>
      </c>
      <c r="CT240">
        <v>11910.6666666667</v>
      </c>
      <c r="CU240">
        <v>38.2913333333333</v>
      </c>
      <c r="CV240">
        <v>41.312</v>
      </c>
      <c r="CW240">
        <v>40.1663333333333</v>
      </c>
      <c r="CX240">
        <v>40.312</v>
      </c>
      <c r="CY240">
        <v>39.937</v>
      </c>
      <c r="CZ240">
        <v>1415.56333333333</v>
      </c>
      <c r="DA240">
        <v>39.29</v>
      </c>
      <c r="DB240">
        <v>0</v>
      </c>
      <c r="DC240">
        <v>1627064024.8</v>
      </c>
      <c r="DD240">
        <v>0</v>
      </c>
      <c r="DE240">
        <v>663.21252</v>
      </c>
      <c r="DF240">
        <v>0.218769224963797</v>
      </c>
      <c r="DG240">
        <v>-11.6323077118616</v>
      </c>
      <c r="DH240">
        <v>9599.8364</v>
      </c>
      <c r="DI240">
        <v>15</v>
      </c>
      <c r="DJ240">
        <v>1627063522.6</v>
      </c>
      <c r="DK240" t="s">
        <v>293</v>
      </c>
      <c r="DL240">
        <v>1627063512.6</v>
      </c>
      <c r="DM240">
        <v>1627063522.6</v>
      </c>
      <c r="DN240">
        <v>1</v>
      </c>
      <c r="DO240">
        <v>0.261</v>
      </c>
      <c r="DP240">
        <v>-0.001</v>
      </c>
      <c r="DQ240">
        <v>4.408</v>
      </c>
      <c r="DR240">
        <v>-0.118</v>
      </c>
      <c r="DS240">
        <v>420</v>
      </c>
      <c r="DT240">
        <v>3</v>
      </c>
      <c r="DU240">
        <v>0.07</v>
      </c>
      <c r="DV240">
        <v>0.03</v>
      </c>
      <c r="DW240">
        <v>-23.3211170731707</v>
      </c>
      <c r="DX240">
        <v>-0.522965853658534</v>
      </c>
      <c r="DY240">
        <v>0.0559564722054344</v>
      </c>
      <c r="DZ240">
        <v>0</v>
      </c>
      <c r="EA240">
        <v>663.260454545454</v>
      </c>
      <c r="EB240">
        <v>-0.443704368810773</v>
      </c>
      <c r="EC240">
        <v>0.199124765351539</v>
      </c>
      <c r="ED240">
        <v>1</v>
      </c>
      <c r="EE240">
        <v>4.07161</v>
      </c>
      <c r="EF240">
        <v>0.202261254355405</v>
      </c>
      <c r="EG240">
        <v>0.0234069775921626</v>
      </c>
      <c r="EH240">
        <v>0</v>
      </c>
      <c r="EI240">
        <v>1</v>
      </c>
      <c r="EJ240">
        <v>3</v>
      </c>
      <c r="EK240" t="s">
        <v>354</v>
      </c>
      <c r="EL240">
        <v>100</v>
      </c>
      <c r="EM240">
        <v>100</v>
      </c>
      <c r="EN240">
        <v>4.31</v>
      </c>
      <c r="EO240">
        <v>-0.0733</v>
      </c>
      <c r="EP240">
        <v>2.28134974714028</v>
      </c>
      <c r="EQ240">
        <v>0.00616335315543056</v>
      </c>
      <c r="ER240">
        <v>-2.81551833566181e-06</v>
      </c>
      <c r="ES240">
        <v>7.20361701182458e-10</v>
      </c>
      <c r="ET240">
        <v>-0.12593346656001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8.5</v>
      </c>
      <c r="FC240">
        <v>8.3</v>
      </c>
      <c r="FD240">
        <v>18</v>
      </c>
      <c r="FE240">
        <v>963.545</v>
      </c>
      <c r="FF240">
        <v>509.33</v>
      </c>
      <c r="FG240">
        <v>22.8489</v>
      </c>
      <c r="FH240">
        <v>25.0068</v>
      </c>
      <c r="FI240">
        <v>29.9997</v>
      </c>
      <c r="FJ240">
        <v>25.3143</v>
      </c>
      <c r="FK240">
        <v>25.2927</v>
      </c>
      <c r="FL240">
        <v>26.6043</v>
      </c>
      <c r="FM240">
        <v>69.9509</v>
      </c>
      <c r="FN240">
        <v>0</v>
      </c>
      <c r="FO240">
        <v>23</v>
      </c>
      <c r="FP240">
        <v>420</v>
      </c>
      <c r="FQ240">
        <v>4.81383</v>
      </c>
      <c r="FR240">
        <v>100.347</v>
      </c>
      <c r="FS240">
        <v>100.253</v>
      </c>
    </row>
    <row r="241" spans="1:175">
      <c r="A241">
        <v>225</v>
      </c>
      <c r="B241">
        <v>1627064024.1</v>
      </c>
      <c r="C241">
        <v>448</v>
      </c>
      <c r="D241" t="s">
        <v>743</v>
      </c>
      <c r="E241" t="s">
        <v>744</v>
      </c>
      <c r="F241">
        <v>1</v>
      </c>
      <c r="H241">
        <v>1627064023.1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13</v>
      </c>
      <c r="AG241">
        <v>1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291</v>
      </c>
      <c r="AL241" t="s">
        <v>291</v>
      </c>
      <c r="AM241">
        <v>0</v>
      </c>
      <c r="AN241">
        <v>0</v>
      </c>
      <c r="AO241">
        <f>1-AM241/AN241</f>
        <v>0</v>
      </c>
      <c r="AP241">
        <v>0</v>
      </c>
      <c r="AQ241" t="s">
        <v>291</v>
      </c>
      <c r="AR241" t="s">
        <v>291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291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292</v>
      </c>
      <c r="BT241">
        <v>2</v>
      </c>
      <c r="BU241">
        <v>1627064023.1</v>
      </c>
      <c r="BV241">
        <v>396.602</v>
      </c>
      <c r="BW241">
        <v>419.926333333333</v>
      </c>
      <c r="BX241">
        <v>8.84548</v>
      </c>
      <c r="BY241">
        <v>4.72301666666667</v>
      </c>
      <c r="BZ241">
        <v>392.292666666667</v>
      </c>
      <c r="CA241">
        <v>8.91870333333333</v>
      </c>
      <c r="CB241">
        <v>899.951</v>
      </c>
      <c r="CC241">
        <v>101.487333333333</v>
      </c>
      <c r="CD241">
        <v>0.0997189</v>
      </c>
      <c r="CE241">
        <v>21.7249333333333</v>
      </c>
      <c r="CF241">
        <v>20.552</v>
      </c>
      <c r="CG241">
        <v>999.9</v>
      </c>
      <c r="CH241">
        <v>0</v>
      </c>
      <c r="CI241">
        <v>0</v>
      </c>
      <c r="CJ241">
        <v>10009.8</v>
      </c>
      <c r="CK241">
        <v>0</v>
      </c>
      <c r="CL241">
        <v>59.989</v>
      </c>
      <c r="CM241">
        <v>1460.05</v>
      </c>
      <c r="CN241">
        <v>0.972998</v>
      </c>
      <c r="CO241">
        <v>0.027002</v>
      </c>
      <c r="CP241">
        <v>0</v>
      </c>
      <c r="CQ241">
        <v>662.985666666667</v>
      </c>
      <c r="CR241">
        <v>4.99951</v>
      </c>
      <c r="CS241">
        <v>9598.75666666667</v>
      </c>
      <c r="CT241">
        <v>11912.3</v>
      </c>
      <c r="CU241">
        <v>38.312</v>
      </c>
      <c r="CV241">
        <v>41.312</v>
      </c>
      <c r="CW241">
        <v>40.187</v>
      </c>
      <c r="CX241">
        <v>40.312</v>
      </c>
      <c r="CY241">
        <v>39.937</v>
      </c>
      <c r="CZ241">
        <v>1415.76</v>
      </c>
      <c r="DA241">
        <v>39.29</v>
      </c>
      <c r="DB241">
        <v>0</v>
      </c>
      <c r="DC241">
        <v>1627064026.6</v>
      </c>
      <c r="DD241">
        <v>0</v>
      </c>
      <c r="DE241">
        <v>663.198</v>
      </c>
      <c r="DF241">
        <v>-0.663931622926265</v>
      </c>
      <c r="DG241">
        <v>-9.60273505046248</v>
      </c>
      <c r="DH241">
        <v>9599.58</v>
      </c>
      <c r="DI241">
        <v>15</v>
      </c>
      <c r="DJ241">
        <v>1627063522.6</v>
      </c>
      <c r="DK241" t="s">
        <v>293</v>
      </c>
      <c r="DL241">
        <v>1627063512.6</v>
      </c>
      <c r="DM241">
        <v>1627063522.6</v>
      </c>
      <c r="DN241">
        <v>1</v>
      </c>
      <c r="DO241">
        <v>0.261</v>
      </c>
      <c r="DP241">
        <v>-0.001</v>
      </c>
      <c r="DQ241">
        <v>4.408</v>
      </c>
      <c r="DR241">
        <v>-0.118</v>
      </c>
      <c r="DS241">
        <v>420</v>
      </c>
      <c r="DT241">
        <v>3</v>
      </c>
      <c r="DU241">
        <v>0.07</v>
      </c>
      <c r="DV241">
        <v>0.03</v>
      </c>
      <c r="DW241">
        <v>-23.3292268292683</v>
      </c>
      <c r="DX241">
        <v>-0.401717770034826</v>
      </c>
      <c r="DY241">
        <v>0.0509680484530964</v>
      </c>
      <c r="DZ241">
        <v>1</v>
      </c>
      <c r="EA241">
        <v>663.216342857143</v>
      </c>
      <c r="EB241">
        <v>-0.524454011741211</v>
      </c>
      <c r="EC241">
        <v>0.195738446892363</v>
      </c>
      <c r="ED241">
        <v>1</v>
      </c>
      <c r="EE241">
        <v>4.07910585365854</v>
      </c>
      <c r="EF241">
        <v>0.231974634146337</v>
      </c>
      <c r="EG241">
        <v>0.0260396525936522</v>
      </c>
      <c r="EH241">
        <v>0</v>
      </c>
      <c r="EI241">
        <v>2</v>
      </c>
      <c r="EJ241">
        <v>3</v>
      </c>
      <c r="EK241" t="s">
        <v>335</v>
      </c>
      <c r="EL241">
        <v>100</v>
      </c>
      <c r="EM241">
        <v>100</v>
      </c>
      <c r="EN241">
        <v>4.309</v>
      </c>
      <c r="EO241">
        <v>-0.0731</v>
      </c>
      <c r="EP241">
        <v>2.28134974714028</v>
      </c>
      <c r="EQ241">
        <v>0.00616335315543056</v>
      </c>
      <c r="ER241">
        <v>-2.81551833566181e-06</v>
      </c>
      <c r="ES241">
        <v>7.20361701182458e-10</v>
      </c>
      <c r="ET241">
        <v>-0.12593346656001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8.5</v>
      </c>
      <c r="FC241">
        <v>8.4</v>
      </c>
      <c r="FD241">
        <v>18</v>
      </c>
      <c r="FE241">
        <v>963.256</v>
      </c>
      <c r="FF241">
        <v>509.401</v>
      </c>
      <c r="FG241">
        <v>22.9161</v>
      </c>
      <c r="FH241">
        <v>25.0043</v>
      </c>
      <c r="FI241">
        <v>29.9997</v>
      </c>
      <c r="FJ241">
        <v>25.3126</v>
      </c>
      <c r="FK241">
        <v>25.291</v>
      </c>
      <c r="FL241">
        <v>26.6049</v>
      </c>
      <c r="FM241">
        <v>69.9509</v>
      </c>
      <c r="FN241">
        <v>0</v>
      </c>
      <c r="FO241">
        <v>23</v>
      </c>
      <c r="FP241">
        <v>420</v>
      </c>
      <c r="FQ241">
        <v>4.84573</v>
      </c>
      <c r="FR241">
        <v>100.349</v>
      </c>
      <c r="FS241">
        <v>100.253</v>
      </c>
    </row>
    <row r="242" spans="1:175">
      <c r="A242">
        <v>226</v>
      </c>
      <c r="B242">
        <v>1627064026.1</v>
      </c>
      <c r="C242">
        <v>450</v>
      </c>
      <c r="D242" t="s">
        <v>745</v>
      </c>
      <c r="E242" t="s">
        <v>746</v>
      </c>
      <c r="F242">
        <v>1</v>
      </c>
      <c r="H242">
        <v>1627064025.1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13</v>
      </c>
      <c r="AG242">
        <v>1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291</v>
      </c>
      <c r="AL242" t="s">
        <v>291</v>
      </c>
      <c r="AM242">
        <v>0</v>
      </c>
      <c r="AN242">
        <v>0</v>
      </c>
      <c r="AO242">
        <f>1-AM242/AN242</f>
        <v>0</v>
      </c>
      <c r="AP242">
        <v>0</v>
      </c>
      <c r="AQ242" t="s">
        <v>291</v>
      </c>
      <c r="AR242" t="s">
        <v>291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291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292</v>
      </c>
      <c r="BT242">
        <v>2</v>
      </c>
      <c r="BU242">
        <v>1627064025.1</v>
      </c>
      <c r="BV242">
        <v>396.575666666667</v>
      </c>
      <c r="BW242">
        <v>419.952333333333</v>
      </c>
      <c r="BX242">
        <v>8.87004333333333</v>
      </c>
      <c r="BY242">
        <v>4.74438666666667</v>
      </c>
      <c r="BZ242">
        <v>392.266333333333</v>
      </c>
      <c r="CA242">
        <v>8.94301666666667</v>
      </c>
      <c r="CB242">
        <v>899.949</v>
      </c>
      <c r="CC242">
        <v>101.487333333333</v>
      </c>
      <c r="CD242">
        <v>0.0997694</v>
      </c>
      <c r="CE242">
        <v>21.7688666666667</v>
      </c>
      <c r="CF242">
        <v>20.5915333333333</v>
      </c>
      <c r="CG242">
        <v>999.9</v>
      </c>
      <c r="CH242">
        <v>0</v>
      </c>
      <c r="CI242">
        <v>0</v>
      </c>
      <c r="CJ242">
        <v>10009.6066666667</v>
      </c>
      <c r="CK242">
        <v>0</v>
      </c>
      <c r="CL242">
        <v>59.989</v>
      </c>
      <c r="CM242">
        <v>1459.83666666667</v>
      </c>
      <c r="CN242">
        <v>0.972994</v>
      </c>
      <c r="CO242">
        <v>0.0270058666666667</v>
      </c>
      <c r="CP242">
        <v>0</v>
      </c>
      <c r="CQ242">
        <v>663.173</v>
      </c>
      <c r="CR242">
        <v>4.99951</v>
      </c>
      <c r="CS242">
        <v>9596.23</v>
      </c>
      <c r="CT242">
        <v>11910.5666666667</v>
      </c>
      <c r="CU242">
        <v>38.312</v>
      </c>
      <c r="CV242">
        <v>41.312</v>
      </c>
      <c r="CW242">
        <v>40.1456666666667</v>
      </c>
      <c r="CX242">
        <v>40.312</v>
      </c>
      <c r="CY242">
        <v>39.937</v>
      </c>
      <c r="CZ242">
        <v>1415.54666666667</v>
      </c>
      <c r="DA242">
        <v>39.29</v>
      </c>
      <c r="DB242">
        <v>0</v>
      </c>
      <c r="DC242">
        <v>1627064029</v>
      </c>
      <c r="DD242">
        <v>0</v>
      </c>
      <c r="DE242">
        <v>663.1735</v>
      </c>
      <c r="DF242">
        <v>-0.815076925147173</v>
      </c>
      <c r="DG242">
        <v>-11.6516239778767</v>
      </c>
      <c r="DH242">
        <v>9599.06115384615</v>
      </c>
      <c r="DI242">
        <v>15</v>
      </c>
      <c r="DJ242">
        <v>1627063522.6</v>
      </c>
      <c r="DK242" t="s">
        <v>293</v>
      </c>
      <c r="DL242">
        <v>1627063512.6</v>
      </c>
      <c r="DM242">
        <v>1627063522.6</v>
      </c>
      <c r="DN242">
        <v>1</v>
      </c>
      <c r="DO242">
        <v>0.261</v>
      </c>
      <c r="DP242">
        <v>-0.001</v>
      </c>
      <c r="DQ242">
        <v>4.408</v>
      </c>
      <c r="DR242">
        <v>-0.118</v>
      </c>
      <c r="DS242">
        <v>420</v>
      </c>
      <c r="DT242">
        <v>3</v>
      </c>
      <c r="DU242">
        <v>0.07</v>
      </c>
      <c r="DV242">
        <v>0.03</v>
      </c>
      <c r="DW242">
        <v>-23.3401975609756</v>
      </c>
      <c r="DX242">
        <v>-0.323259930313568</v>
      </c>
      <c r="DY242">
        <v>0.0458376428958369</v>
      </c>
      <c r="DZ242">
        <v>1</v>
      </c>
      <c r="EA242">
        <v>663.209828571429</v>
      </c>
      <c r="EB242">
        <v>-0.49554402410484</v>
      </c>
      <c r="EC242">
        <v>0.188429067474701</v>
      </c>
      <c r="ED242">
        <v>1</v>
      </c>
      <c r="EE242">
        <v>4.08570707317073</v>
      </c>
      <c r="EF242">
        <v>0.262036724738672</v>
      </c>
      <c r="EG242">
        <v>0.028175853807385</v>
      </c>
      <c r="EH242">
        <v>0</v>
      </c>
      <c r="EI242">
        <v>2</v>
      </c>
      <c r="EJ242">
        <v>3</v>
      </c>
      <c r="EK242" t="s">
        <v>335</v>
      </c>
      <c r="EL242">
        <v>100</v>
      </c>
      <c r="EM242">
        <v>100</v>
      </c>
      <c r="EN242">
        <v>4.309</v>
      </c>
      <c r="EO242">
        <v>-0.0729</v>
      </c>
      <c r="EP242">
        <v>2.28134974714028</v>
      </c>
      <c r="EQ242">
        <v>0.00616335315543056</v>
      </c>
      <c r="ER242">
        <v>-2.81551833566181e-06</v>
      </c>
      <c r="ES242">
        <v>7.20361701182458e-10</v>
      </c>
      <c r="ET242">
        <v>-0.12593346656001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8.6</v>
      </c>
      <c r="FC242">
        <v>8.4</v>
      </c>
      <c r="FD242">
        <v>18</v>
      </c>
      <c r="FE242">
        <v>963.305</v>
      </c>
      <c r="FF242">
        <v>509.433</v>
      </c>
      <c r="FG242">
        <v>22.9913</v>
      </c>
      <c r="FH242">
        <v>25.0022</v>
      </c>
      <c r="FI242">
        <v>29.9996</v>
      </c>
      <c r="FJ242">
        <v>25.311</v>
      </c>
      <c r="FK242">
        <v>25.2889</v>
      </c>
      <c r="FL242">
        <v>26.6039</v>
      </c>
      <c r="FM242">
        <v>69.9509</v>
      </c>
      <c r="FN242">
        <v>0</v>
      </c>
      <c r="FO242">
        <v>23.1</v>
      </c>
      <c r="FP242">
        <v>420</v>
      </c>
      <c r="FQ242">
        <v>4.84973</v>
      </c>
      <c r="FR242">
        <v>100.35</v>
      </c>
      <c r="FS242">
        <v>100.252</v>
      </c>
    </row>
    <row r="243" spans="1:175">
      <c r="A243">
        <v>227</v>
      </c>
      <c r="B243">
        <v>1627064028.1</v>
      </c>
      <c r="C243">
        <v>452</v>
      </c>
      <c r="D243" t="s">
        <v>747</v>
      </c>
      <c r="E243" t="s">
        <v>748</v>
      </c>
      <c r="F243">
        <v>1</v>
      </c>
      <c r="H243">
        <v>1627064027.1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13</v>
      </c>
      <c r="AG243">
        <v>1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291</v>
      </c>
      <c r="AL243" t="s">
        <v>291</v>
      </c>
      <c r="AM243">
        <v>0</v>
      </c>
      <c r="AN243">
        <v>0</v>
      </c>
      <c r="AO243">
        <f>1-AM243/AN243</f>
        <v>0</v>
      </c>
      <c r="AP243">
        <v>0</v>
      </c>
      <c r="AQ243" t="s">
        <v>291</v>
      </c>
      <c r="AR243" t="s">
        <v>291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291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292</v>
      </c>
      <c r="BT243">
        <v>2</v>
      </c>
      <c r="BU243">
        <v>1627064027.1</v>
      </c>
      <c r="BV243">
        <v>396.572333333333</v>
      </c>
      <c r="BW243">
        <v>419.998</v>
      </c>
      <c r="BX243">
        <v>8.89315666666667</v>
      </c>
      <c r="BY243">
        <v>4.75133333333333</v>
      </c>
      <c r="BZ243">
        <v>392.263333333333</v>
      </c>
      <c r="CA243">
        <v>8.96589333333333</v>
      </c>
      <c r="CB243">
        <v>900.058666666667</v>
      </c>
      <c r="CC243">
        <v>101.487333333333</v>
      </c>
      <c r="CD243">
        <v>0.0998664</v>
      </c>
      <c r="CE243">
        <v>21.8117</v>
      </c>
      <c r="CF243">
        <v>20.6336333333333</v>
      </c>
      <c r="CG243">
        <v>999.9</v>
      </c>
      <c r="CH243">
        <v>0</v>
      </c>
      <c r="CI243">
        <v>0</v>
      </c>
      <c r="CJ243">
        <v>10012.4666666667</v>
      </c>
      <c r="CK243">
        <v>0</v>
      </c>
      <c r="CL243">
        <v>59.989</v>
      </c>
      <c r="CM243">
        <v>1460.04</v>
      </c>
      <c r="CN243">
        <v>0.972998</v>
      </c>
      <c r="CO243">
        <v>0.027002</v>
      </c>
      <c r="CP243">
        <v>0</v>
      </c>
      <c r="CQ243">
        <v>662.887666666667</v>
      </c>
      <c r="CR243">
        <v>4.99951</v>
      </c>
      <c r="CS243">
        <v>9597.82</v>
      </c>
      <c r="CT243">
        <v>11912.2</v>
      </c>
      <c r="CU243">
        <v>38.312</v>
      </c>
      <c r="CV243">
        <v>41.2706666666667</v>
      </c>
      <c r="CW243">
        <v>40.187</v>
      </c>
      <c r="CX243">
        <v>40.312</v>
      </c>
      <c r="CY243">
        <v>39.937</v>
      </c>
      <c r="CZ243">
        <v>1415.75</v>
      </c>
      <c r="DA243">
        <v>39.29</v>
      </c>
      <c r="DB243">
        <v>0</v>
      </c>
      <c r="DC243">
        <v>1627064030.8</v>
      </c>
      <c r="DD243">
        <v>0</v>
      </c>
      <c r="DE243">
        <v>663.1164</v>
      </c>
      <c r="DF243">
        <v>-0.517384620072251</v>
      </c>
      <c r="DG243">
        <v>-12.0115385534582</v>
      </c>
      <c r="DH243">
        <v>9598.7336</v>
      </c>
      <c r="DI243">
        <v>15</v>
      </c>
      <c r="DJ243">
        <v>1627063522.6</v>
      </c>
      <c r="DK243" t="s">
        <v>293</v>
      </c>
      <c r="DL243">
        <v>1627063512.6</v>
      </c>
      <c r="DM243">
        <v>1627063522.6</v>
      </c>
      <c r="DN243">
        <v>1</v>
      </c>
      <c r="DO243">
        <v>0.261</v>
      </c>
      <c r="DP243">
        <v>-0.001</v>
      </c>
      <c r="DQ243">
        <v>4.408</v>
      </c>
      <c r="DR243">
        <v>-0.118</v>
      </c>
      <c r="DS243">
        <v>420</v>
      </c>
      <c r="DT243">
        <v>3</v>
      </c>
      <c r="DU243">
        <v>0.07</v>
      </c>
      <c r="DV243">
        <v>0.03</v>
      </c>
      <c r="DW243">
        <v>-23.3543463414634</v>
      </c>
      <c r="DX243">
        <v>-0.312388850174223</v>
      </c>
      <c r="DY243">
        <v>0.0452595285618344</v>
      </c>
      <c r="DZ243">
        <v>1</v>
      </c>
      <c r="EA243">
        <v>663.164939393939</v>
      </c>
      <c r="EB243">
        <v>-0.851352519816422</v>
      </c>
      <c r="EC243">
        <v>0.198402397864593</v>
      </c>
      <c r="ED243">
        <v>1</v>
      </c>
      <c r="EE243">
        <v>4.09363097560976</v>
      </c>
      <c r="EF243">
        <v>0.294310662020908</v>
      </c>
      <c r="EG243">
        <v>0.0307124682558282</v>
      </c>
      <c r="EH243">
        <v>0</v>
      </c>
      <c r="EI243">
        <v>2</v>
      </c>
      <c r="EJ243">
        <v>3</v>
      </c>
      <c r="EK243" t="s">
        <v>335</v>
      </c>
      <c r="EL243">
        <v>100</v>
      </c>
      <c r="EM243">
        <v>100</v>
      </c>
      <c r="EN243">
        <v>4.309</v>
      </c>
      <c r="EO243">
        <v>-0.0726</v>
      </c>
      <c r="EP243">
        <v>2.28134974714028</v>
      </c>
      <c r="EQ243">
        <v>0.00616335315543056</v>
      </c>
      <c r="ER243">
        <v>-2.81551833566181e-06</v>
      </c>
      <c r="ES243">
        <v>7.20361701182458e-10</v>
      </c>
      <c r="ET243">
        <v>-0.12593346656001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8.6</v>
      </c>
      <c r="FC243">
        <v>8.4</v>
      </c>
      <c r="FD243">
        <v>18</v>
      </c>
      <c r="FE243">
        <v>963.293</v>
      </c>
      <c r="FF243">
        <v>509.534</v>
      </c>
      <c r="FG243">
        <v>23.0715</v>
      </c>
      <c r="FH243">
        <v>25.0001</v>
      </c>
      <c r="FI243">
        <v>29.9997</v>
      </c>
      <c r="FJ243">
        <v>25.3089</v>
      </c>
      <c r="FK243">
        <v>25.2868</v>
      </c>
      <c r="FL243">
        <v>26.6058</v>
      </c>
      <c r="FM243">
        <v>69.6547</v>
      </c>
      <c r="FN243">
        <v>0</v>
      </c>
      <c r="FO243">
        <v>23.2</v>
      </c>
      <c r="FP243">
        <v>420</v>
      </c>
      <c r="FQ243">
        <v>4.88449</v>
      </c>
      <c r="FR243">
        <v>100.35</v>
      </c>
      <c r="FS243">
        <v>100.252</v>
      </c>
    </row>
    <row r="244" spans="1:175">
      <c r="A244">
        <v>228</v>
      </c>
      <c r="B244">
        <v>1627064030.1</v>
      </c>
      <c r="C244">
        <v>454</v>
      </c>
      <c r="D244" t="s">
        <v>749</v>
      </c>
      <c r="E244" t="s">
        <v>750</v>
      </c>
      <c r="F244">
        <v>1</v>
      </c>
      <c r="H244">
        <v>1627064029.1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14</v>
      </c>
      <c r="AG244">
        <v>2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291</v>
      </c>
      <c r="AL244" t="s">
        <v>291</v>
      </c>
      <c r="AM244">
        <v>0</v>
      </c>
      <c r="AN244">
        <v>0</v>
      </c>
      <c r="AO244">
        <f>1-AM244/AN244</f>
        <v>0</v>
      </c>
      <c r="AP244">
        <v>0</v>
      </c>
      <c r="AQ244" t="s">
        <v>291</v>
      </c>
      <c r="AR244" t="s">
        <v>291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291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292</v>
      </c>
      <c r="BT244">
        <v>2</v>
      </c>
      <c r="BU244">
        <v>1627064029.1</v>
      </c>
      <c r="BV244">
        <v>396.576333333333</v>
      </c>
      <c r="BW244">
        <v>419.989</v>
      </c>
      <c r="BX244">
        <v>8.91257</v>
      </c>
      <c r="BY244">
        <v>4.76545333333333</v>
      </c>
      <c r="BZ244">
        <v>392.267</v>
      </c>
      <c r="CA244">
        <v>8.98511</v>
      </c>
      <c r="CB244">
        <v>899.971666666667</v>
      </c>
      <c r="CC244">
        <v>101.487</v>
      </c>
      <c r="CD244">
        <v>0.0996940666666667</v>
      </c>
      <c r="CE244">
        <v>21.8545</v>
      </c>
      <c r="CF244">
        <v>20.6649</v>
      </c>
      <c r="CG244">
        <v>999.9</v>
      </c>
      <c r="CH244">
        <v>0</v>
      </c>
      <c r="CI244">
        <v>0</v>
      </c>
      <c r="CJ244">
        <v>10033.7333333333</v>
      </c>
      <c r="CK244">
        <v>0</v>
      </c>
      <c r="CL244">
        <v>59.989</v>
      </c>
      <c r="CM244">
        <v>1460.03666666667</v>
      </c>
      <c r="CN244">
        <v>0.972998</v>
      </c>
      <c r="CO244">
        <v>0.027002</v>
      </c>
      <c r="CP244">
        <v>0</v>
      </c>
      <c r="CQ244">
        <v>662.822333333333</v>
      </c>
      <c r="CR244">
        <v>4.99951</v>
      </c>
      <c r="CS244">
        <v>9597.24333333333</v>
      </c>
      <c r="CT244">
        <v>11912.1666666667</v>
      </c>
      <c r="CU244">
        <v>38.312</v>
      </c>
      <c r="CV244">
        <v>41.312</v>
      </c>
      <c r="CW244">
        <v>40.187</v>
      </c>
      <c r="CX244">
        <v>40.312</v>
      </c>
      <c r="CY244">
        <v>39.937</v>
      </c>
      <c r="CZ244">
        <v>1415.74666666667</v>
      </c>
      <c r="DA244">
        <v>39.29</v>
      </c>
      <c r="DB244">
        <v>0</v>
      </c>
      <c r="DC244">
        <v>1627064032.6</v>
      </c>
      <c r="DD244">
        <v>0</v>
      </c>
      <c r="DE244">
        <v>663.099153846154</v>
      </c>
      <c r="DF244">
        <v>-1.55883760902255</v>
      </c>
      <c r="DG244">
        <v>-12.8547008925412</v>
      </c>
      <c r="DH244">
        <v>9598.50230769231</v>
      </c>
      <c r="DI244">
        <v>15</v>
      </c>
      <c r="DJ244">
        <v>1627063522.6</v>
      </c>
      <c r="DK244" t="s">
        <v>293</v>
      </c>
      <c r="DL244">
        <v>1627063512.6</v>
      </c>
      <c r="DM244">
        <v>1627063522.6</v>
      </c>
      <c r="DN244">
        <v>1</v>
      </c>
      <c r="DO244">
        <v>0.261</v>
      </c>
      <c r="DP244">
        <v>-0.001</v>
      </c>
      <c r="DQ244">
        <v>4.408</v>
      </c>
      <c r="DR244">
        <v>-0.118</v>
      </c>
      <c r="DS244">
        <v>420</v>
      </c>
      <c r="DT244">
        <v>3</v>
      </c>
      <c r="DU244">
        <v>0.07</v>
      </c>
      <c r="DV244">
        <v>0.03</v>
      </c>
      <c r="DW244">
        <v>-23.3650097560976</v>
      </c>
      <c r="DX244">
        <v>-0.317180487804922</v>
      </c>
      <c r="DY244">
        <v>0.0453649150178269</v>
      </c>
      <c r="DZ244">
        <v>1</v>
      </c>
      <c r="EA244">
        <v>663.141114285714</v>
      </c>
      <c r="EB244">
        <v>-1.25456696097485</v>
      </c>
      <c r="EC244">
        <v>0.223662343906238</v>
      </c>
      <c r="ED244">
        <v>1</v>
      </c>
      <c r="EE244">
        <v>4.10215853658537</v>
      </c>
      <c r="EF244">
        <v>0.314911986062718</v>
      </c>
      <c r="EG244">
        <v>0.0323684800430518</v>
      </c>
      <c r="EH244">
        <v>0</v>
      </c>
      <c r="EI244">
        <v>2</v>
      </c>
      <c r="EJ244">
        <v>3</v>
      </c>
      <c r="EK244" t="s">
        <v>335</v>
      </c>
      <c r="EL244">
        <v>100</v>
      </c>
      <c r="EM244">
        <v>100</v>
      </c>
      <c r="EN244">
        <v>4.309</v>
      </c>
      <c r="EO244">
        <v>-0.0724</v>
      </c>
      <c r="EP244">
        <v>2.28134974714028</v>
      </c>
      <c r="EQ244">
        <v>0.00616335315543056</v>
      </c>
      <c r="ER244">
        <v>-2.81551833566181e-06</v>
      </c>
      <c r="ES244">
        <v>7.20361701182458e-10</v>
      </c>
      <c r="ET244">
        <v>-0.12593346656001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8.6</v>
      </c>
      <c r="FC244">
        <v>8.5</v>
      </c>
      <c r="FD244">
        <v>18</v>
      </c>
      <c r="FE244">
        <v>963.152</v>
      </c>
      <c r="FF244">
        <v>509.62</v>
      </c>
      <c r="FG244">
        <v>23.1297</v>
      </c>
      <c r="FH244">
        <v>24.9981</v>
      </c>
      <c r="FI244">
        <v>29.9998</v>
      </c>
      <c r="FJ244">
        <v>25.3068</v>
      </c>
      <c r="FK244">
        <v>25.2849</v>
      </c>
      <c r="FL244">
        <v>26.605</v>
      </c>
      <c r="FM244">
        <v>69.6547</v>
      </c>
      <c r="FN244">
        <v>0</v>
      </c>
      <c r="FO244">
        <v>23.2</v>
      </c>
      <c r="FP244">
        <v>420</v>
      </c>
      <c r="FQ244">
        <v>4.88471</v>
      </c>
      <c r="FR244">
        <v>100.35</v>
      </c>
      <c r="FS244">
        <v>100.252</v>
      </c>
    </row>
    <row r="245" spans="1:175">
      <c r="A245">
        <v>229</v>
      </c>
      <c r="B245">
        <v>1627064032.1</v>
      </c>
      <c r="C245">
        <v>456</v>
      </c>
      <c r="D245" t="s">
        <v>751</v>
      </c>
      <c r="E245" t="s">
        <v>752</v>
      </c>
      <c r="F245">
        <v>1</v>
      </c>
      <c r="H245">
        <v>1627064031.1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13</v>
      </c>
      <c r="AG245">
        <v>1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291</v>
      </c>
      <c r="AL245" t="s">
        <v>291</v>
      </c>
      <c r="AM245">
        <v>0</v>
      </c>
      <c r="AN245">
        <v>0</v>
      </c>
      <c r="AO245">
        <f>1-AM245/AN245</f>
        <v>0</v>
      </c>
      <c r="AP245">
        <v>0</v>
      </c>
      <c r="AQ245" t="s">
        <v>291</v>
      </c>
      <c r="AR245" t="s">
        <v>291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291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292</v>
      </c>
      <c r="BT245">
        <v>2</v>
      </c>
      <c r="BU245">
        <v>1627064031.1</v>
      </c>
      <c r="BV245">
        <v>396.545666666667</v>
      </c>
      <c r="BW245">
        <v>419.95</v>
      </c>
      <c r="BX245">
        <v>8.93853666666667</v>
      </c>
      <c r="BY245">
        <v>4.80203666666667</v>
      </c>
      <c r="BZ245">
        <v>392.236666666667</v>
      </c>
      <c r="CA245">
        <v>9.01081333333333</v>
      </c>
      <c r="CB245">
        <v>900.031</v>
      </c>
      <c r="CC245">
        <v>101.488</v>
      </c>
      <c r="CD245">
        <v>0.0996706666666667</v>
      </c>
      <c r="CE245">
        <v>21.8976666666667</v>
      </c>
      <c r="CF245">
        <v>20.696</v>
      </c>
      <c r="CG245">
        <v>999.9</v>
      </c>
      <c r="CH245">
        <v>0</v>
      </c>
      <c r="CI245">
        <v>0</v>
      </c>
      <c r="CJ245">
        <v>10039.2</v>
      </c>
      <c r="CK245">
        <v>0</v>
      </c>
      <c r="CL245">
        <v>59.989</v>
      </c>
      <c r="CM245">
        <v>1459.93</v>
      </c>
      <c r="CN245">
        <v>0.972996</v>
      </c>
      <c r="CO245">
        <v>0.0270039333333333</v>
      </c>
      <c r="CP245">
        <v>0</v>
      </c>
      <c r="CQ245">
        <v>662.628333333333</v>
      </c>
      <c r="CR245">
        <v>4.99951</v>
      </c>
      <c r="CS245">
        <v>9596.16</v>
      </c>
      <c r="CT245">
        <v>11911.3</v>
      </c>
      <c r="CU245">
        <v>38.312</v>
      </c>
      <c r="CV245">
        <v>41.312</v>
      </c>
      <c r="CW245">
        <v>40.187</v>
      </c>
      <c r="CX245">
        <v>40.312</v>
      </c>
      <c r="CY245">
        <v>39.937</v>
      </c>
      <c r="CZ245">
        <v>1415.64</v>
      </c>
      <c r="DA245">
        <v>39.29</v>
      </c>
      <c r="DB245">
        <v>0</v>
      </c>
      <c r="DC245">
        <v>1627064035</v>
      </c>
      <c r="DD245">
        <v>0</v>
      </c>
      <c r="DE245">
        <v>663.014384615385</v>
      </c>
      <c r="DF245">
        <v>-2.79890598750927</v>
      </c>
      <c r="DG245">
        <v>-15.7555555572661</v>
      </c>
      <c r="DH245">
        <v>9597.84346153846</v>
      </c>
      <c r="DI245">
        <v>15</v>
      </c>
      <c r="DJ245">
        <v>1627063522.6</v>
      </c>
      <c r="DK245" t="s">
        <v>293</v>
      </c>
      <c r="DL245">
        <v>1627063512.6</v>
      </c>
      <c r="DM245">
        <v>1627063522.6</v>
      </c>
      <c r="DN245">
        <v>1</v>
      </c>
      <c r="DO245">
        <v>0.261</v>
      </c>
      <c r="DP245">
        <v>-0.001</v>
      </c>
      <c r="DQ245">
        <v>4.408</v>
      </c>
      <c r="DR245">
        <v>-0.118</v>
      </c>
      <c r="DS245">
        <v>420</v>
      </c>
      <c r="DT245">
        <v>3</v>
      </c>
      <c r="DU245">
        <v>0.07</v>
      </c>
      <c r="DV245">
        <v>0.03</v>
      </c>
      <c r="DW245">
        <v>-23.3749926829268</v>
      </c>
      <c r="DX245">
        <v>-0.283308710801399</v>
      </c>
      <c r="DY245">
        <v>0.0432999543189298</v>
      </c>
      <c r="DZ245">
        <v>1</v>
      </c>
      <c r="EA245">
        <v>663.061575757576</v>
      </c>
      <c r="EB245">
        <v>-1.59304632860822</v>
      </c>
      <c r="EC245">
        <v>0.259179711877043</v>
      </c>
      <c r="ED245">
        <v>1</v>
      </c>
      <c r="EE245">
        <v>4.10922146341463</v>
      </c>
      <c r="EF245">
        <v>0.301146689895473</v>
      </c>
      <c r="EG245">
        <v>0.031490519483975</v>
      </c>
      <c r="EH245">
        <v>0</v>
      </c>
      <c r="EI245">
        <v>2</v>
      </c>
      <c r="EJ245">
        <v>3</v>
      </c>
      <c r="EK245" t="s">
        <v>335</v>
      </c>
      <c r="EL245">
        <v>100</v>
      </c>
      <c r="EM245">
        <v>100</v>
      </c>
      <c r="EN245">
        <v>4.309</v>
      </c>
      <c r="EO245">
        <v>-0.0721</v>
      </c>
      <c r="EP245">
        <v>2.28134974714028</v>
      </c>
      <c r="EQ245">
        <v>0.00616335315543056</v>
      </c>
      <c r="ER245">
        <v>-2.81551833566181e-06</v>
      </c>
      <c r="ES245">
        <v>7.20361701182458e-10</v>
      </c>
      <c r="ET245">
        <v>-0.12593346656001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8.7</v>
      </c>
      <c r="FC245">
        <v>8.5</v>
      </c>
      <c r="FD245">
        <v>18</v>
      </c>
      <c r="FE245">
        <v>963.3</v>
      </c>
      <c r="FF245">
        <v>509.535</v>
      </c>
      <c r="FG245">
        <v>23.1979</v>
      </c>
      <c r="FH245">
        <v>24.9954</v>
      </c>
      <c r="FI245">
        <v>29.9998</v>
      </c>
      <c r="FJ245">
        <v>25.305</v>
      </c>
      <c r="FK245">
        <v>25.2833</v>
      </c>
      <c r="FL245">
        <v>26.606</v>
      </c>
      <c r="FM245">
        <v>69.6547</v>
      </c>
      <c r="FN245">
        <v>0</v>
      </c>
      <c r="FO245">
        <v>23.3</v>
      </c>
      <c r="FP245">
        <v>420</v>
      </c>
      <c r="FQ245">
        <v>4.87248</v>
      </c>
      <c r="FR245">
        <v>100.349</v>
      </c>
      <c r="FS245">
        <v>100.253</v>
      </c>
    </row>
    <row r="246" spans="1:175">
      <c r="A246">
        <v>230</v>
      </c>
      <c r="B246">
        <v>1627064034.1</v>
      </c>
      <c r="C246">
        <v>458</v>
      </c>
      <c r="D246" t="s">
        <v>753</v>
      </c>
      <c r="E246" t="s">
        <v>754</v>
      </c>
      <c r="F246">
        <v>1</v>
      </c>
      <c r="H246">
        <v>1627064033.1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13</v>
      </c>
      <c r="AG246">
        <v>1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291</v>
      </c>
      <c r="AL246" t="s">
        <v>291</v>
      </c>
      <c r="AM246">
        <v>0</v>
      </c>
      <c r="AN246">
        <v>0</v>
      </c>
      <c r="AO246">
        <f>1-AM246/AN246</f>
        <v>0</v>
      </c>
      <c r="AP246">
        <v>0</v>
      </c>
      <c r="AQ246" t="s">
        <v>291</v>
      </c>
      <c r="AR246" t="s">
        <v>291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291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292</v>
      </c>
      <c r="BT246">
        <v>2</v>
      </c>
      <c r="BU246">
        <v>1627064033.1</v>
      </c>
      <c r="BV246">
        <v>396.543666666667</v>
      </c>
      <c r="BW246">
        <v>419.936333333333</v>
      </c>
      <c r="BX246">
        <v>8.97061666666667</v>
      </c>
      <c r="BY246">
        <v>4.83025</v>
      </c>
      <c r="BZ246">
        <v>392.234666666667</v>
      </c>
      <c r="CA246">
        <v>9.04256333333333</v>
      </c>
      <c r="CB246">
        <v>900.013333333333</v>
      </c>
      <c r="CC246">
        <v>101.489</v>
      </c>
      <c r="CD246">
        <v>0.0998211</v>
      </c>
      <c r="CE246">
        <v>21.9416333333333</v>
      </c>
      <c r="CF246">
        <v>20.7394</v>
      </c>
      <c r="CG246">
        <v>999.9</v>
      </c>
      <c r="CH246">
        <v>0</v>
      </c>
      <c r="CI246">
        <v>0</v>
      </c>
      <c r="CJ246">
        <v>10006.8733333333</v>
      </c>
      <c r="CK246">
        <v>0</v>
      </c>
      <c r="CL246">
        <v>59.989</v>
      </c>
      <c r="CM246">
        <v>1460.03333333333</v>
      </c>
      <c r="CN246">
        <v>0.972998</v>
      </c>
      <c r="CO246">
        <v>0.027002</v>
      </c>
      <c r="CP246">
        <v>0</v>
      </c>
      <c r="CQ246">
        <v>662.685</v>
      </c>
      <c r="CR246">
        <v>4.99951</v>
      </c>
      <c r="CS246">
        <v>9596.38333333333</v>
      </c>
      <c r="CT246">
        <v>11912.2</v>
      </c>
      <c r="CU246">
        <v>38.312</v>
      </c>
      <c r="CV246">
        <v>41.312</v>
      </c>
      <c r="CW246">
        <v>40.187</v>
      </c>
      <c r="CX246">
        <v>40.312</v>
      </c>
      <c r="CY246">
        <v>39.937</v>
      </c>
      <c r="CZ246">
        <v>1415.74333333333</v>
      </c>
      <c r="DA246">
        <v>39.29</v>
      </c>
      <c r="DB246">
        <v>0</v>
      </c>
      <c r="DC246">
        <v>1627064036.8</v>
      </c>
      <c r="DD246">
        <v>0</v>
      </c>
      <c r="DE246">
        <v>662.94172</v>
      </c>
      <c r="DF246">
        <v>-2.34069232033609</v>
      </c>
      <c r="DG246">
        <v>-13.2376923544393</v>
      </c>
      <c r="DH246">
        <v>9597.3692</v>
      </c>
      <c r="DI246">
        <v>15</v>
      </c>
      <c r="DJ246">
        <v>1627063522.6</v>
      </c>
      <c r="DK246" t="s">
        <v>293</v>
      </c>
      <c r="DL246">
        <v>1627063512.6</v>
      </c>
      <c r="DM246">
        <v>1627063522.6</v>
      </c>
      <c r="DN246">
        <v>1</v>
      </c>
      <c r="DO246">
        <v>0.261</v>
      </c>
      <c r="DP246">
        <v>-0.001</v>
      </c>
      <c r="DQ246">
        <v>4.408</v>
      </c>
      <c r="DR246">
        <v>-0.118</v>
      </c>
      <c r="DS246">
        <v>420</v>
      </c>
      <c r="DT246">
        <v>3</v>
      </c>
      <c r="DU246">
        <v>0.07</v>
      </c>
      <c r="DV246">
        <v>0.03</v>
      </c>
      <c r="DW246">
        <v>-23.3840536585366</v>
      </c>
      <c r="DX246">
        <v>-0.176000696864073</v>
      </c>
      <c r="DY246">
        <v>0.0361007539787553</v>
      </c>
      <c r="DZ246">
        <v>1</v>
      </c>
      <c r="EA246">
        <v>663.012666666667</v>
      </c>
      <c r="EB246">
        <v>-1.82641264488985</v>
      </c>
      <c r="EC246">
        <v>0.27067845921467</v>
      </c>
      <c r="ED246">
        <v>1</v>
      </c>
      <c r="EE246">
        <v>4.11726146341463</v>
      </c>
      <c r="EF246">
        <v>0.247118675958192</v>
      </c>
      <c r="EG246">
        <v>0.0271472869381512</v>
      </c>
      <c r="EH246">
        <v>0</v>
      </c>
      <c r="EI246">
        <v>2</v>
      </c>
      <c r="EJ246">
        <v>3</v>
      </c>
      <c r="EK246" t="s">
        <v>335</v>
      </c>
      <c r="EL246">
        <v>100</v>
      </c>
      <c r="EM246">
        <v>100</v>
      </c>
      <c r="EN246">
        <v>4.31</v>
      </c>
      <c r="EO246">
        <v>-0.0718</v>
      </c>
      <c r="EP246">
        <v>2.28134974714028</v>
      </c>
      <c r="EQ246">
        <v>0.00616335315543056</v>
      </c>
      <c r="ER246">
        <v>-2.81551833566181e-06</v>
      </c>
      <c r="ES246">
        <v>7.20361701182458e-10</v>
      </c>
      <c r="ET246">
        <v>-0.12593346656001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8.7</v>
      </c>
      <c r="FC246">
        <v>8.5</v>
      </c>
      <c r="FD246">
        <v>18</v>
      </c>
      <c r="FE246">
        <v>963.297</v>
      </c>
      <c r="FF246">
        <v>509.448</v>
      </c>
      <c r="FG246">
        <v>23.2658</v>
      </c>
      <c r="FH246">
        <v>24.9928</v>
      </c>
      <c r="FI246">
        <v>29.9997</v>
      </c>
      <c r="FJ246">
        <v>25.3034</v>
      </c>
      <c r="FK246">
        <v>25.2816</v>
      </c>
      <c r="FL246">
        <v>26.6071</v>
      </c>
      <c r="FM246">
        <v>69.6547</v>
      </c>
      <c r="FN246">
        <v>0</v>
      </c>
      <c r="FO246">
        <v>23.4</v>
      </c>
      <c r="FP246">
        <v>420</v>
      </c>
      <c r="FQ246">
        <v>4.90586</v>
      </c>
      <c r="FR246">
        <v>100.351</v>
      </c>
      <c r="FS246">
        <v>100.254</v>
      </c>
    </row>
    <row r="247" spans="1:175">
      <c r="A247">
        <v>231</v>
      </c>
      <c r="B247">
        <v>1627064036.1</v>
      </c>
      <c r="C247">
        <v>460</v>
      </c>
      <c r="D247" t="s">
        <v>755</v>
      </c>
      <c r="E247" t="s">
        <v>756</v>
      </c>
      <c r="F247">
        <v>1</v>
      </c>
      <c r="H247">
        <v>1627064035.1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14</v>
      </c>
      <c r="AG247">
        <v>2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291</v>
      </c>
      <c r="AL247" t="s">
        <v>291</v>
      </c>
      <c r="AM247">
        <v>0</v>
      </c>
      <c r="AN247">
        <v>0</v>
      </c>
      <c r="AO247">
        <f>1-AM247/AN247</f>
        <v>0</v>
      </c>
      <c r="AP247">
        <v>0</v>
      </c>
      <c r="AQ247" t="s">
        <v>291</v>
      </c>
      <c r="AR247" t="s">
        <v>291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291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292</v>
      </c>
      <c r="BT247">
        <v>2</v>
      </c>
      <c r="BU247">
        <v>1627064035.1</v>
      </c>
      <c r="BV247">
        <v>396.527333333333</v>
      </c>
      <c r="BW247">
        <v>419.938666666667</v>
      </c>
      <c r="BX247">
        <v>8.99995</v>
      </c>
      <c r="BY247">
        <v>4.83613</v>
      </c>
      <c r="BZ247">
        <v>392.218333333333</v>
      </c>
      <c r="CA247">
        <v>9.07159333333333</v>
      </c>
      <c r="CB247">
        <v>900.006</v>
      </c>
      <c r="CC247">
        <v>101.489333333333</v>
      </c>
      <c r="CD247">
        <v>0.0997557</v>
      </c>
      <c r="CE247">
        <v>21.9845666666667</v>
      </c>
      <c r="CF247">
        <v>20.7811333333333</v>
      </c>
      <c r="CG247">
        <v>999.9</v>
      </c>
      <c r="CH247">
        <v>0</v>
      </c>
      <c r="CI247">
        <v>0</v>
      </c>
      <c r="CJ247">
        <v>9981.66666666667</v>
      </c>
      <c r="CK247">
        <v>0</v>
      </c>
      <c r="CL247">
        <v>59.989</v>
      </c>
      <c r="CM247">
        <v>1460.03</v>
      </c>
      <c r="CN247">
        <v>0.972998</v>
      </c>
      <c r="CO247">
        <v>0.027002</v>
      </c>
      <c r="CP247">
        <v>0</v>
      </c>
      <c r="CQ247">
        <v>662.715</v>
      </c>
      <c r="CR247">
        <v>4.99951</v>
      </c>
      <c r="CS247">
        <v>9595.84333333333</v>
      </c>
      <c r="CT247">
        <v>11912.1666666667</v>
      </c>
      <c r="CU247">
        <v>38.312</v>
      </c>
      <c r="CV247">
        <v>41.312</v>
      </c>
      <c r="CW247">
        <v>40.187</v>
      </c>
      <c r="CX247">
        <v>40.312</v>
      </c>
      <c r="CY247">
        <v>39.979</v>
      </c>
      <c r="CZ247">
        <v>1415.74</v>
      </c>
      <c r="DA247">
        <v>39.29</v>
      </c>
      <c r="DB247">
        <v>0</v>
      </c>
      <c r="DC247">
        <v>1627064038.6</v>
      </c>
      <c r="DD247">
        <v>0</v>
      </c>
      <c r="DE247">
        <v>662.9055</v>
      </c>
      <c r="DF247">
        <v>-2.36550428013014</v>
      </c>
      <c r="DG247">
        <v>-11.7897436168993</v>
      </c>
      <c r="DH247">
        <v>9597.04884615385</v>
      </c>
      <c r="DI247">
        <v>15</v>
      </c>
      <c r="DJ247">
        <v>1627063522.6</v>
      </c>
      <c r="DK247" t="s">
        <v>293</v>
      </c>
      <c r="DL247">
        <v>1627063512.6</v>
      </c>
      <c r="DM247">
        <v>1627063522.6</v>
      </c>
      <c r="DN247">
        <v>1</v>
      </c>
      <c r="DO247">
        <v>0.261</v>
      </c>
      <c r="DP247">
        <v>-0.001</v>
      </c>
      <c r="DQ247">
        <v>4.408</v>
      </c>
      <c r="DR247">
        <v>-0.118</v>
      </c>
      <c r="DS247">
        <v>420</v>
      </c>
      <c r="DT247">
        <v>3</v>
      </c>
      <c r="DU247">
        <v>0.07</v>
      </c>
      <c r="DV247">
        <v>0.03</v>
      </c>
      <c r="DW247">
        <v>-23.3918365853659</v>
      </c>
      <c r="DX247">
        <v>-0.0977832752613325</v>
      </c>
      <c r="DY247">
        <v>0.0311708803767589</v>
      </c>
      <c r="DZ247">
        <v>1</v>
      </c>
      <c r="EA247">
        <v>662.9846</v>
      </c>
      <c r="EB247">
        <v>-1.96768229690766</v>
      </c>
      <c r="EC247">
        <v>0.280116526773104</v>
      </c>
      <c r="ED247">
        <v>1</v>
      </c>
      <c r="EE247">
        <v>4.12724073170732</v>
      </c>
      <c r="EF247">
        <v>0.204026132404175</v>
      </c>
      <c r="EG247">
        <v>0.022065376519063</v>
      </c>
      <c r="EH247">
        <v>0</v>
      </c>
      <c r="EI247">
        <v>2</v>
      </c>
      <c r="EJ247">
        <v>3</v>
      </c>
      <c r="EK247" t="s">
        <v>335</v>
      </c>
      <c r="EL247">
        <v>100</v>
      </c>
      <c r="EM247">
        <v>100</v>
      </c>
      <c r="EN247">
        <v>4.309</v>
      </c>
      <c r="EO247">
        <v>-0.0715</v>
      </c>
      <c r="EP247">
        <v>2.28134974714028</v>
      </c>
      <c r="EQ247">
        <v>0.00616335315543056</v>
      </c>
      <c r="ER247">
        <v>-2.81551833566181e-06</v>
      </c>
      <c r="ES247">
        <v>7.20361701182458e-10</v>
      </c>
      <c r="ET247">
        <v>-0.12593346656001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8.7</v>
      </c>
      <c r="FC247">
        <v>8.6</v>
      </c>
      <c r="FD247">
        <v>18</v>
      </c>
      <c r="FE247">
        <v>963.186</v>
      </c>
      <c r="FF247">
        <v>509.497</v>
      </c>
      <c r="FG247">
        <v>23.3314</v>
      </c>
      <c r="FH247">
        <v>24.9907</v>
      </c>
      <c r="FI247">
        <v>29.9996</v>
      </c>
      <c r="FJ247">
        <v>25.3015</v>
      </c>
      <c r="FK247">
        <v>25.2795</v>
      </c>
      <c r="FL247">
        <v>26.6073</v>
      </c>
      <c r="FM247">
        <v>69.6547</v>
      </c>
      <c r="FN247">
        <v>0</v>
      </c>
      <c r="FO247">
        <v>23.4</v>
      </c>
      <c r="FP247">
        <v>420</v>
      </c>
      <c r="FQ247">
        <v>4.90114</v>
      </c>
      <c r="FR247">
        <v>100.351</v>
      </c>
      <c r="FS247">
        <v>100.254</v>
      </c>
    </row>
    <row r="248" spans="1:175">
      <c r="A248">
        <v>232</v>
      </c>
      <c r="B248">
        <v>1627064038.1</v>
      </c>
      <c r="C248">
        <v>462</v>
      </c>
      <c r="D248" t="s">
        <v>757</v>
      </c>
      <c r="E248" t="s">
        <v>758</v>
      </c>
      <c r="F248">
        <v>1</v>
      </c>
      <c r="H248">
        <v>1627064037.1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14</v>
      </c>
      <c r="AG248">
        <v>2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291</v>
      </c>
      <c r="AL248" t="s">
        <v>291</v>
      </c>
      <c r="AM248">
        <v>0</v>
      </c>
      <c r="AN248">
        <v>0</v>
      </c>
      <c r="AO248">
        <f>1-AM248/AN248</f>
        <v>0</v>
      </c>
      <c r="AP248">
        <v>0</v>
      </c>
      <c r="AQ248" t="s">
        <v>291</v>
      </c>
      <c r="AR248" t="s">
        <v>291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291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292</v>
      </c>
      <c r="BT248">
        <v>2</v>
      </c>
      <c r="BU248">
        <v>1627064037.1</v>
      </c>
      <c r="BV248">
        <v>396.473</v>
      </c>
      <c r="BW248">
        <v>419.973</v>
      </c>
      <c r="BX248">
        <v>9.02282333333333</v>
      </c>
      <c r="BY248">
        <v>4.83852666666667</v>
      </c>
      <c r="BZ248">
        <v>392.164</v>
      </c>
      <c r="CA248">
        <v>9.09423333333333</v>
      </c>
      <c r="CB248">
        <v>899.998333333333</v>
      </c>
      <c r="CC248">
        <v>101.489666666667</v>
      </c>
      <c r="CD248">
        <v>0.0998502666666667</v>
      </c>
      <c r="CE248">
        <v>22.0256666666667</v>
      </c>
      <c r="CF248">
        <v>20.8174</v>
      </c>
      <c r="CG248">
        <v>999.9</v>
      </c>
      <c r="CH248">
        <v>0</v>
      </c>
      <c r="CI248">
        <v>0</v>
      </c>
      <c r="CJ248">
        <v>9991.25</v>
      </c>
      <c r="CK248">
        <v>0</v>
      </c>
      <c r="CL248">
        <v>59.989</v>
      </c>
      <c r="CM248">
        <v>1460.03</v>
      </c>
      <c r="CN248">
        <v>0.972998</v>
      </c>
      <c r="CO248">
        <v>0.027002</v>
      </c>
      <c r="CP248">
        <v>0</v>
      </c>
      <c r="CQ248">
        <v>662.576666666667</v>
      </c>
      <c r="CR248">
        <v>4.99951</v>
      </c>
      <c r="CS248">
        <v>9595.45666666667</v>
      </c>
      <c r="CT248">
        <v>11912.1333333333</v>
      </c>
      <c r="CU248">
        <v>38.312</v>
      </c>
      <c r="CV248">
        <v>41.2913333333333</v>
      </c>
      <c r="CW248">
        <v>40.187</v>
      </c>
      <c r="CX248">
        <v>40.312</v>
      </c>
      <c r="CY248">
        <v>39.979</v>
      </c>
      <c r="CZ248">
        <v>1415.74</v>
      </c>
      <c r="DA248">
        <v>39.29</v>
      </c>
      <c r="DB248">
        <v>0</v>
      </c>
      <c r="DC248">
        <v>1627064041</v>
      </c>
      <c r="DD248">
        <v>0</v>
      </c>
      <c r="DE248">
        <v>662.797884615385</v>
      </c>
      <c r="DF248">
        <v>-1.98382906575602</v>
      </c>
      <c r="DG248">
        <v>-12.950769267761</v>
      </c>
      <c r="DH248">
        <v>9596.64730769231</v>
      </c>
      <c r="DI248">
        <v>15</v>
      </c>
      <c r="DJ248">
        <v>1627063522.6</v>
      </c>
      <c r="DK248" t="s">
        <v>293</v>
      </c>
      <c r="DL248">
        <v>1627063512.6</v>
      </c>
      <c r="DM248">
        <v>1627063522.6</v>
      </c>
      <c r="DN248">
        <v>1</v>
      </c>
      <c r="DO248">
        <v>0.261</v>
      </c>
      <c r="DP248">
        <v>-0.001</v>
      </c>
      <c r="DQ248">
        <v>4.408</v>
      </c>
      <c r="DR248">
        <v>-0.118</v>
      </c>
      <c r="DS248">
        <v>420</v>
      </c>
      <c r="DT248">
        <v>3</v>
      </c>
      <c r="DU248">
        <v>0.07</v>
      </c>
      <c r="DV248">
        <v>0.03</v>
      </c>
      <c r="DW248">
        <v>-23.4037707317073</v>
      </c>
      <c r="DX248">
        <v>-0.211977700348408</v>
      </c>
      <c r="DY248">
        <v>0.0421116937812185</v>
      </c>
      <c r="DZ248">
        <v>1</v>
      </c>
      <c r="EA248">
        <v>662.917909090909</v>
      </c>
      <c r="EB248">
        <v>-2.34061455889384</v>
      </c>
      <c r="EC248">
        <v>0.298091237165617</v>
      </c>
      <c r="ED248">
        <v>1</v>
      </c>
      <c r="EE248">
        <v>4.13704658536585</v>
      </c>
      <c r="EF248">
        <v>0.202134982578398</v>
      </c>
      <c r="EG248">
        <v>0.0217926438259712</v>
      </c>
      <c r="EH248">
        <v>0</v>
      </c>
      <c r="EI248">
        <v>2</v>
      </c>
      <c r="EJ248">
        <v>3</v>
      </c>
      <c r="EK248" t="s">
        <v>335</v>
      </c>
      <c r="EL248">
        <v>100</v>
      </c>
      <c r="EM248">
        <v>100</v>
      </c>
      <c r="EN248">
        <v>4.309</v>
      </c>
      <c r="EO248">
        <v>-0.0713</v>
      </c>
      <c r="EP248">
        <v>2.28134974714028</v>
      </c>
      <c r="EQ248">
        <v>0.00616335315543056</v>
      </c>
      <c r="ER248">
        <v>-2.81551833566181e-06</v>
      </c>
      <c r="ES248">
        <v>7.20361701182458e-10</v>
      </c>
      <c r="ET248">
        <v>-0.12593346656001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8.8</v>
      </c>
      <c r="FC248">
        <v>8.6</v>
      </c>
      <c r="FD248">
        <v>18</v>
      </c>
      <c r="FE248">
        <v>963.096</v>
      </c>
      <c r="FF248">
        <v>509.564</v>
      </c>
      <c r="FG248">
        <v>23.3973</v>
      </c>
      <c r="FH248">
        <v>24.9886</v>
      </c>
      <c r="FI248">
        <v>29.9997</v>
      </c>
      <c r="FJ248">
        <v>25.2994</v>
      </c>
      <c r="FK248">
        <v>25.2774</v>
      </c>
      <c r="FL248">
        <v>26.607</v>
      </c>
      <c r="FM248">
        <v>69.3723</v>
      </c>
      <c r="FN248">
        <v>0</v>
      </c>
      <c r="FO248">
        <v>23.5</v>
      </c>
      <c r="FP248">
        <v>420</v>
      </c>
      <c r="FQ248">
        <v>4.94384</v>
      </c>
      <c r="FR248">
        <v>100.353</v>
      </c>
      <c r="FS248">
        <v>100.255</v>
      </c>
    </row>
    <row r="249" spans="1:175">
      <c r="A249">
        <v>233</v>
      </c>
      <c r="B249">
        <v>1627064040.1</v>
      </c>
      <c r="C249">
        <v>464</v>
      </c>
      <c r="D249" t="s">
        <v>759</v>
      </c>
      <c r="E249" t="s">
        <v>760</v>
      </c>
      <c r="F249">
        <v>1</v>
      </c>
      <c r="H249">
        <v>1627064039.1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14</v>
      </c>
      <c r="AG249">
        <v>2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291</v>
      </c>
      <c r="AL249" t="s">
        <v>291</v>
      </c>
      <c r="AM249">
        <v>0</v>
      </c>
      <c r="AN249">
        <v>0</v>
      </c>
      <c r="AO249">
        <f>1-AM249/AN249</f>
        <v>0</v>
      </c>
      <c r="AP249">
        <v>0</v>
      </c>
      <c r="AQ249" t="s">
        <v>291</v>
      </c>
      <c r="AR249" t="s">
        <v>291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291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292</v>
      </c>
      <c r="BT249">
        <v>2</v>
      </c>
      <c r="BU249">
        <v>1627064039.1</v>
      </c>
      <c r="BV249">
        <v>396.487666666667</v>
      </c>
      <c r="BW249">
        <v>419.995</v>
      </c>
      <c r="BX249">
        <v>9.04067</v>
      </c>
      <c r="BY249">
        <v>4.84139666666667</v>
      </c>
      <c r="BZ249">
        <v>392.178666666667</v>
      </c>
      <c r="CA249">
        <v>9.11189333333333</v>
      </c>
      <c r="CB249">
        <v>899.966666666667</v>
      </c>
      <c r="CC249">
        <v>101.491333333333</v>
      </c>
      <c r="CD249">
        <v>0.100193666666667</v>
      </c>
      <c r="CE249">
        <v>22.0691</v>
      </c>
      <c r="CF249">
        <v>20.8592</v>
      </c>
      <c r="CG249">
        <v>999.9</v>
      </c>
      <c r="CH249">
        <v>0</v>
      </c>
      <c r="CI249">
        <v>0</v>
      </c>
      <c r="CJ249">
        <v>9975</v>
      </c>
      <c r="CK249">
        <v>0</v>
      </c>
      <c r="CL249">
        <v>59.989</v>
      </c>
      <c r="CM249">
        <v>1460.03</v>
      </c>
      <c r="CN249">
        <v>0.972998</v>
      </c>
      <c r="CO249">
        <v>0.027002</v>
      </c>
      <c r="CP249">
        <v>0</v>
      </c>
      <c r="CQ249">
        <v>662.741666666667</v>
      </c>
      <c r="CR249">
        <v>4.99951</v>
      </c>
      <c r="CS249">
        <v>9594.98333333333</v>
      </c>
      <c r="CT249">
        <v>11912.1333333333</v>
      </c>
      <c r="CU249">
        <v>38.312</v>
      </c>
      <c r="CV249">
        <v>41.312</v>
      </c>
      <c r="CW249">
        <v>40.187</v>
      </c>
      <c r="CX249">
        <v>40.312</v>
      </c>
      <c r="CY249">
        <v>40</v>
      </c>
      <c r="CZ249">
        <v>1415.74</v>
      </c>
      <c r="DA249">
        <v>39.29</v>
      </c>
      <c r="DB249">
        <v>0</v>
      </c>
      <c r="DC249">
        <v>1627064042.8</v>
      </c>
      <c r="DD249">
        <v>0</v>
      </c>
      <c r="DE249">
        <v>662.74348</v>
      </c>
      <c r="DF249">
        <v>-1.60861540231153</v>
      </c>
      <c r="DG249">
        <v>-12.9676923636319</v>
      </c>
      <c r="DH249">
        <v>9596.0456</v>
      </c>
      <c r="DI249">
        <v>15</v>
      </c>
      <c r="DJ249">
        <v>1627063522.6</v>
      </c>
      <c r="DK249" t="s">
        <v>293</v>
      </c>
      <c r="DL249">
        <v>1627063512.6</v>
      </c>
      <c r="DM249">
        <v>1627063522.6</v>
      </c>
      <c r="DN249">
        <v>1</v>
      </c>
      <c r="DO249">
        <v>0.261</v>
      </c>
      <c r="DP249">
        <v>-0.001</v>
      </c>
      <c r="DQ249">
        <v>4.408</v>
      </c>
      <c r="DR249">
        <v>-0.118</v>
      </c>
      <c r="DS249">
        <v>420</v>
      </c>
      <c r="DT249">
        <v>3</v>
      </c>
      <c r="DU249">
        <v>0.07</v>
      </c>
      <c r="DV249">
        <v>0.03</v>
      </c>
      <c r="DW249">
        <v>-23.4122073170732</v>
      </c>
      <c r="DX249">
        <v>-0.399098257839723</v>
      </c>
      <c r="DY249">
        <v>0.0518490557349578</v>
      </c>
      <c r="DZ249">
        <v>1</v>
      </c>
      <c r="EA249">
        <v>662.860909090909</v>
      </c>
      <c r="EB249">
        <v>-2.15212809657646</v>
      </c>
      <c r="EC249">
        <v>0.280841092093489</v>
      </c>
      <c r="ED249">
        <v>1</v>
      </c>
      <c r="EE249">
        <v>4.14636975609756</v>
      </c>
      <c r="EF249">
        <v>0.229512752613246</v>
      </c>
      <c r="EG249">
        <v>0.0249665472268056</v>
      </c>
      <c r="EH249">
        <v>0</v>
      </c>
      <c r="EI249">
        <v>2</v>
      </c>
      <c r="EJ249">
        <v>3</v>
      </c>
      <c r="EK249" t="s">
        <v>335</v>
      </c>
      <c r="EL249">
        <v>100</v>
      </c>
      <c r="EM249">
        <v>100</v>
      </c>
      <c r="EN249">
        <v>4.309</v>
      </c>
      <c r="EO249">
        <v>-0.0711</v>
      </c>
      <c r="EP249">
        <v>2.28134974714028</v>
      </c>
      <c r="EQ249">
        <v>0.00616335315543056</v>
      </c>
      <c r="ER249">
        <v>-2.81551833566181e-06</v>
      </c>
      <c r="ES249">
        <v>7.20361701182458e-10</v>
      </c>
      <c r="ET249">
        <v>-0.12593346656001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8.8</v>
      </c>
      <c r="FC249">
        <v>8.6</v>
      </c>
      <c r="FD249">
        <v>18</v>
      </c>
      <c r="FE249">
        <v>963.084</v>
      </c>
      <c r="FF249">
        <v>509.631</v>
      </c>
      <c r="FG249">
        <v>23.4604</v>
      </c>
      <c r="FH249">
        <v>24.9865</v>
      </c>
      <c r="FI249">
        <v>29.9998</v>
      </c>
      <c r="FJ249">
        <v>25.2973</v>
      </c>
      <c r="FK249">
        <v>25.2753</v>
      </c>
      <c r="FL249">
        <v>26.6078</v>
      </c>
      <c r="FM249">
        <v>69.3723</v>
      </c>
      <c r="FN249">
        <v>0</v>
      </c>
      <c r="FO249">
        <v>23.5</v>
      </c>
      <c r="FP249">
        <v>420</v>
      </c>
      <c r="FQ249">
        <v>4.94777</v>
      </c>
      <c r="FR249">
        <v>100.354</v>
      </c>
      <c r="FS249">
        <v>100.255</v>
      </c>
    </row>
    <row r="250" spans="1:175">
      <c r="A250">
        <v>234</v>
      </c>
      <c r="B250">
        <v>1627064042.1</v>
      </c>
      <c r="C250">
        <v>466</v>
      </c>
      <c r="D250" t="s">
        <v>761</v>
      </c>
      <c r="E250" t="s">
        <v>762</v>
      </c>
      <c r="F250">
        <v>1</v>
      </c>
      <c r="H250">
        <v>1627064041.1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14</v>
      </c>
      <c r="AG250">
        <v>2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291</v>
      </c>
      <c r="AL250" t="s">
        <v>291</v>
      </c>
      <c r="AM250">
        <v>0</v>
      </c>
      <c r="AN250">
        <v>0</v>
      </c>
      <c r="AO250">
        <f>1-AM250/AN250</f>
        <v>0</v>
      </c>
      <c r="AP250">
        <v>0</v>
      </c>
      <c r="AQ250" t="s">
        <v>291</v>
      </c>
      <c r="AR250" t="s">
        <v>291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291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292</v>
      </c>
      <c r="BT250">
        <v>2</v>
      </c>
      <c r="BU250">
        <v>1627064041.1</v>
      </c>
      <c r="BV250">
        <v>396.512333333333</v>
      </c>
      <c r="BW250">
        <v>419.977666666667</v>
      </c>
      <c r="BX250">
        <v>9.05898</v>
      </c>
      <c r="BY250">
        <v>4.85409333333333</v>
      </c>
      <c r="BZ250">
        <v>392.203333333333</v>
      </c>
      <c r="CA250">
        <v>9.13001666666667</v>
      </c>
      <c r="CB250">
        <v>899.986</v>
      </c>
      <c r="CC250">
        <v>101.491</v>
      </c>
      <c r="CD250">
        <v>0.100339666666667</v>
      </c>
      <c r="CE250">
        <v>22.1117</v>
      </c>
      <c r="CF250">
        <v>20.8947333333333</v>
      </c>
      <c r="CG250">
        <v>999.9</v>
      </c>
      <c r="CH250">
        <v>0</v>
      </c>
      <c r="CI250">
        <v>0</v>
      </c>
      <c r="CJ250">
        <v>9966.25</v>
      </c>
      <c r="CK250">
        <v>0</v>
      </c>
      <c r="CL250">
        <v>59.989</v>
      </c>
      <c r="CM250">
        <v>1460.03</v>
      </c>
      <c r="CN250">
        <v>0.972998</v>
      </c>
      <c r="CO250">
        <v>0.027002</v>
      </c>
      <c r="CP250">
        <v>0</v>
      </c>
      <c r="CQ250">
        <v>662.459666666667</v>
      </c>
      <c r="CR250">
        <v>4.99951</v>
      </c>
      <c r="CS250">
        <v>9594.77333333333</v>
      </c>
      <c r="CT250">
        <v>11912.1333333333</v>
      </c>
      <c r="CU250">
        <v>38.312</v>
      </c>
      <c r="CV250">
        <v>41.312</v>
      </c>
      <c r="CW250">
        <v>40.187</v>
      </c>
      <c r="CX250">
        <v>40.312</v>
      </c>
      <c r="CY250">
        <v>40</v>
      </c>
      <c r="CZ250">
        <v>1415.74</v>
      </c>
      <c r="DA250">
        <v>39.29</v>
      </c>
      <c r="DB250">
        <v>0</v>
      </c>
      <c r="DC250">
        <v>1627064044.6</v>
      </c>
      <c r="DD250">
        <v>0</v>
      </c>
      <c r="DE250">
        <v>662.690769230769</v>
      </c>
      <c r="DF250">
        <v>-1.61764103798989</v>
      </c>
      <c r="DG250">
        <v>-13.6194871821963</v>
      </c>
      <c r="DH250">
        <v>9595.85730769231</v>
      </c>
      <c r="DI250">
        <v>15</v>
      </c>
      <c r="DJ250">
        <v>1627063522.6</v>
      </c>
      <c r="DK250" t="s">
        <v>293</v>
      </c>
      <c r="DL250">
        <v>1627063512.6</v>
      </c>
      <c r="DM250">
        <v>1627063522.6</v>
      </c>
      <c r="DN250">
        <v>1</v>
      </c>
      <c r="DO250">
        <v>0.261</v>
      </c>
      <c r="DP250">
        <v>-0.001</v>
      </c>
      <c r="DQ250">
        <v>4.408</v>
      </c>
      <c r="DR250">
        <v>-0.118</v>
      </c>
      <c r="DS250">
        <v>420</v>
      </c>
      <c r="DT250">
        <v>3</v>
      </c>
      <c r="DU250">
        <v>0.07</v>
      </c>
      <c r="DV250">
        <v>0.03</v>
      </c>
      <c r="DW250">
        <v>-23.4204926829268</v>
      </c>
      <c r="DX250">
        <v>-0.443078048780517</v>
      </c>
      <c r="DY250">
        <v>0.053805632084582</v>
      </c>
      <c r="DZ250">
        <v>1</v>
      </c>
      <c r="EA250">
        <v>662.793114285714</v>
      </c>
      <c r="EB250">
        <v>-2.00581959003738</v>
      </c>
      <c r="EC250">
        <v>0.276337451205541</v>
      </c>
      <c r="ED250">
        <v>1</v>
      </c>
      <c r="EE250">
        <v>4.15480829268293</v>
      </c>
      <c r="EF250">
        <v>0.266447038327521</v>
      </c>
      <c r="EG250">
        <v>0.0283792291703735</v>
      </c>
      <c r="EH250">
        <v>0</v>
      </c>
      <c r="EI250">
        <v>2</v>
      </c>
      <c r="EJ250">
        <v>3</v>
      </c>
      <c r="EK250" t="s">
        <v>335</v>
      </c>
      <c r="EL250">
        <v>100</v>
      </c>
      <c r="EM250">
        <v>100</v>
      </c>
      <c r="EN250">
        <v>4.309</v>
      </c>
      <c r="EO250">
        <v>-0.0709</v>
      </c>
      <c r="EP250">
        <v>2.28134974714028</v>
      </c>
      <c r="EQ250">
        <v>0.00616335315543056</v>
      </c>
      <c r="ER250">
        <v>-2.81551833566181e-06</v>
      </c>
      <c r="ES250">
        <v>7.20361701182458e-10</v>
      </c>
      <c r="ET250">
        <v>-0.12593346656001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8.8</v>
      </c>
      <c r="FC250">
        <v>8.7</v>
      </c>
      <c r="FD250">
        <v>18</v>
      </c>
      <c r="FE250">
        <v>963.046</v>
      </c>
      <c r="FF250">
        <v>509.802</v>
      </c>
      <c r="FG250">
        <v>23.5209</v>
      </c>
      <c r="FH250">
        <v>24.9844</v>
      </c>
      <c r="FI250">
        <v>29.9997</v>
      </c>
      <c r="FJ250">
        <v>25.2952</v>
      </c>
      <c r="FK250">
        <v>25.2731</v>
      </c>
      <c r="FL250">
        <v>26.6078</v>
      </c>
      <c r="FM250">
        <v>69.3723</v>
      </c>
      <c r="FN250">
        <v>0</v>
      </c>
      <c r="FO250">
        <v>23.6</v>
      </c>
      <c r="FP250">
        <v>420</v>
      </c>
      <c r="FQ250">
        <v>4.98215</v>
      </c>
      <c r="FR250">
        <v>100.356</v>
      </c>
      <c r="FS250">
        <v>100.254</v>
      </c>
    </row>
    <row r="251" spans="1:175">
      <c r="A251">
        <v>235</v>
      </c>
      <c r="B251">
        <v>1627064044.1</v>
      </c>
      <c r="C251">
        <v>468</v>
      </c>
      <c r="D251" t="s">
        <v>763</v>
      </c>
      <c r="E251" t="s">
        <v>764</v>
      </c>
      <c r="F251">
        <v>1</v>
      </c>
      <c r="H251">
        <v>1627064043.1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13</v>
      </c>
      <c r="AG251">
        <v>1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291</v>
      </c>
      <c r="AL251" t="s">
        <v>291</v>
      </c>
      <c r="AM251">
        <v>0</v>
      </c>
      <c r="AN251">
        <v>0</v>
      </c>
      <c r="AO251">
        <f>1-AM251/AN251</f>
        <v>0</v>
      </c>
      <c r="AP251">
        <v>0</v>
      </c>
      <c r="AQ251" t="s">
        <v>291</v>
      </c>
      <c r="AR251" t="s">
        <v>291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291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292</v>
      </c>
      <c r="BT251">
        <v>2</v>
      </c>
      <c r="BU251">
        <v>1627064043.1</v>
      </c>
      <c r="BV251">
        <v>396.526</v>
      </c>
      <c r="BW251">
        <v>419.972</v>
      </c>
      <c r="BX251">
        <v>9.08099</v>
      </c>
      <c r="BY251">
        <v>4.87525666666667</v>
      </c>
      <c r="BZ251">
        <v>392.217</v>
      </c>
      <c r="CA251">
        <v>9.1518</v>
      </c>
      <c r="CB251">
        <v>900.002</v>
      </c>
      <c r="CC251">
        <v>101.489666666667</v>
      </c>
      <c r="CD251">
        <v>0.100166966666667</v>
      </c>
      <c r="CE251">
        <v>22.1537</v>
      </c>
      <c r="CF251">
        <v>20.9176333333333</v>
      </c>
      <c r="CG251">
        <v>999.9</v>
      </c>
      <c r="CH251">
        <v>0</v>
      </c>
      <c r="CI251">
        <v>0</v>
      </c>
      <c r="CJ251">
        <v>9987.5</v>
      </c>
      <c r="CK251">
        <v>0</v>
      </c>
      <c r="CL251">
        <v>59.9829</v>
      </c>
      <c r="CM251">
        <v>1460.02333333333</v>
      </c>
      <c r="CN251">
        <v>0.972998</v>
      </c>
      <c r="CO251">
        <v>0.027002</v>
      </c>
      <c r="CP251">
        <v>0</v>
      </c>
      <c r="CQ251">
        <v>662.645666666667</v>
      </c>
      <c r="CR251">
        <v>4.99951</v>
      </c>
      <c r="CS251">
        <v>9594.49666666667</v>
      </c>
      <c r="CT251">
        <v>11912.1</v>
      </c>
      <c r="CU251">
        <v>38.312</v>
      </c>
      <c r="CV251">
        <v>41.2913333333333</v>
      </c>
      <c r="CW251">
        <v>40.187</v>
      </c>
      <c r="CX251">
        <v>40.312</v>
      </c>
      <c r="CY251">
        <v>40</v>
      </c>
      <c r="CZ251">
        <v>1415.73333333333</v>
      </c>
      <c r="DA251">
        <v>39.29</v>
      </c>
      <c r="DB251">
        <v>0</v>
      </c>
      <c r="DC251">
        <v>1627064047</v>
      </c>
      <c r="DD251">
        <v>0</v>
      </c>
      <c r="DE251">
        <v>662.655576923077</v>
      </c>
      <c r="DF251">
        <v>-0.967418804987094</v>
      </c>
      <c r="DG251">
        <v>-10.0670085418409</v>
      </c>
      <c r="DH251">
        <v>9595.35692307692</v>
      </c>
      <c r="DI251">
        <v>15</v>
      </c>
      <c r="DJ251">
        <v>1627063522.6</v>
      </c>
      <c r="DK251" t="s">
        <v>293</v>
      </c>
      <c r="DL251">
        <v>1627063512.6</v>
      </c>
      <c r="DM251">
        <v>1627063522.6</v>
      </c>
      <c r="DN251">
        <v>1</v>
      </c>
      <c r="DO251">
        <v>0.261</v>
      </c>
      <c r="DP251">
        <v>-0.001</v>
      </c>
      <c r="DQ251">
        <v>4.408</v>
      </c>
      <c r="DR251">
        <v>-0.118</v>
      </c>
      <c r="DS251">
        <v>420</v>
      </c>
      <c r="DT251">
        <v>3</v>
      </c>
      <c r="DU251">
        <v>0.07</v>
      </c>
      <c r="DV251">
        <v>0.03</v>
      </c>
      <c r="DW251">
        <v>-23.4304170731707</v>
      </c>
      <c r="DX251">
        <v>-0.353002787456426</v>
      </c>
      <c r="DY251">
        <v>0.0477563424593236</v>
      </c>
      <c r="DZ251">
        <v>1</v>
      </c>
      <c r="EA251">
        <v>662.736</v>
      </c>
      <c r="EB251">
        <v>-1.64834467437089</v>
      </c>
      <c r="EC251">
        <v>0.251333654850686</v>
      </c>
      <c r="ED251">
        <v>1</v>
      </c>
      <c r="EE251">
        <v>4.16290463414634</v>
      </c>
      <c r="EF251">
        <v>0.284675958188165</v>
      </c>
      <c r="EG251">
        <v>0.0298529641538088</v>
      </c>
      <c r="EH251">
        <v>0</v>
      </c>
      <c r="EI251">
        <v>2</v>
      </c>
      <c r="EJ251">
        <v>3</v>
      </c>
      <c r="EK251" t="s">
        <v>335</v>
      </c>
      <c r="EL251">
        <v>100</v>
      </c>
      <c r="EM251">
        <v>100</v>
      </c>
      <c r="EN251">
        <v>4.309</v>
      </c>
      <c r="EO251">
        <v>-0.0707</v>
      </c>
      <c r="EP251">
        <v>2.28134974714028</v>
      </c>
      <c r="EQ251">
        <v>0.00616335315543056</v>
      </c>
      <c r="ER251">
        <v>-2.81551833566181e-06</v>
      </c>
      <c r="ES251">
        <v>7.20361701182458e-10</v>
      </c>
      <c r="ET251">
        <v>-0.12593346656001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8.9</v>
      </c>
      <c r="FC251">
        <v>8.7</v>
      </c>
      <c r="FD251">
        <v>18</v>
      </c>
      <c r="FE251">
        <v>963.38</v>
      </c>
      <c r="FF251">
        <v>509.717</v>
      </c>
      <c r="FG251">
        <v>23.588</v>
      </c>
      <c r="FH251">
        <v>24.9823</v>
      </c>
      <c r="FI251">
        <v>29.9997</v>
      </c>
      <c r="FJ251">
        <v>25.2936</v>
      </c>
      <c r="FK251">
        <v>25.2716</v>
      </c>
      <c r="FL251">
        <v>26.6078</v>
      </c>
      <c r="FM251">
        <v>69.3723</v>
      </c>
      <c r="FN251">
        <v>0</v>
      </c>
      <c r="FO251">
        <v>23.7</v>
      </c>
      <c r="FP251">
        <v>420</v>
      </c>
      <c r="FQ251">
        <v>4.97945</v>
      </c>
      <c r="FR251">
        <v>100.356</v>
      </c>
      <c r="FS251">
        <v>100.254</v>
      </c>
    </row>
    <row r="252" spans="1:175">
      <c r="A252">
        <v>236</v>
      </c>
      <c r="B252">
        <v>1627064046.1</v>
      </c>
      <c r="C252">
        <v>470</v>
      </c>
      <c r="D252" t="s">
        <v>765</v>
      </c>
      <c r="E252" t="s">
        <v>766</v>
      </c>
      <c r="F252">
        <v>1</v>
      </c>
      <c r="H252">
        <v>1627064045.1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13</v>
      </c>
      <c r="AG252">
        <v>1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291</v>
      </c>
      <c r="AL252" t="s">
        <v>291</v>
      </c>
      <c r="AM252">
        <v>0</v>
      </c>
      <c r="AN252">
        <v>0</v>
      </c>
      <c r="AO252">
        <f>1-AM252/AN252</f>
        <v>0</v>
      </c>
      <c r="AP252">
        <v>0</v>
      </c>
      <c r="AQ252" t="s">
        <v>291</v>
      </c>
      <c r="AR252" t="s">
        <v>291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291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292</v>
      </c>
      <c r="BT252">
        <v>2</v>
      </c>
      <c r="BU252">
        <v>1627064045.1</v>
      </c>
      <c r="BV252">
        <v>396.511</v>
      </c>
      <c r="BW252">
        <v>420.004333333333</v>
      </c>
      <c r="BX252">
        <v>9.10545333333333</v>
      </c>
      <c r="BY252">
        <v>4.88712333333333</v>
      </c>
      <c r="BZ252">
        <v>392.202</v>
      </c>
      <c r="CA252">
        <v>9.17601</v>
      </c>
      <c r="CB252">
        <v>900.038</v>
      </c>
      <c r="CC252">
        <v>101.49</v>
      </c>
      <c r="CD252">
        <v>0.0998354666666667</v>
      </c>
      <c r="CE252">
        <v>22.1964333333333</v>
      </c>
      <c r="CF252">
        <v>20.9562333333333</v>
      </c>
      <c r="CG252">
        <v>999.9</v>
      </c>
      <c r="CH252">
        <v>0</v>
      </c>
      <c r="CI252">
        <v>0</v>
      </c>
      <c r="CJ252">
        <v>10015.8333333333</v>
      </c>
      <c r="CK252">
        <v>0</v>
      </c>
      <c r="CL252">
        <v>59.9687666666667</v>
      </c>
      <c r="CM252">
        <v>1460.03</v>
      </c>
      <c r="CN252">
        <v>0.972998</v>
      </c>
      <c r="CO252">
        <v>0.027002</v>
      </c>
      <c r="CP252">
        <v>0</v>
      </c>
      <c r="CQ252">
        <v>662.545333333333</v>
      </c>
      <c r="CR252">
        <v>4.99951</v>
      </c>
      <c r="CS252">
        <v>9594.54</v>
      </c>
      <c r="CT252">
        <v>11912.1666666667</v>
      </c>
      <c r="CU252">
        <v>38.312</v>
      </c>
      <c r="CV252">
        <v>41.312</v>
      </c>
      <c r="CW252">
        <v>40.187</v>
      </c>
      <c r="CX252">
        <v>40.312</v>
      </c>
      <c r="CY252">
        <v>40</v>
      </c>
      <c r="CZ252">
        <v>1415.74</v>
      </c>
      <c r="DA252">
        <v>39.29</v>
      </c>
      <c r="DB252">
        <v>0</v>
      </c>
      <c r="DC252">
        <v>1627064048.8</v>
      </c>
      <c r="DD252">
        <v>0</v>
      </c>
      <c r="DE252">
        <v>662.61352</v>
      </c>
      <c r="DF252">
        <v>-0.422923076839789</v>
      </c>
      <c r="DG252">
        <v>-6.54615385938667</v>
      </c>
      <c r="DH252">
        <v>9594.9968</v>
      </c>
      <c r="DI252">
        <v>15</v>
      </c>
      <c r="DJ252">
        <v>1627063522.6</v>
      </c>
      <c r="DK252" t="s">
        <v>293</v>
      </c>
      <c r="DL252">
        <v>1627063512.6</v>
      </c>
      <c r="DM252">
        <v>1627063522.6</v>
      </c>
      <c r="DN252">
        <v>1</v>
      </c>
      <c r="DO252">
        <v>0.261</v>
      </c>
      <c r="DP252">
        <v>-0.001</v>
      </c>
      <c r="DQ252">
        <v>4.408</v>
      </c>
      <c r="DR252">
        <v>-0.118</v>
      </c>
      <c r="DS252">
        <v>420</v>
      </c>
      <c r="DT252">
        <v>3</v>
      </c>
      <c r="DU252">
        <v>0.07</v>
      </c>
      <c r="DV252">
        <v>0.03</v>
      </c>
      <c r="DW252">
        <v>-23.4429463414634</v>
      </c>
      <c r="DX252">
        <v>-0.293926829268311</v>
      </c>
      <c r="DY252">
        <v>0.0436894087604149</v>
      </c>
      <c r="DZ252">
        <v>1</v>
      </c>
      <c r="EA252">
        <v>662.683454545455</v>
      </c>
      <c r="EB252">
        <v>-1.04236005499729</v>
      </c>
      <c r="EC252">
        <v>0.211701203230007</v>
      </c>
      <c r="ED252">
        <v>1</v>
      </c>
      <c r="EE252">
        <v>4.17195219512195</v>
      </c>
      <c r="EF252">
        <v>0.293080557491279</v>
      </c>
      <c r="EG252">
        <v>0.0305924021742523</v>
      </c>
      <c r="EH252">
        <v>0</v>
      </c>
      <c r="EI252">
        <v>2</v>
      </c>
      <c r="EJ252">
        <v>3</v>
      </c>
      <c r="EK252" t="s">
        <v>335</v>
      </c>
      <c r="EL252">
        <v>100</v>
      </c>
      <c r="EM252">
        <v>100</v>
      </c>
      <c r="EN252">
        <v>4.309</v>
      </c>
      <c r="EO252">
        <v>-0.0704</v>
      </c>
      <c r="EP252">
        <v>2.28134974714028</v>
      </c>
      <c r="EQ252">
        <v>0.00616335315543056</v>
      </c>
      <c r="ER252">
        <v>-2.81551833566181e-06</v>
      </c>
      <c r="ES252">
        <v>7.20361701182458e-10</v>
      </c>
      <c r="ET252">
        <v>-0.12593346656001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8.9</v>
      </c>
      <c r="FC252">
        <v>8.7</v>
      </c>
      <c r="FD252">
        <v>18</v>
      </c>
      <c r="FE252">
        <v>963.662</v>
      </c>
      <c r="FF252">
        <v>509.405</v>
      </c>
      <c r="FG252">
        <v>23.6545</v>
      </c>
      <c r="FH252">
        <v>24.9802</v>
      </c>
      <c r="FI252">
        <v>29.9998</v>
      </c>
      <c r="FJ252">
        <v>25.292</v>
      </c>
      <c r="FK252">
        <v>25.27</v>
      </c>
      <c r="FL252">
        <v>26.6064</v>
      </c>
      <c r="FM252">
        <v>69.0894</v>
      </c>
      <c r="FN252">
        <v>0</v>
      </c>
      <c r="FO252">
        <v>23.7</v>
      </c>
      <c r="FP252">
        <v>420</v>
      </c>
      <c r="FQ252">
        <v>5.02308</v>
      </c>
      <c r="FR252">
        <v>100.355</v>
      </c>
      <c r="FS252">
        <v>100.255</v>
      </c>
    </row>
    <row r="253" spans="1:175">
      <c r="A253">
        <v>237</v>
      </c>
      <c r="B253">
        <v>1627064048.1</v>
      </c>
      <c r="C253">
        <v>472</v>
      </c>
      <c r="D253" t="s">
        <v>767</v>
      </c>
      <c r="E253" t="s">
        <v>768</v>
      </c>
      <c r="F253">
        <v>1</v>
      </c>
      <c r="H253">
        <v>1627064047.1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13</v>
      </c>
      <c r="AG253">
        <v>1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291</v>
      </c>
      <c r="AL253" t="s">
        <v>291</v>
      </c>
      <c r="AM253">
        <v>0</v>
      </c>
      <c r="AN253">
        <v>0</v>
      </c>
      <c r="AO253">
        <f>1-AM253/AN253</f>
        <v>0</v>
      </c>
      <c r="AP253">
        <v>0</v>
      </c>
      <c r="AQ253" t="s">
        <v>291</v>
      </c>
      <c r="AR253" t="s">
        <v>291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291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292</v>
      </c>
      <c r="BT253">
        <v>2</v>
      </c>
      <c r="BU253">
        <v>1627064047.1</v>
      </c>
      <c r="BV253">
        <v>396.450666666667</v>
      </c>
      <c r="BW253">
        <v>420.015333333333</v>
      </c>
      <c r="BX253">
        <v>9.12749666666667</v>
      </c>
      <c r="BY253">
        <v>4.89243333333333</v>
      </c>
      <c r="BZ253">
        <v>392.142</v>
      </c>
      <c r="CA253">
        <v>9.19782333333333</v>
      </c>
      <c r="CB253">
        <v>900.030333333333</v>
      </c>
      <c r="CC253">
        <v>101.49</v>
      </c>
      <c r="CD253">
        <v>0.0997253333333333</v>
      </c>
      <c r="CE253">
        <v>22.2392333333333</v>
      </c>
      <c r="CF253">
        <v>21.0017</v>
      </c>
      <c r="CG253">
        <v>999.9</v>
      </c>
      <c r="CH253">
        <v>0</v>
      </c>
      <c r="CI253">
        <v>0</v>
      </c>
      <c r="CJ253">
        <v>9996.04666666667</v>
      </c>
      <c r="CK253">
        <v>0</v>
      </c>
      <c r="CL253">
        <v>59.9532</v>
      </c>
      <c r="CM253">
        <v>1460.02</v>
      </c>
      <c r="CN253">
        <v>0.972998</v>
      </c>
      <c r="CO253">
        <v>0.027002</v>
      </c>
      <c r="CP253">
        <v>0</v>
      </c>
      <c r="CQ253">
        <v>662.680666666667</v>
      </c>
      <c r="CR253">
        <v>4.99951</v>
      </c>
      <c r="CS253">
        <v>9594.66666666667</v>
      </c>
      <c r="CT253">
        <v>11912.0666666667</v>
      </c>
      <c r="CU253">
        <v>38.312</v>
      </c>
      <c r="CV253">
        <v>41.312</v>
      </c>
      <c r="CW253">
        <v>40.187</v>
      </c>
      <c r="CX253">
        <v>40.312</v>
      </c>
      <c r="CY253">
        <v>40</v>
      </c>
      <c r="CZ253">
        <v>1415.73</v>
      </c>
      <c r="DA253">
        <v>39.29</v>
      </c>
      <c r="DB253">
        <v>0</v>
      </c>
      <c r="DC253">
        <v>1627064050.6</v>
      </c>
      <c r="DD253">
        <v>0</v>
      </c>
      <c r="DE253">
        <v>662.633</v>
      </c>
      <c r="DF253">
        <v>-0.491897435608799</v>
      </c>
      <c r="DG253">
        <v>-7.71829059209236</v>
      </c>
      <c r="DH253">
        <v>9595.00538461538</v>
      </c>
      <c r="DI253">
        <v>15</v>
      </c>
      <c r="DJ253">
        <v>1627063522.6</v>
      </c>
      <c r="DK253" t="s">
        <v>293</v>
      </c>
      <c r="DL253">
        <v>1627063512.6</v>
      </c>
      <c r="DM253">
        <v>1627063522.6</v>
      </c>
      <c r="DN253">
        <v>1</v>
      </c>
      <c r="DO253">
        <v>0.261</v>
      </c>
      <c r="DP253">
        <v>-0.001</v>
      </c>
      <c r="DQ253">
        <v>4.408</v>
      </c>
      <c r="DR253">
        <v>-0.118</v>
      </c>
      <c r="DS253">
        <v>420</v>
      </c>
      <c r="DT253">
        <v>3</v>
      </c>
      <c r="DU253">
        <v>0.07</v>
      </c>
      <c r="DV253">
        <v>0.03</v>
      </c>
      <c r="DW253">
        <v>-23.4585634146341</v>
      </c>
      <c r="DX253">
        <v>-0.392523344947779</v>
      </c>
      <c r="DY253">
        <v>0.0526450366228687</v>
      </c>
      <c r="DZ253">
        <v>1</v>
      </c>
      <c r="EA253">
        <v>662.666371428572</v>
      </c>
      <c r="EB253">
        <v>-0.715068493149676</v>
      </c>
      <c r="EC253">
        <v>0.204402416216393</v>
      </c>
      <c r="ED253">
        <v>1</v>
      </c>
      <c r="EE253">
        <v>4.18150292682927</v>
      </c>
      <c r="EF253">
        <v>0.31856090592334</v>
      </c>
      <c r="EG253">
        <v>0.0328257474972124</v>
      </c>
      <c r="EH253">
        <v>0</v>
      </c>
      <c r="EI253">
        <v>2</v>
      </c>
      <c r="EJ253">
        <v>3</v>
      </c>
      <c r="EK253" t="s">
        <v>335</v>
      </c>
      <c r="EL253">
        <v>100</v>
      </c>
      <c r="EM253">
        <v>100</v>
      </c>
      <c r="EN253">
        <v>4.309</v>
      </c>
      <c r="EO253">
        <v>-0.0702</v>
      </c>
      <c r="EP253">
        <v>2.28134974714028</v>
      </c>
      <c r="EQ253">
        <v>0.00616335315543056</v>
      </c>
      <c r="ER253">
        <v>-2.81551833566181e-06</v>
      </c>
      <c r="ES253">
        <v>7.20361701182458e-10</v>
      </c>
      <c r="ET253">
        <v>-0.12593346656001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8.9</v>
      </c>
      <c r="FC253">
        <v>8.8</v>
      </c>
      <c r="FD253">
        <v>18</v>
      </c>
      <c r="FE253">
        <v>963.443</v>
      </c>
      <c r="FF253">
        <v>509.56</v>
      </c>
      <c r="FG253">
        <v>23.7188</v>
      </c>
      <c r="FH253">
        <v>24.9781</v>
      </c>
      <c r="FI253">
        <v>29.9998</v>
      </c>
      <c r="FJ253">
        <v>25.2899</v>
      </c>
      <c r="FK253">
        <v>25.2679</v>
      </c>
      <c r="FL253">
        <v>26.6087</v>
      </c>
      <c r="FM253">
        <v>69.0894</v>
      </c>
      <c r="FN253">
        <v>0</v>
      </c>
      <c r="FO253">
        <v>23.8</v>
      </c>
      <c r="FP253">
        <v>420</v>
      </c>
      <c r="FQ253">
        <v>5.02948</v>
      </c>
      <c r="FR253">
        <v>100.355</v>
      </c>
      <c r="FS253">
        <v>100.256</v>
      </c>
    </row>
    <row r="254" spans="1:175">
      <c r="A254">
        <v>238</v>
      </c>
      <c r="B254">
        <v>1627064050.1</v>
      </c>
      <c r="C254">
        <v>474</v>
      </c>
      <c r="D254" t="s">
        <v>769</v>
      </c>
      <c r="E254" t="s">
        <v>770</v>
      </c>
      <c r="F254">
        <v>1</v>
      </c>
      <c r="H254">
        <v>1627064049.1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13</v>
      </c>
      <c r="AG254">
        <v>1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291</v>
      </c>
      <c r="AL254" t="s">
        <v>291</v>
      </c>
      <c r="AM254">
        <v>0</v>
      </c>
      <c r="AN254">
        <v>0</v>
      </c>
      <c r="AO254">
        <f>1-AM254/AN254</f>
        <v>0</v>
      </c>
      <c r="AP254">
        <v>0</v>
      </c>
      <c r="AQ254" t="s">
        <v>291</v>
      </c>
      <c r="AR254" t="s">
        <v>291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291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292</v>
      </c>
      <c r="BT254">
        <v>2</v>
      </c>
      <c r="BU254">
        <v>1627064049.1</v>
      </c>
      <c r="BV254">
        <v>396.410333333333</v>
      </c>
      <c r="BW254">
        <v>419.992666666667</v>
      </c>
      <c r="BX254">
        <v>9.14799333333333</v>
      </c>
      <c r="BY254">
        <v>4.91904333333333</v>
      </c>
      <c r="BZ254">
        <v>392.102</v>
      </c>
      <c r="CA254">
        <v>9.21811333333333</v>
      </c>
      <c r="CB254">
        <v>900.019</v>
      </c>
      <c r="CC254">
        <v>101.489666666667</v>
      </c>
      <c r="CD254">
        <v>0.0999428</v>
      </c>
      <c r="CE254">
        <v>22.2815</v>
      </c>
      <c r="CF254">
        <v>21.0308</v>
      </c>
      <c r="CG254">
        <v>999.9</v>
      </c>
      <c r="CH254">
        <v>0</v>
      </c>
      <c r="CI254">
        <v>0</v>
      </c>
      <c r="CJ254">
        <v>9984.37333333333</v>
      </c>
      <c r="CK254">
        <v>0</v>
      </c>
      <c r="CL254">
        <v>59.9470666666667</v>
      </c>
      <c r="CM254">
        <v>1459.81666666667</v>
      </c>
      <c r="CN254">
        <v>0.972994</v>
      </c>
      <c r="CO254">
        <v>0.0270058666666667</v>
      </c>
      <c r="CP254">
        <v>0</v>
      </c>
      <c r="CQ254">
        <v>662.201333333333</v>
      </c>
      <c r="CR254">
        <v>4.99951</v>
      </c>
      <c r="CS254">
        <v>9593.04</v>
      </c>
      <c r="CT254">
        <v>11910.4</v>
      </c>
      <c r="CU254">
        <v>38.312</v>
      </c>
      <c r="CV254">
        <v>41.312</v>
      </c>
      <c r="CW254">
        <v>40.187</v>
      </c>
      <c r="CX254">
        <v>40.312</v>
      </c>
      <c r="CY254">
        <v>40</v>
      </c>
      <c r="CZ254">
        <v>1415.52666666667</v>
      </c>
      <c r="DA254">
        <v>39.29</v>
      </c>
      <c r="DB254">
        <v>0</v>
      </c>
      <c r="DC254">
        <v>1627064053</v>
      </c>
      <c r="DD254">
        <v>0</v>
      </c>
      <c r="DE254">
        <v>662.568769230769</v>
      </c>
      <c r="DF254">
        <v>-0.958495725948783</v>
      </c>
      <c r="DG254">
        <v>-7.17059826435712</v>
      </c>
      <c r="DH254">
        <v>9594.54692307692</v>
      </c>
      <c r="DI254">
        <v>15</v>
      </c>
      <c r="DJ254">
        <v>1627063522.6</v>
      </c>
      <c r="DK254" t="s">
        <v>293</v>
      </c>
      <c r="DL254">
        <v>1627063512.6</v>
      </c>
      <c r="DM254">
        <v>1627063522.6</v>
      </c>
      <c r="DN254">
        <v>1</v>
      </c>
      <c r="DO254">
        <v>0.261</v>
      </c>
      <c r="DP254">
        <v>-0.001</v>
      </c>
      <c r="DQ254">
        <v>4.408</v>
      </c>
      <c r="DR254">
        <v>-0.118</v>
      </c>
      <c r="DS254">
        <v>420</v>
      </c>
      <c r="DT254">
        <v>3</v>
      </c>
      <c r="DU254">
        <v>0.07</v>
      </c>
      <c r="DV254">
        <v>0.03</v>
      </c>
      <c r="DW254">
        <v>-23.4738097560976</v>
      </c>
      <c r="DX254">
        <v>-0.510706620209031</v>
      </c>
      <c r="DY254">
        <v>0.0619356109586281</v>
      </c>
      <c r="DZ254">
        <v>0</v>
      </c>
      <c r="EA254">
        <v>662.591121212121</v>
      </c>
      <c r="EB254">
        <v>-0.84780613538179</v>
      </c>
      <c r="EC254">
        <v>0.215195859706675</v>
      </c>
      <c r="ED254">
        <v>1</v>
      </c>
      <c r="EE254">
        <v>4.18951707317073</v>
      </c>
      <c r="EF254">
        <v>0.330910662020921</v>
      </c>
      <c r="EG254">
        <v>0.03372326809409</v>
      </c>
      <c r="EH254">
        <v>0</v>
      </c>
      <c r="EI254">
        <v>1</v>
      </c>
      <c r="EJ254">
        <v>3</v>
      </c>
      <c r="EK254" t="s">
        <v>354</v>
      </c>
      <c r="EL254">
        <v>100</v>
      </c>
      <c r="EM254">
        <v>100</v>
      </c>
      <c r="EN254">
        <v>4.308</v>
      </c>
      <c r="EO254">
        <v>-0.07</v>
      </c>
      <c r="EP254">
        <v>2.28134974714028</v>
      </c>
      <c r="EQ254">
        <v>0.00616335315543056</v>
      </c>
      <c r="ER254">
        <v>-2.81551833566181e-06</v>
      </c>
      <c r="ES254">
        <v>7.20361701182458e-10</v>
      </c>
      <c r="ET254">
        <v>-0.12593346656001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9</v>
      </c>
      <c r="FC254">
        <v>8.8</v>
      </c>
      <c r="FD254">
        <v>18</v>
      </c>
      <c r="FE254">
        <v>963.457</v>
      </c>
      <c r="FF254">
        <v>509.713</v>
      </c>
      <c r="FG254">
        <v>23.7867</v>
      </c>
      <c r="FH254">
        <v>24.976</v>
      </c>
      <c r="FI254">
        <v>29.9998</v>
      </c>
      <c r="FJ254">
        <v>25.2877</v>
      </c>
      <c r="FK254">
        <v>25.2658</v>
      </c>
      <c r="FL254">
        <v>26.609</v>
      </c>
      <c r="FM254">
        <v>69.0894</v>
      </c>
      <c r="FN254">
        <v>0</v>
      </c>
      <c r="FO254">
        <v>23.9</v>
      </c>
      <c r="FP254">
        <v>420</v>
      </c>
      <c r="FQ254">
        <v>5.01322</v>
      </c>
      <c r="FR254">
        <v>100.354</v>
      </c>
      <c r="FS254">
        <v>100.255</v>
      </c>
    </row>
    <row r="255" spans="1:175">
      <c r="A255">
        <v>239</v>
      </c>
      <c r="B255">
        <v>1627064052.1</v>
      </c>
      <c r="C255">
        <v>476</v>
      </c>
      <c r="D255" t="s">
        <v>771</v>
      </c>
      <c r="E255" t="s">
        <v>772</v>
      </c>
      <c r="F255">
        <v>1</v>
      </c>
      <c r="H255">
        <v>1627064051.1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14</v>
      </c>
      <c r="AG255">
        <v>2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291</v>
      </c>
      <c r="AL255" t="s">
        <v>291</v>
      </c>
      <c r="AM255">
        <v>0</v>
      </c>
      <c r="AN255">
        <v>0</v>
      </c>
      <c r="AO255">
        <f>1-AM255/AN255</f>
        <v>0</v>
      </c>
      <c r="AP255">
        <v>0</v>
      </c>
      <c r="AQ255" t="s">
        <v>291</v>
      </c>
      <c r="AR255" t="s">
        <v>291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291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292</v>
      </c>
      <c r="BT255">
        <v>2</v>
      </c>
      <c r="BU255">
        <v>1627064051.1</v>
      </c>
      <c r="BV255">
        <v>396.422</v>
      </c>
      <c r="BW255">
        <v>419.982333333333</v>
      </c>
      <c r="BX255">
        <v>9.17739666666667</v>
      </c>
      <c r="BY255">
        <v>4.95456666666667</v>
      </c>
      <c r="BZ255">
        <v>392.113666666667</v>
      </c>
      <c r="CA255">
        <v>9.24720666666667</v>
      </c>
      <c r="CB255">
        <v>900.011666666667</v>
      </c>
      <c r="CC255">
        <v>101.488</v>
      </c>
      <c r="CD255">
        <v>0.0996647333333333</v>
      </c>
      <c r="CE255">
        <v>22.3244333333333</v>
      </c>
      <c r="CF255">
        <v>21.0651</v>
      </c>
      <c r="CG255">
        <v>999.9</v>
      </c>
      <c r="CH255">
        <v>0</v>
      </c>
      <c r="CI255">
        <v>0</v>
      </c>
      <c r="CJ255">
        <v>10015.8666666667</v>
      </c>
      <c r="CK255">
        <v>0</v>
      </c>
      <c r="CL255">
        <v>59.9405</v>
      </c>
      <c r="CM255">
        <v>1460.01333333333</v>
      </c>
      <c r="CN255">
        <v>0.972998</v>
      </c>
      <c r="CO255">
        <v>0.027002</v>
      </c>
      <c r="CP255">
        <v>0</v>
      </c>
      <c r="CQ255">
        <v>662.62</v>
      </c>
      <c r="CR255">
        <v>4.99951</v>
      </c>
      <c r="CS255">
        <v>9594.40333333333</v>
      </c>
      <c r="CT255">
        <v>11912.0333333333</v>
      </c>
      <c r="CU255">
        <v>38.312</v>
      </c>
      <c r="CV255">
        <v>41.312</v>
      </c>
      <c r="CW255">
        <v>40.187</v>
      </c>
      <c r="CX255">
        <v>40.312</v>
      </c>
      <c r="CY255">
        <v>40</v>
      </c>
      <c r="CZ255">
        <v>1415.72333333333</v>
      </c>
      <c r="DA255">
        <v>39.29</v>
      </c>
      <c r="DB255">
        <v>0</v>
      </c>
      <c r="DC255">
        <v>1627064054.8</v>
      </c>
      <c r="DD255">
        <v>0</v>
      </c>
      <c r="DE255">
        <v>662.52984</v>
      </c>
      <c r="DF255">
        <v>-0.615153850404141</v>
      </c>
      <c r="DG255">
        <v>-3.41307690598959</v>
      </c>
      <c r="DH255">
        <v>9594.3748</v>
      </c>
      <c r="DI255">
        <v>15</v>
      </c>
      <c r="DJ255">
        <v>1627063522.6</v>
      </c>
      <c r="DK255" t="s">
        <v>293</v>
      </c>
      <c r="DL255">
        <v>1627063512.6</v>
      </c>
      <c r="DM255">
        <v>1627063522.6</v>
      </c>
      <c r="DN255">
        <v>1</v>
      </c>
      <c r="DO255">
        <v>0.261</v>
      </c>
      <c r="DP255">
        <v>-0.001</v>
      </c>
      <c r="DQ255">
        <v>4.408</v>
      </c>
      <c r="DR255">
        <v>-0.118</v>
      </c>
      <c r="DS255">
        <v>420</v>
      </c>
      <c r="DT255">
        <v>3</v>
      </c>
      <c r="DU255">
        <v>0.07</v>
      </c>
      <c r="DV255">
        <v>0.03</v>
      </c>
      <c r="DW255">
        <v>-23.4875658536585</v>
      </c>
      <c r="DX255">
        <v>-0.533657142857092</v>
      </c>
      <c r="DY255">
        <v>0.0632616271382082</v>
      </c>
      <c r="DZ255">
        <v>0</v>
      </c>
      <c r="EA255">
        <v>662.588</v>
      </c>
      <c r="EB255">
        <v>-0.779355200762616</v>
      </c>
      <c r="EC255">
        <v>0.208790891476703</v>
      </c>
      <c r="ED255">
        <v>1</v>
      </c>
      <c r="EE255">
        <v>4.19760585365854</v>
      </c>
      <c r="EF255">
        <v>0.29084905923345</v>
      </c>
      <c r="EG255">
        <v>0.0307597921728215</v>
      </c>
      <c r="EH255">
        <v>0</v>
      </c>
      <c r="EI255">
        <v>1</v>
      </c>
      <c r="EJ255">
        <v>3</v>
      </c>
      <c r="EK255" t="s">
        <v>354</v>
      </c>
      <c r="EL255">
        <v>100</v>
      </c>
      <c r="EM255">
        <v>100</v>
      </c>
      <c r="EN255">
        <v>4.309</v>
      </c>
      <c r="EO255">
        <v>-0.0696</v>
      </c>
      <c r="EP255">
        <v>2.28134974714028</v>
      </c>
      <c r="EQ255">
        <v>0.00616335315543056</v>
      </c>
      <c r="ER255">
        <v>-2.81551833566181e-06</v>
      </c>
      <c r="ES255">
        <v>7.20361701182458e-10</v>
      </c>
      <c r="ET255">
        <v>-0.12593346656001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9</v>
      </c>
      <c r="FC255">
        <v>8.8</v>
      </c>
      <c r="FD255">
        <v>18</v>
      </c>
      <c r="FE255">
        <v>963.217</v>
      </c>
      <c r="FF255">
        <v>509.659</v>
      </c>
      <c r="FG255">
        <v>23.8538</v>
      </c>
      <c r="FH255">
        <v>24.9739</v>
      </c>
      <c r="FI255">
        <v>29.9997</v>
      </c>
      <c r="FJ255">
        <v>25.286</v>
      </c>
      <c r="FK255">
        <v>25.2639</v>
      </c>
      <c r="FL255">
        <v>26.6096</v>
      </c>
      <c r="FM255">
        <v>69.0894</v>
      </c>
      <c r="FN255">
        <v>0</v>
      </c>
      <c r="FO255">
        <v>23.9</v>
      </c>
      <c r="FP255">
        <v>420</v>
      </c>
      <c r="FQ255">
        <v>5.04556</v>
      </c>
      <c r="FR255">
        <v>100.354</v>
      </c>
      <c r="FS255">
        <v>100.255</v>
      </c>
    </row>
    <row r="256" spans="1:175">
      <c r="A256">
        <v>240</v>
      </c>
      <c r="B256">
        <v>1627064054.1</v>
      </c>
      <c r="C256">
        <v>478</v>
      </c>
      <c r="D256" t="s">
        <v>773</v>
      </c>
      <c r="E256" t="s">
        <v>774</v>
      </c>
      <c r="F256">
        <v>1</v>
      </c>
      <c r="H256">
        <v>1627064053.1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14</v>
      </c>
      <c r="AG256">
        <v>2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291</v>
      </c>
      <c r="AL256" t="s">
        <v>291</v>
      </c>
      <c r="AM256">
        <v>0</v>
      </c>
      <c r="AN256">
        <v>0</v>
      </c>
      <c r="AO256">
        <f>1-AM256/AN256</f>
        <v>0</v>
      </c>
      <c r="AP256">
        <v>0</v>
      </c>
      <c r="AQ256" t="s">
        <v>291</v>
      </c>
      <c r="AR256" t="s">
        <v>291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291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292</v>
      </c>
      <c r="BT256">
        <v>2</v>
      </c>
      <c r="BU256">
        <v>1627064053.1</v>
      </c>
      <c r="BV256">
        <v>396.461666666667</v>
      </c>
      <c r="BW256">
        <v>419.970333333333</v>
      </c>
      <c r="BX256">
        <v>9.20880333333333</v>
      </c>
      <c r="BY256">
        <v>4.96897333333333</v>
      </c>
      <c r="BZ256">
        <v>392.152666666667</v>
      </c>
      <c r="CA256">
        <v>9.27828666666667</v>
      </c>
      <c r="CB256">
        <v>899.973</v>
      </c>
      <c r="CC256">
        <v>101.488</v>
      </c>
      <c r="CD256">
        <v>0.0994378</v>
      </c>
      <c r="CE256">
        <v>22.3677333333333</v>
      </c>
      <c r="CF256">
        <v>21.1115333333333</v>
      </c>
      <c r="CG256">
        <v>999.9</v>
      </c>
      <c r="CH256">
        <v>0</v>
      </c>
      <c r="CI256">
        <v>0</v>
      </c>
      <c r="CJ256">
        <v>10022.7333333333</v>
      </c>
      <c r="CK256">
        <v>0</v>
      </c>
      <c r="CL256">
        <v>59.9325</v>
      </c>
      <c r="CM256">
        <v>1460.02</v>
      </c>
      <c r="CN256">
        <v>0.972998</v>
      </c>
      <c r="CO256">
        <v>0.027002</v>
      </c>
      <c r="CP256">
        <v>0</v>
      </c>
      <c r="CQ256">
        <v>662.609666666667</v>
      </c>
      <c r="CR256">
        <v>4.99951</v>
      </c>
      <c r="CS256">
        <v>9594.08</v>
      </c>
      <c r="CT256">
        <v>11912.0666666667</v>
      </c>
      <c r="CU256">
        <v>38.312</v>
      </c>
      <c r="CV256">
        <v>41.312</v>
      </c>
      <c r="CW256">
        <v>40.187</v>
      </c>
      <c r="CX256">
        <v>40.312</v>
      </c>
      <c r="CY256">
        <v>40</v>
      </c>
      <c r="CZ256">
        <v>1415.73</v>
      </c>
      <c r="DA256">
        <v>39.29</v>
      </c>
      <c r="DB256">
        <v>0</v>
      </c>
      <c r="DC256">
        <v>1627064056.6</v>
      </c>
      <c r="DD256">
        <v>0</v>
      </c>
      <c r="DE256">
        <v>662.543730769231</v>
      </c>
      <c r="DF256">
        <v>-0.50280341567798</v>
      </c>
      <c r="DG256">
        <v>-1.91247861916135</v>
      </c>
      <c r="DH256">
        <v>9594.26769230769</v>
      </c>
      <c r="DI256">
        <v>15</v>
      </c>
      <c r="DJ256">
        <v>1627063522.6</v>
      </c>
      <c r="DK256" t="s">
        <v>293</v>
      </c>
      <c r="DL256">
        <v>1627063512.6</v>
      </c>
      <c r="DM256">
        <v>1627063522.6</v>
      </c>
      <c r="DN256">
        <v>1</v>
      </c>
      <c r="DO256">
        <v>0.261</v>
      </c>
      <c r="DP256">
        <v>-0.001</v>
      </c>
      <c r="DQ256">
        <v>4.408</v>
      </c>
      <c r="DR256">
        <v>-0.118</v>
      </c>
      <c r="DS256">
        <v>420</v>
      </c>
      <c r="DT256">
        <v>3</v>
      </c>
      <c r="DU256">
        <v>0.07</v>
      </c>
      <c r="DV256">
        <v>0.03</v>
      </c>
      <c r="DW256">
        <v>-23.499356097561</v>
      </c>
      <c r="DX256">
        <v>-0.407512891986131</v>
      </c>
      <c r="DY256">
        <v>0.056336398357482</v>
      </c>
      <c r="DZ256">
        <v>1</v>
      </c>
      <c r="EA256">
        <v>662.582114285714</v>
      </c>
      <c r="EB256">
        <v>-0.800829745596094</v>
      </c>
      <c r="EC256">
        <v>0.215770217914279</v>
      </c>
      <c r="ED256">
        <v>1</v>
      </c>
      <c r="EE256">
        <v>4.20752292682927</v>
      </c>
      <c r="EF256">
        <v>0.235724320557488</v>
      </c>
      <c r="EG256">
        <v>0.0250598495551421</v>
      </c>
      <c r="EH256">
        <v>0</v>
      </c>
      <c r="EI256">
        <v>2</v>
      </c>
      <c r="EJ256">
        <v>3</v>
      </c>
      <c r="EK256" t="s">
        <v>335</v>
      </c>
      <c r="EL256">
        <v>100</v>
      </c>
      <c r="EM256">
        <v>100</v>
      </c>
      <c r="EN256">
        <v>4.308</v>
      </c>
      <c r="EO256">
        <v>-0.0694</v>
      </c>
      <c r="EP256">
        <v>2.28134974714028</v>
      </c>
      <c r="EQ256">
        <v>0.00616335315543056</v>
      </c>
      <c r="ER256">
        <v>-2.81551833566181e-06</v>
      </c>
      <c r="ES256">
        <v>7.20361701182458e-10</v>
      </c>
      <c r="ET256">
        <v>-0.12593346656001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9</v>
      </c>
      <c r="FC256">
        <v>8.9</v>
      </c>
      <c r="FD256">
        <v>18</v>
      </c>
      <c r="FE256">
        <v>963.111</v>
      </c>
      <c r="FF256">
        <v>509.801</v>
      </c>
      <c r="FG256">
        <v>23.9172</v>
      </c>
      <c r="FH256">
        <v>24.9718</v>
      </c>
      <c r="FI256">
        <v>29.9997</v>
      </c>
      <c r="FJ256">
        <v>25.2844</v>
      </c>
      <c r="FK256">
        <v>25.2623</v>
      </c>
      <c r="FL256">
        <v>26.609</v>
      </c>
      <c r="FM256">
        <v>69.0894</v>
      </c>
      <c r="FN256">
        <v>0</v>
      </c>
      <c r="FO256">
        <v>24.01</v>
      </c>
      <c r="FP256">
        <v>420</v>
      </c>
      <c r="FQ256">
        <v>5.04422</v>
      </c>
      <c r="FR256">
        <v>100.354</v>
      </c>
      <c r="FS256">
        <v>100.256</v>
      </c>
    </row>
    <row r="257" spans="1:175">
      <c r="A257">
        <v>241</v>
      </c>
      <c r="B257">
        <v>1627064056.1</v>
      </c>
      <c r="C257">
        <v>480</v>
      </c>
      <c r="D257" t="s">
        <v>775</v>
      </c>
      <c r="E257" t="s">
        <v>776</v>
      </c>
      <c r="F257">
        <v>1</v>
      </c>
      <c r="H257">
        <v>1627064055.1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13</v>
      </c>
      <c r="AG257">
        <v>1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291</v>
      </c>
      <c r="AL257" t="s">
        <v>291</v>
      </c>
      <c r="AM257">
        <v>0</v>
      </c>
      <c r="AN257">
        <v>0</v>
      </c>
      <c r="AO257">
        <f>1-AM257/AN257</f>
        <v>0</v>
      </c>
      <c r="AP257">
        <v>0</v>
      </c>
      <c r="AQ257" t="s">
        <v>291</v>
      </c>
      <c r="AR257" t="s">
        <v>291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291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292</v>
      </c>
      <c r="BT257">
        <v>2</v>
      </c>
      <c r="BU257">
        <v>1627064055.1</v>
      </c>
      <c r="BV257">
        <v>396.449333333333</v>
      </c>
      <c r="BW257">
        <v>419.981333333333</v>
      </c>
      <c r="BX257">
        <v>9.23254666666667</v>
      </c>
      <c r="BY257">
        <v>4.97283666666667</v>
      </c>
      <c r="BZ257">
        <v>392.140333333333</v>
      </c>
      <c r="CA257">
        <v>9.30178333333333</v>
      </c>
      <c r="CB257">
        <v>900.057</v>
      </c>
      <c r="CC257">
        <v>101.488666666667</v>
      </c>
      <c r="CD257">
        <v>0.0998172</v>
      </c>
      <c r="CE257">
        <v>22.4103333333333</v>
      </c>
      <c r="CF257">
        <v>21.1511</v>
      </c>
      <c r="CG257">
        <v>999.9</v>
      </c>
      <c r="CH257">
        <v>0</v>
      </c>
      <c r="CI257">
        <v>0</v>
      </c>
      <c r="CJ257">
        <v>9995.41666666667</v>
      </c>
      <c r="CK257">
        <v>0</v>
      </c>
      <c r="CL257">
        <v>59.9325</v>
      </c>
      <c r="CM257">
        <v>1460.01333333333</v>
      </c>
      <c r="CN257">
        <v>0.972998</v>
      </c>
      <c r="CO257">
        <v>0.027002</v>
      </c>
      <c r="CP257">
        <v>0</v>
      </c>
      <c r="CQ257">
        <v>662.475666666667</v>
      </c>
      <c r="CR257">
        <v>4.99951</v>
      </c>
      <c r="CS257">
        <v>9593.80666666667</v>
      </c>
      <c r="CT257">
        <v>11912</v>
      </c>
      <c r="CU257">
        <v>38.333</v>
      </c>
      <c r="CV257">
        <v>41.312</v>
      </c>
      <c r="CW257">
        <v>40.187</v>
      </c>
      <c r="CX257">
        <v>40.354</v>
      </c>
      <c r="CY257">
        <v>40.0413333333333</v>
      </c>
      <c r="CZ257">
        <v>1415.72333333333</v>
      </c>
      <c r="DA257">
        <v>39.29</v>
      </c>
      <c r="DB257">
        <v>0</v>
      </c>
      <c r="DC257">
        <v>1627064059</v>
      </c>
      <c r="DD257">
        <v>0</v>
      </c>
      <c r="DE257">
        <v>662.508807692308</v>
      </c>
      <c r="DF257">
        <v>-0.346495721858196</v>
      </c>
      <c r="DG257">
        <v>-2.89128205088824</v>
      </c>
      <c r="DH257">
        <v>9594.19730769231</v>
      </c>
      <c r="DI257">
        <v>15</v>
      </c>
      <c r="DJ257">
        <v>1627063522.6</v>
      </c>
      <c r="DK257" t="s">
        <v>293</v>
      </c>
      <c r="DL257">
        <v>1627063512.6</v>
      </c>
      <c r="DM257">
        <v>1627063522.6</v>
      </c>
      <c r="DN257">
        <v>1</v>
      </c>
      <c r="DO257">
        <v>0.261</v>
      </c>
      <c r="DP257">
        <v>-0.001</v>
      </c>
      <c r="DQ257">
        <v>4.408</v>
      </c>
      <c r="DR257">
        <v>-0.118</v>
      </c>
      <c r="DS257">
        <v>420</v>
      </c>
      <c r="DT257">
        <v>3</v>
      </c>
      <c r="DU257">
        <v>0.07</v>
      </c>
      <c r="DV257">
        <v>0.03</v>
      </c>
      <c r="DW257">
        <v>-23.5125512195122</v>
      </c>
      <c r="DX257">
        <v>-0.250181184668958</v>
      </c>
      <c r="DY257">
        <v>0.04436519247553</v>
      </c>
      <c r="DZ257">
        <v>1</v>
      </c>
      <c r="EA257">
        <v>662.53896969697</v>
      </c>
      <c r="EB257">
        <v>-0.38879320544254</v>
      </c>
      <c r="EC257">
        <v>0.19422222274755</v>
      </c>
      <c r="ED257">
        <v>1</v>
      </c>
      <c r="EE257">
        <v>4.21750146341463</v>
      </c>
      <c r="EF257">
        <v>0.213771219512197</v>
      </c>
      <c r="EG257">
        <v>0.0223449176369008</v>
      </c>
      <c r="EH257">
        <v>0</v>
      </c>
      <c r="EI257">
        <v>2</v>
      </c>
      <c r="EJ257">
        <v>3</v>
      </c>
      <c r="EK257" t="s">
        <v>335</v>
      </c>
      <c r="EL257">
        <v>100</v>
      </c>
      <c r="EM257">
        <v>100</v>
      </c>
      <c r="EN257">
        <v>4.308</v>
      </c>
      <c r="EO257">
        <v>-0.0691</v>
      </c>
      <c r="EP257">
        <v>2.28134974714028</v>
      </c>
      <c r="EQ257">
        <v>0.00616335315543056</v>
      </c>
      <c r="ER257">
        <v>-2.81551833566181e-06</v>
      </c>
      <c r="ES257">
        <v>7.20361701182458e-10</v>
      </c>
      <c r="ET257">
        <v>-0.12593346656001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9.1</v>
      </c>
      <c r="FC257">
        <v>8.9</v>
      </c>
      <c r="FD257">
        <v>18</v>
      </c>
      <c r="FE257">
        <v>963.233</v>
      </c>
      <c r="FF257">
        <v>509.976</v>
      </c>
      <c r="FG257">
        <v>23.9778</v>
      </c>
      <c r="FH257">
        <v>24.9697</v>
      </c>
      <c r="FI257">
        <v>29.9999</v>
      </c>
      <c r="FJ257">
        <v>25.2825</v>
      </c>
      <c r="FK257">
        <v>25.2605</v>
      </c>
      <c r="FL257">
        <v>26.6099</v>
      </c>
      <c r="FM257">
        <v>68.7615</v>
      </c>
      <c r="FN257">
        <v>0</v>
      </c>
      <c r="FO257">
        <v>24.11</v>
      </c>
      <c r="FP257">
        <v>420</v>
      </c>
      <c r="FQ257">
        <v>5.08187</v>
      </c>
      <c r="FR257">
        <v>100.354</v>
      </c>
      <c r="FS257">
        <v>100.256</v>
      </c>
    </row>
    <row r="258" spans="1:175">
      <c r="A258">
        <v>242</v>
      </c>
      <c r="B258">
        <v>1627064058.1</v>
      </c>
      <c r="C258">
        <v>482</v>
      </c>
      <c r="D258" t="s">
        <v>777</v>
      </c>
      <c r="E258" t="s">
        <v>778</v>
      </c>
      <c r="F258">
        <v>1</v>
      </c>
      <c r="H258">
        <v>1627064057.1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14</v>
      </c>
      <c r="AG258">
        <v>2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291</v>
      </c>
      <c r="AL258" t="s">
        <v>291</v>
      </c>
      <c r="AM258">
        <v>0</v>
      </c>
      <c r="AN258">
        <v>0</v>
      </c>
      <c r="AO258">
        <f>1-AM258/AN258</f>
        <v>0</v>
      </c>
      <c r="AP258">
        <v>0</v>
      </c>
      <c r="AQ258" t="s">
        <v>291</v>
      </c>
      <c r="AR258" t="s">
        <v>291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291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292</v>
      </c>
      <c r="BT258">
        <v>2</v>
      </c>
      <c r="BU258">
        <v>1627064057.1</v>
      </c>
      <c r="BV258">
        <v>396.413333333333</v>
      </c>
      <c r="BW258">
        <v>419.991</v>
      </c>
      <c r="BX258">
        <v>9.25208</v>
      </c>
      <c r="BY258">
        <v>4.97545666666667</v>
      </c>
      <c r="BZ258">
        <v>392.104666666667</v>
      </c>
      <c r="CA258">
        <v>9.32111333333333</v>
      </c>
      <c r="CB258">
        <v>900.02</v>
      </c>
      <c r="CC258">
        <v>101.488</v>
      </c>
      <c r="CD258">
        <v>0.0997960333333334</v>
      </c>
      <c r="CE258">
        <v>22.4549333333333</v>
      </c>
      <c r="CF258">
        <v>21.1882</v>
      </c>
      <c r="CG258">
        <v>999.9</v>
      </c>
      <c r="CH258">
        <v>0</v>
      </c>
      <c r="CI258">
        <v>0</v>
      </c>
      <c r="CJ258">
        <v>9993.75</v>
      </c>
      <c r="CK258">
        <v>0</v>
      </c>
      <c r="CL258">
        <v>59.9461333333333</v>
      </c>
      <c r="CM258">
        <v>1460.01</v>
      </c>
      <c r="CN258">
        <v>0.972998</v>
      </c>
      <c r="CO258">
        <v>0.027002</v>
      </c>
      <c r="CP258">
        <v>0</v>
      </c>
      <c r="CQ258">
        <v>662.226</v>
      </c>
      <c r="CR258">
        <v>4.99951</v>
      </c>
      <c r="CS258">
        <v>9593.6</v>
      </c>
      <c r="CT258">
        <v>11912</v>
      </c>
      <c r="CU258">
        <v>38.354</v>
      </c>
      <c r="CV258">
        <v>41.312</v>
      </c>
      <c r="CW258">
        <v>40.187</v>
      </c>
      <c r="CX258">
        <v>40.333</v>
      </c>
      <c r="CY258">
        <v>40.062</v>
      </c>
      <c r="CZ258">
        <v>1415.72</v>
      </c>
      <c r="DA258">
        <v>39.29</v>
      </c>
      <c r="DB258">
        <v>0</v>
      </c>
      <c r="DC258">
        <v>1627064060.8</v>
      </c>
      <c r="DD258">
        <v>0</v>
      </c>
      <c r="DE258">
        <v>662.47816</v>
      </c>
      <c r="DF258">
        <v>-1.4839999990279</v>
      </c>
      <c r="DG258">
        <v>-3.21461538652735</v>
      </c>
      <c r="DH258">
        <v>9594.0348</v>
      </c>
      <c r="DI258">
        <v>15</v>
      </c>
      <c r="DJ258">
        <v>1627063522.6</v>
      </c>
      <c r="DK258" t="s">
        <v>293</v>
      </c>
      <c r="DL258">
        <v>1627063512.6</v>
      </c>
      <c r="DM258">
        <v>1627063522.6</v>
      </c>
      <c r="DN258">
        <v>1</v>
      </c>
      <c r="DO258">
        <v>0.261</v>
      </c>
      <c r="DP258">
        <v>-0.001</v>
      </c>
      <c r="DQ258">
        <v>4.408</v>
      </c>
      <c r="DR258">
        <v>-0.118</v>
      </c>
      <c r="DS258">
        <v>420</v>
      </c>
      <c r="DT258">
        <v>3</v>
      </c>
      <c r="DU258">
        <v>0.07</v>
      </c>
      <c r="DV258">
        <v>0.03</v>
      </c>
      <c r="DW258">
        <v>-23.5215487804878</v>
      </c>
      <c r="DX258">
        <v>-0.268312891986118</v>
      </c>
      <c r="DY258">
        <v>0.0450347677177403</v>
      </c>
      <c r="DZ258">
        <v>1</v>
      </c>
      <c r="EA258">
        <v>662.509757575758</v>
      </c>
      <c r="EB258">
        <v>-0.7397387693253</v>
      </c>
      <c r="EC258">
        <v>0.208269643157106</v>
      </c>
      <c r="ED258">
        <v>1</v>
      </c>
      <c r="EE258">
        <v>4.22699487804878</v>
      </c>
      <c r="EF258">
        <v>0.226269407665517</v>
      </c>
      <c r="EG258">
        <v>0.0238285332262989</v>
      </c>
      <c r="EH258">
        <v>0</v>
      </c>
      <c r="EI258">
        <v>2</v>
      </c>
      <c r="EJ258">
        <v>3</v>
      </c>
      <c r="EK258" t="s">
        <v>335</v>
      </c>
      <c r="EL258">
        <v>100</v>
      </c>
      <c r="EM258">
        <v>100</v>
      </c>
      <c r="EN258">
        <v>4.309</v>
      </c>
      <c r="EO258">
        <v>-0.0689</v>
      </c>
      <c r="EP258">
        <v>2.28134974714028</v>
      </c>
      <c r="EQ258">
        <v>0.00616335315543056</v>
      </c>
      <c r="ER258">
        <v>-2.81551833566181e-06</v>
      </c>
      <c r="ES258">
        <v>7.20361701182458e-10</v>
      </c>
      <c r="ET258">
        <v>-0.12593346656001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9.1</v>
      </c>
      <c r="FC258">
        <v>8.9</v>
      </c>
      <c r="FD258">
        <v>18</v>
      </c>
      <c r="FE258">
        <v>963.117</v>
      </c>
      <c r="FF258">
        <v>509.939</v>
      </c>
      <c r="FG258">
        <v>24.0475</v>
      </c>
      <c r="FH258">
        <v>24.9681</v>
      </c>
      <c r="FI258">
        <v>29.9999</v>
      </c>
      <c r="FJ258">
        <v>25.2804</v>
      </c>
      <c r="FK258">
        <v>25.2584</v>
      </c>
      <c r="FL258">
        <v>26.6103</v>
      </c>
      <c r="FM258">
        <v>68.7615</v>
      </c>
      <c r="FN258">
        <v>0</v>
      </c>
      <c r="FO258">
        <v>24.11</v>
      </c>
      <c r="FP258">
        <v>420</v>
      </c>
      <c r="FQ258">
        <v>5.08411</v>
      </c>
      <c r="FR258">
        <v>100.354</v>
      </c>
      <c r="FS258">
        <v>100.257</v>
      </c>
    </row>
    <row r="259" spans="1:175">
      <c r="A259">
        <v>243</v>
      </c>
      <c r="B259">
        <v>1627064060.1</v>
      </c>
      <c r="C259">
        <v>484</v>
      </c>
      <c r="D259" t="s">
        <v>779</v>
      </c>
      <c r="E259" t="s">
        <v>780</v>
      </c>
      <c r="F259">
        <v>1</v>
      </c>
      <c r="H259">
        <v>1627064059.1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13</v>
      </c>
      <c r="AG259">
        <v>1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291</v>
      </c>
      <c r="AL259" t="s">
        <v>291</v>
      </c>
      <c r="AM259">
        <v>0</v>
      </c>
      <c r="AN259">
        <v>0</v>
      </c>
      <c r="AO259">
        <f>1-AM259/AN259</f>
        <v>0</v>
      </c>
      <c r="AP259">
        <v>0</v>
      </c>
      <c r="AQ259" t="s">
        <v>291</v>
      </c>
      <c r="AR259" t="s">
        <v>291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291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292</v>
      </c>
      <c r="BT259">
        <v>2</v>
      </c>
      <c r="BU259">
        <v>1627064059.1</v>
      </c>
      <c r="BV259">
        <v>396.393333333333</v>
      </c>
      <c r="BW259">
        <v>419.984</v>
      </c>
      <c r="BX259">
        <v>9.27079666666667</v>
      </c>
      <c r="BY259">
        <v>4.98877333333333</v>
      </c>
      <c r="BZ259">
        <v>392.084333333333</v>
      </c>
      <c r="CA259">
        <v>9.33963</v>
      </c>
      <c r="CB259">
        <v>899.964</v>
      </c>
      <c r="CC259">
        <v>101.487</v>
      </c>
      <c r="CD259">
        <v>0.0998224333333333</v>
      </c>
      <c r="CE259">
        <v>22.4978</v>
      </c>
      <c r="CF259">
        <v>21.2289</v>
      </c>
      <c r="CG259">
        <v>999.9</v>
      </c>
      <c r="CH259">
        <v>0</v>
      </c>
      <c r="CI259">
        <v>0</v>
      </c>
      <c r="CJ259">
        <v>10014.1666666667</v>
      </c>
      <c r="CK259">
        <v>0</v>
      </c>
      <c r="CL259">
        <v>59.9466</v>
      </c>
      <c r="CM259">
        <v>1460.01333333333</v>
      </c>
      <c r="CN259">
        <v>0.972998</v>
      </c>
      <c r="CO259">
        <v>0.027002</v>
      </c>
      <c r="CP259">
        <v>0</v>
      </c>
      <c r="CQ259">
        <v>662.251</v>
      </c>
      <c r="CR259">
        <v>4.99951</v>
      </c>
      <c r="CS259">
        <v>9593.12</v>
      </c>
      <c r="CT259">
        <v>11912.0333333333</v>
      </c>
      <c r="CU259">
        <v>38.375</v>
      </c>
      <c r="CV259">
        <v>41.312</v>
      </c>
      <c r="CW259">
        <v>40.187</v>
      </c>
      <c r="CX259">
        <v>40.312</v>
      </c>
      <c r="CY259">
        <v>40.062</v>
      </c>
      <c r="CZ259">
        <v>1415.72333333333</v>
      </c>
      <c r="DA259">
        <v>39.29</v>
      </c>
      <c r="DB259">
        <v>0</v>
      </c>
      <c r="DC259">
        <v>1627064062.6</v>
      </c>
      <c r="DD259">
        <v>0</v>
      </c>
      <c r="DE259">
        <v>662.432192307692</v>
      </c>
      <c r="DF259">
        <v>-1.33555555835339</v>
      </c>
      <c r="DG259">
        <v>-4.44239315685515</v>
      </c>
      <c r="DH259">
        <v>9593.90538461538</v>
      </c>
      <c r="DI259">
        <v>15</v>
      </c>
      <c r="DJ259">
        <v>1627063522.6</v>
      </c>
      <c r="DK259" t="s">
        <v>293</v>
      </c>
      <c r="DL259">
        <v>1627063512.6</v>
      </c>
      <c r="DM259">
        <v>1627063522.6</v>
      </c>
      <c r="DN259">
        <v>1</v>
      </c>
      <c r="DO259">
        <v>0.261</v>
      </c>
      <c r="DP259">
        <v>-0.001</v>
      </c>
      <c r="DQ259">
        <v>4.408</v>
      </c>
      <c r="DR259">
        <v>-0.118</v>
      </c>
      <c r="DS259">
        <v>420</v>
      </c>
      <c r="DT259">
        <v>3</v>
      </c>
      <c r="DU259">
        <v>0.07</v>
      </c>
      <c r="DV259">
        <v>0.03</v>
      </c>
      <c r="DW259">
        <v>-23.5292756097561</v>
      </c>
      <c r="DX259">
        <v>-0.353211846689864</v>
      </c>
      <c r="DY259">
        <v>0.0491119615874753</v>
      </c>
      <c r="DZ259">
        <v>1</v>
      </c>
      <c r="EA259">
        <v>662.466628571428</v>
      </c>
      <c r="EB259">
        <v>-0.974982387475849</v>
      </c>
      <c r="EC259">
        <v>0.224612057393474</v>
      </c>
      <c r="ED259">
        <v>1</v>
      </c>
      <c r="EE259">
        <v>4.23559804878049</v>
      </c>
      <c r="EF259">
        <v>0.248843414634153</v>
      </c>
      <c r="EG259">
        <v>0.0261014543300553</v>
      </c>
      <c r="EH259">
        <v>0</v>
      </c>
      <c r="EI259">
        <v>2</v>
      </c>
      <c r="EJ259">
        <v>3</v>
      </c>
      <c r="EK259" t="s">
        <v>335</v>
      </c>
      <c r="EL259">
        <v>100</v>
      </c>
      <c r="EM259">
        <v>100</v>
      </c>
      <c r="EN259">
        <v>4.308</v>
      </c>
      <c r="EO259">
        <v>-0.0687</v>
      </c>
      <c r="EP259">
        <v>2.28134974714028</v>
      </c>
      <c r="EQ259">
        <v>0.00616335315543056</v>
      </c>
      <c r="ER259">
        <v>-2.81551833566181e-06</v>
      </c>
      <c r="ES259">
        <v>7.20361701182458e-10</v>
      </c>
      <c r="ET259">
        <v>-0.12593346656001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9.1</v>
      </c>
      <c r="FC259">
        <v>9</v>
      </c>
      <c r="FD259">
        <v>18</v>
      </c>
      <c r="FE259">
        <v>963.192</v>
      </c>
      <c r="FF259">
        <v>509.97</v>
      </c>
      <c r="FG259">
        <v>24.1219</v>
      </c>
      <c r="FH259">
        <v>24.9665</v>
      </c>
      <c r="FI259">
        <v>29.9998</v>
      </c>
      <c r="FJ259">
        <v>25.2788</v>
      </c>
      <c r="FK259">
        <v>25.2563</v>
      </c>
      <c r="FL259">
        <v>26.6107</v>
      </c>
      <c r="FM259">
        <v>68.7615</v>
      </c>
      <c r="FN259">
        <v>0</v>
      </c>
      <c r="FO259">
        <v>24.21</v>
      </c>
      <c r="FP259">
        <v>420</v>
      </c>
      <c r="FQ259">
        <v>5.12467</v>
      </c>
      <c r="FR259">
        <v>100.354</v>
      </c>
      <c r="FS259">
        <v>100.258</v>
      </c>
    </row>
    <row r="260" spans="1:175">
      <c r="A260">
        <v>244</v>
      </c>
      <c r="B260">
        <v>1627064062.1</v>
      </c>
      <c r="C260">
        <v>486</v>
      </c>
      <c r="D260" t="s">
        <v>781</v>
      </c>
      <c r="E260" t="s">
        <v>782</v>
      </c>
      <c r="F260">
        <v>1</v>
      </c>
      <c r="H260">
        <v>1627064061.1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13</v>
      </c>
      <c r="AG260">
        <v>1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291</v>
      </c>
      <c r="AL260" t="s">
        <v>291</v>
      </c>
      <c r="AM260">
        <v>0</v>
      </c>
      <c r="AN260">
        <v>0</v>
      </c>
      <c r="AO260">
        <f>1-AM260/AN260</f>
        <v>0</v>
      </c>
      <c r="AP260">
        <v>0</v>
      </c>
      <c r="AQ260" t="s">
        <v>291</v>
      </c>
      <c r="AR260" t="s">
        <v>291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291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292</v>
      </c>
      <c r="BT260">
        <v>2</v>
      </c>
      <c r="BU260">
        <v>1627064061.1</v>
      </c>
      <c r="BV260">
        <v>396.468666666667</v>
      </c>
      <c r="BW260">
        <v>419.962</v>
      </c>
      <c r="BX260">
        <v>9.29430333333333</v>
      </c>
      <c r="BY260">
        <v>5.01052666666667</v>
      </c>
      <c r="BZ260">
        <v>392.159666666667</v>
      </c>
      <c r="CA260">
        <v>9.36289</v>
      </c>
      <c r="CB260">
        <v>899.997</v>
      </c>
      <c r="CC260">
        <v>101.487</v>
      </c>
      <c r="CD260">
        <v>0.0996675333333333</v>
      </c>
      <c r="CE260">
        <v>22.5409333333333</v>
      </c>
      <c r="CF260">
        <v>21.2668</v>
      </c>
      <c r="CG260">
        <v>999.9</v>
      </c>
      <c r="CH260">
        <v>0</v>
      </c>
      <c r="CI260">
        <v>0</v>
      </c>
      <c r="CJ260">
        <v>10008.3666666667</v>
      </c>
      <c r="CK260">
        <v>0</v>
      </c>
      <c r="CL260">
        <v>59.9466</v>
      </c>
      <c r="CM260">
        <v>1459.90666666667</v>
      </c>
      <c r="CN260">
        <v>0.972996</v>
      </c>
      <c r="CO260">
        <v>0.0270039333333333</v>
      </c>
      <c r="CP260">
        <v>0</v>
      </c>
      <c r="CQ260">
        <v>662.504333333333</v>
      </c>
      <c r="CR260">
        <v>4.99951</v>
      </c>
      <c r="CS260">
        <v>9592.39</v>
      </c>
      <c r="CT260">
        <v>11911.1333333333</v>
      </c>
      <c r="CU260">
        <v>38.375</v>
      </c>
      <c r="CV260">
        <v>41.312</v>
      </c>
      <c r="CW260">
        <v>40.187</v>
      </c>
      <c r="CX260">
        <v>40.312</v>
      </c>
      <c r="CY260">
        <v>40.062</v>
      </c>
      <c r="CZ260">
        <v>1415.61666666667</v>
      </c>
      <c r="DA260">
        <v>39.29</v>
      </c>
      <c r="DB260">
        <v>0</v>
      </c>
      <c r="DC260">
        <v>1627064065</v>
      </c>
      <c r="DD260">
        <v>0</v>
      </c>
      <c r="DE260">
        <v>662.418923076923</v>
      </c>
      <c r="DF260">
        <v>-0.729230769014235</v>
      </c>
      <c r="DG260">
        <v>-6.07623933080692</v>
      </c>
      <c r="DH260">
        <v>9593.62576923077</v>
      </c>
      <c r="DI260">
        <v>15</v>
      </c>
      <c r="DJ260">
        <v>1627063522.6</v>
      </c>
      <c r="DK260" t="s">
        <v>293</v>
      </c>
      <c r="DL260">
        <v>1627063512.6</v>
      </c>
      <c r="DM260">
        <v>1627063522.6</v>
      </c>
      <c r="DN260">
        <v>1</v>
      </c>
      <c r="DO260">
        <v>0.261</v>
      </c>
      <c r="DP260">
        <v>-0.001</v>
      </c>
      <c r="DQ260">
        <v>4.408</v>
      </c>
      <c r="DR260">
        <v>-0.118</v>
      </c>
      <c r="DS260">
        <v>420</v>
      </c>
      <c r="DT260">
        <v>3</v>
      </c>
      <c r="DU260">
        <v>0.07</v>
      </c>
      <c r="DV260">
        <v>0.03</v>
      </c>
      <c r="DW260">
        <v>-23.532487804878</v>
      </c>
      <c r="DX260">
        <v>-0.222365853658494</v>
      </c>
      <c r="DY260">
        <v>0.0472681359961156</v>
      </c>
      <c r="DZ260">
        <v>1</v>
      </c>
      <c r="EA260">
        <v>662.464545454545</v>
      </c>
      <c r="EB260">
        <v>-0.953180089580292</v>
      </c>
      <c r="EC260">
        <v>0.23208724729749</v>
      </c>
      <c r="ED260">
        <v>1</v>
      </c>
      <c r="EE260">
        <v>4.24336390243902</v>
      </c>
      <c r="EF260">
        <v>0.263238188153317</v>
      </c>
      <c r="EG260">
        <v>0.0273209555842994</v>
      </c>
      <c r="EH260">
        <v>0</v>
      </c>
      <c r="EI260">
        <v>2</v>
      </c>
      <c r="EJ260">
        <v>3</v>
      </c>
      <c r="EK260" t="s">
        <v>335</v>
      </c>
      <c r="EL260">
        <v>100</v>
      </c>
      <c r="EM260">
        <v>100</v>
      </c>
      <c r="EN260">
        <v>4.309</v>
      </c>
      <c r="EO260">
        <v>-0.0684</v>
      </c>
      <c r="EP260">
        <v>2.28134974714028</v>
      </c>
      <c r="EQ260">
        <v>0.00616335315543056</v>
      </c>
      <c r="ER260">
        <v>-2.81551833566181e-06</v>
      </c>
      <c r="ES260">
        <v>7.20361701182458e-10</v>
      </c>
      <c r="ET260">
        <v>-0.12593346656001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9.2</v>
      </c>
      <c r="FC260">
        <v>9</v>
      </c>
      <c r="FD260">
        <v>18</v>
      </c>
      <c r="FE260">
        <v>963.319</v>
      </c>
      <c r="FF260">
        <v>510.059</v>
      </c>
      <c r="FG260">
        <v>24.1847</v>
      </c>
      <c r="FH260">
        <v>24.9644</v>
      </c>
      <c r="FI260">
        <v>29.9997</v>
      </c>
      <c r="FJ260">
        <v>25.2772</v>
      </c>
      <c r="FK260">
        <v>25.2547</v>
      </c>
      <c r="FL260">
        <v>26.6114</v>
      </c>
      <c r="FM260">
        <v>68.4839</v>
      </c>
      <c r="FN260">
        <v>0</v>
      </c>
      <c r="FO260">
        <v>24.31</v>
      </c>
      <c r="FP260">
        <v>420</v>
      </c>
      <c r="FQ260">
        <v>5.12456</v>
      </c>
      <c r="FR260">
        <v>100.355</v>
      </c>
      <c r="FS260">
        <v>100.259</v>
      </c>
    </row>
    <row r="261" spans="1:175">
      <c r="A261">
        <v>245</v>
      </c>
      <c r="B261">
        <v>1627064064.1</v>
      </c>
      <c r="C261">
        <v>488</v>
      </c>
      <c r="D261" t="s">
        <v>783</v>
      </c>
      <c r="E261" t="s">
        <v>784</v>
      </c>
      <c r="F261">
        <v>1</v>
      </c>
      <c r="H261">
        <v>1627064063.1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13</v>
      </c>
      <c r="AG261">
        <v>1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291</v>
      </c>
      <c r="AL261" t="s">
        <v>291</v>
      </c>
      <c r="AM261">
        <v>0</v>
      </c>
      <c r="AN261">
        <v>0</v>
      </c>
      <c r="AO261">
        <f>1-AM261/AN261</f>
        <v>0</v>
      </c>
      <c r="AP261">
        <v>0</v>
      </c>
      <c r="AQ261" t="s">
        <v>291</v>
      </c>
      <c r="AR261" t="s">
        <v>291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291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292</v>
      </c>
      <c r="BT261">
        <v>2</v>
      </c>
      <c r="BU261">
        <v>1627064063.1</v>
      </c>
      <c r="BV261">
        <v>396.477</v>
      </c>
      <c r="BW261">
        <v>419.941</v>
      </c>
      <c r="BX261">
        <v>9.32033666666667</v>
      </c>
      <c r="BY261">
        <v>5.02269333333333</v>
      </c>
      <c r="BZ261">
        <v>392.168333333333</v>
      </c>
      <c r="CA261">
        <v>9.38865333333333</v>
      </c>
      <c r="CB261">
        <v>899.943666666667</v>
      </c>
      <c r="CC261">
        <v>101.487333333333</v>
      </c>
      <c r="CD261">
        <v>0.0997788333333333</v>
      </c>
      <c r="CE261">
        <v>22.5855666666667</v>
      </c>
      <c r="CF261">
        <v>21.2998</v>
      </c>
      <c r="CG261">
        <v>999.9</v>
      </c>
      <c r="CH261">
        <v>0</v>
      </c>
      <c r="CI261">
        <v>0</v>
      </c>
      <c r="CJ261">
        <v>9979.79333333333</v>
      </c>
      <c r="CK261">
        <v>0</v>
      </c>
      <c r="CL261">
        <v>59.9603</v>
      </c>
      <c r="CM261">
        <v>1460.01</v>
      </c>
      <c r="CN261">
        <v>0.972998</v>
      </c>
      <c r="CO261">
        <v>0.027002</v>
      </c>
      <c r="CP261">
        <v>0</v>
      </c>
      <c r="CQ261">
        <v>662.295666666667</v>
      </c>
      <c r="CR261">
        <v>4.99951</v>
      </c>
      <c r="CS261">
        <v>9593.44</v>
      </c>
      <c r="CT261">
        <v>11911.9666666667</v>
      </c>
      <c r="CU261">
        <v>38.333</v>
      </c>
      <c r="CV261">
        <v>41.312</v>
      </c>
      <c r="CW261">
        <v>40.187</v>
      </c>
      <c r="CX261">
        <v>40.354</v>
      </c>
      <c r="CY261">
        <v>40.062</v>
      </c>
      <c r="CZ261">
        <v>1415.72</v>
      </c>
      <c r="DA261">
        <v>39.29</v>
      </c>
      <c r="DB261">
        <v>0</v>
      </c>
      <c r="DC261">
        <v>1627064066.8</v>
      </c>
      <c r="DD261">
        <v>0</v>
      </c>
      <c r="DE261">
        <v>662.3826</v>
      </c>
      <c r="DF261">
        <v>-1.54953845998775</v>
      </c>
      <c r="DG261">
        <v>-7.50230773564686</v>
      </c>
      <c r="DH261">
        <v>9593.624</v>
      </c>
      <c r="DI261">
        <v>15</v>
      </c>
      <c r="DJ261">
        <v>1627063522.6</v>
      </c>
      <c r="DK261" t="s">
        <v>293</v>
      </c>
      <c r="DL261">
        <v>1627063512.6</v>
      </c>
      <c r="DM261">
        <v>1627063522.6</v>
      </c>
      <c r="DN261">
        <v>1</v>
      </c>
      <c r="DO261">
        <v>0.261</v>
      </c>
      <c r="DP261">
        <v>-0.001</v>
      </c>
      <c r="DQ261">
        <v>4.408</v>
      </c>
      <c r="DR261">
        <v>-0.118</v>
      </c>
      <c r="DS261">
        <v>420</v>
      </c>
      <c r="DT261">
        <v>3</v>
      </c>
      <c r="DU261">
        <v>0.07</v>
      </c>
      <c r="DV261">
        <v>0.03</v>
      </c>
      <c r="DW261">
        <v>-23.5344634146341</v>
      </c>
      <c r="DX261">
        <v>0.0312773519163536</v>
      </c>
      <c r="DY261">
        <v>0.0441400308115839</v>
      </c>
      <c r="DZ261">
        <v>1</v>
      </c>
      <c r="EA261">
        <v>662.431090909091</v>
      </c>
      <c r="EB261">
        <v>-0.925086562473704</v>
      </c>
      <c r="EC261">
        <v>0.230471895826453</v>
      </c>
      <c r="ED261">
        <v>1</v>
      </c>
      <c r="EE261">
        <v>4.2521612195122</v>
      </c>
      <c r="EF261">
        <v>0.272674494773524</v>
      </c>
      <c r="EG261">
        <v>0.0281887394223315</v>
      </c>
      <c r="EH261">
        <v>0</v>
      </c>
      <c r="EI261">
        <v>2</v>
      </c>
      <c r="EJ261">
        <v>3</v>
      </c>
      <c r="EK261" t="s">
        <v>335</v>
      </c>
      <c r="EL261">
        <v>100</v>
      </c>
      <c r="EM261">
        <v>100</v>
      </c>
      <c r="EN261">
        <v>4.309</v>
      </c>
      <c r="EO261">
        <v>-0.0682</v>
      </c>
      <c r="EP261">
        <v>2.28134974714028</v>
      </c>
      <c r="EQ261">
        <v>0.00616335315543056</v>
      </c>
      <c r="ER261">
        <v>-2.81551833566181e-06</v>
      </c>
      <c r="ES261">
        <v>7.20361701182458e-10</v>
      </c>
      <c r="ET261">
        <v>-0.12593346656001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9.2</v>
      </c>
      <c r="FC261">
        <v>9</v>
      </c>
      <c r="FD261">
        <v>18</v>
      </c>
      <c r="FE261">
        <v>963.183</v>
      </c>
      <c r="FF261">
        <v>509.939</v>
      </c>
      <c r="FG261">
        <v>24.2532</v>
      </c>
      <c r="FH261">
        <v>24.9623</v>
      </c>
      <c r="FI261">
        <v>29.9998</v>
      </c>
      <c r="FJ261">
        <v>25.2754</v>
      </c>
      <c r="FK261">
        <v>25.2531</v>
      </c>
      <c r="FL261">
        <v>26.6117</v>
      </c>
      <c r="FM261">
        <v>68.4839</v>
      </c>
      <c r="FN261">
        <v>0</v>
      </c>
      <c r="FO261">
        <v>24.31</v>
      </c>
      <c r="FP261">
        <v>420</v>
      </c>
      <c r="FQ261">
        <v>5.16551</v>
      </c>
      <c r="FR261">
        <v>100.355</v>
      </c>
      <c r="FS261">
        <v>100.26</v>
      </c>
    </row>
    <row r="262" spans="1:175">
      <c r="A262">
        <v>246</v>
      </c>
      <c r="B262">
        <v>1627064066.1</v>
      </c>
      <c r="C262">
        <v>490</v>
      </c>
      <c r="D262" t="s">
        <v>785</v>
      </c>
      <c r="E262" t="s">
        <v>786</v>
      </c>
      <c r="F262">
        <v>1</v>
      </c>
      <c r="H262">
        <v>1627064065.1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13</v>
      </c>
      <c r="AG262">
        <v>1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291</v>
      </c>
      <c r="AL262" t="s">
        <v>291</v>
      </c>
      <c r="AM262">
        <v>0</v>
      </c>
      <c r="AN262">
        <v>0</v>
      </c>
      <c r="AO262">
        <f>1-AM262/AN262</f>
        <v>0</v>
      </c>
      <c r="AP262">
        <v>0</v>
      </c>
      <c r="AQ262" t="s">
        <v>291</v>
      </c>
      <c r="AR262" t="s">
        <v>291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291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292</v>
      </c>
      <c r="BT262">
        <v>2</v>
      </c>
      <c r="BU262">
        <v>1627064065.1</v>
      </c>
      <c r="BV262">
        <v>396.378</v>
      </c>
      <c r="BW262">
        <v>419.97</v>
      </c>
      <c r="BX262">
        <v>9.34399666666667</v>
      </c>
      <c r="BY262">
        <v>5.04936</v>
      </c>
      <c r="BZ262">
        <v>392.069666666667</v>
      </c>
      <c r="CA262">
        <v>9.41206333333333</v>
      </c>
      <c r="CB262">
        <v>899.982333333333</v>
      </c>
      <c r="CC262">
        <v>101.487666666667</v>
      </c>
      <c r="CD262">
        <v>0.099953</v>
      </c>
      <c r="CE262">
        <v>22.6310666666667</v>
      </c>
      <c r="CF262">
        <v>21.3336</v>
      </c>
      <c r="CG262">
        <v>999.9</v>
      </c>
      <c r="CH262">
        <v>0</v>
      </c>
      <c r="CI262">
        <v>0</v>
      </c>
      <c r="CJ262">
        <v>9991.66666666667</v>
      </c>
      <c r="CK262">
        <v>0</v>
      </c>
      <c r="CL262">
        <v>59.9678333333333</v>
      </c>
      <c r="CM262">
        <v>1460.01</v>
      </c>
      <c r="CN262">
        <v>0.972998</v>
      </c>
      <c r="CO262">
        <v>0.027002</v>
      </c>
      <c r="CP262">
        <v>0</v>
      </c>
      <c r="CQ262">
        <v>662.405333333333</v>
      </c>
      <c r="CR262">
        <v>4.99951</v>
      </c>
      <c r="CS262">
        <v>9593.10666666667</v>
      </c>
      <c r="CT262">
        <v>11912</v>
      </c>
      <c r="CU262">
        <v>38.375</v>
      </c>
      <c r="CV262">
        <v>41.312</v>
      </c>
      <c r="CW262">
        <v>40.187</v>
      </c>
      <c r="CX262">
        <v>40.354</v>
      </c>
      <c r="CY262">
        <v>40.062</v>
      </c>
      <c r="CZ262">
        <v>1415.72</v>
      </c>
      <c r="DA262">
        <v>39.29</v>
      </c>
      <c r="DB262">
        <v>0</v>
      </c>
      <c r="DC262">
        <v>1627064068.6</v>
      </c>
      <c r="DD262">
        <v>0</v>
      </c>
      <c r="DE262">
        <v>662.371884615385</v>
      </c>
      <c r="DF262">
        <v>-0.997162388719324</v>
      </c>
      <c r="DG262">
        <v>-6.28820516125731</v>
      </c>
      <c r="DH262">
        <v>9593.50115384615</v>
      </c>
      <c r="DI262">
        <v>15</v>
      </c>
      <c r="DJ262">
        <v>1627063522.6</v>
      </c>
      <c r="DK262" t="s">
        <v>293</v>
      </c>
      <c r="DL262">
        <v>1627063512.6</v>
      </c>
      <c r="DM262">
        <v>1627063522.6</v>
      </c>
      <c r="DN262">
        <v>1</v>
      </c>
      <c r="DO262">
        <v>0.261</v>
      </c>
      <c r="DP262">
        <v>-0.001</v>
      </c>
      <c r="DQ262">
        <v>4.408</v>
      </c>
      <c r="DR262">
        <v>-0.118</v>
      </c>
      <c r="DS262">
        <v>420</v>
      </c>
      <c r="DT262">
        <v>3</v>
      </c>
      <c r="DU262">
        <v>0.07</v>
      </c>
      <c r="DV262">
        <v>0.03</v>
      </c>
      <c r="DW262">
        <v>-23.5454024390244</v>
      </c>
      <c r="DX262">
        <v>0.0988933797908613</v>
      </c>
      <c r="DY262">
        <v>0.0398740975143983</v>
      </c>
      <c r="DZ262">
        <v>1</v>
      </c>
      <c r="EA262">
        <v>662.405428571429</v>
      </c>
      <c r="EB262">
        <v>-0.910027397259518</v>
      </c>
      <c r="EC262">
        <v>0.239909659867954</v>
      </c>
      <c r="ED262">
        <v>1</v>
      </c>
      <c r="EE262">
        <v>4.2603143902439</v>
      </c>
      <c r="EF262">
        <v>0.264105365853672</v>
      </c>
      <c r="EG262">
        <v>0.0274926555202481</v>
      </c>
      <c r="EH262">
        <v>0</v>
      </c>
      <c r="EI262">
        <v>2</v>
      </c>
      <c r="EJ262">
        <v>3</v>
      </c>
      <c r="EK262" t="s">
        <v>335</v>
      </c>
      <c r="EL262">
        <v>100</v>
      </c>
      <c r="EM262">
        <v>100</v>
      </c>
      <c r="EN262">
        <v>4.308</v>
      </c>
      <c r="EO262">
        <v>-0.0679</v>
      </c>
      <c r="EP262">
        <v>2.28134974714028</v>
      </c>
      <c r="EQ262">
        <v>0.00616335315543056</v>
      </c>
      <c r="ER262">
        <v>-2.81551833566181e-06</v>
      </c>
      <c r="ES262">
        <v>7.20361701182458e-10</v>
      </c>
      <c r="ET262">
        <v>-0.12593346656001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9.2</v>
      </c>
      <c r="FC262">
        <v>9.1</v>
      </c>
      <c r="FD262">
        <v>18</v>
      </c>
      <c r="FE262">
        <v>963.387</v>
      </c>
      <c r="FF262">
        <v>509.99</v>
      </c>
      <c r="FG262">
        <v>24.3259</v>
      </c>
      <c r="FH262">
        <v>24.9606</v>
      </c>
      <c r="FI262">
        <v>29.9999</v>
      </c>
      <c r="FJ262">
        <v>25.2738</v>
      </c>
      <c r="FK262">
        <v>25.2513</v>
      </c>
      <c r="FL262">
        <v>26.6131</v>
      </c>
      <c r="FM262">
        <v>68.4839</v>
      </c>
      <c r="FN262">
        <v>0</v>
      </c>
      <c r="FO262">
        <v>24.41</v>
      </c>
      <c r="FP262">
        <v>420</v>
      </c>
      <c r="FQ262">
        <v>5.15946</v>
      </c>
      <c r="FR262">
        <v>100.355</v>
      </c>
      <c r="FS262">
        <v>100.261</v>
      </c>
    </row>
    <row r="263" spans="1:175">
      <c r="A263">
        <v>247</v>
      </c>
      <c r="B263">
        <v>1627064068.1</v>
      </c>
      <c r="C263">
        <v>492</v>
      </c>
      <c r="D263" t="s">
        <v>787</v>
      </c>
      <c r="E263" t="s">
        <v>788</v>
      </c>
      <c r="F263">
        <v>1</v>
      </c>
      <c r="H263">
        <v>1627064067.1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13</v>
      </c>
      <c r="AG263">
        <v>1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291</v>
      </c>
      <c r="AL263" t="s">
        <v>291</v>
      </c>
      <c r="AM263">
        <v>0</v>
      </c>
      <c r="AN263">
        <v>0</v>
      </c>
      <c r="AO263">
        <f>1-AM263/AN263</f>
        <v>0</v>
      </c>
      <c r="AP263">
        <v>0</v>
      </c>
      <c r="AQ263" t="s">
        <v>291</v>
      </c>
      <c r="AR263" t="s">
        <v>291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291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292</v>
      </c>
      <c r="BT263">
        <v>2</v>
      </c>
      <c r="BU263">
        <v>1627064067.1</v>
      </c>
      <c r="BV263">
        <v>396.363</v>
      </c>
      <c r="BW263">
        <v>419.969666666667</v>
      </c>
      <c r="BX263">
        <v>9.37383666666667</v>
      </c>
      <c r="BY263">
        <v>5.08588666666667</v>
      </c>
      <c r="BZ263">
        <v>392.055</v>
      </c>
      <c r="CA263">
        <v>9.44159</v>
      </c>
      <c r="CB263">
        <v>900.056666666667</v>
      </c>
      <c r="CC263">
        <v>101.487333333333</v>
      </c>
      <c r="CD263">
        <v>0.0996883666666667</v>
      </c>
      <c r="CE263">
        <v>22.6714666666667</v>
      </c>
      <c r="CF263">
        <v>21.3646666666667</v>
      </c>
      <c r="CG263">
        <v>999.9</v>
      </c>
      <c r="CH263">
        <v>0</v>
      </c>
      <c r="CI263">
        <v>0</v>
      </c>
      <c r="CJ263">
        <v>10002.7066666667</v>
      </c>
      <c r="CK263">
        <v>0</v>
      </c>
      <c r="CL263">
        <v>59.9800666666667</v>
      </c>
      <c r="CM263">
        <v>1460.01</v>
      </c>
      <c r="CN263">
        <v>0.972998</v>
      </c>
      <c r="CO263">
        <v>0.027002</v>
      </c>
      <c r="CP263">
        <v>0</v>
      </c>
      <c r="CQ263">
        <v>662.304</v>
      </c>
      <c r="CR263">
        <v>4.99951</v>
      </c>
      <c r="CS263">
        <v>9592.85</v>
      </c>
      <c r="CT263">
        <v>11912</v>
      </c>
      <c r="CU263">
        <v>38.375</v>
      </c>
      <c r="CV263">
        <v>41.312</v>
      </c>
      <c r="CW263">
        <v>40.187</v>
      </c>
      <c r="CX263">
        <v>40.312</v>
      </c>
      <c r="CY263">
        <v>40.062</v>
      </c>
      <c r="CZ263">
        <v>1415.72</v>
      </c>
      <c r="DA263">
        <v>39.29</v>
      </c>
      <c r="DB263">
        <v>0</v>
      </c>
      <c r="DC263">
        <v>1627064071</v>
      </c>
      <c r="DD263">
        <v>0</v>
      </c>
      <c r="DE263">
        <v>662.330653846154</v>
      </c>
      <c r="DF263">
        <v>-0.617743586275798</v>
      </c>
      <c r="DG263">
        <v>-4.19418805548159</v>
      </c>
      <c r="DH263">
        <v>9593.27615384615</v>
      </c>
      <c r="DI263">
        <v>15</v>
      </c>
      <c r="DJ263">
        <v>1627063522.6</v>
      </c>
      <c r="DK263" t="s">
        <v>293</v>
      </c>
      <c r="DL263">
        <v>1627063512.6</v>
      </c>
      <c r="DM263">
        <v>1627063522.6</v>
      </c>
      <c r="DN263">
        <v>1</v>
      </c>
      <c r="DO263">
        <v>0.261</v>
      </c>
      <c r="DP263">
        <v>-0.001</v>
      </c>
      <c r="DQ263">
        <v>4.408</v>
      </c>
      <c r="DR263">
        <v>-0.118</v>
      </c>
      <c r="DS263">
        <v>420</v>
      </c>
      <c r="DT263">
        <v>3</v>
      </c>
      <c r="DU263">
        <v>0.07</v>
      </c>
      <c r="DV263">
        <v>0.03</v>
      </c>
      <c r="DW263">
        <v>-23.5500707317073</v>
      </c>
      <c r="DX263">
        <v>-0.010151916376287</v>
      </c>
      <c r="DY263">
        <v>0.0434270694714625</v>
      </c>
      <c r="DZ263">
        <v>1</v>
      </c>
      <c r="EA263">
        <v>662.358757575758</v>
      </c>
      <c r="EB263">
        <v>-0.451353840953091</v>
      </c>
      <c r="EC263">
        <v>0.225854073336315</v>
      </c>
      <c r="ED263">
        <v>1</v>
      </c>
      <c r="EE263">
        <v>4.26602731707317</v>
      </c>
      <c r="EF263">
        <v>0.249153240418118</v>
      </c>
      <c r="EG263">
        <v>0.026554705891744</v>
      </c>
      <c r="EH263">
        <v>0</v>
      </c>
      <c r="EI263">
        <v>2</v>
      </c>
      <c r="EJ263">
        <v>3</v>
      </c>
      <c r="EK263" t="s">
        <v>335</v>
      </c>
      <c r="EL263">
        <v>100</v>
      </c>
      <c r="EM263">
        <v>100</v>
      </c>
      <c r="EN263">
        <v>4.309</v>
      </c>
      <c r="EO263">
        <v>-0.0676</v>
      </c>
      <c r="EP263">
        <v>2.28134974714028</v>
      </c>
      <c r="EQ263">
        <v>0.00616335315543056</v>
      </c>
      <c r="ER263">
        <v>-2.81551833566181e-06</v>
      </c>
      <c r="ES263">
        <v>7.20361701182458e-10</v>
      </c>
      <c r="ET263">
        <v>-0.12593346656001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9.3</v>
      </c>
      <c r="FC263">
        <v>9.1</v>
      </c>
      <c r="FD263">
        <v>18</v>
      </c>
      <c r="FE263">
        <v>963.509</v>
      </c>
      <c r="FF263">
        <v>510.115</v>
      </c>
      <c r="FG263">
        <v>24.3854</v>
      </c>
      <c r="FH263">
        <v>24.959</v>
      </c>
      <c r="FI263">
        <v>29.9999</v>
      </c>
      <c r="FJ263">
        <v>25.2719</v>
      </c>
      <c r="FK263">
        <v>25.2497</v>
      </c>
      <c r="FL263">
        <v>26.6122</v>
      </c>
      <c r="FM263">
        <v>68.4839</v>
      </c>
      <c r="FN263">
        <v>0</v>
      </c>
      <c r="FO263">
        <v>24.51</v>
      </c>
      <c r="FP263">
        <v>420</v>
      </c>
      <c r="FQ263">
        <v>5.14735</v>
      </c>
      <c r="FR263">
        <v>100.354</v>
      </c>
      <c r="FS263">
        <v>100.261</v>
      </c>
    </row>
    <row r="264" spans="1:175">
      <c r="A264">
        <v>248</v>
      </c>
      <c r="B264">
        <v>1627064070.1</v>
      </c>
      <c r="C264">
        <v>494</v>
      </c>
      <c r="D264" t="s">
        <v>789</v>
      </c>
      <c r="E264" t="s">
        <v>790</v>
      </c>
      <c r="F264">
        <v>1</v>
      </c>
      <c r="H264">
        <v>1627064069.1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14</v>
      </c>
      <c r="AG264">
        <v>2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291</v>
      </c>
      <c r="AL264" t="s">
        <v>291</v>
      </c>
      <c r="AM264">
        <v>0</v>
      </c>
      <c r="AN264">
        <v>0</v>
      </c>
      <c r="AO264">
        <f>1-AM264/AN264</f>
        <v>0</v>
      </c>
      <c r="AP264">
        <v>0</v>
      </c>
      <c r="AQ264" t="s">
        <v>291</v>
      </c>
      <c r="AR264" t="s">
        <v>291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291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292</v>
      </c>
      <c r="BT264">
        <v>2</v>
      </c>
      <c r="BU264">
        <v>1627064069.1</v>
      </c>
      <c r="BV264">
        <v>396.385</v>
      </c>
      <c r="BW264">
        <v>419.985666666667</v>
      </c>
      <c r="BX264">
        <v>9.40673333333333</v>
      </c>
      <c r="BY264">
        <v>5.10069</v>
      </c>
      <c r="BZ264">
        <v>392.076666666667</v>
      </c>
      <c r="CA264">
        <v>9.47414</v>
      </c>
      <c r="CB264">
        <v>900.026666666667</v>
      </c>
      <c r="CC264">
        <v>101.486</v>
      </c>
      <c r="CD264">
        <v>0.0998391</v>
      </c>
      <c r="CE264">
        <v>22.7144333333333</v>
      </c>
      <c r="CF264">
        <v>21.4055</v>
      </c>
      <c r="CG264">
        <v>999.9</v>
      </c>
      <c r="CH264">
        <v>0</v>
      </c>
      <c r="CI264">
        <v>0</v>
      </c>
      <c r="CJ264">
        <v>9969.16666666667</v>
      </c>
      <c r="CK264">
        <v>0</v>
      </c>
      <c r="CL264">
        <v>59.989</v>
      </c>
      <c r="CM264">
        <v>1460.00333333333</v>
      </c>
      <c r="CN264">
        <v>0.972998</v>
      </c>
      <c r="CO264">
        <v>0.027002</v>
      </c>
      <c r="CP264">
        <v>0</v>
      </c>
      <c r="CQ264">
        <v>662.254</v>
      </c>
      <c r="CR264">
        <v>4.99951</v>
      </c>
      <c r="CS264">
        <v>9592.78333333333</v>
      </c>
      <c r="CT264">
        <v>11911.9333333333</v>
      </c>
      <c r="CU264">
        <v>38.375</v>
      </c>
      <c r="CV264">
        <v>41.312</v>
      </c>
      <c r="CW264">
        <v>40.187</v>
      </c>
      <c r="CX264">
        <v>40.354</v>
      </c>
      <c r="CY264">
        <v>40.062</v>
      </c>
      <c r="CZ264">
        <v>1415.71333333333</v>
      </c>
      <c r="DA264">
        <v>39.29</v>
      </c>
      <c r="DB264">
        <v>0</v>
      </c>
      <c r="DC264">
        <v>1627064072.8</v>
      </c>
      <c r="DD264">
        <v>0</v>
      </c>
      <c r="DE264">
        <v>662.30464</v>
      </c>
      <c r="DF264">
        <v>-0.0264615357870887</v>
      </c>
      <c r="DG264">
        <v>-3.30846157121453</v>
      </c>
      <c r="DH264">
        <v>9593.1044</v>
      </c>
      <c r="DI264">
        <v>15</v>
      </c>
      <c r="DJ264">
        <v>1627063522.6</v>
      </c>
      <c r="DK264" t="s">
        <v>293</v>
      </c>
      <c r="DL264">
        <v>1627063512.6</v>
      </c>
      <c r="DM264">
        <v>1627063522.6</v>
      </c>
      <c r="DN264">
        <v>1</v>
      </c>
      <c r="DO264">
        <v>0.261</v>
      </c>
      <c r="DP264">
        <v>-0.001</v>
      </c>
      <c r="DQ264">
        <v>4.408</v>
      </c>
      <c r="DR264">
        <v>-0.118</v>
      </c>
      <c r="DS264">
        <v>420</v>
      </c>
      <c r="DT264">
        <v>3</v>
      </c>
      <c r="DU264">
        <v>0.07</v>
      </c>
      <c r="DV264">
        <v>0.03</v>
      </c>
      <c r="DW264">
        <v>-23.5518390243902</v>
      </c>
      <c r="DX264">
        <v>-0.140301742160299</v>
      </c>
      <c r="DY264">
        <v>0.0446902667312648</v>
      </c>
      <c r="DZ264">
        <v>1</v>
      </c>
      <c r="EA264">
        <v>662.365352941176</v>
      </c>
      <c r="EB264">
        <v>-0.88978575913511</v>
      </c>
      <c r="EC264">
        <v>0.214573843364124</v>
      </c>
      <c r="ED264">
        <v>1</v>
      </c>
      <c r="EE264">
        <v>4.27288341463415</v>
      </c>
      <c r="EF264">
        <v>0.244837421602793</v>
      </c>
      <c r="EG264">
        <v>0.0262221354649135</v>
      </c>
      <c r="EH264">
        <v>0</v>
      </c>
      <c r="EI264">
        <v>2</v>
      </c>
      <c r="EJ264">
        <v>3</v>
      </c>
      <c r="EK264" t="s">
        <v>335</v>
      </c>
      <c r="EL264">
        <v>100</v>
      </c>
      <c r="EM264">
        <v>100</v>
      </c>
      <c r="EN264">
        <v>4.309</v>
      </c>
      <c r="EO264">
        <v>-0.0672</v>
      </c>
      <c r="EP264">
        <v>2.28134974714028</v>
      </c>
      <c r="EQ264">
        <v>0.00616335315543056</v>
      </c>
      <c r="ER264">
        <v>-2.81551833566181e-06</v>
      </c>
      <c r="ES264">
        <v>7.20361701182458e-10</v>
      </c>
      <c r="ET264">
        <v>-0.12593346656001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9.3</v>
      </c>
      <c r="FC264">
        <v>9.1</v>
      </c>
      <c r="FD264">
        <v>18</v>
      </c>
      <c r="FE264">
        <v>963.015</v>
      </c>
      <c r="FF264">
        <v>510.202</v>
      </c>
      <c r="FG264">
        <v>24.4512</v>
      </c>
      <c r="FH264">
        <v>24.9571</v>
      </c>
      <c r="FI264">
        <v>29.9999</v>
      </c>
      <c r="FJ264">
        <v>25.2703</v>
      </c>
      <c r="FK264">
        <v>25.2479</v>
      </c>
      <c r="FL264">
        <v>26.6123</v>
      </c>
      <c r="FM264">
        <v>68.4839</v>
      </c>
      <c r="FN264">
        <v>0</v>
      </c>
      <c r="FO264">
        <v>24.51</v>
      </c>
      <c r="FP264">
        <v>420</v>
      </c>
      <c r="FQ264">
        <v>5.18773</v>
      </c>
      <c r="FR264">
        <v>100.354</v>
      </c>
      <c r="FS264">
        <v>100.261</v>
      </c>
    </row>
    <row r="265" spans="1:175">
      <c r="A265">
        <v>249</v>
      </c>
      <c r="B265">
        <v>1627064072.1</v>
      </c>
      <c r="C265">
        <v>496</v>
      </c>
      <c r="D265" t="s">
        <v>791</v>
      </c>
      <c r="E265" t="s">
        <v>792</v>
      </c>
      <c r="F265">
        <v>1</v>
      </c>
      <c r="H265">
        <v>1627064071.1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14</v>
      </c>
      <c r="AG265">
        <v>2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291</v>
      </c>
      <c r="AL265" t="s">
        <v>291</v>
      </c>
      <c r="AM265">
        <v>0</v>
      </c>
      <c r="AN265">
        <v>0</v>
      </c>
      <c r="AO265">
        <f>1-AM265/AN265</f>
        <v>0</v>
      </c>
      <c r="AP265">
        <v>0</v>
      </c>
      <c r="AQ265" t="s">
        <v>291</v>
      </c>
      <c r="AR265" t="s">
        <v>291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291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292</v>
      </c>
      <c r="BT265">
        <v>2</v>
      </c>
      <c r="BU265">
        <v>1627064071.1</v>
      </c>
      <c r="BV265">
        <v>396.414</v>
      </c>
      <c r="BW265">
        <v>420.014</v>
      </c>
      <c r="BX265">
        <v>9.43139</v>
      </c>
      <c r="BY265">
        <v>5.10499666666667</v>
      </c>
      <c r="BZ265">
        <v>392.105333333333</v>
      </c>
      <c r="CA265">
        <v>9.49853</v>
      </c>
      <c r="CB265">
        <v>899.932666666667</v>
      </c>
      <c r="CC265">
        <v>101.485</v>
      </c>
      <c r="CD265">
        <v>0.100454333333333</v>
      </c>
      <c r="CE265">
        <v>22.7584333333333</v>
      </c>
      <c r="CF265">
        <v>21.4484666666667</v>
      </c>
      <c r="CG265">
        <v>999.9</v>
      </c>
      <c r="CH265">
        <v>0</v>
      </c>
      <c r="CI265">
        <v>0</v>
      </c>
      <c r="CJ265">
        <v>9949.58333333333</v>
      </c>
      <c r="CK265">
        <v>0</v>
      </c>
      <c r="CL265">
        <v>59.989</v>
      </c>
      <c r="CM265">
        <v>1460.00333333333</v>
      </c>
      <c r="CN265">
        <v>0.972998</v>
      </c>
      <c r="CO265">
        <v>0.027002</v>
      </c>
      <c r="CP265">
        <v>0</v>
      </c>
      <c r="CQ265">
        <v>662.064333333333</v>
      </c>
      <c r="CR265">
        <v>4.99951</v>
      </c>
      <c r="CS265">
        <v>9592.66333333333</v>
      </c>
      <c r="CT265">
        <v>11911.9</v>
      </c>
      <c r="CU265">
        <v>38.375</v>
      </c>
      <c r="CV265">
        <v>41.312</v>
      </c>
      <c r="CW265">
        <v>40.187</v>
      </c>
      <c r="CX265">
        <v>40.375</v>
      </c>
      <c r="CY265">
        <v>40.062</v>
      </c>
      <c r="CZ265">
        <v>1415.71333333333</v>
      </c>
      <c r="DA265">
        <v>39.29</v>
      </c>
      <c r="DB265">
        <v>0</v>
      </c>
      <c r="DC265">
        <v>1627064075.2</v>
      </c>
      <c r="DD265">
        <v>0</v>
      </c>
      <c r="DE265">
        <v>662.26536</v>
      </c>
      <c r="DF265">
        <v>-0.553153849595136</v>
      </c>
      <c r="DG265">
        <v>-1.724615415267</v>
      </c>
      <c r="DH265">
        <v>9592.9284</v>
      </c>
      <c r="DI265">
        <v>15</v>
      </c>
      <c r="DJ265">
        <v>1627063522.6</v>
      </c>
      <c r="DK265" t="s">
        <v>293</v>
      </c>
      <c r="DL265">
        <v>1627063512.6</v>
      </c>
      <c r="DM265">
        <v>1627063522.6</v>
      </c>
      <c r="DN265">
        <v>1</v>
      </c>
      <c r="DO265">
        <v>0.261</v>
      </c>
      <c r="DP265">
        <v>-0.001</v>
      </c>
      <c r="DQ265">
        <v>4.408</v>
      </c>
      <c r="DR265">
        <v>-0.118</v>
      </c>
      <c r="DS265">
        <v>420</v>
      </c>
      <c r="DT265">
        <v>3</v>
      </c>
      <c r="DU265">
        <v>0.07</v>
      </c>
      <c r="DV265">
        <v>0.03</v>
      </c>
      <c r="DW265">
        <v>-23.5560390243902</v>
      </c>
      <c r="DX265">
        <v>-0.226664111498266</v>
      </c>
      <c r="DY265">
        <v>0.0471112480901234</v>
      </c>
      <c r="DZ265">
        <v>1</v>
      </c>
      <c r="EA265">
        <v>662.318828571429</v>
      </c>
      <c r="EB265">
        <v>-0.81541324452583</v>
      </c>
      <c r="EC265">
        <v>0.210513180546187</v>
      </c>
      <c r="ED265">
        <v>1</v>
      </c>
      <c r="EE265">
        <v>4.2826687804878</v>
      </c>
      <c r="EF265">
        <v>0.232687944250874</v>
      </c>
      <c r="EG265">
        <v>0.0248296085246707</v>
      </c>
      <c r="EH265">
        <v>0</v>
      </c>
      <c r="EI265">
        <v>2</v>
      </c>
      <c r="EJ265">
        <v>3</v>
      </c>
      <c r="EK265" t="s">
        <v>335</v>
      </c>
      <c r="EL265">
        <v>100</v>
      </c>
      <c r="EM265">
        <v>100</v>
      </c>
      <c r="EN265">
        <v>4.309</v>
      </c>
      <c r="EO265">
        <v>-0.067</v>
      </c>
      <c r="EP265">
        <v>2.28134974714028</v>
      </c>
      <c r="EQ265">
        <v>0.00616335315543056</v>
      </c>
      <c r="ER265">
        <v>-2.81551833566181e-06</v>
      </c>
      <c r="ES265">
        <v>7.20361701182458e-10</v>
      </c>
      <c r="ET265">
        <v>-0.12593346656001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9.3</v>
      </c>
      <c r="FC265">
        <v>9.2</v>
      </c>
      <c r="FD265">
        <v>18</v>
      </c>
      <c r="FE265">
        <v>962.805</v>
      </c>
      <c r="FF265">
        <v>510.222</v>
      </c>
      <c r="FG265">
        <v>24.5242</v>
      </c>
      <c r="FH265">
        <v>24.9555</v>
      </c>
      <c r="FI265">
        <v>29.9998</v>
      </c>
      <c r="FJ265">
        <v>25.2688</v>
      </c>
      <c r="FK265">
        <v>25.2463</v>
      </c>
      <c r="FL265">
        <v>26.6127</v>
      </c>
      <c r="FM265">
        <v>68.4839</v>
      </c>
      <c r="FN265">
        <v>0</v>
      </c>
      <c r="FO265">
        <v>24.61</v>
      </c>
      <c r="FP265">
        <v>420</v>
      </c>
      <c r="FQ265">
        <v>5.18506</v>
      </c>
      <c r="FR265">
        <v>100.355</v>
      </c>
      <c r="FS265">
        <v>100.261</v>
      </c>
    </row>
    <row r="266" spans="1:175">
      <c r="A266">
        <v>250</v>
      </c>
      <c r="B266">
        <v>1627064074.1</v>
      </c>
      <c r="C266">
        <v>498</v>
      </c>
      <c r="D266" t="s">
        <v>793</v>
      </c>
      <c r="E266" t="s">
        <v>794</v>
      </c>
      <c r="F266">
        <v>1</v>
      </c>
      <c r="H266">
        <v>1627064073.1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14</v>
      </c>
      <c r="AG266">
        <v>2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291</v>
      </c>
      <c r="AL266" t="s">
        <v>291</v>
      </c>
      <c r="AM266">
        <v>0</v>
      </c>
      <c r="AN266">
        <v>0</v>
      </c>
      <c r="AO266">
        <f>1-AM266/AN266</f>
        <v>0</v>
      </c>
      <c r="AP266">
        <v>0</v>
      </c>
      <c r="AQ266" t="s">
        <v>291</v>
      </c>
      <c r="AR266" t="s">
        <v>291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291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292</v>
      </c>
      <c r="BT266">
        <v>2</v>
      </c>
      <c r="BU266">
        <v>1627064073.1</v>
      </c>
      <c r="BV266">
        <v>396.433666666667</v>
      </c>
      <c r="BW266">
        <v>419.988666666667</v>
      </c>
      <c r="BX266">
        <v>9.4515</v>
      </c>
      <c r="BY266">
        <v>5.10837</v>
      </c>
      <c r="BZ266">
        <v>392.125</v>
      </c>
      <c r="CA266">
        <v>9.51843</v>
      </c>
      <c r="CB266">
        <v>900.006333333333</v>
      </c>
      <c r="CC266">
        <v>101.483666666667</v>
      </c>
      <c r="CD266">
        <v>0.100560333333333</v>
      </c>
      <c r="CE266">
        <v>22.8010333333333</v>
      </c>
      <c r="CF266">
        <v>21.4899</v>
      </c>
      <c r="CG266">
        <v>999.9</v>
      </c>
      <c r="CH266">
        <v>0</v>
      </c>
      <c r="CI266">
        <v>0</v>
      </c>
      <c r="CJ266">
        <v>9970.41666666667</v>
      </c>
      <c r="CK266">
        <v>0</v>
      </c>
      <c r="CL266">
        <v>59.989</v>
      </c>
      <c r="CM266">
        <v>1459.99666666667</v>
      </c>
      <c r="CN266">
        <v>0.972998</v>
      </c>
      <c r="CO266">
        <v>0.027002</v>
      </c>
      <c r="CP266">
        <v>0</v>
      </c>
      <c r="CQ266">
        <v>662.149</v>
      </c>
      <c r="CR266">
        <v>4.99951</v>
      </c>
      <c r="CS266">
        <v>9592.55333333334</v>
      </c>
      <c r="CT266">
        <v>11911.8666666667</v>
      </c>
      <c r="CU266">
        <v>38.375</v>
      </c>
      <c r="CV266">
        <v>41.312</v>
      </c>
      <c r="CW266">
        <v>40.187</v>
      </c>
      <c r="CX266">
        <v>40.354</v>
      </c>
      <c r="CY266">
        <v>40.104</v>
      </c>
      <c r="CZ266">
        <v>1415.70666666667</v>
      </c>
      <c r="DA266">
        <v>39.29</v>
      </c>
      <c r="DB266">
        <v>0</v>
      </c>
      <c r="DC266">
        <v>1627064077</v>
      </c>
      <c r="DD266">
        <v>0</v>
      </c>
      <c r="DE266">
        <v>662.272076923077</v>
      </c>
      <c r="DF266">
        <v>-0.749470086163978</v>
      </c>
      <c r="DG266">
        <v>-1.94119660262933</v>
      </c>
      <c r="DH266">
        <v>9592.87076923077</v>
      </c>
      <c r="DI266">
        <v>15</v>
      </c>
      <c r="DJ266">
        <v>1627063522.6</v>
      </c>
      <c r="DK266" t="s">
        <v>293</v>
      </c>
      <c r="DL266">
        <v>1627063512.6</v>
      </c>
      <c r="DM266">
        <v>1627063522.6</v>
      </c>
      <c r="DN266">
        <v>1</v>
      </c>
      <c r="DO266">
        <v>0.261</v>
      </c>
      <c r="DP266">
        <v>-0.001</v>
      </c>
      <c r="DQ266">
        <v>4.408</v>
      </c>
      <c r="DR266">
        <v>-0.118</v>
      </c>
      <c r="DS266">
        <v>420</v>
      </c>
      <c r="DT266">
        <v>3</v>
      </c>
      <c r="DU266">
        <v>0.07</v>
      </c>
      <c r="DV266">
        <v>0.03</v>
      </c>
      <c r="DW266">
        <v>-23.5593487804878</v>
      </c>
      <c r="DX266">
        <v>-0.196005574912883</v>
      </c>
      <c r="DY266">
        <v>0.046755587233369</v>
      </c>
      <c r="DZ266">
        <v>1</v>
      </c>
      <c r="EA266">
        <v>662.279352941177</v>
      </c>
      <c r="EB266">
        <v>-0.661242333899764</v>
      </c>
      <c r="EC266">
        <v>0.192001667019865</v>
      </c>
      <c r="ED266">
        <v>1</v>
      </c>
      <c r="EE266">
        <v>4.29330243902439</v>
      </c>
      <c r="EF266">
        <v>0.226936097560983</v>
      </c>
      <c r="EG266">
        <v>0.024093848701913</v>
      </c>
      <c r="EH266">
        <v>0</v>
      </c>
      <c r="EI266">
        <v>2</v>
      </c>
      <c r="EJ266">
        <v>3</v>
      </c>
      <c r="EK266" t="s">
        <v>335</v>
      </c>
      <c r="EL266">
        <v>100</v>
      </c>
      <c r="EM266">
        <v>100</v>
      </c>
      <c r="EN266">
        <v>4.308</v>
      </c>
      <c r="EO266">
        <v>-0.0668</v>
      </c>
      <c r="EP266">
        <v>2.28134974714028</v>
      </c>
      <c r="EQ266">
        <v>0.00616335315543056</v>
      </c>
      <c r="ER266">
        <v>-2.81551833566181e-06</v>
      </c>
      <c r="ES266">
        <v>7.20361701182458e-10</v>
      </c>
      <c r="ET266">
        <v>-0.12593346656001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9.4</v>
      </c>
      <c r="FC266">
        <v>9.2</v>
      </c>
      <c r="FD266">
        <v>18</v>
      </c>
      <c r="FE266">
        <v>963.082</v>
      </c>
      <c r="FF266">
        <v>510.049</v>
      </c>
      <c r="FG266">
        <v>24.5861</v>
      </c>
      <c r="FH266">
        <v>24.9539</v>
      </c>
      <c r="FI266">
        <v>29.9998</v>
      </c>
      <c r="FJ266">
        <v>25.2669</v>
      </c>
      <c r="FK266">
        <v>25.2447</v>
      </c>
      <c r="FL266">
        <v>26.6138</v>
      </c>
      <c r="FM266">
        <v>68.1305</v>
      </c>
      <c r="FN266">
        <v>0</v>
      </c>
      <c r="FO266">
        <v>24.71</v>
      </c>
      <c r="FP266">
        <v>420</v>
      </c>
      <c r="FQ266">
        <v>5.22591</v>
      </c>
      <c r="FR266">
        <v>100.355</v>
      </c>
      <c r="FS266">
        <v>100.261</v>
      </c>
    </row>
    <row r="267" spans="1:175">
      <c r="A267">
        <v>251</v>
      </c>
      <c r="B267">
        <v>1627064076.1</v>
      </c>
      <c r="C267">
        <v>500</v>
      </c>
      <c r="D267" t="s">
        <v>795</v>
      </c>
      <c r="E267" t="s">
        <v>796</v>
      </c>
      <c r="F267">
        <v>1</v>
      </c>
      <c r="H267">
        <v>1627064075.1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14</v>
      </c>
      <c r="AG267">
        <v>2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291</v>
      </c>
      <c r="AL267" t="s">
        <v>291</v>
      </c>
      <c r="AM267">
        <v>0</v>
      </c>
      <c r="AN267">
        <v>0</v>
      </c>
      <c r="AO267">
        <f>1-AM267/AN267</f>
        <v>0</v>
      </c>
      <c r="AP267">
        <v>0</v>
      </c>
      <c r="AQ267" t="s">
        <v>291</v>
      </c>
      <c r="AR267" t="s">
        <v>291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291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292</v>
      </c>
      <c r="BT267">
        <v>2</v>
      </c>
      <c r="BU267">
        <v>1627064075.1</v>
      </c>
      <c r="BV267">
        <v>396.418</v>
      </c>
      <c r="BW267">
        <v>419.973</v>
      </c>
      <c r="BX267">
        <v>9.47106666666667</v>
      </c>
      <c r="BY267">
        <v>5.11141666666667</v>
      </c>
      <c r="BZ267">
        <v>392.109333333333</v>
      </c>
      <c r="CA267">
        <v>9.53779</v>
      </c>
      <c r="CB267">
        <v>900.014</v>
      </c>
      <c r="CC267">
        <v>101.485333333333</v>
      </c>
      <c r="CD267">
        <v>0.100111333333333</v>
      </c>
      <c r="CE267">
        <v>22.8459666666667</v>
      </c>
      <c r="CF267">
        <v>21.5295333333333</v>
      </c>
      <c r="CG267">
        <v>999.9</v>
      </c>
      <c r="CH267">
        <v>0</v>
      </c>
      <c r="CI267">
        <v>0</v>
      </c>
      <c r="CJ267">
        <v>10012.9333333333</v>
      </c>
      <c r="CK267">
        <v>0</v>
      </c>
      <c r="CL267">
        <v>59.989</v>
      </c>
      <c r="CM267">
        <v>1460.01666666667</v>
      </c>
      <c r="CN267">
        <v>0.972998</v>
      </c>
      <c r="CO267">
        <v>0.027002</v>
      </c>
      <c r="CP267">
        <v>0</v>
      </c>
      <c r="CQ267">
        <v>662.345666666667</v>
      </c>
      <c r="CR267">
        <v>4.99951</v>
      </c>
      <c r="CS267">
        <v>9592.8</v>
      </c>
      <c r="CT267">
        <v>11912</v>
      </c>
      <c r="CU267">
        <v>38.375</v>
      </c>
      <c r="CV267">
        <v>41.312</v>
      </c>
      <c r="CW267">
        <v>40.187</v>
      </c>
      <c r="CX267">
        <v>40.375</v>
      </c>
      <c r="CY267">
        <v>40.125</v>
      </c>
      <c r="CZ267">
        <v>1415.72666666667</v>
      </c>
      <c r="DA267">
        <v>39.29</v>
      </c>
      <c r="DB267">
        <v>0</v>
      </c>
      <c r="DC267">
        <v>1627064078.8</v>
      </c>
      <c r="DD267">
        <v>0</v>
      </c>
      <c r="DE267">
        <v>662.25664</v>
      </c>
      <c r="DF267">
        <v>-0.800769235156655</v>
      </c>
      <c r="DG267">
        <v>-0.696153873602824</v>
      </c>
      <c r="DH267">
        <v>9592.8148</v>
      </c>
      <c r="DI267">
        <v>15</v>
      </c>
      <c r="DJ267">
        <v>1627063522.6</v>
      </c>
      <c r="DK267" t="s">
        <v>293</v>
      </c>
      <c r="DL267">
        <v>1627063512.6</v>
      </c>
      <c r="DM267">
        <v>1627063522.6</v>
      </c>
      <c r="DN267">
        <v>1</v>
      </c>
      <c r="DO267">
        <v>0.261</v>
      </c>
      <c r="DP267">
        <v>-0.001</v>
      </c>
      <c r="DQ267">
        <v>4.408</v>
      </c>
      <c r="DR267">
        <v>-0.118</v>
      </c>
      <c r="DS267">
        <v>420</v>
      </c>
      <c r="DT267">
        <v>3</v>
      </c>
      <c r="DU267">
        <v>0.07</v>
      </c>
      <c r="DV267">
        <v>0.03</v>
      </c>
      <c r="DW267">
        <v>-23.5630121951219</v>
      </c>
      <c r="DX267">
        <v>-0.100503135888557</v>
      </c>
      <c r="DY267">
        <v>0.044403769314415</v>
      </c>
      <c r="DZ267">
        <v>1</v>
      </c>
      <c r="EA267">
        <v>662.263060606061</v>
      </c>
      <c r="EB267">
        <v>-0.253964792023527</v>
      </c>
      <c r="EC267">
        <v>0.189034218386103</v>
      </c>
      <c r="ED267">
        <v>1</v>
      </c>
      <c r="EE267">
        <v>4.30357512195122</v>
      </c>
      <c r="EF267">
        <v>0.250248710801388</v>
      </c>
      <c r="EG267">
        <v>0.0268270756132818</v>
      </c>
      <c r="EH267">
        <v>0</v>
      </c>
      <c r="EI267">
        <v>2</v>
      </c>
      <c r="EJ267">
        <v>3</v>
      </c>
      <c r="EK267" t="s">
        <v>335</v>
      </c>
      <c r="EL267">
        <v>100</v>
      </c>
      <c r="EM267">
        <v>100</v>
      </c>
      <c r="EN267">
        <v>4.309</v>
      </c>
      <c r="EO267">
        <v>-0.0666</v>
      </c>
      <c r="EP267">
        <v>2.28134974714028</v>
      </c>
      <c r="EQ267">
        <v>0.00616335315543056</v>
      </c>
      <c r="ER267">
        <v>-2.81551833566181e-06</v>
      </c>
      <c r="ES267">
        <v>7.20361701182458e-10</v>
      </c>
      <c r="ET267">
        <v>-0.12593346656001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9.4</v>
      </c>
      <c r="FC267">
        <v>9.2</v>
      </c>
      <c r="FD267">
        <v>18</v>
      </c>
      <c r="FE267">
        <v>963.235</v>
      </c>
      <c r="FF267">
        <v>509.979</v>
      </c>
      <c r="FG267">
        <v>24.6521</v>
      </c>
      <c r="FH267">
        <v>24.9522</v>
      </c>
      <c r="FI267">
        <v>29.9999</v>
      </c>
      <c r="FJ267">
        <v>25.2654</v>
      </c>
      <c r="FK267">
        <v>25.2428</v>
      </c>
      <c r="FL267">
        <v>26.6124</v>
      </c>
      <c r="FM267">
        <v>68.1305</v>
      </c>
      <c r="FN267">
        <v>0</v>
      </c>
      <c r="FO267">
        <v>24.71</v>
      </c>
      <c r="FP267">
        <v>420</v>
      </c>
      <c r="FQ267">
        <v>5.23332</v>
      </c>
      <c r="FR267">
        <v>100.356</v>
      </c>
      <c r="FS267">
        <v>100.262</v>
      </c>
    </row>
    <row r="268" spans="1:175">
      <c r="A268">
        <v>252</v>
      </c>
      <c r="B268">
        <v>1627064078.1</v>
      </c>
      <c r="C268">
        <v>502</v>
      </c>
      <c r="D268" t="s">
        <v>797</v>
      </c>
      <c r="E268" t="s">
        <v>798</v>
      </c>
      <c r="F268">
        <v>1</v>
      </c>
      <c r="H268">
        <v>1627064077.1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14</v>
      </c>
      <c r="AG268">
        <v>2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291</v>
      </c>
      <c r="AL268" t="s">
        <v>291</v>
      </c>
      <c r="AM268">
        <v>0</v>
      </c>
      <c r="AN268">
        <v>0</v>
      </c>
      <c r="AO268">
        <f>1-AM268/AN268</f>
        <v>0</v>
      </c>
      <c r="AP268">
        <v>0</v>
      </c>
      <c r="AQ268" t="s">
        <v>291</v>
      </c>
      <c r="AR268" t="s">
        <v>291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291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292</v>
      </c>
      <c r="BT268">
        <v>2</v>
      </c>
      <c r="BU268">
        <v>1627064077.1</v>
      </c>
      <c r="BV268">
        <v>396.369333333333</v>
      </c>
      <c r="BW268">
        <v>419.965</v>
      </c>
      <c r="BX268">
        <v>9.49160666666667</v>
      </c>
      <c r="BY268">
        <v>5.13361</v>
      </c>
      <c r="BZ268">
        <v>392.061333333333</v>
      </c>
      <c r="CA268">
        <v>9.55811333333333</v>
      </c>
      <c r="CB268">
        <v>900.021</v>
      </c>
      <c r="CC268">
        <v>101.485333333333</v>
      </c>
      <c r="CD268">
        <v>0.100145666666667</v>
      </c>
      <c r="CE268">
        <v>22.8887666666667</v>
      </c>
      <c r="CF268">
        <v>21.5588666666667</v>
      </c>
      <c r="CG268">
        <v>999.9</v>
      </c>
      <c r="CH268">
        <v>0</v>
      </c>
      <c r="CI268">
        <v>0</v>
      </c>
      <c r="CJ268">
        <v>10020.4</v>
      </c>
      <c r="CK268">
        <v>0</v>
      </c>
      <c r="CL268">
        <v>59.989</v>
      </c>
      <c r="CM268">
        <v>1460.00333333333</v>
      </c>
      <c r="CN268">
        <v>0.972998</v>
      </c>
      <c r="CO268">
        <v>0.027002</v>
      </c>
      <c r="CP268">
        <v>0</v>
      </c>
      <c r="CQ268">
        <v>662.032666666667</v>
      </c>
      <c r="CR268">
        <v>4.99951</v>
      </c>
      <c r="CS268">
        <v>9593.25</v>
      </c>
      <c r="CT268">
        <v>11911.9</v>
      </c>
      <c r="CU268">
        <v>38.375</v>
      </c>
      <c r="CV268">
        <v>41.312</v>
      </c>
      <c r="CW268">
        <v>40.208</v>
      </c>
      <c r="CX268">
        <v>40.375</v>
      </c>
      <c r="CY268">
        <v>40.125</v>
      </c>
      <c r="CZ268">
        <v>1415.71333333333</v>
      </c>
      <c r="DA268">
        <v>39.29</v>
      </c>
      <c r="DB268">
        <v>0</v>
      </c>
      <c r="DC268">
        <v>1627064080.6</v>
      </c>
      <c r="DD268">
        <v>0</v>
      </c>
      <c r="DE268">
        <v>662.208423076923</v>
      </c>
      <c r="DF268">
        <v>-0.67907692915554</v>
      </c>
      <c r="DG268">
        <v>-1.28649572781459</v>
      </c>
      <c r="DH268">
        <v>9592.93038461538</v>
      </c>
      <c r="DI268">
        <v>15</v>
      </c>
      <c r="DJ268">
        <v>1627063522.6</v>
      </c>
      <c r="DK268" t="s">
        <v>293</v>
      </c>
      <c r="DL268">
        <v>1627063512.6</v>
      </c>
      <c r="DM268">
        <v>1627063522.6</v>
      </c>
      <c r="DN268">
        <v>1</v>
      </c>
      <c r="DO268">
        <v>0.261</v>
      </c>
      <c r="DP268">
        <v>-0.001</v>
      </c>
      <c r="DQ268">
        <v>4.408</v>
      </c>
      <c r="DR268">
        <v>-0.118</v>
      </c>
      <c r="DS268">
        <v>420</v>
      </c>
      <c r="DT268">
        <v>3</v>
      </c>
      <c r="DU268">
        <v>0.07</v>
      </c>
      <c r="DV268">
        <v>0.03</v>
      </c>
      <c r="DW268">
        <v>-23.5660487804878</v>
      </c>
      <c r="DX268">
        <v>-0.132332404181199</v>
      </c>
      <c r="DY268">
        <v>0.0450161061797437</v>
      </c>
      <c r="DZ268">
        <v>1</v>
      </c>
      <c r="EA268">
        <v>662.239114285714</v>
      </c>
      <c r="EB268">
        <v>-0.595476126249978</v>
      </c>
      <c r="EC268">
        <v>0.197299159570806</v>
      </c>
      <c r="ED268">
        <v>1</v>
      </c>
      <c r="EE268">
        <v>4.31220585365854</v>
      </c>
      <c r="EF268">
        <v>0.273594146341474</v>
      </c>
      <c r="EG268">
        <v>0.0289669412897859</v>
      </c>
      <c r="EH268">
        <v>0</v>
      </c>
      <c r="EI268">
        <v>2</v>
      </c>
      <c r="EJ268">
        <v>3</v>
      </c>
      <c r="EK268" t="s">
        <v>335</v>
      </c>
      <c r="EL268">
        <v>100</v>
      </c>
      <c r="EM268">
        <v>100</v>
      </c>
      <c r="EN268">
        <v>4.309</v>
      </c>
      <c r="EO268">
        <v>-0.0664</v>
      </c>
      <c r="EP268">
        <v>2.28134974714028</v>
      </c>
      <c r="EQ268">
        <v>0.00616335315543056</v>
      </c>
      <c r="ER268">
        <v>-2.81551833566181e-06</v>
      </c>
      <c r="ES268">
        <v>7.20361701182458e-10</v>
      </c>
      <c r="ET268">
        <v>-0.12593346656001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9.4</v>
      </c>
      <c r="FC268">
        <v>9.3</v>
      </c>
      <c r="FD268">
        <v>18</v>
      </c>
      <c r="FE268">
        <v>963.125</v>
      </c>
      <c r="FF268">
        <v>510.015</v>
      </c>
      <c r="FG268">
        <v>24.7231</v>
      </c>
      <c r="FH268">
        <v>24.9506</v>
      </c>
      <c r="FI268">
        <v>29.9999</v>
      </c>
      <c r="FJ268">
        <v>25.2635</v>
      </c>
      <c r="FK268">
        <v>25.2413</v>
      </c>
      <c r="FL268">
        <v>26.6142</v>
      </c>
      <c r="FM268">
        <v>68.1305</v>
      </c>
      <c r="FN268">
        <v>0</v>
      </c>
      <c r="FO268">
        <v>24.81</v>
      </c>
      <c r="FP268">
        <v>420</v>
      </c>
      <c r="FQ268">
        <v>5.26796</v>
      </c>
      <c r="FR268">
        <v>100.358</v>
      </c>
      <c r="FS268">
        <v>100.262</v>
      </c>
    </row>
    <row r="269" spans="1:175">
      <c r="A269">
        <v>253</v>
      </c>
      <c r="B269">
        <v>1627064080.1</v>
      </c>
      <c r="C269">
        <v>504</v>
      </c>
      <c r="D269" t="s">
        <v>799</v>
      </c>
      <c r="E269" t="s">
        <v>800</v>
      </c>
      <c r="F269">
        <v>1</v>
      </c>
      <c r="H269">
        <v>1627064079.1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14</v>
      </c>
      <c r="AG269">
        <v>2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291</v>
      </c>
      <c r="AL269" t="s">
        <v>291</v>
      </c>
      <c r="AM269">
        <v>0</v>
      </c>
      <c r="AN269">
        <v>0</v>
      </c>
      <c r="AO269">
        <f>1-AM269/AN269</f>
        <v>0</v>
      </c>
      <c r="AP269">
        <v>0</v>
      </c>
      <c r="AQ269" t="s">
        <v>291</v>
      </c>
      <c r="AR269" t="s">
        <v>291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291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292</v>
      </c>
      <c r="BT269">
        <v>2</v>
      </c>
      <c r="BU269">
        <v>1627064079.1</v>
      </c>
      <c r="BV269">
        <v>396.339</v>
      </c>
      <c r="BW269">
        <v>419.944</v>
      </c>
      <c r="BX269">
        <v>9.51857666666667</v>
      </c>
      <c r="BY269">
        <v>5.17116666666667</v>
      </c>
      <c r="BZ269">
        <v>392.031</v>
      </c>
      <c r="CA269">
        <v>9.58479</v>
      </c>
      <c r="CB269">
        <v>900.031666666667</v>
      </c>
      <c r="CC269">
        <v>101.485333333333</v>
      </c>
      <c r="CD269">
        <v>0.100311666666667</v>
      </c>
      <c r="CE269">
        <v>22.9332333333333</v>
      </c>
      <c r="CF269">
        <v>21.5936666666667</v>
      </c>
      <c r="CG269">
        <v>999.9</v>
      </c>
      <c r="CH269">
        <v>0</v>
      </c>
      <c r="CI269">
        <v>0</v>
      </c>
      <c r="CJ269">
        <v>9982.70666666667</v>
      </c>
      <c r="CK269">
        <v>0</v>
      </c>
      <c r="CL269">
        <v>59.989</v>
      </c>
      <c r="CM269">
        <v>1460</v>
      </c>
      <c r="CN269">
        <v>0.972998</v>
      </c>
      <c r="CO269">
        <v>0.027002</v>
      </c>
      <c r="CP269">
        <v>0</v>
      </c>
      <c r="CQ269">
        <v>662.116</v>
      </c>
      <c r="CR269">
        <v>4.99951</v>
      </c>
      <c r="CS269">
        <v>9593.34333333333</v>
      </c>
      <c r="CT269">
        <v>11911.9</v>
      </c>
      <c r="CU269">
        <v>38.375</v>
      </c>
      <c r="CV269">
        <v>41.312</v>
      </c>
      <c r="CW269">
        <v>40.229</v>
      </c>
      <c r="CX269">
        <v>40.375</v>
      </c>
      <c r="CY269">
        <v>40.125</v>
      </c>
      <c r="CZ269">
        <v>1415.71</v>
      </c>
      <c r="DA269">
        <v>39.29</v>
      </c>
      <c r="DB269">
        <v>0</v>
      </c>
      <c r="DC269">
        <v>1627064083</v>
      </c>
      <c r="DD269">
        <v>0</v>
      </c>
      <c r="DE269">
        <v>662.200346153846</v>
      </c>
      <c r="DF269">
        <v>-0.966324793913985</v>
      </c>
      <c r="DG269">
        <v>1.56341880472606</v>
      </c>
      <c r="DH269">
        <v>9592.925</v>
      </c>
      <c r="DI269">
        <v>15</v>
      </c>
      <c r="DJ269">
        <v>1627063522.6</v>
      </c>
      <c r="DK269" t="s">
        <v>293</v>
      </c>
      <c r="DL269">
        <v>1627063512.6</v>
      </c>
      <c r="DM269">
        <v>1627063522.6</v>
      </c>
      <c r="DN269">
        <v>1</v>
      </c>
      <c r="DO269">
        <v>0.261</v>
      </c>
      <c r="DP269">
        <v>-0.001</v>
      </c>
      <c r="DQ269">
        <v>4.408</v>
      </c>
      <c r="DR269">
        <v>-0.118</v>
      </c>
      <c r="DS269">
        <v>420</v>
      </c>
      <c r="DT269">
        <v>3</v>
      </c>
      <c r="DU269">
        <v>0.07</v>
      </c>
      <c r="DV269">
        <v>0.03</v>
      </c>
      <c r="DW269">
        <v>-23.5675804878049</v>
      </c>
      <c r="DX269">
        <v>-0.224195121951161</v>
      </c>
      <c r="DY269">
        <v>0.0459527764999541</v>
      </c>
      <c r="DZ269">
        <v>1</v>
      </c>
      <c r="EA269">
        <v>662.231181818182</v>
      </c>
      <c r="EB269">
        <v>-0.980867320309196</v>
      </c>
      <c r="EC269">
        <v>0.19789780872896</v>
      </c>
      <c r="ED269">
        <v>1</v>
      </c>
      <c r="EE269">
        <v>4.31870512195122</v>
      </c>
      <c r="EF269">
        <v>0.271217351916361</v>
      </c>
      <c r="EG269">
        <v>0.0288230379673631</v>
      </c>
      <c r="EH269">
        <v>0</v>
      </c>
      <c r="EI269">
        <v>2</v>
      </c>
      <c r="EJ269">
        <v>3</v>
      </c>
      <c r="EK269" t="s">
        <v>335</v>
      </c>
      <c r="EL269">
        <v>100</v>
      </c>
      <c r="EM269">
        <v>100</v>
      </c>
      <c r="EN269">
        <v>4.308</v>
      </c>
      <c r="EO269">
        <v>-0.0661</v>
      </c>
      <c r="EP269">
        <v>2.28134974714028</v>
      </c>
      <c r="EQ269">
        <v>0.00616335315543056</v>
      </c>
      <c r="ER269">
        <v>-2.81551833566181e-06</v>
      </c>
      <c r="ES269">
        <v>7.20361701182458e-10</v>
      </c>
      <c r="ET269">
        <v>-0.12593346656001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9.5</v>
      </c>
      <c r="FC269">
        <v>9.3</v>
      </c>
      <c r="FD269">
        <v>18</v>
      </c>
      <c r="FE269">
        <v>963.044</v>
      </c>
      <c r="FF269">
        <v>509.998</v>
      </c>
      <c r="FG269">
        <v>24.7857</v>
      </c>
      <c r="FH269">
        <v>24.9492</v>
      </c>
      <c r="FI269">
        <v>29.9999</v>
      </c>
      <c r="FJ269">
        <v>25.2619</v>
      </c>
      <c r="FK269">
        <v>25.2395</v>
      </c>
      <c r="FL269">
        <v>26.614</v>
      </c>
      <c r="FM269">
        <v>68.1305</v>
      </c>
      <c r="FN269">
        <v>0</v>
      </c>
      <c r="FO269">
        <v>24.92</v>
      </c>
      <c r="FP269">
        <v>420</v>
      </c>
      <c r="FQ269">
        <v>5.26199</v>
      </c>
      <c r="FR269">
        <v>100.359</v>
      </c>
      <c r="FS269">
        <v>100.262</v>
      </c>
    </row>
    <row r="270" spans="1:175">
      <c r="A270">
        <v>254</v>
      </c>
      <c r="B270">
        <v>1627064082.1</v>
      </c>
      <c r="C270">
        <v>506</v>
      </c>
      <c r="D270" t="s">
        <v>801</v>
      </c>
      <c r="E270" t="s">
        <v>802</v>
      </c>
      <c r="F270">
        <v>1</v>
      </c>
      <c r="H270">
        <v>1627064081.1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14</v>
      </c>
      <c r="AG270">
        <v>2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291</v>
      </c>
      <c r="AL270" t="s">
        <v>291</v>
      </c>
      <c r="AM270">
        <v>0</v>
      </c>
      <c r="AN270">
        <v>0</v>
      </c>
      <c r="AO270">
        <f>1-AM270/AN270</f>
        <v>0</v>
      </c>
      <c r="AP270">
        <v>0</v>
      </c>
      <c r="AQ270" t="s">
        <v>291</v>
      </c>
      <c r="AR270" t="s">
        <v>291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291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292</v>
      </c>
      <c r="BT270">
        <v>2</v>
      </c>
      <c r="BU270">
        <v>1627064081.1</v>
      </c>
      <c r="BV270">
        <v>396.353333333333</v>
      </c>
      <c r="BW270">
        <v>419.964666666667</v>
      </c>
      <c r="BX270">
        <v>9.54943666666667</v>
      </c>
      <c r="BY270">
        <v>5.19035333333333</v>
      </c>
      <c r="BZ270">
        <v>392.044666666667</v>
      </c>
      <c r="CA270">
        <v>9.61531666666667</v>
      </c>
      <c r="CB270">
        <v>899.976</v>
      </c>
      <c r="CC270">
        <v>101.486333333333</v>
      </c>
      <c r="CD270">
        <v>0.100338</v>
      </c>
      <c r="CE270">
        <v>22.9761333333333</v>
      </c>
      <c r="CF270">
        <v>21.6368</v>
      </c>
      <c r="CG270">
        <v>999.9</v>
      </c>
      <c r="CH270">
        <v>0</v>
      </c>
      <c r="CI270">
        <v>0</v>
      </c>
      <c r="CJ270">
        <v>9965.83333333333</v>
      </c>
      <c r="CK270">
        <v>0</v>
      </c>
      <c r="CL270">
        <v>59.989</v>
      </c>
      <c r="CM270">
        <v>1460.00666666667</v>
      </c>
      <c r="CN270">
        <v>0.972998</v>
      </c>
      <c r="CO270">
        <v>0.027002</v>
      </c>
      <c r="CP270">
        <v>0</v>
      </c>
      <c r="CQ270">
        <v>662.643666666667</v>
      </c>
      <c r="CR270">
        <v>4.99951</v>
      </c>
      <c r="CS270">
        <v>9593.25333333333</v>
      </c>
      <c r="CT270">
        <v>11911.9666666667</v>
      </c>
      <c r="CU270">
        <v>38.375</v>
      </c>
      <c r="CV270">
        <v>41.312</v>
      </c>
      <c r="CW270">
        <v>40.187</v>
      </c>
      <c r="CX270">
        <v>40.333</v>
      </c>
      <c r="CY270">
        <v>40.125</v>
      </c>
      <c r="CZ270">
        <v>1415.71666666667</v>
      </c>
      <c r="DA270">
        <v>39.29</v>
      </c>
      <c r="DB270">
        <v>0</v>
      </c>
      <c r="DC270">
        <v>1627064084.8</v>
      </c>
      <c r="DD270">
        <v>0</v>
      </c>
      <c r="DE270">
        <v>662.2216</v>
      </c>
      <c r="DF270">
        <v>0.296692296500578</v>
      </c>
      <c r="DG270">
        <v>2.59692308872471</v>
      </c>
      <c r="DH270">
        <v>9592.95</v>
      </c>
      <c r="DI270">
        <v>15</v>
      </c>
      <c r="DJ270">
        <v>1627063522.6</v>
      </c>
      <c r="DK270" t="s">
        <v>293</v>
      </c>
      <c r="DL270">
        <v>1627063512.6</v>
      </c>
      <c r="DM270">
        <v>1627063522.6</v>
      </c>
      <c r="DN270">
        <v>1</v>
      </c>
      <c r="DO270">
        <v>0.261</v>
      </c>
      <c r="DP270">
        <v>-0.001</v>
      </c>
      <c r="DQ270">
        <v>4.408</v>
      </c>
      <c r="DR270">
        <v>-0.118</v>
      </c>
      <c r="DS270">
        <v>420</v>
      </c>
      <c r="DT270">
        <v>3</v>
      </c>
      <c r="DU270">
        <v>0.07</v>
      </c>
      <c r="DV270">
        <v>0.03</v>
      </c>
      <c r="DW270">
        <v>-23.5744853658537</v>
      </c>
      <c r="DX270">
        <v>-0.238260627177654</v>
      </c>
      <c r="DY270">
        <v>0.0447006660122568</v>
      </c>
      <c r="DZ270">
        <v>1</v>
      </c>
      <c r="EA270">
        <v>662.228090909091</v>
      </c>
      <c r="EB270">
        <v>-0.135020798028135</v>
      </c>
      <c r="EC270">
        <v>0.196468883130554</v>
      </c>
      <c r="ED270">
        <v>1</v>
      </c>
      <c r="EE270">
        <v>4.32594024390244</v>
      </c>
      <c r="EF270">
        <v>0.262611846689905</v>
      </c>
      <c r="EG270">
        <v>0.0282003175460244</v>
      </c>
      <c r="EH270">
        <v>0</v>
      </c>
      <c r="EI270">
        <v>2</v>
      </c>
      <c r="EJ270">
        <v>3</v>
      </c>
      <c r="EK270" t="s">
        <v>335</v>
      </c>
      <c r="EL270">
        <v>100</v>
      </c>
      <c r="EM270">
        <v>100</v>
      </c>
      <c r="EN270">
        <v>4.308</v>
      </c>
      <c r="EO270">
        <v>-0.0657</v>
      </c>
      <c r="EP270">
        <v>2.28134974714028</v>
      </c>
      <c r="EQ270">
        <v>0.00616335315543056</v>
      </c>
      <c r="ER270">
        <v>-2.81551833566181e-06</v>
      </c>
      <c r="ES270">
        <v>7.20361701182458e-10</v>
      </c>
      <c r="ET270">
        <v>-0.12593346656001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9.5</v>
      </c>
      <c r="FC270">
        <v>9.3</v>
      </c>
      <c r="FD270">
        <v>18</v>
      </c>
      <c r="FE270">
        <v>963.119</v>
      </c>
      <c r="FF270">
        <v>510.053</v>
      </c>
      <c r="FG270">
        <v>24.8518</v>
      </c>
      <c r="FH270">
        <v>24.948</v>
      </c>
      <c r="FI270">
        <v>29.9999</v>
      </c>
      <c r="FJ270">
        <v>25.2603</v>
      </c>
      <c r="FK270">
        <v>25.2379</v>
      </c>
      <c r="FL270">
        <v>26.6151</v>
      </c>
      <c r="FM270">
        <v>68.1305</v>
      </c>
      <c r="FN270">
        <v>0</v>
      </c>
      <c r="FO270">
        <v>24.92</v>
      </c>
      <c r="FP270">
        <v>420</v>
      </c>
      <c r="FQ270">
        <v>5.29771</v>
      </c>
      <c r="FR270">
        <v>100.361</v>
      </c>
      <c r="FS270">
        <v>100.262</v>
      </c>
    </row>
    <row r="271" spans="1:175">
      <c r="A271">
        <v>255</v>
      </c>
      <c r="B271">
        <v>1627064084.1</v>
      </c>
      <c r="C271">
        <v>508</v>
      </c>
      <c r="D271" t="s">
        <v>803</v>
      </c>
      <c r="E271" t="s">
        <v>804</v>
      </c>
      <c r="F271">
        <v>1</v>
      </c>
      <c r="H271">
        <v>1627064083.1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13</v>
      </c>
      <c r="AG271">
        <v>1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291</v>
      </c>
      <c r="AL271" t="s">
        <v>291</v>
      </c>
      <c r="AM271">
        <v>0</v>
      </c>
      <c r="AN271">
        <v>0</v>
      </c>
      <c r="AO271">
        <f>1-AM271/AN271</f>
        <v>0</v>
      </c>
      <c r="AP271">
        <v>0</v>
      </c>
      <c r="AQ271" t="s">
        <v>291</v>
      </c>
      <c r="AR271" t="s">
        <v>291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291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292</v>
      </c>
      <c r="BT271">
        <v>2</v>
      </c>
      <c r="BU271">
        <v>1627064083.1</v>
      </c>
      <c r="BV271">
        <v>396.358666666667</v>
      </c>
      <c r="BW271">
        <v>419.997</v>
      </c>
      <c r="BX271">
        <v>9.57689333333333</v>
      </c>
      <c r="BY271">
        <v>5.19370666666667</v>
      </c>
      <c r="BZ271">
        <v>392.05</v>
      </c>
      <c r="CA271">
        <v>9.64248333333333</v>
      </c>
      <c r="CB271">
        <v>899.981666666667</v>
      </c>
      <c r="CC271">
        <v>101.487</v>
      </c>
      <c r="CD271">
        <v>0.100063133333333</v>
      </c>
      <c r="CE271">
        <v>23.0177666666667</v>
      </c>
      <c r="CF271">
        <v>21.6739333333333</v>
      </c>
      <c r="CG271">
        <v>999.9</v>
      </c>
      <c r="CH271">
        <v>0</v>
      </c>
      <c r="CI271">
        <v>0</v>
      </c>
      <c r="CJ271">
        <v>10012.0666666667</v>
      </c>
      <c r="CK271">
        <v>0</v>
      </c>
      <c r="CL271">
        <v>59.9697333333333</v>
      </c>
      <c r="CM271">
        <v>1460.01</v>
      </c>
      <c r="CN271">
        <v>0.972998</v>
      </c>
      <c r="CO271">
        <v>0.027002</v>
      </c>
      <c r="CP271">
        <v>0</v>
      </c>
      <c r="CQ271">
        <v>662.023</v>
      </c>
      <c r="CR271">
        <v>4.99951</v>
      </c>
      <c r="CS271">
        <v>9592.93</v>
      </c>
      <c r="CT271">
        <v>11911.9333333333</v>
      </c>
      <c r="CU271">
        <v>38.375</v>
      </c>
      <c r="CV271">
        <v>41.312</v>
      </c>
      <c r="CW271">
        <v>40.208</v>
      </c>
      <c r="CX271">
        <v>40.375</v>
      </c>
      <c r="CY271">
        <v>40.125</v>
      </c>
      <c r="CZ271">
        <v>1415.72</v>
      </c>
      <c r="DA271">
        <v>39.29</v>
      </c>
      <c r="DB271">
        <v>0</v>
      </c>
      <c r="DC271">
        <v>1627064086.6</v>
      </c>
      <c r="DD271">
        <v>0</v>
      </c>
      <c r="DE271">
        <v>662.193153846154</v>
      </c>
      <c r="DF271">
        <v>-0.0841709493039707</v>
      </c>
      <c r="DG271">
        <v>2.57367521131687</v>
      </c>
      <c r="DH271">
        <v>9592.93615384615</v>
      </c>
      <c r="DI271">
        <v>15</v>
      </c>
      <c r="DJ271">
        <v>1627063522.6</v>
      </c>
      <c r="DK271" t="s">
        <v>293</v>
      </c>
      <c r="DL271">
        <v>1627063512.6</v>
      </c>
      <c r="DM271">
        <v>1627063522.6</v>
      </c>
      <c r="DN271">
        <v>1</v>
      </c>
      <c r="DO271">
        <v>0.261</v>
      </c>
      <c r="DP271">
        <v>-0.001</v>
      </c>
      <c r="DQ271">
        <v>4.408</v>
      </c>
      <c r="DR271">
        <v>-0.118</v>
      </c>
      <c r="DS271">
        <v>420</v>
      </c>
      <c r="DT271">
        <v>3</v>
      </c>
      <c r="DU271">
        <v>0.07</v>
      </c>
      <c r="DV271">
        <v>0.03</v>
      </c>
      <c r="DW271">
        <v>-23.5905902439024</v>
      </c>
      <c r="DX271">
        <v>-0.161916376306679</v>
      </c>
      <c r="DY271">
        <v>0.0355110755988102</v>
      </c>
      <c r="DZ271">
        <v>1</v>
      </c>
      <c r="EA271">
        <v>662.207257142857</v>
      </c>
      <c r="EB271">
        <v>-0.169750133618068</v>
      </c>
      <c r="EC271">
        <v>0.203301934901496</v>
      </c>
      <c r="ED271">
        <v>1</v>
      </c>
      <c r="EE271">
        <v>4.33456536585366</v>
      </c>
      <c r="EF271">
        <v>0.282881184668999</v>
      </c>
      <c r="EG271">
        <v>0.0299686372727907</v>
      </c>
      <c r="EH271">
        <v>0</v>
      </c>
      <c r="EI271">
        <v>2</v>
      </c>
      <c r="EJ271">
        <v>3</v>
      </c>
      <c r="EK271" t="s">
        <v>335</v>
      </c>
      <c r="EL271">
        <v>100</v>
      </c>
      <c r="EM271">
        <v>100</v>
      </c>
      <c r="EN271">
        <v>4.309</v>
      </c>
      <c r="EO271">
        <v>-0.0655</v>
      </c>
      <c r="EP271">
        <v>2.28134974714028</v>
      </c>
      <c r="EQ271">
        <v>0.00616335315543056</v>
      </c>
      <c r="ER271">
        <v>-2.81551833566181e-06</v>
      </c>
      <c r="ES271">
        <v>7.20361701182458e-10</v>
      </c>
      <c r="ET271">
        <v>-0.12593346656001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9.5</v>
      </c>
      <c r="FC271">
        <v>9.4</v>
      </c>
      <c r="FD271">
        <v>18</v>
      </c>
      <c r="FE271">
        <v>963.267</v>
      </c>
      <c r="FF271">
        <v>510.229</v>
      </c>
      <c r="FG271">
        <v>24.9255</v>
      </c>
      <c r="FH271">
        <v>24.9464</v>
      </c>
      <c r="FI271">
        <v>29.9998</v>
      </c>
      <c r="FJ271">
        <v>25.2585</v>
      </c>
      <c r="FK271">
        <v>25.2363</v>
      </c>
      <c r="FL271">
        <v>26.6158</v>
      </c>
      <c r="FM271">
        <v>67.8594</v>
      </c>
      <c r="FN271">
        <v>0</v>
      </c>
      <c r="FO271">
        <v>25.02</v>
      </c>
      <c r="FP271">
        <v>420</v>
      </c>
      <c r="FQ271">
        <v>5.30244</v>
      </c>
      <c r="FR271">
        <v>100.361</v>
      </c>
      <c r="FS271">
        <v>100.262</v>
      </c>
    </row>
    <row r="272" spans="1:175">
      <c r="A272">
        <v>256</v>
      </c>
      <c r="B272">
        <v>1627064086.1</v>
      </c>
      <c r="C272">
        <v>510</v>
      </c>
      <c r="D272" t="s">
        <v>805</v>
      </c>
      <c r="E272" t="s">
        <v>806</v>
      </c>
      <c r="F272">
        <v>1</v>
      </c>
      <c r="H272">
        <v>1627064085.1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13</v>
      </c>
      <c r="AG272">
        <v>1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291</v>
      </c>
      <c r="AL272" t="s">
        <v>291</v>
      </c>
      <c r="AM272">
        <v>0</v>
      </c>
      <c r="AN272">
        <v>0</v>
      </c>
      <c r="AO272">
        <f>1-AM272/AN272</f>
        <v>0</v>
      </c>
      <c r="AP272">
        <v>0</v>
      </c>
      <c r="AQ272" t="s">
        <v>291</v>
      </c>
      <c r="AR272" t="s">
        <v>291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291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292</v>
      </c>
      <c r="BT272">
        <v>2</v>
      </c>
      <c r="BU272">
        <v>1627064085.1</v>
      </c>
      <c r="BV272">
        <v>396.342666666667</v>
      </c>
      <c r="BW272">
        <v>419.989333333333</v>
      </c>
      <c r="BX272">
        <v>9.59950666666667</v>
      </c>
      <c r="BY272">
        <v>5.20216666666667</v>
      </c>
      <c r="BZ272">
        <v>392.034333333333</v>
      </c>
      <c r="CA272">
        <v>9.66485333333333</v>
      </c>
      <c r="CB272">
        <v>900.043333333333</v>
      </c>
      <c r="CC272">
        <v>101.486666666667</v>
      </c>
      <c r="CD272">
        <v>0.0997627666666667</v>
      </c>
      <c r="CE272">
        <v>23.0621</v>
      </c>
      <c r="CF272">
        <v>21.7111</v>
      </c>
      <c r="CG272">
        <v>999.9</v>
      </c>
      <c r="CH272">
        <v>0</v>
      </c>
      <c r="CI272">
        <v>0</v>
      </c>
      <c r="CJ272">
        <v>10021.6666666667</v>
      </c>
      <c r="CK272">
        <v>0</v>
      </c>
      <c r="CL272">
        <v>59.9546333333333</v>
      </c>
      <c r="CM272">
        <v>1460.01</v>
      </c>
      <c r="CN272">
        <v>0.972998</v>
      </c>
      <c r="CO272">
        <v>0.027002</v>
      </c>
      <c r="CP272">
        <v>0</v>
      </c>
      <c r="CQ272">
        <v>662.273333333333</v>
      </c>
      <c r="CR272">
        <v>4.99951</v>
      </c>
      <c r="CS272">
        <v>9593.41666666667</v>
      </c>
      <c r="CT272">
        <v>11911.9666666667</v>
      </c>
      <c r="CU272">
        <v>38.375</v>
      </c>
      <c r="CV272">
        <v>41.312</v>
      </c>
      <c r="CW272">
        <v>40.25</v>
      </c>
      <c r="CX272">
        <v>40.375</v>
      </c>
      <c r="CY272">
        <v>40.125</v>
      </c>
      <c r="CZ272">
        <v>1415.72</v>
      </c>
      <c r="DA272">
        <v>39.29</v>
      </c>
      <c r="DB272">
        <v>0</v>
      </c>
      <c r="DC272">
        <v>1627064089</v>
      </c>
      <c r="DD272">
        <v>0</v>
      </c>
      <c r="DE272">
        <v>662.197730769231</v>
      </c>
      <c r="DF272">
        <v>0.452683757792152</v>
      </c>
      <c r="DG272">
        <v>3.14666665985065</v>
      </c>
      <c r="DH272">
        <v>9593.04230769231</v>
      </c>
      <c r="DI272">
        <v>15</v>
      </c>
      <c r="DJ272">
        <v>1627063522.6</v>
      </c>
      <c r="DK272" t="s">
        <v>293</v>
      </c>
      <c r="DL272">
        <v>1627063512.6</v>
      </c>
      <c r="DM272">
        <v>1627063522.6</v>
      </c>
      <c r="DN272">
        <v>1</v>
      </c>
      <c r="DO272">
        <v>0.261</v>
      </c>
      <c r="DP272">
        <v>-0.001</v>
      </c>
      <c r="DQ272">
        <v>4.408</v>
      </c>
      <c r="DR272">
        <v>-0.118</v>
      </c>
      <c r="DS272">
        <v>420</v>
      </c>
      <c r="DT272">
        <v>3</v>
      </c>
      <c r="DU272">
        <v>0.07</v>
      </c>
      <c r="DV272">
        <v>0.03</v>
      </c>
      <c r="DW272">
        <v>-23.6003487804878</v>
      </c>
      <c r="DX272">
        <v>-0.145448780487821</v>
      </c>
      <c r="DY272">
        <v>0.0300289626206728</v>
      </c>
      <c r="DZ272">
        <v>1</v>
      </c>
      <c r="EA272">
        <v>662.209606060606</v>
      </c>
      <c r="EB272">
        <v>-0.0541194525427942</v>
      </c>
      <c r="EC272">
        <v>0.193512812103267</v>
      </c>
      <c r="ED272">
        <v>1</v>
      </c>
      <c r="EE272">
        <v>4.34418487804878</v>
      </c>
      <c r="EF272">
        <v>0.309597909407666</v>
      </c>
      <c r="EG272">
        <v>0.0323435045027856</v>
      </c>
      <c r="EH272">
        <v>0</v>
      </c>
      <c r="EI272">
        <v>2</v>
      </c>
      <c r="EJ272">
        <v>3</v>
      </c>
      <c r="EK272" t="s">
        <v>335</v>
      </c>
      <c r="EL272">
        <v>100</v>
      </c>
      <c r="EM272">
        <v>100</v>
      </c>
      <c r="EN272">
        <v>4.308</v>
      </c>
      <c r="EO272">
        <v>-0.0652</v>
      </c>
      <c r="EP272">
        <v>2.28134974714028</v>
      </c>
      <c r="EQ272">
        <v>0.00616335315543056</v>
      </c>
      <c r="ER272">
        <v>-2.81551833566181e-06</v>
      </c>
      <c r="ES272">
        <v>7.20361701182458e-10</v>
      </c>
      <c r="ET272">
        <v>-0.12593346656001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9.6</v>
      </c>
      <c r="FC272">
        <v>9.4</v>
      </c>
      <c r="FD272">
        <v>18</v>
      </c>
      <c r="FE272">
        <v>963.29</v>
      </c>
      <c r="FF272">
        <v>510.28</v>
      </c>
      <c r="FG272">
        <v>24.9925</v>
      </c>
      <c r="FH272">
        <v>24.9451</v>
      </c>
      <c r="FI272">
        <v>29.9998</v>
      </c>
      <c r="FJ272">
        <v>25.2569</v>
      </c>
      <c r="FK272">
        <v>25.2344</v>
      </c>
      <c r="FL272">
        <v>26.6148</v>
      </c>
      <c r="FM272">
        <v>67.8594</v>
      </c>
      <c r="FN272">
        <v>0</v>
      </c>
      <c r="FO272">
        <v>25.12</v>
      </c>
      <c r="FP272">
        <v>420</v>
      </c>
      <c r="FQ272">
        <v>5.30112</v>
      </c>
      <c r="FR272">
        <v>100.361</v>
      </c>
      <c r="FS272">
        <v>100.263</v>
      </c>
    </row>
    <row r="273" spans="1:175">
      <c r="A273">
        <v>257</v>
      </c>
      <c r="B273">
        <v>1627064088.1</v>
      </c>
      <c r="C273">
        <v>512</v>
      </c>
      <c r="D273" t="s">
        <v>807</v>
      </c>
      <c r="E273" t="s">
        <v>808</v>
      </c>
      <c r="F273">
        <v>1</v>
      </c>
      <c r="H273">
        <v>1627064087.1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13</v>
      </c>
      <c r="AG273">
        <v>1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291</v>
      </c>
      <c r="AL273" t="s">
        <v>291</v>
      </c>
      <c r="AM273">
        <v>0</v>
      </c>
      <c r="AN273">
        <v>0</v>
      </c>
      <c r="AO273">
        <f>1-AM273/AN273</f>
        <v>0</v>
      </c>
      <c r="AP273">
        <v>0</v>
      </c>
      <c r="AQ273" t="s">
        <v>291</v>
      </c>
      <c r="AR273" t="s">
        <v>291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291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292</v>
      </c>
      <c r="BT273">
        <v>2</v>
      </c>
      <c r="BU273">
        <v>1627064087.1</v>
      </c>
      <c r="BV273">
        <v>396.316</v>
      </c>
      <c r="BW273">
        <v>419.983333333333</v>
      </c>
      <c r="BX273">
        <v>9.62203666666667</v>
      </c>
      <c r="BY273">
        <v>5.22198</v>
      </c>
      <c r="BZ273">
        <v>392.008</v>
      </c>
      <c r="CA273">
        <v>9.68714333333333</v>
      </c>
      <c r="CB273">
        <v>900.019333333333</v>
      </c>
      <c r="CC273">
        <v>101.487</v>
      </c>
      <c r="CD273">
        <v>0.0996675</v>
      </c>
      <c r="CE273">
        <v>23.1045333333333</v>
      </c>
      <c r="CF273">
        <v>21.7484</v>
      </c>
      <c r="CG273">
        <v>999.9</v>
      </c>
      <c r="CH273">
        <v>0</v>
      </c>
      <c r="CI273">
        <v>0</v>
      </c>
      <c r="CJ273">
        <v>10005.8333333333</v>
      </c>
      <c r="CK273">
        <v>0</v>
      </c>
      <c r="CL273">
        <v>59.9603</v>
      </c>
      <c r="CM273">
        <v>1460.00666666667</v>
      </c>
      <c r="CN273">
        <v>0.972998</v>
      </c>
      <c r="CO273">
        <v>0.027002</v>
      </c>
      <c r="CP273">
        <v>0</v>
      </c>
      <c r="CQ273">
        <v>662.088</v>
      </c>
      <c r="CR273">
        <v>4.99951</v>
      </c>
      <c r="CS273">
        <v>9593.62</v>
      </c>
      <c r="CT273">
        <v>11911.9</v>
      </c>
      <c r="CU273">
        <v>38.375</v>
      </c>
      <c r="CV273">
        <v>41.312</v>
      </c>
      <c r="CW273">
        <v>40.25</v>
      </c>
      <c r="CX273">
        <v>40.375</v>
      </c>
      <c r="CY273">
        <v>40.125</v>
      </c>
      <c r="CZ273">
        <v>1415.71666666667</v>
      </c>
      <c r="DA273">
        <v>39.29</v>
      </c>
      <c r="DB273">
        <v>0</v>
      </c>
      <c r="DC273">
        <v>1627064090.8</v>
      </c>
      <c r="DD273">
        <v>0</v>
      </c>
      <c r="DE273">
        <v>662.2064</v>
      </c>
      <c r="DF273">
        <v>-0.165000004903718</v>
      </c>
      <c r="DG273">
        <v>2.5184615396169</v>
      </c>
      <c r="DH273">
        <v>9593.1808</v>
      </c>
      <c r="DI273">
        <v>15</v>
      </c>
      <c r="DJ273">
        <v>1627063522.6</v>
      </c>
      <c r="DK273" t="s">
        <v>293</v>
      </c>
      <c r="DL273">
        <v>1627063512.6</v>
      </c>
      <c r="DM273">
        <v>1627063522.6</v>
      </c>
      <c r="DN273">
        <v>1</v>
      </c>
      <c r="DO273">
        <v>0.261</v>
      </c>
      <c r="DP273">
        <v>-0.001</v>
      </c>
      <c r="DQ273">
        <v>4.408</v>
      </c>
      <c r="DR273">
        <v>-0.118</v>
      </c>
      <c r="DS273">
        <v>420</v>
      </c>
      <c r="DT273">
        <v>3</v>
      </c>
      <c r="DU273">
        <v>0.07</v>
      </c>
      <c r="DV273">
        <v>0.03</v>
      </c>
      <c r="DW273">
        <v>-23.6071390243902</v>
      </c>
      <c r="DX273">
        <v>-0.241233449477358</v>
      </c>
      <c r="DY273">
        <v>0.0357768959242555</v>
      </c>
      <c r="DZ273">
        <v>1</v>
      </c>
      <c r="EA273">
        <v>662.205705882353</v>
      </c>
      <c r="EB273">
        <v>-0.0549439960275866</v>
      </c>
      <c r="EC273">
        <v>0.188501915954021</v>
      </c>
      <c r="ED273">
        <v>1</v>
      </c>
      <c r="EE273">
        <v>4.35501317073171</v>
      </c>
      <c r="EF273">
        <v>0.291417282229973</v>
      </c>
      <c r="EG273">
        <v>0.0304857124023396</v>
      </c>
      <c r="EH273">
        <v>0</v>
      </c>
      <c r="EI273">
        <v>2</v>
      </c>
      <c r="EJ273">
        <v>3</v>
      </c>
      <c r="EK273" t="s">
        <v>335</v>
      </c>
      <c r="EL273">
        <v>100</v>
      </c>
      <c r="EM273">
        <v>100</v>
      </c>
      <c r="EN273">
        <v>4.308</v>
      </c>
      <c r="EO273">
        <v>-0.065</v>
      </c>
      <c r="EP273">
        <v>2.28134974714028</v>
      </c>
      <c r="EQ273">
        <v>0.00616335315543056</v>
      </c>
      <c r="ER273">
        <v>-2.81551833566181e-06</v>
      </c>
      <c r="ES273">
        <v>7.20361701182458e-10</v>
      </c>
      <c r="ET273">
        <v>-0.12593346656001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9.6</v>
      </c>
      <c r="FC273">
        <v>9.4</v>
      </c>
      <c r="FD273">
        <v>18</v>
      </c>
      <c r="FE273">
        <v>963.231</v>
      </c>
      <c r="FF273">
        <v>510.37</v>
      </c>
      <c r="FG273">
        <v>25.059</v>
      </c>
      <c r="FH273">
        <v>24.9435</v>
      </c>
      <c r="FI273">
        <v>29.9998</v>
      </c>
      <c r="FJ273">
        <v>25.255</v>
      </c>
      <c r="FK273">
        <v>25.2329</v>
      </c>
      <c r="FL273">
        <v>26.6161</v>
      </c>
      <c r="FM273">
        <v>67.8594</v>
      </c>
      <c r="FN273">
        <v>0</v>
      </c>
      <c r="FO273">
        <v>25.12</v>
      </c>
      <c r="FP273">
        <v>420</v>
      </c>
      <c r="FQ273">
        <v>5.33173</v>
      </c>
      <c r="FR273">
        <v>100.36</v>
      </c>
      <c r="FS273">
        <v>100.264</v>
      </c>
    </row>
    <row r="274" spans="1:175">
      <c r="A274">
        <v>258</v>
      </c>
      <c r="B274">
        <v>1627064090.1</v>
      </c>
      <c r="C274">
        <v>514</v>
      </c>
      <c r="D274" t="s">
        <v>809</v>
      </c>
      <c r="E274" t="s">
        <v>810</v>
      </c>
      <c r="F274">
        <v>1</v>
      </c>
      <c r="H274">
        <v>1627064089.1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13</v>
      </c>
      <c r="AG274">
        <v>1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291</v>
      </c>
      <c r="AL274" t="s">
        <v>291</v>
      </c>
      <c r="AM274">
        <v>0</v>
      </c>
      <c r="AN274">
        <v>0</v>
      </c>
      <c r="AO274">
        <f>1-AM274/AN274</f>
        <v>0</v>
      </c>
      <c r="AP274">
        <v>0</v>
      </c>
      <c r="AQ274" t="s">
        <v>291</v>
      </c>
      <c r="AR274" t="s">
        <v>291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291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292</v>
      </c>
      <c r="BT274">
        <v>2</v>
      </c>
      <c r="BU274">
        <v>1627064089.1</v>
      </c>
      <c r="BV274">
        <v>396.308333333333</v>
      </c>
      <c r="BW274">
        <v>419.971</v>
      </c>
      <c r="BX274">
        <v>9.64971666666667</v>
      </c>
      <c r="BY274">
        <v>5.23666</v>
      </c>
      <c r="BZ274">
        <v>392.000333333333</v>
      </c>
      <c r="CA274">
        <v>9.71452666666667</v>
      </c>
      <c r="CB274">
        <v>899.973</v>
      </c>
      <c r="CC274">
        <v>101.487</v>
      </c>
      <c r="CD274">
        <v>0.0997526666666667</v>
      </c>
      <c r="CE274">
        <v>23.1480333333333</v>
      </c>
      <c r="CF274">
        <v>21.7865</v>
      </c>
      <c r="CG274">
        <v>999.9</v>
      </c>
      <c r="CH274">
        <v>0</v>
      </c>
      <c r="CI274">
        <v>0</v>
      </c>
      <c r="CJ274">
        <v>10002.9333333333</v>
      </c>
      <c r="CK274">
        <v>0</v>
      </c>
      <c r="CL274">
        <v>59.9470666666667</v>
      </c>
      <c r="CM274">
        <v>1460.00333333333</v>
      </c>
      <c r="CN274">
        <v>0.972998</v>
      </c>
      <c r="CO274">
        <v>0.027002</v>
      </c>
      <c r="CP274">
        <v>0</v>
      </c>
      <c r="CQ274">
        <v>662.327</v>
      </c>
      <c r="CR274">
        <v>4.99951</v>
      </c>
      <c r="CS274">
        <v>9593.76666666667</v>
      </c>
      <c r="CT274">
        <v>11911.9</v>
      </c>
      <c r="CU274">
        <v>38.375</v>
      </c>
      <c r="CV274">
        <v>41.312</v>
      </c>
      <c r="CW274">
        <v>40.25</v>
      </c>
      <c r="CX274">
        <v>40.375</v>
      </c>
      <c r="CY274">
        <v>40.125</v>
      </c>
      <c r="CZ274">
        <v>1415.71333333333</v>
      </c>
      <c r="DA274">
        <v>39.29</v>
      </c>
      <c r="DB274">
        <v>0</v>
      </c>
      <c r="DC274">
        <v>1627064092.6</v>
      </c>
      <c r="DD274">
        <v>0</v>
      </c>
      <c r="DE274">
        <v>662.210615384615</v>
      </c>
      <c r="DF274">
        <v>0.371418799423195</v>
      </c>
      <c r="DG274">
        <v>2.72752136957375</v>
      </c>
      <c r="DH274">
        <v>9593.28384615385</v>
      </c>
      <c r="DI274">
        <v>15</v>
      </c>
      <c r="DJ274">
        <v>1627063522.6</v>
      </c>
      <c r="DK274" t="s">
        <v>293</v>
      </c>
      <c r="DL274">
        <v>1627063512.6</v>
      </c>
      <c r="DM274">
        <v>1627063522.6</v>
      </c>
      <c r="DN274">
        <v>1</v>
      </c>
      <c r="DO274">
        <v>0.261</v>
      </c>
      <c r="DP274">
        <v>-0.001</v>
      </c>
      <c r="DQ274">
        <v>4.408</v>
      </c>
      <c r="DR274">
        <v>-0.118</v>
      </c>
      <c r="DS274">
        <v>420</v>
      </c>
      <c r="DT274">
        <v>3</v>
      </c>
      <c r="DU274">
        <v>0.07</v>
      </c>
      <c r="DV274">
        <v>0.03</v>
      </c>
      <c r="DW274">
        <v>-23.613312195122</v>
      </c>
      <c r="DX274">
        <v>-0.320546341463467</v>
      </c>
      <c r="DY274">
        <v>0.0394422900136756</v>
      </c>
      <c r="DZ274">
        <v>1</v>
      </c>
      <c r="EA274">
        <v>662.204147058824</v>
      </c>
      <c r="EB274">
        <v>0.279827728674741</v>
      </c>
      <c r="EC274">
        <v>0.186546498280614</v>
      </c>
      <c r="ED274">
        <v>1</v>
      </c>
      <c r="EE274">
        <v>4.36606268292683</v>
      </c>
      <c r="EF274">
        <v>0.269566620209064</v>
      </c>
      <c r="EG274">
        <v>0.0280711417672843</v>
      </c>
      <c r="EH274">
        <v>0</v>
      </c>
      <c r="EI274">
        <v>2</v>
      </c>
      <c r="EJ274">
        <v>3</v>
      </c>
      <c r="EK274" t="s">
        <v>335</v>
      </c>
      <c r="EL274">
        <v>100</v>
      </c>
      <c r="EM274">
        <v>100</v>
      </c>
      <c r="EN274">
        <v>4.308</v>
      </c>
      <c r="EO274">
        <v>-0.0647</v>
      </c>
      <c r="EP274">
        <v>2.28134974714028</v>
      </c>
      <c r="EQ274">
        <v>0.00616335315543056</v>
      </c>
      <c r="ER274">
        <v>-2.81551833566181e-06</v>
      </c>
      <c r="ES274">
        <v>7.20361701182458e-10</v>
      </c>
      <c r="ET274">
        <v>-0.12593346656001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9.6</v>
      </c>
      <c r="FC274">
        <v>9.5</v>
      </c>
      <c r="FD274">
        <v>18</v>
      </c>
      <c r="FE274">
        <v>963.41</v>
      </c>
      <c r="FF274">
        <v>510.375</v>
      </c>
      <c r="FG274">
        <v>25.1302</v>
      </c>
      <c r="FH274">
        <v>24.9417</v>
      </c>
      <c r="FI274">
        <v>29.9999</v>
      </c>
      <c r="FJ274">
        <v>25.2534</v>
      </c>
      <c r="FK274">
        <v>25.2316</v>
      </c>
      <c r="FL274">
        <v>26.6159</v>
      </c>
      <c r="FM274">
        <v>67.5821</v>
      </c>
      <c r="FN274">
        <v>0</v>
      </c>
      <c r="FO274">
        <v>25.22</v>
      </c>
      <c r="FP274">
        <v>420</v>
      </c>
      <c r="FQ274">
        <v>5.33646</v>
      </c>
      <c r="FR274">
        <v>100.36</v>
      </c>
      <c r="FS274">
        <v>100.265</v>
      </c>
    </row>
    <row r="275" spans="1:175">
      <c r="A275">
        <v>259</v>
      </c>
      <c r="B275">
        <v>1627064092.1</v>
      </c>
      <c r="C275">
        <v>516</v>
      </c>
      <c r="D275" t="s">
        <v>811</v>
      </c>
      <c r="E275" t="s">
        <v>812</v>
      </c>
      <c r="F275">
        <v>1</v>
      </c>
      <c r="H275">
        <v>1627064091.1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13</v>
      </c>
      <c r="AG275">
        <v>1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291</v>
      </c>
      <c r="AL275" t="s">
        <v>291</v>
      </c>
      <c r="AM275">
        <v>0</v>
      </c>
      <c r="AN275">
        <v>0</v>
      </c>
      <c r="AO275">
        <f>1-AM275/AN275</f>
        <v>0</v>
      </c>
      <c r="AP275">
        <v>0</v>
      </c>
      <c r="AQ275" t="s">
        <v>291</v>
      </c>
      <c r="AR275" t="s">
        <v>291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291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292</v>
      </c>
      <c r="BT275">
        <v>2</v>
      </c>
      <c r="BU275">
        <v>1627064091.1</v>
      </c>
      <c r="BV275">
        <v>396.319333333333</v>
      </c>
      <c r="BW275">
        <v>419.989666666667</v>
      </c>
      <c r="BX275">
        <v>9.67306666666667</v>
      </c>
      <c r="BY275">
        <v>5.24042</v>
      </c>
      <c r="BZ275">
        <v>392.011333333333</v>
      </c>
      <c r="CA275">
        <v>9.73762666666667</v>
      </c>
      <c r="CB275">
        <v>899.999</v>
      </c>
      <c r="CC275">
        <v>101.486333333333</v>
      </c>
      <c r="CD275">
        <v>0.100048166666667</v>
      </c>
      <c r="CE275">
        <v>23.1919</v>
      </c>
      <c r="CF275">
        <v>21.8265</v>
      </c>
      <c r="CG275">
        <v>999.9</v>
      </c>
      <c r="CH275">
        <v>0</v>
      </c>
      <c r="CI275">
        <v>0</v>
      </c>
      <c r="CJ275">
        <v>10004.1833333333</v>
      </c>
      <c r="CK275">
        <v>0</v>
      </c>
      <c r="CL275">
        <v>59.9329666666667</v>
      </c>
      <c r="CM275">
        <v>1460.00333333333</v>
      </c>
      <c r="CN275">
        <v>0.972998</v>
      </c>
      <c r="CO275">
        <v>0.027002</v>
      </c>
      <c r="CP275">
        <v>0</v>
      </c>
      <c r="CQ275">
        <v>662.09</v>
      </c>
      <c r="CR275">
        <v>4.99951</v>
      </c>
      <c r="CS275">
        <v>9594.02</v>
      </c>
      <c r="CT275">
        <v>11911.9333333333</v>
      </c>
      <c r="CU275">
        <v>38.375</v>
      </c>
      <c r="CV275">
        <v>41.312</v>
      </c>
      <c r="CW275">
        <v>40.25</v>
      </c>
      <c r="CX275">
        <v>40.375</v>
      </c>
      <c r="CY275">
        <v>40.125</v>
      </c>
      <c r="CZ275">
        <v>1415.71333333333</v>
      </c>
      <c r="DA275">
        <v>39.29</v>
      </c>
      <c r="DB275">
        <v>0</v>
      </c>
      <c r="DC275">
        <v>1627064095</v>
      </c>
      <c r="DD275">
        <v>0</v>
      </c>
      <c r="DE275">
        <v>662.181076923077</v>
      </c>
      <c r="DF275">
        <v>-0.438974359653811</v>
      </c>
      <c r="DG275">
        <v>3.49401709216055</v>
      </c>
      <c r="DH275">
        <v>9593.47153846154</v>
      </c>
      <c r="DI275">
        <v>15</v>
      </c>
      <c r="DJ275">
        <v>1627063522.6</v>
      </c>
      <c r="DK275" t="s">
        <v>293</v>
      </c>
      <c r="DL275">
        <v>1627063512.6</v>
      </c>
      <c r="DM275">
        <v>1627063522.6</v>
      </c>
      <c r="DN275">
        <v>1</v>
      </c>
      <c r="DO275">
        <v>0.261</v>
      </c>
      <c r="DP275">
        <v>-0.001</v>
      </c>
      <c r="DQ275">
        <v>4.408</v>
      </c>
      <c r="DR275">
        <v>-0.118</v>
      </c>
      <c r="DS275">
        <v>420</v>
      </c>
      <c r="DT275">
        <v>3</v>
      </c>
      <c r="DU275">
        <v>0.07</v>
      </c>
      <c r="DV275">
        <v>0.03</v>
      </c>
      <c r="DW275">
        <v>-23.6191707317073</v>
      </c>
      <c r="DX275">
        <v>-0.392027874564549</v>
      </c>
      <c r="DY275">
        <v>0.0425526603100745</v>
      </c>
      <c r="DZ275">
        <v>1</v>
      </c>
      <c r="EA275">
        <v>662.200909090909</v>
      </c>
      <c r="EB275">
        <v>-0.00188128673824434</v>
      </c>
      <c r="EC275">
        <v>0.186229471292701</v>
      </c>
      <c r="ED275">
        <v>1</v>
      </c>
      <c r="EE275">
        <v>4.37685585365854</v>
      </c>
      <c r="EF275">
        <v>0.281647944250879</v>
      </c>
      <c r="EG275">
        <v>0.0293885315258669</v>
      </c>
      <c r="EH275">
        <v>0</v>
      </c>
      <c r="EI275">
        <v>2</v>
      </c>
      <c r="EJ275">
        <v>3</v>
      </c>
      <c r="EK275" t="s">
        <v>335</v>
      </c>
      <c r="EL275">
        <v>100</v>
      </c>
      <c r="EM275">
        <v>100</v>
      </c>
      <c r="EN275">
        <v>4.309</v>
      </c>
      <c r="EO275">
        <v>-0.0645</v>
      </c>
      <c r="EP275">
        <v>2.28134974714028</v>
      </c>
      <c r="EQ275">
        <v>0.00616335315543056</v>
      </c>
      <c r="ER275">
        <v>-2.81551833566181e-06</v>
      </c>
      <c r="ES275">
        <v>7.20361701182458e-10</v>
      </c>
      <c r="ET275">
        <v>-0.12593346656001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9.7</v>
      </c>
      <c r="FC275">
        <v>9.5</v>
      </c>
      <c r="FD275">
        <v>18</v>
      </c>
      <c r="FE275">
        <v>963.361</v>
      </c>
      <c r="FF275">
        <v>510.377</v>
      </c>
      <c r="FG275">
        <v>25.1966</v>
      </c>
      <c r="FH275">
        <v>24.9406</v>
      </c>
      <c r="FI275">
        <v>29.9999</v>
      </c>
      <c r="FJ275">
        <v>25.2522</v>
      </c>
      <c r="FK275">
        <v>25.23</v>
      </c>
      <c r="FL275">
        <v>26.6159</v>
      </c>
      <c r="FM275">
        <v>67.5821</v>
      </c>
      <c r="FN275">
        <v>0</v>
      </c>
      <c r="FO275">
        <v>25.32</v>
      </c>
      <c r="FP275">
        <v>420</v>
      </c>
      <c r="FQ275">
        <v>5.38959</v>
      </c>
      <c r="FR275">
        <v>100.363</v>
      </c>
      <c r="FS275">
        <v>100.265</v>
      </c>
    </row>
    <row r="276" spans="1:175">
      <c r="A276">
        <v>260</v>
      </c>
      <c r="B276">
        <v>1627064094.1</v>
      </c>
      <c r="C276">
        <v>518</v>
      </c>
      <c r="D276" t="s">
        <v>813</v>
      </c>
      <c r="E276" t="s">
        <v>814</v>
      </c>
      <c r="F276">
        <v>1</v>
      </c>
      <c r="H276">
        <v>1627064093.1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13</v>
      </c>
      <c r="AG276">
        <v>1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291</v>
      </c>
      <c r="AL276" t="s">
        <v>291</v>
      </c>
      <c r="AM276">
        <v>0</v>
      </c>
      <c r="AN276">
        <v>0</v>
      </c>
      <c r="AO276">
        <f>1-AM276/AN276</f>
        <v>0</v>
      </c>
      <c r="AP276">
        <v>0</v>
      </c>
      <c r="AQ276" t="s">
        <v>291</v>
      </c>
      <c r="AR276" t="s">
        <v>291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291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292</v>
      </c>
      <c r="BT276">
        <v>2</v>
      </c>
      <c r="BU276">
        <v>1627064093.1</v>
      </c>
      <c r="BV276">
        <v>396.31</v>
      </c>
      <c r="BW276">
        <v>419.999</v>
      </c>
      <c r="BX276">
        <v>9.69015</v>
      </c>
      <c r="BY276">
        <v>5.25349</v>
      </c>
      <c r="BZ276">
        <v>392.002</v>
      </c>
      <c r="CA276">
        <v>9.75452</v>
      </c>
      <c r="CB276">
        <v>900.024333333333</v>
      </c>
      <c r="CC276">
        <v>101.487</v>
      </c>
      <c r="CD276">
        <v>0.100031966666667</v>
      </c>
      <c r="CE276">
        <v>23.235</v>
      </c>
      <c r="CF276">
        <v>21.855</v>
      </c>
      <c r="CG276">
        <v>999.9</v>
      </c>
      <c r="CH276">
        <v>0</v>
      </c>
      <c r="CI276">
        <v>0</v>
      </c>
      <c r="CJ276">
        <v>10008.35</v>
      </c>
      <c r="CK276">
        <v>0</v>
      </c>
      <c r="CL276">
        <v>59.9325</v>
      </c>
      <c r="CM276">
        <v>1459.99</v>
      </c>
      <c r="CN276">
        <v>0.972998</v>
      </c>
      <c r="CO276">
        <v>0.027002</v>
      </c>
      <c r="CP276">
        <v>0</v>
      </c>
      <c r="CQ276">
        <v>662.196</v>
      </c>
      <c r="CR276">
        <v>4.99951</v>
      </c>
      <c r="CS276">
        <v>9594.11333333333</v>
      </c>
      <c r="CT276">
        <v>11911.8</v>
      </c>
      <c r="CU276">
        <v>38.4163333333333</v>
      </c>
      <c r="CV276">
        <v>41.312</v>
      </c>
      <c r="CW276">
        <v>40.25</v>
      </c>
      <c r="CX276">
        <v>40.375</v>
      </c>
      <c r="CY276">
        <v>40.125</v>
      </c>
      <c r="CZ276">
        <v>1415.7</v>
      </c>
      <c r="DA276">
        <v>39.29</v>
      </c>
      <c r="DB276">
        <v>0</v>
      </c>
      <c r="DC276">
        <v>1627064096.8</v>
      </c>
      <c r="DD276">
        <v>0</v>
      </c>
      <c r="DE276">
        <v>662.18572</v>
      </c>
      <c r="DF276">
        <v>-1.00684615562655</v>
      </c>
      <c r="DG276">
        <v>5.13923077918375</v>
      </c>
      <c r="DH276">
        <v>9593.5604</v>
      </c>
      <c r="DI276">
        <v>15</v>
      </c>
      <c r="DJ276">
        <v>1627063522.6</v>
      </c>
      <c r="DK276" t="s">
        <v>293</v>
      </c>
      <c r="DL276">
        <v>1627063512.6</v>
      </c>
      <c r="DM276">
        <v>1627063522.6</v>
      </c>
      <c r="DN276">
        <v>1</v>
      </c>
      <c r="DO276">
        <v>0.261</v>
      </c>
      <c r="DP276">
        <v>-0.001</v>
      </c>
      <c r="DQ276">
        <v>4.408</v>
      </c>
      <c r="DR276">
        <v>-0.118</v>
      </c>
      <c r="DS276">
        <v>420</v>
      </c>
      <c r="DT276">
        <v>3</v>
      </c>
      <c r="DU276">
        <v>0.07</v>
      </c>
      <c r="DV276">
        <v>0.03</v>
      </c>
      <c r="DW276">
        <v>-23.6296609756098</v>
      </c>
      <c r="DX276">
        <v>-0.41638954703833</v>
      </c>
      <c r="DY276">
        <v>0.0439288664361517</v>
      </c>
      <c r="DZ276">
        <v>1</v>
      </c>
      <c r="EA276">
        <v>662.194545454545</v>
      </c>
      <c r="EB276">
        <v>-0.24382585194784</v>
      </c>
      <c r="EC276">
        <v>0.21710297667084</v>
      </c>
      <c r="ED276">
        <v>1</v>
      </c>
      <c r="EE276">
        <v>4.38664634146341</v>
      </c>
      <c r="EF276">
        <v>0.297247317073178</v>
      </c>
      <c r="EG276">
        <v>0.0308697437122341</v>
      </c>
      <c r="EH276">
        <v>0</v>
      </c>
      <c r="EI276">
        <v>2</v>
      </c>
      <c r="EJ276">
        <v>3</v>
      </c>
      <c r="EK276" t="s">
        <v>335</v>
      </c>
      <c r="EL276">
        <v>100</v>
      </c>
      <c r="EM276">
        <v>100</v>
      </c>
      <c r="EN276">
        <v>4.308</v>
      </c>
      <c r="EO276">
        <v>-0.0643</v>
      </c>
      <c r="EP276">
        <v>2.28134974714028</v>
      </c>
      <c r="EQ276">
        <v>0.00616335315543056</v>
      </c>
      <c r="ER276">
        <v>-2.81551833566181e-06</v>
      </c>
      <c r="ES276">
        <v>7.20361701182458e-10</v>
      </c>
      <c r="ET276">
        <v>-0.12593346656001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9.7</v>
      </c>
      <c r="FC276">
        <v>9.5</v>
      </c>
      <c r="FD276">
        <v>18</v>
      </c>
      <c r="FE276">
        <v>963.358</v>
      </c>
      <c r="FF276">
        <v>510.428</v>
      </c>
      <c r="FG276">
        <v>25.2592</v>
      </c>
      <c r="FH276">
        <v>24.9396</v>
      </c>
      <c r="FI276">
        <v>29.9999</v>
      </c>
      <c r="FJ276">
        <v>25.2506</v>
      </c>
      <c r="FK276">
        <v>25.2281</v>
      </c>
      <c r="FL276">
        <v>26.6163</v>
      </c>
      <c r="FM276">
        <v>67.31</v>
      </c>
      <c r="FN276">
        <v>0</v>
      </c>
      <c r="FO276">
        <v>25.32</v>
      </c>
      <c r="FP276">
        <v>420</v>
      </c>
      <c r="FQ276">
        <v>5.38955</v>
      </c>
      <c r="FR276">
        <v>100.364</v>
      </c>
      <c r="FS276">
        <v>100.264</v>
      </c>
    </row>
    <row r="277" spans="1:175">
      <c r="A277">
        <v>261</v>
      </c>
      <c r="B277">
        <v>1627064096.1</v>
      </c>
      <c r="C277">
        <v>520</v>
      </c>
      <c r="D277" t="s">
        <v>815</v>
      </c>
      <c r="E277" t="s">
        <v>816</v>
      </c>
      <c r="F277">
        <v>1</v>
      </c>
      <c r="H277">
        <v>1627064095.1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13</v>
      </c>
      <c r="AG277">
        <v>1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291</v>
      </c>
      <c r="AL277" t="s">
        <v>291</v>
      </c>
      <c r="AM277">
        <v>0</v>
      </c>
      <c r="AN277">
        <v>0</v>
      </c>
      <c r="AO277">
        <f>1-AM277/AN277</f>
        <v>0</v>
      </c>
      <c r="AP277">
        <v>0</v>
      </c>
      <c r="AQ277" t="s">
        <v>291</v>
      </c>
      <c r="AR277" t="s">
        <v>291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291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292</v>
      </c>
      <c r="BT277">
        <v>2</v>
      </c>
      <c r="BU277">
        <v>1627064095.1</v>
      </c>
      <c r="BV277">
        <v>396.297666666667</v>
      </c>
      <c r="BW277">
        <v>419.978333333333</v>
      </c>
      <c r="BX277">
        <v>9.71148333333333</v>
      </c>
      <c r="BY277">
        <v>5.27565666666667</v>
      </c>
      <c r="BZ277">
        <v>391.989666666667</v>
      </c>
      <c r="CA277">
        <v>9.77562333333333</v>
      </c>
      <c r="CB277">
        <v>900.021</v>
      </c>
      <c r="CC277">
        <v>101.487333333333</v>
      </c>
      <c r="CD277">
        <v>0.100186333333333</v>
      </c>
      <c r="CE277">
        <v>23.2749333333333</v>
      </c>
      <c r="CF277">
        <v>21.8802666666667</v>
      </c>
      <c r="CG277">
        <v>999.9</v>
      </c>
      <c r="CH277">
        <v>0</v>
      </c>
      <c r="CI277">
        <v>0</v>
      </c>
      <c r="CJ277">
        <v>10000.8333333333</v>
      </c>
      <c r="CK277">
        <v>0</v>
      </c>
      <c r="CL277">
        <v>59.9325</v>
      </c>
      <c r="CM277">
        <v>1459.98666666667</v>
      </c>
      <c r="CN277">
        <v>0.972998</v>
      </c>
      <c r="CO277">
        <v>0.027002</v>
      </c>
      <c r="CP277">
        <v>0</v>
      </c>
      <c r="CQ277">
        <v>662.311333333333</v>
      </c>
      <c r="CR277">
        <v>4.99951</v>
      </c>
      <c r="CS277">
        <v>9593.94333333333</v>
      </c>
      <c r="CT277">
        <v>11911.8</v>
      </c>
      <c r="CU277">
        <v>38.375</v>
      </c>
      <c r="CV277">
        <v>41.312</v>
      </c>
      <c r="CW277">
        <v>40.25</v>
      </c>
      <c r="CX277">
        <v>40.375</v>
      </c>
      <c r="CY277">
        <v>40.1663333333333</v>
      </c>
      <c r="CZ277">
        <v>1415.69666666667</v>
      </c>
      <c r="DA277">
        <v>39.29</v>
      </c>
      <c r="DB277">
        <v>0</v>
      </c>
      <c r="DC277">
        <v>1627064098.6</v>
      </c>
      <c r="DD277">
        <v>0</v>
      </c>
      <c r="DE277">
        <v>662.208153846154</v>
      </c>
      <c r="DF277">
        <v>-0.813811960506548</v>
      </c>
      <c r="DG277">
        <v>4.9258119600215</v>
      </c>
      <c r="DH277">
        <v>9593.62769230769</v>
      </c>
      <c r="DI277">
        <v>15</v>
      </c>
      <c r="DJ277">
        <v>1627063522.6</v>
      </c>
      <c r="DK277" t="s">
        <v>293</v>
      </c>
      <c r="DL277">
        <v>1627063512.6</v>
      </c>
      <c r="DM277">
        <v>1627063522.6</v>
      </c>
      <c r="DN277">
        <v>1</v>
      </c>
      <c r="DO277">
        <v>0.261</v>
      </c>
      <c r="DP277">
        <v>-0.001</v>
      </c>
      <c r="DQ277">
        <v>4.408</v>
      </c>
      <c r="DR277">
        <v>-0.118</v>
      </c>
      <c r="DS277">
        <v>420</v>
      </c>
      <c r="DT277">
        <v>3</v>
      </c>
      <c r="DU277">
        <v>0.07</v>
      </c>
      <c r="DV277">
        <v>0.03</v>
      </c>
      <c r="DW277">
        <v>-23.6426365853659</v>
      </c>
      <c r="DX277">
        <v>-0.341075958188148</v>
      </c>
      <c r="DY277">
        <v>0.0369404118461701</v>
      </c>
      <c r="DZ277">
        <v>1</v>
      </c>
      <c r="EA277">
        <v>662.177942857143</v>
      </c>
      <c r="EB277">
        <v>0.0720507939340232</v>
      </c>
      <c r="EC277">
        <v>0.223164762049047</v>
      </c>
      <c r="ED277">
        <v>1</v>
      </c>
      <c r="EE277">
        <v>4.39462975609756</v>
      </c>
      <c r="EF277">
        <v>0.312344111498268</v>
      </c>
      <c r="EG277">
        <v>0.0319973888788205</v>
      </c>
      <c r="EH277">
        <v>0</v>
      </c>
      <c r="EI277">
        <v>2</v>
      </c>
      <c r="EJ277">
        <v>3</v>
      </c>
      <c r="EK277" t="s">
        <v>335</v>
      </c>
      <c r="EL277">
        <v>100</v>
      </c>
      <c r="EM277">
        <v>100</v>
      </c>
      <c r="EN277">
        <v>4.308</v>
      </c>
      <c r="EO277">
        <v>-0.064</v>
      </c>
      <c r="EP277">
        <v>2.28134974714028</v>
      </c>
      <c r="EQ277">
        <v>0.00616335315543056</v>
      </c>
      <c r="ER277">
        <v>-2.81551833566181e-06</v>
      </c>
      <c r="ES277">
        <v>7.20361701182458e-10</v>
      </c>
      <c r="ET277">
        <v>-0.12593346656001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9.7</v>
      </c>
      <c r="FC277">
        <v>9.6</v>
      </c>
      <c r="FD277">
        <v>18</v>
      </c>
      <c r="FE277">
        <v>963.221</v>
      </c>
      <c r="FF277">
        <v>510.448</v>
      </c>
      <c r="FG277">
        <v>25.3254</v>
      </c>
      <c r="FH277">
        <v>24.938</v>
      </c>
      <c r="FI277">
        <v>29.9999</v>
      </c>
      <c r="FJ277">
        <v>25.2487</v>
      </c>
      <c r="FK277">
        <v>25.2265</v>
      </c>
      <c r="FL277">
        <v>26.6164</v>
      </c>
      <c r="FM277">
        <v>67.31</v>
      </c>
      <c r="FN277">
        <v>0</v>
      </c>
      <c r="FO277">
        <v>25.42</v>
      </c>
      <c r="FP277">
        <v>420</v>
      </c>
      <c r="FQ277">
        <v>5.42797</v>
      </c>
      <c r="FR277">
        <v>100.363</v>
      </c>
      <c r="FS277">
        <v>100.264</v>
      </c>
    </row>
    <row r="278" spans="1:175">
      <c r="A278">
        <v>262</v>
      </c>
      <c r="B278">
        <v>1627064098.1</v>
      </c>
      <c r="C278">
        <v>522</v>
      </c>
      <c r="D278" t="s">
        <v>817</v>
      </c>
      <c r="E278" t="s">
        <v>818</v>
      </c>
      <c r="F278">
        <v>1</v>
      </c>
      <c r="H278">
        <v>1627064097.1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14</v>
      </c>
      <c r="AG278">
        <v>2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291</v>
      </c>
      <c r="AL278" t="s">
        <v>291</v>
      </c>
      <c r="AM278">
        <v>0</v>
      </c>
      <c r="AN278">
        <v>0</v>
      </c>
      <c r="AO278">
        <f>1-AM278/AN278</f>
        <v>0</v>
      </c>
      <c r="AP278">
        <v>0</v>
      </c>
      <c r="AQ278" t="s">
        <v>291</v>
      </c>
      <c r="AR278" t="s">
        <v>291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291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292</v>
      </c>
      <c r="BT278">
        <v>2</v>
      </c>
      <c r="BU278">
        <v>1627064097.1</v>
      </c>
      <c r="BV278">
        <v>396.287</v>
      </c>
      <c r="BW278">
        <v>419.977666666667</v>
      </c>
      <c r="BX278">
        <v>9.73945333333333</v>
      </c>
      <c r="BY278">
        <v>5.31317666666667</v>
      </c>
      <c r="BZ278">
        <v>391.979</v>
      </c>
      <c r="CA278">
        <v>9.80329333333333</v>
      </c>
      <c r="CB278">
        <v>900.011</v>
      </c>
      <c r="CC278">
        <v>101.486666666667</v>
      </c>
      <c r="CD278">
        <v>0.100123</v>
      </c>
      <c r="CE278">
        <v>23.3209333333333</v>
      </c>
      <c r="CF278">
        <v>21.9243333333333</v>
      </c>
      <c r="CG278">
        <v>999.9</v>
      </c>
      <c r="CH278">
        <v>0</v>
      </c>
      <c r="CI278">
        <v>0</v>
      </c>
      <c r="CJ278">
        <v>9991.68333333333</v>
      </c>
      <c r="CK278">
        <v>0</v>
      </c>
      <c r="CL278">
        <v>59.9325</v>
      </c>
      <c r="CM278">
        <v>1459.99333333333</v>
      </c>
      <c r="CN278">
        <v>0.972998</v>
      </c>
      <c r="CO278">
        <v>0.027002</v>
      </c>
      <c r="CP278">
        <v>0</v>
      </c>
      <c r="CQ278">
        <v>661.999</v>
      </c>
      <c r="CR278">
        <v>4.99951</v>
      </c>
      <c r="CS278">
        <v>9594.23</v>
      </c>
      <c r="CT278">
        <v>11911.8666666667</v>
      </c>
      <c r="CU278">
        <v>38.437</v>
      </c>
      <c r="CV278">
        <v>41.312</v>
      </c>
      <c r="CW278">
        <v>40.25</v>
      </c>
      <c r="CX278">
        <v>40.375</v>
      </c>
      <c r="CY278">
        <v>40.187</v>
      </c>
      <c r="CZ278">
        <v>1415.70333333333</v>
      </c>
      <c r="DA278">
        <v>39.29</v>
      </c>
      <c r="DB278">
        <v>0</v>
      </c>
      <c r="DC278">
        <v>1627064101</v>
      </c>
      <c r="DD278">
        <v>0</v>
      </c>
      <c r="DE278">
        <v>662.149653846154</v>
      </c>
      <c r="DF278">
        <v>-0.102598278330413</v>
      </c>
      <c r="DG278">
        <v>4.09538460758781</v>
      </c>
      <c r="DH278">
        <v>9593.79961538461</v>
      </c>
      <c r="DI278">
        <v>15</v>
      </c>
      <c r="DJ278">
        <v>1627063522.6</v>
      </c>
      <c r="DK278" t="s">
        <v>293</v>
      </c>
      <c r="DL278">
        <v>1627063512.6</v>
      </c>
      <c r="DM278">
        <v>1627063522.6</v>
      </c>
      <c r="DN278">
        <v>1</v>
      </c>
      <c r="DO278">
        <v>0.261</v>
      </c>
      <c r="DP278">
        <v>-0.001</v>
      </c>
      <c r="DQ278">
        <v>4.408</v>
      </c>
      <c r="DR278">
        <v>-0.118</v>
      </c>
      <c r="DS278">
        <v>420</v>
      </c>
      <c r="DT278">
        <v>3</v>
      </c>
      <c r="DU278">
        <v>0.07</v>
      </c>
      <c r="DV278">
        <v>0.03</v>
      </c>
      <c r="DW278">
        <v>-23.6539024390244</v>
      </c>
      <c r="DX278">
        <v>-0.294677351916391</v>
      </c>
      <c r="DY278">
        <v>0.0323808019591019</v>
      </c>
      <c r="DZ278">
        <v>1</v>
      </c>
      <c r="EA278">
        <v>662.180606060606</v>
      </c>
      <c r="EB278">
        <v>-0.566866175869273</v>
      </c>
      <c r="EC278">
        <v>0.236878045517348</v>
      </c>
      <c r="ED278">
        <v>1</v>
      </c>
      <c r="EE278">
        <v>4.40112292682927</v>
      </c>
      <c r="EF278">
        <v>0.299668641114974</v>
      </c>
      <c r="EG278">
        <v>0.0312472108604212</v>
      </c>
      <c r="EH278">
        <v>0</v>
      </c>
      <c r="EI278">
        <v>2</v>
      </c>
      <c r="EJ278">
        <v>3</v>
      </c>
      <c r="EK278" t="s">
        <v>335</v>
      </c>
      <c r="EL278">
        <v>100</v>
      </c>
      <c r="EM278">
        <v>100</v>
      </c>
      <c r="EN278">
        <v>4.308</v>
      </c>
      <c r="EO278">
        <v>-0.0636</v>
      </c>
      <c r="EP278">
        <v>2.28134974714028</v>
      </c>
      <c r="EQ278">
        <v>0.00616335315543056</v>
      </c>
      <c r="ER278">
        <v>-2.81551833566181e-06</v>
      </c>
      <c r="ES278">
        <v>7.20361701182458e-10</v>
      </c>
      <c r="ET278">
        <v>-0.12593346656001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9.8</v>
      </c>
      <c r="FC278">
        <v>9.6</v>
      </c>
      <c r="FD278">
        <v>18</v>
      </c>
      <c r="FE278">
        <v>963.037</v>
      </c>
      <c r="FF278">
        <v>510.453</v>
      </c>
      <c r="FG278">
        <v>25.3943</v>
      </c>
      <c r="FH278">
        <v>24.9367</v>
      </c>
      <c r="FI278">
        <v>29.9999</v>
      </c>
      <c r="FJ278">
        <v>25.2471</v>
      </c>
      <c r="FK278">
        <v>25.2253</v>
      </c>
      <c r="FL278">
        <v>26.6181</v>
      </c>
      <c r="FM278">
        <v>67.31</v>
      </c>
      <c r="FN278">
        <v>0</v>
      </c>
      <c r="FO278">
        <v>25.52</v>
      </c>
      <c r="FP278">
        <v>420</v>
      </c>
      <c r="FQ278">
        <v>5.41176</v>
      </c>
      <c r="FR278">
        <v>100.363</v>
      </c>
      <c r="FS278">
        <v>100.264</v>
      </c>
    </row>
    <row r="279" spans="1:175">
      <c r="A279">
        <v>263</v>
      </c>
      <c r="B279">
        <v>1627064100.1</v>
      </c>
      <c r="C279">
        <v>524</v>
      </c>
      <c r="D279" t="s">
        <v>819</v>
      </c>
      <c r="E279" t="s">
        <v>820</v>
      </c>
      <c r="F279">
        <v>1</v>
      </c>
      <c r="H279">
        <v>1627064099.1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13</v>
      </c>
      <c r="AG279">
        <v>1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291</v>
      </c>
      <c r="AL279" t="s">
        <v>291</v>
      </c>
      <c r="AM279">
        <v>0</v>
      </c>
      <c r="AN279">
        <v>0</v>
      </c>
      <c r="AO279">
        <f>1-AM279/AN279</f>
        <v>0</v>
      </c>
      <c r="AP279">
        <v>0</v>
      </c>
      <c r="AQ279" t="s">
        <v>291</v>
      </c>
      <c r="AR279" t="s">
        <v>291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291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292</v>
      </c>
      <c r="BT279">
        <v>2</v>
      </c>
      <c r="BU279">
        <v>1627064099.1</v>
      </c>
      <c r="BV279">
        <v>396.293333333333</v>
      </c>
      <c r="BW279">
        <v>419.966</v>
      </c>
      <c r="BX279">
        <v>9.77577</v>
      </c>
      <c r="BY279">
        <v>5.35214</v>
      </c>
      <c r="BZ279">
        <v>391.985</v>
      </c>
      <c r="CA279">
        <v>9.83921333333333</v>
      </c>
      <c r="CB279">
        <v>900.05</v>
      </c>
      <c r="CC279">
        <v>101.486</v>
      </c>
      <c r="CD279">
        <v>0.0998942</v>
      </c>
      <c r="CE279">
        <v>23.3660666666667</v>
      </c>
      <c r="CF279">
        <v>21.9680333333333</v>
      </c>
      <c r="CG279">
        <v>999.9</v>
      </c>
      <c r="CH279">
        <v>0</v>
      </c>
      <c r="CI279">
        <v>0</v>
      </c>
      <c r="CJ279">
        <v>9999.58333333333</v>
      </c>
      <c r="CK279">
        <v>0</v>
      </c>
      <c r="CL279">
        <v>59.9325</v>
      </c>
      <c r="CM279">
        <v>1459.99333333333</v>
      </c>
      <c r="CN279">
        <v>0.972998</v>
      </c>
      <c r="CO279">
        <v>0.027002</v>
      </c>
      <c r="CP279">
        <v>0</v>
      </c>
      <c r="CQ279">
        <v>662.122333333333</v>
      </c>
      <c r="CR279">
        <v>4.99951</v>
      </c>
      <c r="CS279">
        <v>9594.27</v>
      </c>
      <c r="CT279">
        <v>11911.8333333333</v>
      </c>
      <c r="CU279">
        <v>38.437</v>
      </c>
      <c r="CV279">
        <v>41.312</v>
      </c>
      <c r="CW279">
        <v>40.25</v>
      </c>
      <c r="CX279">
        <v>40.375</v>
      </c>
      <c r="CY279">
        <v>40.187</v>
      </c>
      <c r="CZ279">
        <v>1415.70333333333</v>
      </c>
      <c r="DA279">
        <v>39.29</v>
      </c>
      <c r="DB279">
        <v>0</v>
      </c>
      <c r="DC279">
        <v>1627064102.8</v>
      </c>
      <c r="DD279">
        <v>0</v>
      </c>
      <c r="DE279">
        <v>662.16336</v>
      </c>
      <c r="DF279">
        <v>-0.462153832542468</v>
      </c>
      <c r="DG279">
        <v>3.60846153959479</v>
      </c>
      <c r="DH279">
        <v>9593.964</v>
      </c>
      <c r="DI279">
        <v>15</v>
      </c>
      <c r="DJ279">
        <v>1627063522.6</v>
      </c>
      <c r="DK279" t="s">
        <v>293</v>
      </c>
      <c r="DL279">
        <v>1627063512.6</v>
      </c>
      <c r="DM279">
        <v>1627063522.6</v>
      </c>
      <c r="DN279">
        <v>1</v>
      </c>
      <c r="DO279">
        <v>0.261</v>
      </c>
      <c r="DP279">
        <v>-0.001</v>
      </c>
      <c r="DQ279">
        <v>4.408</v>
      </c>
      <c r="DR279">
        <v>-0.118</v>
      </c>
      <c r="DS279">
        <v>420</v>
      </c>
      <c r="DT279">
        <v>3</v>
      </c>
      <c r="DU279">
        <v>0.07</v>
      </c>
      <c r="DV279">
        <v>0.03</v>
      </c>
      <c r="DW279">
        <v>-23.6612243902439</v>
      </c>
      <c r="DX279">
        <v>-0.216284320557501</v>
      </c>
      <c r="DY279">
        <v>0.0267056290813042</v>
      </c>
      <c r="DZ279">
        <v>1</v>
      </c>
      <c r="EA279">
        <v>662.193</v>
      </c>
      <c r="EB279">
        <v>-0.549607357324069</v>
      </c>
      <c r="EC279">
        <v>0.247851372863465</v>
      </c>
      <c r="ED279">
        <v>1</v>
      </c>
      <c r="EE279">
        <v>4.40827585365854</v>
      </c>
      <c r="EF279">
        <v>0.239032891986072</v>
      </c>
      <c r="EG279">
        <v>0.026851905412303</v>
      </c>
      <c r="EH279">
        <v>0</v>
      </c>
      <c r="EI279">
        <v>2</v>
      </c>
      <c r="EJ279">
        <v>3</v>
      </c>
      <c r="EK279" t="s">
        <v>335</v>
      </c>
      <c r="EL279">
        <v>100</v>
      </c>
      <c r="EM279">
        <v>100</v>
      </c>
      <c r="EN279">
        <v>4.308</v>
      </c>
      <c r="EO279">
        <v>-0.0632</v>
      </c>
      <c r="EP279">
        <v>2.28134974714028</v>
      </c>
      <c r="EQ279">
        <v>0.00616335315543056</v>
      </c>
      <c r="ER279">
        <v>-2.81551833566181e-06</v>
      </c>
      <c r="ES279">
        <v>7.20361701182458e-10</v>
      </c>
      <c r="ET279">
        <v>-0.12593346656001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9.8</v>
      </c>
      <c r="FC279">
        <v>9.6</v>
      </c>
      <c r="FD279">
        <v>18</v>
      </c>
      <c r="FE279">
        <v>963.401</v>
      </c>
      <c r="FF279">
        <v>510.265</v>
      </c>
      <c r="FG279">
        <v>25.4592</v>
      </c>
      <c r="FH279">
        <v>24.9354</v>
      </c>
      <c r="FI279">
        <v>29.9999</v>
      </c>
      <c r="FJ279">
        <v>25.2458</v>
      </c>
      <c r="FK279">
        <v>25.2239</v>
      </c>
      <c r="FL279">
        <v>26.6175</v>
      </c>
      <c r="FM279">
        <v>67.31</v>
      </c>
      <c r="FN279">
        <v>0</v>
      </c>
      <c r="FO279">
        <v>25.52</v>
      </c>
      <c r="FP279">
        <v>420</v>
      </c>
      <c r="FQ279">
        <v>5.44441</v>
      </c>
      <c r="FR279">
        <v>100.363</v>
      </c>
      <c r="FS279">
        <v>100.264</v>
      </c>
    </row>
    <row r="280" spans="1:175">
      <c r="A280">
        <v>264</v>
      </c>
      <c r="B280">
        <v>1627064102.1</v>
      </c>
      <c r="C280">
        <v>526</v>
      </c>
      <c r="D280" t="s">
        <v>821</v>
      </c>
      <c r="E280" t="s">
        <v>822</v>
      </c>
      <c r="F280">
        <v>1</v>
      </c>
      <c r="H280">
        <v>1627064101.1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13</v>
      </c>
      <c r="AG280">
        <v>1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291</v>
      </c>
      <c r="AL280" t="s">
        <v>291</v>
      </c>
      <c r="AM280">
        <v>0</v>
      </c>
      <c r="AN280">
        <v>0</v>
      </c>
      <c r="AO280">
        <f>1-AM280/AN280</f>
        <v>0</v>
      </c>
      <c r="AP280">
        <v>0</v>
      </c>
      <c r="AQ280" t="s">
        <v>291</v>
      </c>
      <c r="AR280" t="s">
        <v>291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291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292</v>
      </c>
      <c r="BT280">
        <v>2</v>
      </c>
      <c r="BU280">
        <v>1627064101.1</v>
      </c>
      <c r="BV280">
        <v>396.326333333333</v>
      </c>
      <c r="BW280">
        <v>419.973666666667</v>
      </c>
      <c r="BX280">
        <v>9.81313333333333</v>
      </c>
      <c r="BY280">
        <v>5.36689</v>
      </c>
      <c r="BZ280">
        <v>392.018333333333</v>
      </c>
      <c r="CA280">
        <v>9.87617</v>
      </c>
      <c r="CB280">
        <v>899.991</v>
      </c>
      <c r="CC280">
        <v>101.486</v>
      </c>
      <c r="CD280">
        <v>0.100161333333333</v>
      </c>
      <c r="CE280">
        <v>23.4089666666667</v>
      </c>
      <c r="CF280">
        <v>22.0008333333333</v>
      </c>
      <c r="CG280">
        <v>999.9</v>
      </c>
      <c r="CH280">
        <v>0</v>
      </c>
      <c r="CI280">
        <v>0</v>
      </c>
      <c r="CJ280">
        <v>9990</v>
      </c>
      <c r="CK280">
        <v>0</v>
      </c>
      <c r="CL280">
        <v>59.9325</v>
      </c>
      <c r="CM280">
        <v>1459.98333333333</v>
      </c>
      <c r="CN280">
        <v>0.972998</v>
      </c>
      <c r="CO280">
        <v>0.027002</v>
      </c>
      <c r="CP280">
        <v>0</v>
      </c>
      <c r="CQ280">
        <v>662.185666666667</v>
      </c>
      <c r="CR280">
        <v>4.99951</v>
      </c>
      <c r="CS280">
        <v>9594.69666666667</v>
      </c>
      <c r="CT280">
        <v>11911.7333333333</v>
      </c>
      <c r="CU280">
        <v>38.437</v>
      </c>
      <c r="CV280">
        <v>41.375</v>
      </c>
      <c r="CW280">
        <v>40.25</v>
      </c>
      <c r="CX280">
        <v>40.375</v>
      </c>
      <c r="CY280">
        <v>40.187</v>
      </c>
      <c r="CZ280">
        <v>1415.69333333333</v>
      </c>
      <c r="DA280">
        <v>39.29</v>
      </c>
      <c r="DB280">
        <v>0</v>
      </c>
      <c r="DC280">
        <v>1627064104.6</v>
      </c>
      <c r="DD280">
        <v>0</v>
      </c>
      <c r="DE280">
        <v>662.151192307692</v>
      </c>
      <c r="DF280">
        <v>-0.034222204256301</v>
      </c>
      <c r="DG280">
        <v>3.99008545920687</v>
      </c>
      <c r="DH280">
        <v>9594.08884615385</v>
      </c>
      <c r="DI280">
        <v>15</v>
      </c>
      <c r="DJ280">
        <v>1627063522.6</v>
      </c>
      <c r="DK280" t="s">
        <v>293</v>
      </c>
      <c r="DL280">
        <v>1627063512.6</v>
      </c>
      <c r="DM280">
        <v>1627063522.6</v>
      </c>
      <c r="DN280">
        <v>1</v>
      </c>
      <c r="DO280">
        <v>0.261</v>
      </c>
      <c r="DP280">
        <v>-0.001</v>
      </c>
      <c r="DQ280">
        <v>4.408</v>
      </c>
      <c r="DR280">
        <v>-0.118</v>
      </c>
      <c r="DS280">
        <v>420</v>
      </c>
      <c r="DT280">
        <v>3</v>
      </c>
      <c r="DU280">
        <v>0.07</v>
      </c>
      <c r="DV280">
        <v>0.03</v>
      </c>
      <c r="DW280">
        <v>-23.6660268292683</v>
      </c>
      <c r="DX280">
        <v>-0.0944759581881709</v>
      </c>
      <c r="DY280">
        <v>0.018492833475335</v>
      </c>
      <c r="DZ280">
        <v>1</v>
      </c>
      <c r="EA280">
        <v>662.171885714286</v>
      </c>
      <c r="EB280">
        <v>-0.282508637789892</v>
      </c>
      <c r="EC280">
        <v>0.239430368216927</v>
      </c>
      <c r="ED280">
        <v>1</v>
      </c>
      <c r="EE280">
        <v>4.41708829268293</v>
      </c>
      <c r="EF280">
        <v>0.187740209059242</v>
      </c>
      <c r="EG280">
        <v>0.0214357860008751</v>
      </c>
      <c r="EH280">
        <v>0</v>
      </c>
      <c r="EI280">
        <v>2</v>
      </c>
      <c r="EJ280">
        <v>3</v>
      </c>
      <c r="EK280" t="s">
        <v>335</v>
      </c>
      <c r="EL280">
        <v>100</v>
      </c>
      <c r="EM280">
        <v>100</v>
      </c>
      <c r="EN280">
        <v>4.309</v>
      </c>
      <c r="EO280">
        <v>-0.0629</v>
      </c>
      <c r="EP280">
        <v>2.28134974714028</v>
      </c>
      <c r="EQ280">
        <v>0.00616335315543056</v>
      </c>
      <c r="ER280">
        <v>-2.81551833566181e-06</v>
      </c>
      <c r="ES280">
        <v>7.20361701182458e-10</v>
      </c>
      <c r="ET280">
        <v>-0.12593346656001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9.8</v>
      </c>
      <c r="FC280">
        <v>9.7</v>
      </c>
      <c r="FD280">
        <v>18</v>
      </c>
      <c r="FE280">
        <v>963.606</v>
      </c>
      <c r="FF280">
        <v>510.372</v>
      </c>
      <c r="FG280">
        <v>25.5246</v>
      </c>
      <c r="FH280">
        <v>24.9338</v>
      </c>
      <c r="FI280">
        <v>30</v>
      </c>
      <c r="FJ280">
        <v>25.2442</v>
      </c>
      <c r="FK280">
        <v>25.2224</v>
      </c>
      <c r="FL280">
        <v>26.6173</v>
      </c>
      <c r="FM280">
        <v>67.31</v>
      </c>
      <c r="FN280">
        <v>0</v>
      </c>
      <c r="FO280">
        <v>25.62</v>
      </c>
      <c r="FP280">
        <v>420</v>
      </c>
      <c r="FQ280">
        <v>5.44339</v>
      </c>
      <c r="FR280">
        <v>100.362</v>
      </c>
      <c r="FS280">
        <v>100.265</v>
      </c>
    </row>
    <row r="281" spans="1:175">
      <c r="A281">
        <v>265</v>
      </c>
      <c r="B281">
        <v>1627064104.1</v>
      </c>
      <c r="C281">
        <v>528</v>
      </c>
      <c r="D281" t="s">
        <v>823</v>
      </c>
      <c r="E281" t="s">
        <v>824</v>
      </c>
      <c r="F281">
        <v>1</v>
      </c>
      <c r="H281">
        <v>1627064103.1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13</v>
      </c>
      <c r="AG281">
        <v>1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291</v>
      </c>
      <c r="AL281" t="s">
        <v>291</v>
      </c>
      <c r="AM281">
        <v>0</v>
      </c>
      <c r="AN281">
        <v>0</v>
      </c>
      <c r="AO281">
        <f>1-AM281/AN281</f>
        <v>0</v>
      </c>
      <c r="AP281">
        <v>0</v>
      </c>
      <c r="AQ281" t="s">
        <v>291</v>
      </c>
      <c r="AR281" t="s">
        <v>291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291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292</v>
      </c>
      <c r="BT281">
        <v>2</v>
      </c>
      <c r="BU281">
        <v>1627064103.1</v>
      </c>
      <c r="BV281">
        <v>396.320666666667</v>
      </c>
      <c r="BW281">
        <v>419.982333333333</v>
      </c>
      <c r="BX281">
        <v>9.84179333333333</v>
      </c>
      <c r="BY281">
        <v>5.36998333333333</v>
      </c>
      <c r="BZ281">
        <v>392.012666666667</v>
      </c>
      <c r="CA281">
        <v>9.90451666666667</v>
      </c>
      <c r="CB281">
        <v>900.021</v>
      </c>
      <c r="CC281">
        <v>101.486</v>
      </c>
      <c r="CD281">
        <v>0.100338</v>
      </c>
      <c r="CE281">
        <v>23.4543</v>
      </c>
      <c r="CF281">
        <v>22.0413333333333</v>
      </c>
      <c r="CG281">
        <v>999.9</v>
      </c>
      <c r="CH281">
        <v>0</v>
      </c>
      <c r="CI281">
        <v>0</v>
      </c>
      <c r="CJ281">
        <v>9982.92</v>
      </c>
      <c r="CK281">
        <v>0</v>
      </c>
      <c r="CL281">
        <v>59.9325</v>
      </c>
      <c r="CM281">
        <v>1459.98333333333</v>
      </c>
      <c r="CN281">
        <v>0.972998</v>
      </c>
      <c r="CO281">
        <v>0.027002</v>
      </c>
      <c r="CP281">
        <v>0</v>
      </c>
      <c r="CQ281">
        <v>662.212666666667</v>
      </c>
      <c r="CR281">
        <v>4.99951</v>
      </c>
      <c r="CS281">
        <v>9595.07</v>
      </c>
      <c r="CT281">
        <v>11911.7333333333</v>
      </c>
      <c r="CU281">
        <v>38.437</v>
      </c>
      <c r="CV281">
        <v>41.333</v>
      </c>
      <c r="CW281">
        <v>40.25</v>
      </c>
      <c r="CX281">
        <v>40.375</v>
      </c>
      <c r="CY281">
        <v>40.187</v>
      </c>
      <c r="CZ281">
        <v>1415.69333333333</v>
      </c>
      <c r="DA281">
        <v>39.29</v>
      </c>
      <c r="DB281">
        <v>0</v>
      </c>
      <c r="DC281">
        <v>1627064107</v>
      </c>
      <c r="DD281">
        <v>0</v>
      </c>
      <c r="DE281">
        <v>662.151538461538</v>
      </c>
      <c r="DF281">
        <v>0.134769246993532</v>
      </c>
      <c r="DG281">
        <v>5.4181196348386</v>
      </c>
      <c r="DH281">
        <v>9594.34</v>
      </c>
      <c r="DI281">
        <v>15</v>
      </c>
      <c r="DJ281">
        <v>1627063522.6</v>
      </c>
      <c r="DK281" t="s">
        <v>293</v>
      </c>
      <c r="DL281">
        <v>1627063512.6</v>
      </c>
      <c r="DM281">
        <v>1627063522.6</v>
      </c>
      <c r="DN281">
        <v>1</v>
      </c>
      <c r="DO281">
        <v>0.261</v>
      </c>
      <c r="DP281">
        <v>-0.001</v>
      </c>
      <c r="DQ281">
        <v>4.408</v>
      </c>
      <c r="DR281">
        <v>-0.118</v>
      </c>
      <c r="DS281">
        <v>420</v>
      </c>
      <c r="DT281">
        <v>3</v>
      </c>
      <c r="DU281">
        <v>0.07</v>
      </c>
      <c r="DV281">
        <v>0.03</v>
      </c>
      <c r="DW281">
        <v>-23.6676902439024</v>
      </c>
      <c r="DX281">
        <v>-0.0486146341463481</v>
      </c>
      <c r="DY281">
        <v>0.0172999197076675</v>
      </c>
      <c r="DZ281">
        <v>1</v>
      </c>
      <c r="EA281">
        <v>662.172424242424</v>
      </c>
      <c r="EB281">
        <v>-0.164527345772525</v>
      </c>
      <c r="EC281">
        <v>0.230170559987668</v>
      </c>
      <c r="ED281">
        <v>1</v>
      </c>
      <c r="EE281">
        <v>4.42631658536585</v>
      </c>
      <c r="EF281">
        <v>0.186874076655071</v>
      </c>
      <c r="EG281">
        <v>0.021314571405354</v>
      </c>
      <c r="EH281">
        <v>0</v>
      </c>
      <c r="EI281">
        <v>2</v>
      </c>
      <c r="EJ281">
        <v>3</v>
      </c>
      <c r="EK281" t="s">
        <v>335</v>
      </c>
      <c r="EL281">
        <v>100</v>
      </c>
      <c r="EM281">
        <v>100</v>
      </c>
      <c r="EN281">
        <v>4.308</v>
      </c>
      <c r="EO281">
        <v>-0.0626</v>
      </c>
      <c r="EP281">
        <v>2.28134974714028</v>
      </c>
      <c r="EQ281">
        <v>0.00616335315543056</v>
      </c>
      <c r="ER281">
        <v>-2.81551833566181e-06</v>
      </c>
      <c r="ES281">
        <v>7.20361701182458e-10</v>
      </c>
      <c r="ET281">
        <v>-0.12593346656001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9.9</v>
      </c>
      <c r="FC281">
        <v>9.7</v>
      </c>
      <c r="FD281">
        <v>18</v>
      </c>
      <c r="FE281">
        <v>963.453</v>
      </c>
      <c r="FF281">
        <v>510.53</v>
      </c>
      <c r="FG281">
        <v>25.5912</v>
      </c>
      <c r="FH281">
        <v>24.9325</v>
      </c>
      <c r="FI281">
        <v>30</v>
      </c>
      <c r="FJ281">
        <v>25.2429</v>
      </c>
      <c r="FK281">
        <v>25.2206</v>
      </c>
      <c r="FL281">
        <v>26.618</v>
      </c>
      <c r="FM281">
        <v>67.31</v>
      </c>
      <c r="FN281">
        <v>0</v>
      </c>
      <c r="FO281">
        <v>25.72</v>
      </c>
      <c r="FP281">
        <v>420</v>
      </c>
      <c r="FQ281">
        <v>5.44702</v>
      </c>
      <c r="FR281">
        <v>100.362</v>
      </c>
      <c r="FS281">
        <v>100.266</v>
      </c>
    </row>
    <row r="282" spans="1:175">
      <c r="A282">
        <v>266</v>
      </c>
      <c r="B282">
        <v>1627064106.1</v>
      </c>
      <c r="C282">
        <v>530</v>
      </c>
      <c r="D282" t="s">
        <v>825</v>
      </c>
      <c r="E282" t="s">
        <v>826</v>
      </c>
      <c r="F282">
        <v>1</v>
      </c>
      <c r="H282">
        <v>1627064105.1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13</v>
      </c>
      <c r="AG282">
        <v>1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291</v>
      </c>
      <c r="AL282" t="s">
        <v>291</v>
      </c>
      <c r="AM282">
        <v>0</v>
      </c>
      <c r="AN282">
        <v>0</v>
      </c>
      <c r="AO282">
        <f>1-AM282/AN282</f>
        <v>0</v>
      </c>
      <c r="AP282">
        <v>0</v>
      </c>
      <c r="AQ282" t="s">
        <v>291</v>
      </c>
      <c r="AR282" t="s">
        <v>291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291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292</v>
      </c>
      <c r="BT282">
        <v>2</v>
      </c>
      <c r="BU282">
        <v>1627064105.1</v>
      </c>
      <c r="BV282">
        <v>396.280333333333</v>
      </c>
      <c r="BW282">
        <v>419.972333333333</v>
      </c>
      <c r="BX282">
        <v>9.86225</v>
      </c>
      <c r="BY282">
        <v>5.37151</v>
      </c>
      <c r="BZ282">
        <v>391.972333333333</v>
      </c>
      <c r="CA282">
        <v>9.92475</v>
      </c>
      <c r="CB282">
        <v>900.015</v>
      </c>
      <c r="CC282">
        <v>101.486</v>
      </c>
      <c r="CD282">
        <v>0.0998378666666667</v>
      </c>
      <c r="CE282">
        <v>23.4962</v>
      </c>
      <c r="CF282">
        <v>22.0800333333333</v>
      </c>
      <c r="CG282">
        <v>999.9</v>
      </c>
      <c r="CH282">
        <v>0</v>
      </c>
      <c r="CI282">
        <v>0</v>
      </c>
      <c r="CJ282">
        <v>10022.9333333333</v>
      </c>
      <c r="CK282">
        <v>0</v>
      </c>
      <c r="CL282">
        <v>59.9372</v>
      </c>
      <c r="CM282">
        <v>1459.98</v>
      </c>
      <c r="CN282">
        <v>0.972998</v>
      </c>
      <c r="CO282">
        <v>0.027002</v>
      </c>
      <c r="CP282">
        <v>0</v>
      </c>
      <c r="CQ282">
        <v>662.176333333333</v>
      </c>
      <c r="CR282">
        <v>4.99951</v>
      </c>
      <c r="CS282">
        <v>9595.21666666667</v>
      </c>
      <c r="CT282">
        <v>11911.7333333333</v>
      </c>
      <c r="CU282">
        <v>38.437</v>
      </c>
      <c r="CV282">
        <v>41.333</v>
      </c>
      <c r="CW282">
        <v>40.25</v>
      </c>
      <c r="CX282">
        <v>40.4163333333333</v>
      </c>
      <c r="CY282">
        <v>40.187</v>
      </c>
      <c r="CZ282">
        <v>1415.69</v>
      </c>
      <c r="DA282">
        <v>39.29</v>
      </c>
      <c r="DB282">
        <v>0</v>
      </c>
      <c r="DC282">
        <v>1627064108.8</v>
      </c>
      <c r="DD282">
        <v>0</v>
      </c>
      <c r="DE282">
        <v>662.12708</v>
      </c>
      <c r="DF282">
        <v>0.121230796554146</v>
      </c>
      <c r="DG282">
        <v>6.84923075250877</v>
      </c>
      <c r="DH282">
        <v>9594.5436</v>
      </c>
      <c r="DI282">
        <v>15</v>
      </c>
      <c r="DJ282">
        <v>1627063522.6</v>
      </c>
      <c r="DK282" t="s">
        <v>293</v>
      </c>
      <c r="DL282">
        <v>1627063512.6</v>
      </c>
      <c r="DM282">
        <v>1627063522.6</v>
      </c>
      <c r="DN282">
        <v>1</v>
      </c>
      <c r="DO282">
        <v>0.261</v>
      </c>
      <c r="DP282">
        <v>-0.001</v>
      </c>
      <c r="DQ282">
        <v>4.408</v>
      </c>
      <c r="DR282">
        <v>-0.118</v>
      </c>
      <c r="DS282">
        <v>420</v>
      </c>
      <c r="DT282">
        <v>3</v>
      </c>
      <c r="DU282">
        <v>0.07</v>
      </c>
      <c r="DV282">
        <v>0.03</v>
      </c>
      <c r="DW282">
        <v>-23.6721463414634</v>
      </c>
      <c r="DX282">
        <v>-0.0256494773519903</v>
      </c>
      <c r="DY282">
        <v>0.0164718251326465</v>
      </c>
      <c r="DZ282">
        <v>1</v>
      </c>
      <c r="EA282">
        <v>662.165441176471</v>
      </c>
      <c r="EB282">
        <v>-0.188856421288375</v>
      </c>
      <c r="EC282">
        <v>0.229397060237656</v>
      </c>
      <c r="ED282">
        <v>1</v>
      </c>
      <c r="EE282">
        <v>4.43551804878049</v>
      </c>
      <c r="EF282">
        <v>0.222374425087108</v>
      </c>
      <c r="EG282">
        <v>0.0254055008657874</v>
      </c>
      <c r="EH282">
        <v>0</v>
      </c>
      <c r="EI282">
        <v>2</v>
      </c>
      <c r="EJ282">
        <v>3</v>
      </c>
      <c r="EK282" t="s">
        <v>335</v>
      </c>
      <c r="EL282">
        <v>100</v>
      </c>
      <c r="EM282">
        <v>100</v>
      </c>
      <c r="EN282">
        <v>4.308</v>
      </c>
      <c r="EO282">
        <v>-0.0624</v>
      </c>
      <c r="EP282">
        <v>2.28134974714028</v>
      </c>
      <c r="EQ282">
        <v>0.00616335315543056</v>
      </c>
      <c r="ER282">
        <v>-2.81551833566181e-06</v>
      </c>
      <c r="ES282">
        <v>7.20361701182458e-10</v>
      </c>
      <c r="ET282">
        <v>-0.12593346656001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9.9</v>
      </c>
      <c r="FC282">
        <v>9.7</v>
      </c>
      <c r="FD282">
        <v>18</v>
      </c>
      <c r="FE282">
        <v>963.351</v>
      </c>
      <c r="FF282">
        <v>510.514</v>
      </c>
      <c r="FG282">
        <v>25.6566</v>
      </c>
      <c r="FH282">
        <v>24.9312</v>
      </c>
      <c r="FI282">
        <v>30</v>
      </c>
      <c r="FJ282">
        <v>25.2416</v>
      </c>
      <c r="FK282">
        <v>25.219</v>
      </c>
      <c r="FL282">
        <v>26.6181</v>
      </c>
      <c r="FM282">
        <v>66.9997</v>
      </c>
      <c r="FN282">
        <v>0</v>
      </c>
      <c r="FO282">
        <v>25.72</v>
      </c>
      <c r="FP282">
        <v>420</v>
      </c>
      <c r="FQ282">
        <v>5.4886</v>
      </c>
      <c r="FR282">
        <v>100.362</v>
      </c>
      <c r="FS282">
        <v>100.267</v>
      </c>
    </row>
    <row r="283" spans="1:175">
      <c r="A283">
        <v>267</v>
      </c>
      <c r="B283">
        <v>1627064108.1</v>
      </c>
      <c r="C283">
        <v>532</v>
      </c>
      <c r="D283" t="s">
        <v>827</v>
      </c>
      <c r="E283" t="s">
        <v>828</v>
      </c>
      <c r="F283">
        <v>1</v>
      </c>
      <c r="H283">
        <v>1627064107.1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13</v>
      </c>
      <c r="AG283">
        <v>1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291</v>
      </c>
      <c r="AL283" t="s">
        <v>291</v>
      </c>
      <c r="AM283">
        <v>0</v>
      </c>
      <c r="AN283">
        <v>0</v>
      </c>
      <c r="AO283">
        <f>1-AM283/AN283</f>
        <v>0</v>
      </c>
      <c r="AP283">
        <v>0</v>
      </c>
      <c r="AQ283" t="s">
        <v>291</v>
      </c>
      <c r="AR283" t="s">
        <v>291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291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292</v>
      </c>
      <c r="BT283">
        <v>2</v>
      </c>
      <c r="BU283">
        <v>1627064107.1</v>
      </c>
      <c r="BV283">
        <v>396.253666666667</v>
      </c>
      <c r="BW283">
        <v>419.995333333333</v>
      </c>
      <c r="BX283">
        <v>9.88133</v>
      </c>
      <c r="BY283">
        <v>5.37548666666667</v>
      </c>
      <c r="BZ283">
        <v>391.945666666667</v>
      </c>
      <c r="CA283">
        <v>9.94361666666667</v>
      </c>
      <c r="CB283">
        <v>899.975333333333</v>
      </c>
      <c r="CC283">
        <v>101.487</v>
      </c>
      <c r="CD283">
        <v>0.0998613666666667</v>
      </c>
      <c r="CE283">
        <v>23.5401333333333</v>
      </c>
      <c r="CF283">
        <v>22.1154</v>
      </c>
      <c r="CG283">
        <v>999.9</v>
      </c>
      <c r="CH283">
        <v>0</v>
      </c>
      <c r="CI283">
        <v>0</v>
      </c>
      <c r="CJ283">
        <v>10013.7333333333</v>
      </c>
      <c r="CK283">
        <v>0</v>
      </c>
      <c r="CL283">
        <v>59.9603</v>
      </c>
      <c r="CM283">
        <v>1459.97333333333</v>
      </c>
      <c r="CN283">
        <v>0.972998</v>
      </c>
      <c r="CO283">
        <v>0.027002</v>
      </c>
      <c r="CP283">
        <v>0</v>
      </c>
      <c r="CQ283">
        <v>662.104666666667</v>
      </c>
      <c r="CR283">
        <v>4.99951</v>
      </c>
      <c r="CS283">
        <v>9595.7</v>
      </c>
      <c r="CT283">
        <v>11911.6666666667</v>
      </c>
      <c r="CU283">
        <v>38.437</v>
      </c>
      <c r="CV283">
        <v>41.312</v>
      </c>
      <c r="CW283">
        <v>40.25</v>
      </c>
      <c r="CX283">
        <v>40.375</v>
      </c>
      <c r="CY283">
        <v>40.187</v>
      </c>
      <c r="CZ283">
        <v>1415.68333333333</v>
      </c>
      <c r="DA283">
        <v>39.29</v>
      </c>
      <c r="DB283">
        <v>0</v>
      </c>
      <c r="DC283">
        <v>1627064110.6</v>
      </c>
      <c r="DD283">
        <v>0</v>
      </c>
      <c r="DE283">
        <v>662.144269230769</v>
      </c>
      <c r="DF283">
        <v>-0.394905962706599</v>
      </c>
      <c r="DG283">
        <v>8.0741880048982</v>
      </c>
      <c r="DH283">
        <v>9594.70730769231</v>
      </c>
      <c r="DI283">
        <v>15</v>
      </c>
      <c r="DJ283">
        <v>1627063522.6</v>
      </c>
      <c r="DK283" t="s">
        <v>293</v>
      </c>
      <c r="DL283">
        <v>1627063512.6</v>
      </c>
      <c r="DM283">
        <v>1627063522.6</v>
      </c>
      <c r="DN283">
        <v>1</v>
      </c>
      <c r="DO283">
        <v>0.261</v>
      </c>
      <c r="DP283">
        <v>-0.001</v>
      </c>
      <c r="DQ283">
        <v>4.408</v>
      </c>
      <c r="DR283">
        <v>-0.118</v>
      </c>
      <c r="DS283">
        <v>420</v>
      </c>
      <c r="DT283">
        <v>3</v>
      </c>
      <c r="DU283">
        <v>0.07</v>
      </c>
      <c r="DV283">
        <v>0.03</v>
      </c>
      <c r="DW283">
        <v>-23.6795682926829</v>
      </c>
      <c r="DX283">
        <v>-0.101410452961713</v>
      </c>
      <c r="DY283">
        <v>0.0243542597969186</v>
      </c>
      <c r="DZ283">
        <v>1</v>
      </c>
      <c r="EA283">
        <v>662.140911764706</v>
      </c>
      <c r="EB283">
        <v>-0.208577350764117</v>
      </c>
      <c r="EC283">
        <v>0.239900392031548</v>
      </c>
      <c r="ED283">
        <v>1</v>
      </c>
      <c r="EE283">
        <v>4.44579975609756</v>
      </c>
      <c r="EF283">
        <v>0.260057351916389</v>
      </c>
      <c r="EG283">
        <v>0.0295128949483644</v>
      </c>
      <c r="EH283">
        <v>0</v>
      </c>
      <c r="EI283">
        <v>2</v>
      </c>
      <c r="EJ283">
        <v>3</v>
      </c>
      <c r="EK283" t="s">
        <v>335</v>
      </c>
      <c r="EL283">
        <v>100</v>
      </c>
      <c r="EM283">
        <v>100</v>
      </c>
      <c r="EN283">
        <v>4.308</v>
      </c>
      <c r="EO283">
        <v>-0.0622</v>
      </c>
      <c r="EP283">
        <v>2.28134974714028</v>
      </c>
      <c r="EQ283">
        <v>0.00616335315543056</v>
      </c>
      <c r="ER283">
        <v>-2.81551833566181e-06</v>
      </c>
      <c r="ES283">
        <v>7.20361701182458e-10</v>
      </c>
      <c r="ET283">
        <v>-0.12593346656001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9.9</v>
      </c>
      <c r="FC283">
        <v>9.8</v>
      </c>
      <c r="FD283">
        <v>18</v>
      </c>
      <c r="FE283">
        <v>963.505</v>
      </c>
      <c r="FF283">
        <v>510.553</v>
      </c>
      <c r="FG283">
        <v>25.7247</v>
      </c>
      <c r="FH283">
        <v>24.9302</v>
      </c>
      <c r="FI283">
        <v>29.9999</v>
      </c>
      <c r="FJ283">
        <v>25.24</v>
      </c>
      <c r="FK283">
        <v>25.2176</v>
      </c>
      <c r="FL283">
        <v>26.6192</v>
      </c>
      <c r="FM283">
        <v>66.9997</v>
      </c>
      <c r="FN283">
        <v>0</v>
      </c>
      <c r="FO283">
        <v>25.83</v>
      </c>
      <c r="FP283">
        <v>420</v>
      </c>
      <c r="FQ283">
        <v>5.49002</v>
      </c>
      <c r="FR283">
        <v>100.362</v>
      </c>
      <c r="FS283">
        <v>100.269</v>
      </c>
    </row>
    <row r="284" spans="1:175">
      <c r="A284">
        <v>268</v>
      </c>
      <c r="B284">
        <v>1627064110.1</v>
      </c>
      <c r="C284">
        <v>534</v>
      </c>
      <c r="D284" t="s">
        <v>829</v>
      </c>
      <c r="E284" t="s">
        <v>830</v>
      </c>
      <c r="F284">
        <v>1</v>
      </c>
      <c r="H284">
        <v>1627064109.1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13</v>
      </c>
      <c r="AG284">
        <v>1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291</v>
      </c>
      <c r="AL284" t="s">
        <v>291</v>
      </c>
      <c r="AM284">
        <v>0</v>
      </c>
      <c r="AN284">
        <v>0</v>
      </c>
      <c r="AO284">
        <f>1-AM284/AN284</f>
        <v>0</v>
      </c>
      <c r="AP284">
        <v>0</v>
      </c>
      <c r="AQ284" t="s">
        <v>291</v>
      </c>
      <c r="AR284" t="s">
        <v>291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291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292</v>
      </c>
      <c r="BT284">
        <v>2</v>
      </c>
      <c r="BU284">
        <v>1627064109.1</v>
      </c>
      <c r="BV284">
        <v>396.252666666667</v>
      </c>
      <c r="BW284">
        <v>419.989333333333</v>
      </c>
      <c r="BX284">
        <v>9.90265666666667</v>
      </c>
      <c r="BY284">
        <v>5.39316666666667</v>
      </c>
      <c r="BZ284">
        <v>391.944666666667</v>
      </c>
      <c r="CA284">
        <v>9.96472</v>
      </c>
      <c r="CB284">
        <v>900.046333333333</v>
      </c>
      <c r="CC284">
        <v>101.486333333333</v>
      </c>
      <c r="CD284">
        <v>0.100316666666667</v>
      </c>
      <c r="CE284">
        <v>23.5837666666667</v>
      </c>
      <c r="CF284">
        <v>22.1602666666667</v>
      </c>
      <c r="CG284">
        <v>999.9</v>
      </c>
      <c r="CH284">
        <v>0</v>
      </c>
      <c r="CI284">
        <v>0</v>
      </c>
      <c r="CJ284">
        <v>9987.08333333333</v>
      </c>
      <c r="CK284">
        <v>0</v>
      </c>
      <c r="CL284">
        <v>59.9692666666667</v>
      </c>
      <c r="CM284">
        <v>1459.97333333333</v>
      </c>
      <c r="CN284">
        <v>0.972998</v>
      </c>
      <c r="CO284">
        <v>0.027002</v>
      </c>
      <c r="CP284">
        <v>0</v>
      </c>
      <c r="CQ284">
        <v>662.049</v>
      </c>
      <c r="CR284">
        <v>4.99951</v>
      </c>
      <c r="CS284">
        <v>9595.95</v>
      </c>
      <c r="CT284">
        <v>11911.7333333333</v>
      </c>
      <c r="CU284">
        <v>38.437</v>
      </c>
      <c r="CV284">
        <v>41.354</v>
      </c>
      <c r="CW284">
        <v>40.25</v>
      </c>
      <c r="CX284">
        <v>40.375</v>
      </c>
      <c r="CY284">
        <v>40.187</v>
      </c>
      <c r="CZ284">
        <v>1415.68333333333</v>
      </c>
      <c r="DA284">
        <v>39.29</v>
      </c>
      <c r="DB284">
        <v>0</v>
      </c>
      <c r="DC284">
        <v>1627064113</v>
      </c>
      <c r="DD284">
        <v>0</v>
      </c>
      <c r="DE284">
        <v>662.138038461538</v>
      </c>
      <c r="DF284">
        <v>-0.474632460941631</v>
      </c>
      <c r="DG284">
        <v>9.23555552158177</v>
      </c>
      <c r="DH284">
        <v>9595.00769230769</v>
      </c>
      <c r="DI284">
        <v>15</v>
      </c>
      <c r="DJ284">
        <v>1627063522.6</v>
      </c>
      <c r="DK284" t="s">
        <v>293</v>
      </c>
      <c r="DL284">
        <v>1627063512.6</v>
      </c>
      <c r="DM284">
        <v>1627063522.6</v>
      </c>
      <c r="DN284">
        <v>1</v>
      </c>
      <c r="DO284">
        <v>0.261</v>
      </c>
      <c r="DP284">
        <v>-0.001</v>
      </c>
      <c r="DQ284">
        <v>4.408</v>
      </c>
      <c r="DR284">
        <v>-0.118</v>
      </c>
      <c r="DS284">
        <v>420</v>
      </c>
      <c r="DT284">
        <v>3</v>
      </c>
      <c r="DU284">
        <v>0.07</v>
      </c>
      <c r="DV284">
        <v>0.03</v>
      </c>
      <c r="DW284">
        <v>-23.6865731707317</v>
      </c>
      <c r="DX284">
        <v>-0.165457839721258</v>
      </c>
      <c r="DY284">
        <v>0.0296619409952383</v>
      </c>
      <c r="DZ284">
        <v>1</v>
      </c>
      <c r="EA284">
        <v>662.116303030303</v>
      </c>
      <c r="EB284">
        <v>-0.0490726873785651</v>
      </c>
      <c r="EC284">
        <v>0.248766226496618</v>
      </c>
      <c r="ED284">
        <v>1</v>
      </c>
      <c r="EE284">
        <v>4.45582609756098</v>
      </c>
      <c r="EF284">
        <v>0.284631428571435</v>
      </c>
      <c r="EG284">
        <v>0.0318610320043266</v>
      </c>
      <c r="EH284">
        <v>0</v>
      </c>
      <c r="EI284">
        <v>2</v>
      </c>
      <c r="EJ284">
        <v>3</v>
      </c>
      <c r="EK284" t="s">
        <v>335</v>
      </c>
      <c r="EL284">
        <v>100</v>
      </c>
      <c r="EM284">
        <v>100</v>
      </c>
      <c r="EN284">
        <v>4.308</v>
      </c>
      <c r="EO284">
        <v>-0.0619</v>
      </c>
      <c r="EP284">
        <v>2.28134974714028</v>
      </c>
      <c r="EQ284">
        <v>0.00616335315543056</v>
      </c>
      <c r="ER284">
        <v>-2.81551833566181e-06</v>
      </c>
      <c r="ES284">
        <v>7.20361701182458e-10</v>
      </c>
      <c r="ET284">
        <v>-0.12593346656001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10</v>
      </c>
      <c r="FC284">
        <v>9.8</v>
      </c>
      <c r="FD284">
        <v>18</v>
      </c>
      <c r="FE284">
        <v>963.64</v>
      </c>
      <c r="FF284">
        <v>510.521</v>
      </c>
      <c r="FG284">
        <v>25.7872</v>
      </c>
      <c r="FH284">
        <v>24.9292</v>
      </c>
      <c r="FI284">
        <v>29.9999</v>
      </c>
      <c r="FJ284">
        <v>25.2389</v>
      </c>
      <c r="FK284">
        <v>25.2162</v>
      </c>
      <c r="FL284">
        <v>26.6191</v>
      </c>
      <c r="FM284">
        <v>66.7095</v>
      </c>
      <c r="FN284">
        <v>0</v>
      </c>
      <c r="FO284">
        <v>25.93</v>
      </c>
      <c r="FP284">
        <v>420</v>
      </c>
      <c r="FQ284">
        <v>5.53745</v>
      </c>
      <c r="FR284">
        <v>100.361</v>
      </c>
      <c r="FS284">
        <v>100.268</v>
      </c>
    </row>
    <row r="285" spans="1:175">
      <c r="A285">
        <v>269</v>
      </c>
      <c r="B285">
        <v>1627064112.1</v>
      </c>
      <c r="C285">
        <v>536</v>
      </c>
      <c r="D285" t="s">
        <v>831</v>
      </c>
      <c r="E285" t="s">
        <v>832</v>
      </c>
      <c r="F285">
        <v>1</v>
      </c>
      <c r="H285">
        <v>1627064111.1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13</v>
      </c>
      <c r="AG285">
        <v>1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291</v>
      </c>
      <c r="AL285" t="s">
        <v>291</v>
      </c>
      <c r="AM285">
        <v>0</v>
      </c>
      <c r="AN285">
        <v>0</v>
      </c>
      <c r="AO285">
        <f>1-AM285/AN285</f>
        <v>0</v>
      </c>
      <c r="AP285">
        <v>0</v>
      </c>
      <c r="AQ285" t="s">
        <v>291</v>
      </c>
      <c r="AR285" t="s">
        <v>291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291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292</v>
      </c>
      <c r="BT285">
        <v>2</v>
      </c>
      <c r="BU285">
        <v>1627064111.1</v>
      </c>
      <c r="BV285">
        <v>396.263333333333</v>
      </c>
      <c r="BW285">
        <v>419.964</v>
      </c>
      <c r="BX285">
        <v>9.92518666666667</v>
      </c>
      <c r="BY285">
        <v>5.41269</v>
      </c>
      <c r="BZ285">
        <v>391.955333333333</v>
      </c>
      <c r="CA285">
        <v>9.98699666666667</v>
      </c>
      <c r="CB285">
        <v>900.016666666667</v>
      </c>
      <c r="CC285">
        <v>101.486666666667</v>
      </c>
      <c r="CD285">
        <v>0.100154666666667</v>
      </c>
      <c r="CE285">
        <v>23.6306</v>
      </c>
      <c r="CF285">
        <v>22.2032666666667</v>
      </c>
      <c r="CG285">
        <v>999.9</v>
      </c>
      <c r="CH285">
        <v>0</v>
      </c>
      <c r="CI285">
        <v>0</v>
      </c>
      <c r="CJ285">
        <v>9996.25</v>
      </c>
      <c r="CK285">
        <v>0</v>
      </c>
      <c r="CL285">
        <v>59.9669</v>
      </c>
      <c r="CM285">
        <v>1459.97666666667</v>
      </c>
      <c r="CN285">
        <v>0.972998</v>
      </c>
      <c r="CO285">
        <v>0.027002</v>
      </c>
      <c r="CP285">
        <v>0</v>
      </c>
      <c r="CQ285">
        <v>662.314</v>
      </c>
      <c r="CR285">
        <v>4.99951</v>
      </c>
      <c r="CS285">
        <v>9596.36</v>
      </c>
      <c r="CT285">
        <v>11911.7</v>
      </c>
      <c r="CU285">
        <v>38.437</v>
      </c>
      <c r="CV285">
        <v>41.375</v>
      </c>
      <c r="CW285">
        <v>40.25</v>
      </c>
      <c r="CX285">
        <v>40.375</v>
      </c>
      <c r="CY285">
        <v>40.208</v>
      </c>
      <c r="CZ285">
        <v>1415.68666666667</v>
      </c>
      <c r="DA285">
        <v>39.29</v>
      </c>
      <c r="DB285">
        <v>0</v>
      </c>
      <c r="DC285">
        <v>1627064114.8</v>
      </c>
      <c r="DD285">
        <v>0</v>
      </c>
      <c r="DE285">
        <v>662.15172</v>
      </c>
      <c r="DF285">
        <v>-0.403692296486457</v>
      </c>
      <c r="DG285">
        <v>10.1799999931289</v>
      </c>
      <c r="DH285">
        <v>9595.3068</v>
      </c>
      <c r="DI285">
        <v>15</v>
      </c>
      <c r="DJ285">
        <v>1627063522.6</v>
      </c>
      <c r="DK285" t="s">
        <v>293</v>
      </c>
      <c r="DL285">
        <v>1627063512.6</v>
      </c>
      <c r="DM285">
        <v>1627063522.6</v>
      </c>
      <c r="DN285">
        <v>1</v>
      </c>
      <c r="DO285">
        <v>0.261</v>
      </c>
      <c r="DP285">
        <v>-0.001</v>
      </c>
      <c r="DQ285">
        <v>4.408</v>
      </c>
      <c r="DR285">
        <v>-0.118</v>
      </c>
      <c r="DS285">
        <v>420</v>
      </c>
      <c r="DT285">
        <v>3</v>
      </c>
      <c r="DU285">
        <v>0.07</v>
      </c>
      <c r="DV285">
        <v>0.03</v>
      </c>
      <c r="DW285">
        <v>-23.6906609756098</v>
      </c>
      <c r="DX285">
        <v>-0.143092682926787</v>
      </c>
      <c r="DY285">
        <v>0.028774538864299</v>
      </c>
      <c r="DZ285">
        <v>1</v>
      </c>
      <c r="EA285">
        <v>662.131454545455</v>
      </c>
      <c r="EB285">
        <v>0.098871669270058</v>
      </c>
      <c r="EC285">
        <v>0.255596876126064</v>
      </c>
      <c r="ED285">
        <v>1</v>
      </c>
      <c r="EE285">
        <v>4.46420609756098</v>
      </c>
      <c r="EF285">
        <v>0.314363205574916</v>
      </c>
      <c r="EG285">
        <v>0.0340495587076486</v>
      </c>
      <c r="EH285">
        <v>0</v>
      </c>
      <c r="EI285">
        <v>2</v>
      </c>
      <c r="EJ285">
        <v>3</v>
      </c>
      <c r="EK285" t="s">
        <v>335</v>
      </c>
      <c r="EL285">
        <v>100</v>
      </c>
      <c r="EM285">
        <v>100</v>
      </c>
      <c r="EN285">
        <v>4.307</v>
      </c>
      <c r="EO285">
        <v>-0.0617</v>
      </c>
      <c r="EP285">
        <v>2.28134974714028</v>
      </c>
      <c r="EQ285">
        <v>0.00616335315543056</v>
      </c>
      <c r="ER285">
        <v>-2.81551833566181e-06</v>
      </c>
      <c r="ES285">
        <v>7.20361701182458e-10</v>
      </c>
      <c r="ET285">
        <v>-0.12593346656001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10</v>
      </c>
      <c r="FC285">
        <v>9.8</v>
      </c>
      <c r="FD285">
        <v>18</v>
      </c>
      <c r="FE285">
        <v>963.478</v>
      </c>
      <c r="FF285">
        <v>510.56</v>
      </c>
      <c r="FG285">
        <v>25.8637</v>
      </c>
      <c r="FH285">
        <v>24.9284</v>
      </c>
      <c r="FI285">
        <v>29.9999</v>
      </c>
      <c r="FJ285">
        <v>25.2371</v>
      </c>
      <c r="FK285">
        <v>25.2148</v>
      </c>
      <c r="FL285">
        <v>26.6204</v>
      </c>
      <c r="FM285">
        <v>66.7095</v>
      </c>
      <c r="FN285">
        <v>0</v>
      </c>
      <c r="FO285">
        <v>25.93</v>
      </c>
      <c r="FP285">
        <v>420</v>
      </c>
      <c r="FQ285">
        <v>5.54288</v>
      </c>
      <c r="FR285">
        <v>100.362</v>
      </c>
      <c r="FS285">
        <v>100.268</v>
      </c>
    </row>
    <row r="286" spans="1:175">
      <c r="A286">
        <v>270</v>
      </c>
      <c r="B286">
        <v>1627064114.1</v>
      </c>
      <c r="C286">
        <v>538</v>
      </c>
      <c r="D286" t="s">
        <v>833</v>
      </c>
      <c r="E286" t="s">
        <v>834</v>
      </c>
      <c r="F286">
        <v>1</v>
      </c>
      <c r="H286">
        <v>1627064113.1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13</v>
      </c>
      <c r="AG286">
        <v>1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291</v>
      </c>
      <c r="AL286" t="s">
        <v>291</v>
      </c>
      <c r="AM286">
        <v>0</v>
      </c>
      <c r="AN286">
        <v>0</v>
      </c>
      <c r="AO286">
        <f>1-AM286/AN286</f>
        <v>0</v>
      </c>
      <c r="AP286">
        <v>0</v>
      </c>
      <c r="AQ286" t="s">
        <v>291</v>
      </c>
      <c r="AR286" t="s">
        <v>291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291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292</v>
      </c>
      <c r="BT286">
        <v>2</v>
      </c>
      <c r="BU286">
        <v>1627064113.1</v>
      </c>
      <c r="BV286">
        <v>396.248666666667</v>
      </c>
      <c r="BW286">
        <v>419.971666666667</v>
      </c>
      <c r="BX286">
        <v>9.94878666666667</v>
      </c>
      <c r="BY286">
        <v>5.43634333333333</v>
      </c>
      <c r="BZ286">
        <v>391.940666666667</v>
      </c>
      <c r="CA286">
        <v>10.0103333333333</v>
      </c>
      <c r="CB286">
        <v>899.981333333333</v>
      </c>
      <c r="CC286">
        <v>101.486</v>
      </c>
      <c r="CD286">
        <v>0.100321</v>
      </c>
      <c r="CE286">
        <v>23.6737666666667</v>
      </c>
      <c r="CF286">
        <v>22.2361333333333</v>
      </c>
      <c r="CG286">
        <v>999.9</v>
      </c>
      <c r="CH286">
        <v>0</v>
      </c>
      <c r="CI286">
        <v>0</v>
      </c>
      <c r="CJ286">
        <v>10020.2</v>
      </c>
      <c r="CK286">
        <v>0</v>
      </c>
      <c r="CL286">
        <v>59.9800666666667</v>
      </c>
      <c r="CM286">
        <v>1459.97333333333</v>
      </c>
      <c r="CN286">
        <v>0.972998</v>
      </c>
      <c r="CO286">
        <v>0.027002</v>
      </c>
      <c r="CP286">
        <v>0</v>
      </c>
      <c r="CQ286">
        <v>662.127666666667</v>
      </c>
      <c r="CR286">
        <v>4.99951</v>
      </c>
      <c r="CS286">
        <v>9596.44</v>
      </c>
      <c r="CT286">
        <v>11911.7</v>
      </c>
      <c r="CU286">
        <v>38.437</v>
      </c>
      <c r="CV286">
        <v>41.375</v>
      </c>
      <c r="CW286">
        <v>40.25</v>
      </c>
      <c r="CX286">
        <v>40.3956666666667</v>
      </c>
      <c r="CY286">
        <v>40.25</v>
      </c>
      <c r="CZ286">
        <v>1415.68333333333</v>
      </c>
      <c r="DA286">
        <v>39.29</v>
      </c>
      <c r="DB286">
        <v>0</v>
      </c>
      <c r="DC286">
        <v>1627064116.6</v>
      </c>
      <c r="DD286">
        <v>0</v>
      </c>
      <c r="DE286">
        <v>662.138846153846</v>
      </c>
      <c r="DF286">
        <v>-0.161846144734644</v>
      </c>
      <c r="DG286">
        <v>9.09709399906803</v>
      </c>
      <c r="DH286">
        <v>9595.54346153846</v>
      </c>
      <c r="DI286">
        <v>15</v>
      </c>
      <c r="DJ286">
        <v>1627063522.6</v>
      </c>
      <c r="DK286" t="s">
        <v>293</v>
      </c>
      <c r="DL286">
        <v>1627063512.6</v>
      </c>
      <c r="DM286">
        <v>1627063522.6</v>
      </c>
      <c r="DN286">
        <v>1</v>
      </c>
      <c r="DO286">
        <v>0.261</v>
      </c>
      <c r="DP286">
        <v>-0.001</v>
      </c>
      <c r="DQ286">
        <v>4.408</v>
      </c>
      <c r="DR286">
        <v>-0.118</v>
      </c>
      <c r="DS286">
        <v>420</v>
      </c>
      <c r="DT286">
        <v>3</v>
      </c>
      <c r="DU286">
        <v>0.07</v>
      </c>
      <c r="DV286">
        <v>0.03</v>
      </c>
      <c r="DW286">
        <v>-23.6945</v>
      </c>
      <c r="DX286">
        <v>-0.171073170731752</v>
      </c>
      <c r="DY286">
        <v>0.0299243436262754</v>
      </c>
      <c r="DZ286">
        <v>1</v>
      </c>
      <c r="EA286">
        <v>662.148057142857</v>
      </c>
      <c r="EB286">
        <v>-0.218647734653915</v>
      </c>
      <c r="EC286">
        <v>0.234681661935868</v>
      </c>
      <c r="ED286">
        <v>1</v>
      </c>
      <c r="EE286">
        <v>4.47171975609756</v>
      </c>
      <c r="EF286">
        <v>0.337571498257841</v>
      </c>
      <c r="EG286">
        <v>0.0355331631761988</v>
      </c>
      <c r="EH286">
        <v>0</v>
      </c>
      <c r="EI286">
        <v>2</v>
      </c>
      <c r="EJ286">
        <v>3</v>
      </c>
      <c r="EK286" t="s">
        <v>335</v>
      </c>
      <c r="EL286">
        <v>100</v>
      </c>
      <c r="EM286">
        <v>100</v>
      </c>
      <c r="EN286">
        <v>4.307</v>
      </c>
      <c r="EO286">
        <v>-0.0614</v>
      </c>
      <c r="EP286">
        <v>2.28134974714028</v>
      </c>
      <c r="EQ286">
        <v>0.00616335315543056</v>
      </c>
      <c r="ER286">
        <v>-2.81551833566181e-06</v>
      </c>
      <c r="ES286">
        <v>7.20361701182458e-10</v>
      </c>
      <c r="ET286">
        <v>-0.12593346656001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10</v>
      </c>
      <c r="FC286">
        <v>9.9</v>
      </c>
      <c r="FD286">
        <v>18</v>
      </c>
      <c r="FE286">
        <v>963.393</v>
      </c>
      <c r="FF286">
        <v>510.634</v>
      </c>
      <c r="FG286">
        <v>25.9335</v>
      </c>
      <c r="FH286">
        <v>24.9275</v>
      </c>
      <c r="FI286">
        <v>29.9999</v>
      </c>
      <c r="FJ286">
        <v>25.2353</v>
      </c>
      <c r="FK286">
        <v>25.2134</v>
      </c>
      <c r="FL286">
        <v>26.6198</v>
      </c>
      <c r="FM286">
        <v>66.7095</v>
      </c>
      <c r="FN286">
        <v>0</v>
      </c>
      <c r="FO286">
        <v>26.03</v>
      </c>
      <c r="FP286">
        <v>420</v>
      </c>
      <c r="FQ286">
        <v>5.57107</v>
      </c>
      <c r="FR286">
        <v>100.364</v>
      </c>
      <c r="FS286">
        <v>100.268</v>
      </c>
    </row>
    <row r="287" spans="1:175">
      <c r="A287">
        <v>271</v>
      </c>
      <c r="B287">
        <v>1627064116.1</v>
      </c>
      <c r="C287">
        <v>540</v>
      </c>
      <c r="D287" t="s">
        <v>835</v>
      </c>
      <c r="E287" t="s">
        <v>836</v>
      </c>
      <c r="F287">
        <v>1</v>
      </c>
      <c r="H287">
        <v>1627064115.1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13</v>
      </c>
      <c r="AG287">
        <v>1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291</v>
      </c>
      <c r="AL287" t="s">
        <v>291</v>
      </c>
      <c r="AM287">
        <v>0</v>
      </c>
      <c r="AN287">
        <v>0</v>
      </c>
      <c r="AO287">
        <f>1-AM287/AN287</f>
        <v>0</v>
      </c>
      <c r="AP287">
        <v>0</v>
      </c>
      <c r="AQ287" t="s">
        <v>291</v>
      </c>
      <c r="AR287" t="s">
        <v>291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291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292</v>
      </c>
      <c r="BT287">
        <v>2</v>
      </c>
      <c r="BU287">
        <v>1627064115.1</v>
      </c>
      <c r="BV287">
        <v>396.214</v>
      </c>
      <c r="BW287">
        <v>419.979666666667</v>
      </c>
      <c r="BX287">
        <v>9.98136</v>
      </c>
      <c r="BY287">
        <v>5.47596</v>
      </c>
      <c r="BZ287">
        <v>391.906</v>
      </c>
      <c r="CA287">
        <v>10.0425666666667</v>
      </c>
      <c r="CB287">
        <v>900.033</v>
      </c>
      <c r="CC287">
        <v>101.485</v>
      </c>
      <c r="CD287">
        <v>0.100241</v>
      </c>
      <c r="CE287">
        <v>23.7193</v>
      </c>
      <c r="CF287">
        <v>22.2756333333333</v>
      </c>
      <c r="CG287">
        <v>999.9</v>
      </c>
      <c r="CH287">
        <v>0</v>
      </c>
      <c r="CI287">
        <v>0</v>
      </c>
      <c r="CJ287">
        <v>10032.5</v>
      </c>
      <c r="CK287">
        <v>0</v>
      </c>
      <c r="CL287">
        <v>59.989</v>
      </c>
      <c r="CM287">
        <v>1459.97333333333</v>
      </c>
      <c r="CN287">
        <v>0.972998</v>
      </c>
      <c r="CO287">
        <v>0.027002</v>
      </c>
      <c r="CP287">
        <v>0</v>
      </c>
      <c r="CQ287">
        <v>662.264333333333</v>
      </c>
      <c r="CR287">
        <v>4.99951</v>
      </c>
      <c r="CS287">
        <v>9596.59</v>
      </c>
      <c r="CT287">
        <v>11911.7</v>
      </c>
      <c r="CU287">
        <v>38.437</v>
      </c>
      <c r="CV287">
        <v>41.375</v>
      </c>
      <c r="CW287">
        <v>40.25</v>
      </c>
      <c r="CX287">
        <v>40.375</v>
      </c>
      <c r="CY287">
        <v>40.25</v>
      </c>
      <c r="CZ287">
        <v>1415.68333333333</v>
      </c>
      <c r="DA287">
        <v>39.29</v>
      </c>
      <c r="DB287">
        <v>0</v>
      </c>
      <c r="DC287">
        <v>1627064119</v>
      </c>
      <c r="DD287">
        <v>0</v>
      </c>
      <c r="DE287">
        <v>662.136346153846</v>
      </c>
      <c r="DF287">
        <v>0.588820513080254</v>
      </c>
      <c r="DG287">
        <v>7.82598288086974</v>
      </c>
      <c r="DH287">
        <v>9595.90653846154</v>
      </c>
      <c r="DI287">
        <v>15</v>
      </c>
      <c r="DJ287">
        <v>1627063522.6</v>
      </c>
      <c r="DK287" t="s">
        <v>293</v>
      </c>
      <c r="DL287">
        <v>1627063512.6</v>
      </c>
      <c r="DM287">
        <v>1627063522.6</v>
      </c>
      <c r="DN287">
        <v>1</v>
      </c>
      <c r="DO287">
        <v>0.261</v>
      </c>
      <c r="DP287">
        <v>-0.001</v>
      </c>
      <c r="DQ287">
        <v>4.408</v>
      </c>
      <c r="DR287">
        <v>-0.118</v>
      </c>
      <c r="DS287">
        <v>420</v>
      </c>
      <c r="DT287">
        <v>3</v>
      </c>
      <c r="DU287">
        <v>0.07</v>
      </c>
      <c r="DV287">
        <v>0.03</v>
      </c>
      <c r="DW287">
        <v>-23.7017390243902</v>
      </c>
      <c r="DX287">
        <v>-0.256687108013906</v>
      </c>
      <c r="DY287">
        <v>0.0355632235229156</v>
      </c>
      <c r="DZ287">
        <v>1</v>
      </c>
      <c r="EA287">
        <v>662.142303030303</v>
      </c>
      <c r="EB287">
        <v>0.25499725510639</v>
      </c>
      <c r="EC287">
        <v>0.216193023301287</v>
      </c>
      <c r="ED287">
        <v>1</v>
      </c>
      <c r="EE287">
        <v>4.47848487804878</v>
      </c>
      <c r="EF287">
        <v>0.324969407665498</v>
      </c>
      <c r="EG287">
        <v>0.0348346136466584</v>
      </c>
      <c r="EH287">
        <v>0</v>
      </c>
      <c r="EI287">
        <v>2</v>
      </c>
      <c r="EJ287">
        <v>3</v>
      </c>
      <c r="EK287" t="s">
        <v>335</v>
      </c>
      <c r="EL287">
        <v>100</v>
      </c>
      <c r="EM287">
        <v>100</v>
      </c>
      <c r="EN287">
        <v>4.308</v>
      </c>
      <c r="EO287">
        <v>-0.061</v>
      </c>
      <c r="EP287">
        <v>2.28134974714028</v>
      </c>
      <c r="EQ287">
        <v>0.00616335315543056</v>
      </c>
      <c r="ER287">
        <v>-2.81551833566181e-06</v>
      </c>
      <c r="ES287">
        <v>7.20361701182458e-10</v>
      </c>
      <c r="ET287">
        <v>-0.12593346656001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10.1</v>
      </c>
      <c r="FC287">
        <v>9.9</v>
      </c>
      <c r="FD287">
        <v>18</v>
      </c>
      <c r="FE287">
        <v>963.66</v>
      </c>
      <c r="FF287">
        <v>510.585</v>
      </c>
      <c r="FG287">
        <v>25.9958</v>
      </c>
      <c r="FH287">
        <v>24.9266</v>
      </c>
      <c r="FI287">
        <v>29.9999</v>
      </c>
      <c r="FJ287">
        <v>25.2343</v>
      </c>
      <c r="FK287">
        <v>25.212</v>
      </c>
      <c r="FL287">
        <v>26.6191</v>
      </c>
      <c r="FM287">
        <v>66.7095</v>
      </c>
      <c r="FN287">
        <v>0</v>
      </c>
      <c r="FO287">
        <v>26.13</v>
      </c>
      <c r="FP287">
        <v>420</v>
      </c>
      <c r="FQ287">
        <v>5.56392</v>
      </c>
      <c r="FR287">
        <v>100.363</v>
      </c>
      <c r="FS287">
        <v>100.268</v>
      </c>
    </row>
    <row r="288" spans="1:175">
      <c r="A288">
        <v>272</v>
      </c>
      <c r="B288">
        <v>1627064118.1</v>
      </c>
      <c r="C288">
        <v>542</v>
      </c>
      <c r="D288" t="s">
        <v>837</v>
      </c>
      <c r="E288" t="s">
        <v>838</v>
      </c>
      <c r="F288">
        <v>1</v>
      </c>
      <c r="H288">
        <v>1627064117.1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13</v>
      </c>
      <c r="AG288">
        <v>1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291</v>
      </c>
      <c r="AL288" t="s">
        <v>291</v>
      </c>
      <c r="AM288">
        <v>0</v>
      </c>
      <c r="AN288">
        <v>0</v>
      </c>
      <c r="AO288">
        <f>1-AM288/AN288</f>
        <v>0</v>
      </c>
      <c r="AP288">
        <v>0</v>
      </c>
      <c r="AQ288" t="s">
        <v>291</v>
      </c>
      <c r="AR288" t="s">
        <v>291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291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292</v>
      </c>
      <c r="BT288">
        <v>2</v>
      </c>
      <c r="BU288">
        <v>1627064117.1</v>
      </c>
      <c r="BV288">
        <v>396.195333333333</v>
      </c>
      <c r="BW288">
        <v>419.992666666667</v>
      </c>
      <c r="BX288">
        <v>10.0192</v>
      </c>
      <c r="BY288">
        <v>5.50018333333333</v>
      </c>
      <c r="BZ288">
        <v>391.888</v>
      </c>
      <c r="CA288">
        <v>10.08</v>
      </c>
      <c r="CB288">
        <v>899.991</v>
      </c>
      <c r="CC288">
        <v>101.484666666667</v>
      </c>
      <c r="CD288">
        <v>0.0998210666666667</v>
      </c>
      <c r="CE288">
        <v>23.7634</v>
      </c>
      <c r="CF288">
        <v>22.3116333333333</v>
      </c>
      <c r="CG288">
        <v>999.9</v>
      </c>
      <c r="CH288">
        <v>0</v>
      </c>
      <c r="CI288">
        <v>0</v>
      </c>
      <c r="CJ288">
        <v>10024.1666666667</v>
      </c>
      <c r="CK288">
        <v>0</v>
      </c>
      <c r="CL288">
        <v>59.989</v>
      </c>
      <c r="CM288">
        <v>1460.17</v>
      </c>
      <c r="CN288">
        <v>0.973002</v>
      </c>
      <c r="CO288">
        <v>0.0269982</v>
      </c>
      <c r="CP288">
        <v>0</v>
      </c>
      <c r="CQ288">
        <v>662.236666666667</v>
      </c>
      <c r="CR288">
        <v>4.99951</v>
      </c>
      <c r="CS288">
        <v>9598.86</v>
      </c>
      <c r="CT288">
        <v>11913.3333333333</v>
      </c>
      <c r="CU288">
        <v>38.437</v>
      </c>
      <c r="CV288">
        <v>41.375</v>
      </c>
      <c r="CW288">
        <v>40.2913333333333</v>
      </c>
      <c r="CX288">
        <v>40.437</v>
      </c>
      <c r="CY288">
        <v>40.25</v>
      </c>
      <c r="CZ288">
        <v>1415.88</v>
      </c>
      <c r="DA288">
        <v>39.29</v>
      </c>
      <c r="DB288">
        <v>0</v>
      </c>
      <c r="DC288">
        <v>1627064120.8</v>
      </c>
      <c r="DD288">
        <v>0</v>
      </c>
      <c r="DE288">
        <v>662.15116</v>
      </c>
      <c r="DF288">
        <v>0.951000002393762</v>
      </c>
      <c r="DG288">
        <v>10.251538429352</v>
      </c>
      <c r="DH288">
        <v>9596.31</v>
      </c>
      <c r="DI288">
        <v>15</v>
      </c>
      <c r="DJ288">
        <v>1627063522.6</v>
      </c>
      <c r="DK288" t="s">
        <v>293</v>
      </c>
      <c r="DL288">
        <v>1627063512.6</v>
      </c>
      <c r="DM288">
        <v>1627063522.6</v>
      </c>
      <c r="DN288">
        <v>1</v>
      </c>
      <c r="DO288">
        <v>0.261</v>
      </c>
      <c r="DP288">
        <v>-0.001</v>
      </c>
      <c r="DQ288">
        <v>4.408</v>
      </c>
      <c r="DR288">
        <v>-0.118</v>
      </c>
      <c r="DS288">
        <v>420</v>
      </c>
      <c r="DT288">
        <v>3</v>
      </c>
      <c r="DU288">
        <v>0.07</v>
      </c>
      <c r="DV288">
        <v>0.03</v>
      </c>
      <c r="DW288">
        <v>-23.7118390243902</v>
      </c>
      <c r="DX288">
        <v>-0.384978397212554</v>
      </c>
      <c r="DY288">
        <v>0.0450087247804829</v>
      </c>
      <c r="DZ288">
        <v>1</v>
      </c>
      <c r="EA288">
        <v>662.164090909091</v>
      </c>
      <c r="EB288">
        <v>0.140572796375161</v>
      </c>
      <c r="EC288">
        <v>0.205293192205295</v>
      </c>
      <c r="ED288">
        <v>1</v>
      </c>
      <c r="EE288">
        <v>4.48687634146342</v>
      </c>
      <c r="EF288">
        <v>0.292575679442506</v>
      </c>
      <c r="EG288">
        <v>0.0324707474923611</v>
      </c>
      <c r="EH288">
        <v>0</v>
      </c>
      <c r="EI288">
        <v>2</v>
      </c>
      <c r="EJ288">
        <v>3</v>
      </c>
      <c r="EK288" t="s">
        <v>335</v>
      </c>
      <c r="EL288">
        <v>100</v>
      </c>
      <c r="EM288">
        <v>100</v>
      </c>
      <c r="EN288">
        <v>4.308</v>
      </c>
      <c r="EO288">
        <v>-0.0606</v>
      </c>
      <c r="EP288">
        <v>2.28134974714028</v>
      </c>
      <c r="EQ288">
        <v>0.00616335315543056</v>
      </c>
      <c r="ER288">
        <v>-2.81551833566181e-06</v>
      </c>
      <c r="ES288">
        <v>7.20361701182458e-10</v>
      </c>
      <c r="ET288">
        <v>-0.12593346656001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10.1</v>
      </c>
      <c r="FC288">
        <v>9.9</v>
      </c>
      <c r="FD288">
        <v>18</v>
      </c>
      <c r="FE288">
        <v>963.821</v>
      </c>
      <c r="FF288">
        <v>510.659</v>
      </c>
      <c r="FG288">
        <v>26.0679</v>
      </c>
      <c r="FH288">
        <v>24.9254</v>
      </c>
      <c r="FI288">
        <v>29.9999</v>
      </c>
      <c r="FJ288">
        <v>25.2332</v>
      </c>
      <c r="FK288">
        <v>25.2106</v>
      </c>
      <c r="FL288">
        <v>26.621</v>
      </c>
      <c r="FM288">
        <v>66.7095</v>
      </c>
      <c r="FN288">
        <v>0</v>
      </c>
      <c r="FO288">
        <v>26.13</v>
      </c>
      <c r="FP288">
        <v>420</v>
      </c>
      <c r="FQ288">
        <v>5.60264</v>
      </c>
      <c r="FR288">
        <v>100.361</v>
      </c>
      <c r="FS288">
        <v>100.267</v>
      </c>
    </row>
    <row r="289" spans="1:175">
      <c r="A289">
        <v>273</v>
      </c>
      <c r="B289">
        <v>1627064120.1</v>
      </c>
      <c r="C289">
        <v>544</v>
      </c>
      <c r="D289" t="s">
        <v>839</v>
      </c>
      <c r="E289" t="s">
        <v>840</v>
      </c>
      <c r="F289">
        <v>1</v>
      </c>
      <c r="H289">
        <v>1627064119.1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13</v>
      </c>
      <c r="AG289">
        <v>1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291</v>
      </c>
      <c r="AL289" t="s">
        <v>291</v>
      </c>
      <c r="AM289">
        <v>0</v>
      </c>
      <c r="AN289">
        <v>0</v>
      </c>
      <c r="AO289">
        <f>1-AM289/AN289</f>
        <v>0</v>
      </c>
      <c r="AP289">
        <v>0</v>
      </c>
      <c r="AQ289" t="s">
        <v>291</v>
      </c>
      <c r="AR289" t="s">
        <v>291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291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292</v>
      </c>
      <c r="BT289">
        <v>2</v>
      </c>
      <c r="BU289">
        <v>1627064119.1</v>
      </c>
      <c r="BV289">
        <v>396.183666666667</v>
      </c>
      <c r="BW289">
        <v>419.967333333333</v>
      </c>
      <c r="BX289">
        <v>10.0488333333333</v>
      </c>
      <c r="BY289">
        <v>5.50548</v>
      </c>
      <c r="BZ289">
        <v>391.876333333333</v>
      </c>
      <c r="CA289">
        <v>10.1093</v>
      </c>
      <c r="CB289">
        <v>900.026666666667</v>
      </c>
      <c r="CC289">
        <v>101.485</v>
      </c>
      <c r="CD289">
        <v>0.0996926</v>
      </c>
      <c r="CE289">
        <v>23.8063666666667</v>
      </c>
      <c r="CF289">
        <v>22.3501333333333</v>
      </c>
      <c r="CG289">
        <v>999.9</v>
      </c>
      <c r="CH289">
        <v>0</v>
      </c>
      <c r="CI289">
        <v>0</v>
      </c>
      <c r="CJ289">
        <v>10024.8</v>
      </c>
      <c r="CK289">
        <v>0</v>
      </c>
      <c r="CL289">
        <v>59.989</v>
      </c>
      <c r="CM289">
        <v>1459.96666666667</v>
      </c>
      <c r="CN289">
        <v>0.972998</v>
      </c>
      <c r="CO289">
        <v>0.027002</v>
      </c>
      <c r="CP289">
        <v>0</v>
      </c>
      <c r="CQ289">
        <v>662.492666666667</v>
      </c>
      <c r="CR289">
        <v>4.99951</v>
      </c>
      <c r="CS289">
        <v>9597.67666666667</v>
      </c>
      <c r="CT289">
        <v>11911.6333333333</v>
      </c>
      <c r="CU289">
        <v>38.437</v>
      </c>
      <c r="CV289">
        <v>41.375</v>
      </c>
      <c r="CW289">
        <v>40.25</v>
      </c>
      <c r="CX289">
        <v>40.4163333333333</v>
      </c>
      <c r="CY289">
        <v>40.25</v>
      </c>
      <c r="CZ289">
        <v>1415.67666666667</v>
      </c>
      <c r="DA289">
        <v>39.29</v>
      </c>
      <c r="DB289">
        <v>0</v>
      </c>
      <c r="DC289">
        <v>1627064122.6</v>
      </c>
      <c r="DD289">
        <v>0</v>
      </c>
      <c r="DE289">
        <v>662.196</v>
      </c>
      <c r="DF289">
        <v>1.48676923615648</v>
      </c>
      <c r="DG289">
        <v>10.5056409795127</v>
      </c>
      <c r="DH289">
        <v>9596.54192307692</v>
      </c>
      <c r="DI289">
        <v>15</v>
      </c>
      <c r="DJ289">
        <v>1627063522.6</v>
      </c>
      <c r="DK289" t="s">
        <v>293</v>
      </c>
      <c r="DL289">
        <v>1627063512.6</v>
      </c>
      <c r="DM289">
        <v>1627063522.6</v>
      </c>
      <c r="DN289">
        <v>1</v>
      </c>
      <c r="DO289">
        <v>0.261</v>
      </c>
      <c r="DP289">
        <v>-0.001</v>
      </c>
      <c r="DQ289">
        <v>4.408</v>
      </c>
      <c r="DR289">
        <v>-0.118</v>
      </c>
      <c r="DS289">
        <v>420</v>
      </c>
      <c r="DT289">
        <v>3</v>
      </c>
      <c r="DU289">
        <v>0.07</v>
      </c>
      <c r="DV289">
        <v>0.03</v>
      </c>
      <c r="DW289">
        <v>-23.723012195122</v>
      </c>
      <c r="DX289">
        <v>-0.425180487804877</v>
      </c>
      <c r="DY289">
        <v>0.0478304637852607</v>
      </c>
      <c r="DZ289">
        <v>1</v>
      </c>
      <c r="EA289">
        <v>662.198542857143</v>
      </c>
      <c r="EB289">
        <v>0.523620070888026</v>
      </c>
      <c r="EC289">
        <v>0.219924447138058</v>
      </c>
      <c r="ED289">
        <v>1</v>
      </c>
      <c r="EE289">
        <v>4.49834024390244</v>
      </c>
      <c r="EF289">
        <v>0.256373937282232</v>
      </c>
      <c r="EG289">
        <v>0.0284881399788176</v>
      </c>
      <c r="EH289">
        <v>0</v>
      </c>
      <c r="EI289">
        <v>2</v>
      </c>
      <c r="EJ289">
        <v>3</v>
      </c>
      <c r="EK289" t="s">
        <v>335</v>
      </c>
      <c r="EL289">
        <v>100</v>
      </c>
      <c r="EM289">
        <v>100</v>
      </c>
      <c r="EN289">
        <v>4.307</v>
      </c>
      <c r="EO289">
        <v>-0.0603</v>
      </c>
      <c r="EP289">
        <v>2.28134974714028</v>
      </c>
      <c r="EQ289">
        <v>0.00616335315543056</v>
      </c>
      <c r="ER289">
        <v>-2.81551833566181e-06</v>
      </c>
      <c r="ES289">
        <v>7.20361701182458e-10</v>
      </c>
      <c r="ET289">
        <v>-0.12593346656001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10.1</v>
      </c>
      <c r="FC289">
        <v>10</v>
      </c>
      <c r="FD289">
        <v>18</v>
      </c>
      <c r="FE289">
        <v>963.405</v>
      </c>
      <c r="FF289">
        <v>510.803</v>
      </c>
      <c r="FG289">
        <v>26.1348</v>
      </c>
      <c r="FH289">
        <v>24.9244</v>
      </c>
      <c r="FI289">
        <v>30.0001</v>
      </c>
      <c r="FJ289">
        <v>25.2316</v>
      </c>
      <c r="FK289">
        <v>25.2092</v>
      </c>
      <c r="FL289">
        <v>26.6219</v>
      </c>
      <c r="FM289">
        <v>66.4289</v>
      </c>
      <c r="FN289">
        <v>0</v>
      </c>
      <c r="FO289">
        <v>26.23</v>
      </c>
      <c r="FP289">
        <v>420</v>
      </c>
      <c r="FQ289">
        <v>5.60399</v>
      </c>
      <c r="FR289">
        <v>100.361</v>
      </c>
      <c r="FS289">
        <v>100.266</v>
      </c>
    </row>
    <row r="290" spans="1:175">
      <c r="A290">
        <v>274</v>
      </c>
      <c r="B290">
        <v>1627064122.1</v>
      </c>
      <c r="C290">
        <v>546</v>
      </c>
      <c r="D290" t="s">
        <v>841</v>
      </c>
      <c r="E290" t="s">
        <v>842</v>
      </c>
      <c r="F290">
        <v>1</v>
      </c>
      <c r="H290">
        <v>1627064121.1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13</v>
      </c>
      <c r="AG290">
        <v>1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291</v>
      </c>
      <c r="AL290" t="s">
        <v>291</v>
      </c>
      <c r="AM290">
        <v>0</v>
      </c>
      <c r="AN290">
        <v>0</v>
      </c>
      <c r="AO290">
        <f>1-AM290/AN290</f>
        <v>0</v>
      </c>
      <c r="AP290">
        <v>0</v>
      </c>
      <c r="AQ290" t="s">
        <v>291</v>
      </c>
      <c r="AR290" t="s">
        <v>291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291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292</v>
      </c>
      <c r="BT290">
        <v>2</v>
      </c>
      <c r="BU290">
        <v>1627064121.1</v>
      </c>
      <c r="BV290">
        <v>396.177333333333</v>
      </c>
      <c r="BW290">
        <v>419.957</v>
      </c>
      <c r="BX290">
        <v>10.0716333333333</v>
      </c>
      <c r="BY290">
        <v>5.50871333333333</v>
      </c>
      <c r="BZ290">
        <v>391.869666666667</v>
      </c>
      <c r="CA290">
        <v>10.1318666666667</v>
      </c>
      <c r="CB290">
        <v>900.048</v>
      </c>
      <c r="CC290">
        <v>101.485666666667</v>
      </c>
      <c r="CD290">
        <v>0.0994886333333333</v>
      </c>
      <c r="CE290">
        <v>23.8514333333333</v>
      </c>
      <c r="CF290">
        <v>22.3911333333333</v>
      </c>
      <c r="CG290">
        <v>999.9</v>
      </c>
      <c r="CH290">
        <v>0</v>
      </c>
      <c r="CI290">
        <v>0</v>
      </c>
      <c r="CJ290">
        <v>10041.2333333333</v>
      </c>
      <c r="CK290">
        <v>0</v>
      </c>
      <c r="CL290">
        <v>59.989</v>
      </c>
      <c r="CM290">
        <v>1459.96333333333</v>
      </c>
      <c r="CN290">
        <v>0.972998</v>
      </c>
      <c r="CO290">
        <v>0.027002</v>
      </c>
      <c r="CP290">
        <v>0</v>
      </c>
      <c r="CQ290">
        <v>662.507666666667</v>
      </c>
      <c r="CR290">
        <v>4.99951</v>
      </c>
      <c r="CS290">
        <v>9598.33</v>
      </c>
      <c r="CT290">
        <v>11911.6</v>
      </c>
      <c r="CU290">
        <v>38.437</v>
      </c>
      <c r="CV290">
        <v>41.375</v>
      </c>
      <c r="CW290">
        <v>40.312</v>
      </c>
      <c r="CX290">
        <v>40.437</v>
      </c>
      <c r="CY290">
        <v>40.25</v>
      </c>
      <c r="CZ290">
        <v>1415.67333333333</v>
      </c>
      <c r="DA290">
        <v>39.29</v>
      </c>
      <c r="DB290">
        <v>0</v>
      </c>
      <c r="DC290">
        <v>1627064125</v>
      </c>
      <c r="DD290">
        <v>0</v>
      </c>
      <c r="DE290">
        <v>662.258230769231</v>
      </c>
      <c r="DF290">
        <v>1.46844445011629</v>
      </c>
      <c r="DG290">
        <v>11.6061537902817</v>
      </c>
      <c r="DH290">
        <v>9596.99384615385</v>
      </c>
      <c r="DI290">
        <v>15</v>
      </c>
      <c r="DJ290">
        <v>1627063522.6</v>
      </c>
      <c r="DK290" t="s">
        <v>293</v>
      </c>
      <c r="DL290">
        <v>1627063512.6</v>
      </c>
      <c r="DM290">
        <v>1627063522.6</v>
      </c>
      <c r="DN290">
        <v>1</v>
      </c>
      <c r="DO290">
        <v>0.261</v>
      </c>
      <c r="DP290">
        <v>-0.001</v>
      </c>
      <c r="DQ290">
        <v>4.408</v>
      </c>
      <c r="DR290">
        <v>-0.118</v>
      </c>
      <c r="DS290">
        <v>420</v>
      </c>
      <c r="DT290">
        <v>3</v>
      </c>
      <c r="DU290">
        <v>0.07</v>
      </c>
      <c r="DV290">
        <v>0.03</v>
      </c>
      <c r="DW290">
        <v>-23.7341804878049</v>
      </c>
      <c r="DX290">
        <v>-0.398358188153348</v>
      </c>
      <c r="DY290">
        <v>0.0456943408969419</v>
      </c>
      <c r="DZ290">
        <v>1</v>
      </c>
      <c r="EA290">
        <v>662.222545454546</v>
      </c>
      <c r="EB290">
        <v>1.20769601186967</v>
      </c>
      <c r="EC290">
        <v>0.224538326472559</v>
      </c>
      <c r="ED290">
        <v>1</v>
      </c>
      <c r="EE290">
        <v>4.51051146341463</v>
      </c>
      <c r="EF290">
        <v>0.235829477351907</v>
      </c>
      <c r="EG290">
        <v>0.0257715207309396</v>
      </c>
      <c r="EH290">
        <v>0</v>
      </c>
      <c r="EI290">
        <v>2</v>
      </c>
      <c r="EJ290">
        <v>3</v>
      </c>
      <c r="EK290" t="s">
        <v>335</v>
      </c>
      <c r="EL290">
        <v>100</v>
      </c>
      <c r="EM290">
        <v>100</v>
      </c>
      <c r="EN290">
        <v>4.308</v>
      </c>
      <c r="EO290">
        <v>-0.06</v>
      </c>
      <c r="EP290">
        <v>2.28134974714028</v>
      </c>
      <c r="EQ290">
        <v>0.00616335315543056</v>
      </c>
      <c r="ER290">
        <v>-2.81551833566181e-06</v>
      </c>
      <c r="ES290">
        <v>7.20361701182458e-10</v>
      </c>
      <c r="ET290">
        <v>-0.12593346656001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10.2</v>
      </c>
      <c r="FC290">
        <v>10</v>
      </c>
      <c r="FD290">
        <v>18</v>
      </c>
      <c r="FE290">
        <v>963.331</v>
      </c>
      <c r="FF290">
        <v>510.683</v>
      </c>
      <c r="FG290">
        <v>26.1977</v>
      </c>
      <c r="FH290">
        <v>24.9234</v>
      </c>
      <c r="FI290">
        <v>30.0001</v>
      </c>
      <c r="FJ290">
        <v>25.2303</v>
      </c>
      <c r="FK290">
        <v>25.2077</v>
      </c>
      <c r="FL290">
        <v>26.6215</v>
      </c>
      <c r="FM290">
        <v>66.4289</v>
      </c>
      <c r="FN290">
        <v>0</v>
      </c>
      <c r="FO290">
        <v>26.33</v>
      </c>
      <c r="FP290">
        <v>420</v>
      </c>
      <c r="FQ290">
        <v>5.60835</v>
      </c>
      <c r="FR290">
        <v>100.362</v>
      </c>
      <c r="FS290">
        <v>100.266</v>
      </c>
    </row>
    <row r="291" spans="1:175">
      <c r="A291">
        <v>275</v>
      </c>
      <c r="B291">
        <v>1627064124.1</v>
      </c>
      <c r="C291">
        <v>548</v>
      </c>
      <c r="D291" t="s">
        <v>843</v>
      </c>
      <c r="E291" t="s">
        <v>844</v>
      </c>
      <c r="F291">
        <v>1</v>
      </c>
      <c r="H291">
        <v>1627064123.1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13</v>
      </c>
      <c r="AG291">
        <v>1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291</v>
      </c>
      <c r="AL291" t="s">
        <v>291</v>
      </c>
      <c r="AM291">
        <v>0</v>
      </c>
      <c r="AN291">
        <v>0</v>
      </c>
      <c r="AO291">
        <f>1-AM291/AN291</f>
        <v>0</v>
      </c>
      <c r="AP291">
        <v>0</v>
      </c>
      <c r="AQ291" t="s">
        <v>291</v>
      </c>
      <c r="AR291" t="s">
        <v>291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291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292</v>
      </c>
      <c r="BT291">
        <v>2</v>
      </c>
      <c r="BU291">
        <v>1627064123.1</v>
      </c>
      <c r="BV291">
        <v>396.183</v>
      </c>
      <c r="BW291">
        <v>419.970666666667</v>
      </c>
      <c r="BX291">
        <v>10.0919</v>
      </c>
      <c r="BY291">
        <v>5.52183</v>
      </c>
      <c r="BZ291">
        <v>391.875333333333</v>
      </c>
      <c r="CA291">
        <v>10.1518333333333</v>
      </c>
      <c r="CB291">
        <v>900.021</v>
      </c>
      <c r="CC291">
        <v>101.485333333333</v>
      </c>
      <c r="CD291">
        <v>0.0993107</v>
      </c>
      <c r="CE291">
        <v>23.8942666666667</v>
      </c>
      <c r="CF291">
        <v>22.4256</v>
      </c>
      <c r="CG291">
        <v>999.9</v>
      </c>
      <c r="CH291">
        <v>0</v>
      </c>
      <c r="CI291">
        <v>0</v>
      </c>
      <c r="CJ291">
        <v>10042.9</v>
      </c>
      <c r="CK291">
        <v>0</v>
      </c>
      <c r="CL291">
        <v>59.989</v>
      </c>
      <c r="CM291">
        <v>1459.97</v>
      </c>
      <c r="CN291">
        <v>0.972998</v>
      </c>
      <c r="CO291">
        <v>0.027002</v>
      </c>
      <c r="CP291">
        <v>0</v>
      </c>
      <c r="CQ291">
        <v>662.238</v>
      </c>
      <c r="CR291">
        <v>4.99951</v>
      </c>
      <c r="CS291">
        <v>9598.55</v>
      </c>
      <c r="CT291">
        <v>11911.6</v>
      </c>
      <c r="CU291">
        <v>38.458</v>
      </c>
      <c r="CV291">
        <v>41.375</v>
      </c>
      <c r="CW291">
        <v>40.2913333333333</v>
      </c>
      <c r="CX291">
        <v>40.437</v>
      </c>
      <c r="CY291">
        <v>40.25</v>
      </c>
      <c r="CZ291">
        <v>1415.68</v>
      </c>
      <c r="DA291">
        <v>39.29</v>
      </c>
      <c r="DB291">
        <v>0</v>
      </c>
      <c r="DC291">
        <v>1627064126.8</v>
      </c>
      <c r="DD291">
        <v>0</v>
      </c>
      <c r="DE291">
        <v>662.28744</v>
      </c>
      <c r="DF291">
        <v>0.983000009790849</v>
      </c>
      <c r="DG291">
        <v>14.4584615057719</v>
      </c>
      <c r="DH291">
        <v>9597.468</v>
      </c>
      <c r="DI291">
        <v>15</v>
      </c>
      <c r="DJ291">
        <v>1627063522.6</v>
      </c>
      <c r="DK291" t="s">
        <v>293</v>
      </c>
      <c r="DL291">
        <v>1627063512.6</v>
      </c>
      <c r="DM291">
        <v>1627063522.6</v>
      </c>
      <c r="DN291">
        <v>1</v>
      </c>
      <c r="DO291">
        <v>0.261</v>
      </c>
      <c r="DP291">
        <v>-0.001</v>
      </c>
      <c r="DQ291">
        <v>4.408</v>
      </c>
      <c r="DR291">
        <v>-0.118</v>
      </c>
      <c r="DS291">
        <v>420</v>
      </c>
      <c r="DT291">
        <v>3</v>
      </c>
      <c r="DU291">
        <v>0.07</v>
      </c>
      <c r="DV291">
        <v>0.03</v>
      </c>
      <c r="DW291">
        <v>-23.7467268292683</v>
      </c>
      <c r="DX291">
        <v>-0.34214006968638</v>
      </c>
      <c r="DY291">
        <v>0.0409838161062313</v>
      </c>
      <c r="DZ291">
        <v>1</v>
      </c>
      <c r="EA291">
        <v>662.221588235294</v>
      </c>
      <c r="EB291">
        <v>1.21091759423758</v>
      </c>
      <c r="EC291">
        <v>0.223001730097099</v>
      </c>
      <c r="ED291">
        <v>1</v>
      </c>
      <c r="EE291">
        <v>4.52094658536585</v>
      </c>
      <c r="EF291">
        <v>0.236916167247383</v>
      </c>
      <c r="EG291">
        <v>0.0258780028642612</v>
      </c>
      <c r="EH291">
        <v>0</v>
      </c>
      <c r="EI291">
        <v>2</v>
      </c>
      <c r="EJ291">
        <v>3</v>
      </c>
      <c r="EK291" t="s">
        <v>335</v>
      </c>
      <c r="EL291">
        <v>100</v>
      </c>
      <c r="EM291">
        <v>100</v>
      </c>
      <c r="EN291">
        <v>4.308</v>
      </c>
      <c r="EO291">
        <v>-0.0598</v>
      </c>
      <c r="EP291">
        <v>2.28134974714028</v>
      </c>
      <c r="EQ291">
        <v>0.00616335315543056</v>
      </c>
      <c r="ER291">
        <v>-2.81551833566181e-06</v>
      </c>
      <c r="ES291">
        <v>7.20361701182458e-10</v>
      </c>
      <c r="ET291">
        <v>-0.12593346656001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10.2</v>
      </c>
      <c r="FC291">
        <v>10</v>
      </c>
      <c r="FD291">
        <v>18</v>
      </c>
      <c r="FE291">
        <v>963.435</v>
      </c>
      <c r="FF291">
        <v>510.602</v>
      </c>
      <c r="FG291">
        <v>26.2655</v>
      </c>
      <c r="FH291">
        <v>24.9223</v>
      </c>
      <c r="FI291">
        <v>30</v>
      </c>
      <c r="FJ291">
        <v>25.229</v>
      </c>
      <c r="FK291">
        <v>25.2066</v>
      </c>
      <c r="FL291">
        <v>26.6223</v>
      </c>
      <c r="FM291">
        <v>66.4289</v>
      </c>
      <c r="FN291">
        <v>0</v>
      </c>
      <c r="FO291">
        <v>26.33</v>
      </c>
      <c r="FP291">
        <v>420</v>
      </c>
      <c r="FQ291">
        <v>5.65347</v>
      </c>
      <c r="FR291">
        <v>100.364</v>
      </c>
      <c r="FS291">
        <v>100.265</v>
      </c>
    </row>
    <row r="292" spans="1:175">
      <c r="A292">
        <v>276</v>
      </c>
      <c r="B292">
        <v>1627064126.1</v>
      </c>
      <c r="C292">
        <v>550</v>
      </c>
      <c r="D292" t="s">
        <v>845</v>
      </c>
      <c r="E292" t="s">
        <v>846</v>
      </c>
      <c r="F292">
        <v>1</v>
      </c>
      <c r="H292">
        <v>1627064125.1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13</v>
      </c>
      <c r="AG292">
        <v>1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291</v>
      </c>
      <c r="AL292" t="s">
        <v>291</v>
      </c>
      <c r="AM292">
        <v>0</v>
      </c>
      <c r="AN292">
        <v>0</v>
      </c>
      <c r="AO292">
        <f>1-AM292/AN292</f>
        <v>0</v>
      </c>
      <c r="AP292">
        <v>0</v>
      </c>
      <c r="AQ292" t="s">
        <v>291</v>
      </c>
      <c r="AR292" t="s">
        <v>291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291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292</v>
      </c>
      <c r="BT292">
        <v>2</v>
      </c>
      <c r="BU292">
        <v>1627064125.1</v>
      </c>
      <c r="BV292">
        <v>396.195</v>
      </c>
      <c r="BW292">
        <v>419.964333333333</v>
      </c>
      <c r="BX292">
        <v>10.1147333333333</v>
      </c>
      <c r="BY292">
        <v>5.54448333333333</v>
      </c>
      <c r="BZ292">
        <v>391.888</v>
      </c>
      <c r="CA292">
        <v>10.1744333333333</v>
      </c>
      <c r="CB292">
        <v>900.015666666667</v>
      </c>
      <c r="CC292">
        <v>101.485333333333</v>
      </c>
      <c r="CD292">
        <v>0.0996149333333333</v>
      </c>
      <c r="CE292">
        <v>23.9373666666667</v>
      </c>
      <c r="CF292">
        <v>22.4637666666667</v>
      </c>
      <c r="CG292">
        <v>999.9</v>
      </c>
      <c r="CH292">
        <v>0</v>
      </c>
      <c r="CI292">
        <v>0</v>
      </c>
      <c r="CJ292">
        <v>9981.66666666667</v>
      </c>
      <c r="CK292">
        <v>0</v>
      </c>
      <c r="CL292">
        <v>59.989</v>
      </c>
      <c r="CM292">
        <v>1459.96333333333</v>
      </c>
      <c r="CN292">
        <v>0.972998</v>
      </c>
      <c r="CO292">
        <v>0.027002</v>
      </c>
      <c r="CP292">
        <v>0</v>
      </c>
      <c r="CQ292">
        <v>662.382333333333</v>
      </c>
      <c r="CR292">
        <v>4.99951</v>
      </c>
      <c r="CS292">
        <v>9598.86333333333</v>
      </c>
      <c r="CT292">
        <v>11911.5666666667</v>
      </c>
      <c r="CU292">
        <v>38.437</v>
      </c>
      <c r="CV292">
        <v>41.375</v>
      </c>
      <c r="CW292">
        <v>40.312</v>
      </c>
      <c r="CX292">
        <v>40.437</v>
      </c>
      <c r="CY292">
        <v>40.25</v>
      </c>
      <c r="CZ292">
        <v>1415.67333333333</v>
      </c>
      <c r="DA292">
        <v>39.29</v>
      </c>
      <c r="DB292">
        <v>0</v>
      </c>
      <c r="DC292">
        <v>1627064128.6</v>
      </c>
      <c r="DD292">
        <v>0</v>
      </c>
      <c r="DE292">
        <v>662.306692307692</v>
      </c>
      <c r="DF292">
        <v>0.909401713885417</v>
      </c>
      <c r="DG292">
        <v>13.391452942997</v>
      </c>
      <c r="DH292">
        <v>9597.73923076923</v>
      </c>
      <c r="DI292">
        <v>15</v>
      </c>
      <c r="DJ292">
        <v>1627063522.6</v>
      </c>
      <c r="DK292" t="s">
        <v>293</v>
      </c>
      <c r="DL292">
        <v>1627063512.6</v>
      </c>
      <c r="DM292">
        <v>1627063522.6</v>
      </c>
      <c r="DN292">
        <v>1</v>
      </c>
      <c r="DO292">
        <v>0.261</v>
      </c>
      <c r="DP292">
        <v>-0.001</v>
      </c>
      <c r="DQ292">
        <v>4.408</v>
      </c>
      <c r="DR292">
        <v>-0.118</v>
      </c>
      <c r="DS292">
        <v>420</v>
      </c>
      <c r="DT292">
        <v>3</v>
      </c>
      <c r="DU292">
        <v>0.07</v>
      </c>
      <c r="DV292">
        <v>0.03</v>
      </c>
      <c r="DW292">
        <v>-23.7565390243902</v>
      </c>
      <c r="DX292">
        <v>-0.226141463414651</v>
      </c>
      <c r="DY292">
        <v>0.0317505665634013</v>
      </c>
      <c r="DZ292">
        <v>1</v>
      </c>
      <c r="EA292">
        <v>662.251382352941</v>
      </c>
      <c r="EB292">
        <v>1.20619259726025</v>
      </c>
      <c r="EC292">
        <v>0.226139599610752</v>
      </c>
      <c r="ED292">
        <v>1</v>
      </c>
      <c r="EE292">
        <v>4.52935195121951</v>
      </c>
      <c r="EF292">
        <v>0.242413588850185</v>
      </c>
      <c r="EG292">
        <v>0.0263817530454994</v>
      </c>
      <c r="EH292">
        <v>0</v>
      </c>
      <c r="EI292">
        <v>2</v>
      </c>
      <c r="EJ292">
        <v>3</v>
      </c>
      <c r="EK292" t="s">
        <v>335</v>
      </c>
      <c r="EL292">
        <v>100</v>
      </c>
      <c r="EM292">
        <v>100</v>
      </c>
      <c r="EN292">
        <v>4.307</v>
      </c>
      <c r="EO292">
        <v>-0.0596</v>
      </c>
      <c r="EP292">
        <v>2.28134974714028</v>
      </c>
      <c r="EQ292">
        <v>0.00616335315543056</v>
      </c>
      <c r="ER292">
        <v>-2.81551833566181e-06</v>
      </c>
      <c r="ES292">
        <v>7.20361701182458e-10</v>
      </c>
      <c r="ET292">
        <v>-0.12593346656001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10.2</v>
      </c>
      <c r="FC292">
        <v>10.1</v>
      </c>
      <c r="FD292">
        <v>18</v>
      </c>
      <c r="FE292">
        <v>963.251</v>
      </c>
      <c r="FF292">
        <v>511.011</v>
      </c>
      <c r="FG292">
        <v>26.3319</v>
      </c>
      <c r="FH292">
        <v>24.9221</v>
      </c>
      <c r="FI292">
        <v>30</v>
      </c>
      <c r="FJ292">
        <v>25.2274</v>
      </c>
      <c r="FK292">
        <v>25.2055</v>
      </c>
      <c r="FL292">
        <v>26.6228</v>
      </c>
      <c r="FM292">
        <v>66.4289</v>
      </c>
      <c r="FN292">
        <v>0</v>
      </c>
      <c r="FO292">
        <v>26.43</v>
      </c>
      <c r="FP292">
        <v>420</v>
      </c>
      <c r="FQ292">
        <v>5.64864</v>
      </c>
      <c r="FR292">
        <v>100.364</v>
      </c>
      <c r="FS292">
        <v>100.265</v>
      </c>
    </row>
    <row r="293" spans="1:175">
      <c r="A293">
        <v>277</v>
      </c>
      <c r="B293">
        <v>1627064128.1</v>
      </c>
      <c r="C293">
        <v>552</v>
      </c>
      <c r="D293" t="s">
        <v>847</v>
      </c>
      <c r="E293" t="s">
        <v>848</v>
      </c>
      <c r="F293">
        <v>1</v>
      </c>
      <c r="H293">
        <v>1627064127.1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14</v>
      </c>
      <c r="AG293">
        <v>2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291</v>
      </c>
      <c r="AL293" t="s">
        <v>291</v>
      </c>
      <c r="AM293">
        <v>0</v>
      </c>
      <c r="AN293">
        <v>0</v>
      </c>
      <c r="AO293">
        <f>1-AM293/AN293</f>
        <v>0</v>
      </c>
      <c r="AP293">
        <v>0</v>
      </c>
      <c r="AQ293" t="s">
        <v>291</v>
      </c>
      <c r="AR293" t="s">
        <v>291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291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292</v>
      </c>
      <c r="BT293">
        <v>2</v>
      </c>
      <c r="BU293">
        <v>1627064127.1</v>
      </c>
      <c r="BV293">
        <v>396.217666666667</v>
      </c>
      <c r="BW293">
        <v>419.957333333333</v>
      </c>
      <c r="BX293">
        <v>10.1413666666667</v>
      </c>
      <c r="BY293">
        <v>5.55696333333333</v>
      </c>
      <c r="BZ293">
        <v>391.909666666667</v>
      </c>
      <c r="CA293">
        <v>10.2007666666667</v>
      </c>
      <c r="CB293">
        <v>899.988666666667</v>
      </c>
      <c r="CC293">
        <v>101.485</v>
      </c>
      <c r="CD293">
        <v>0.10034</v>
      </c>
      <c r="CE293">
        <v>23.9775</v>
      </c>
      <c r="CF293">
        <v>22.5044</v>
      </c>
      <c r="CG293">
        <v>999.9</v>
      </c>
      <c r="CH293">
        <v>0</v>
      </c>
      <c r="CI293">
        <v>0</v>
      </c>
      <c r="CJ293">
        <v>9943.33333333333</v>
      </c>
      <c r="CK293">
        <v>0</v>
      </c>
      <c r="CL293">
        <v>59.9843</v>
      </c>
      <c r="CM293">
        <v>1459.96666666667</v>
      </c>
      <c r="CN293">
        <v>0.972998</v>
      </c>
      <c r="CO293">
        <v>0.027002</v>
      </c>
      <c r="CP293">
        <v>0</v>
      </c>
      <c r="CQ293">
        <v>662.424333333333</v>
      </c>
      <c r="CR293">
        <v>4.99951</v>
      </c>
      <c r="CS293">
        <v>9599.05333333333</v>
      </c>
      <c r="CT293">
        <v>11911.6</v>
      </c>
      <c r="CU293">
        <v>38.479</v>
      </c>
      <c r="CV293">
        <v>41.375</v>
      </c>
      <c r="CW293">
        <v>40.2913333333333</v>
      </c>
      <c r="CX293">
        <v>40.437</v>
      </c>
      <c r="CY293">
        <v>40.25</v>
      </c>
      <c r="CZ293">
        <v>1415.67666666667</v>
      </c>
      <c r="DA293">
        <v>39.29</v>
      </c>
      <c r="DB293">
        <v>0</v>
      </c>
      <c r="DC293">
        <v>1627064131</v>
      </c>
      <c r="DD293">
        <v>0</v>
      </c>
      <c r="DE293">
        <v>662.339807692308</v>
      </c>
      <c r="DF293">
        <v>0.658564110323583</v>
      </c>
      <c r="DG293">
        <v>11.9370939558246</v>
      </c>
      <c r="DH293">
        <v>9598.15692307692</v>
      </c>
      <c r="DI293">
        <v>15</v>
      </c>
      <c r="DJ293">
        <v>1627063522.6</v>
      </c>
      <c r="DK293" t="s">
        <v>293</v>
      </c>
      <c r="DL293">
        <v>1627063512.6</v>
      </c>
      <c r="DM293">
        <v>1627063522.6</v>
      </c>
      <c r="DN293">
        <v>1</v>
      </c>
      <c r="DO293">
        <v>0.261</v>
      </c>
      <c r="DP293">
        <v>-0.001</v>
      </c>
      <c r="DQ293">
        <v>4.408</v>
      </c>
      <c r="DR293">
        <v>-0.118</v>
      </c>
      <c r="DS293">
        <v>420</v>
      </c>
      <c r="DT293">
        <v>3</v>
      </c>
      <c r="DU293">
        <v>0.07</v>
      </c>
      <c r="DV293">
        <v>0.03</v>
      </c>
      <c r="DW293">
        <v>-23.7577536585366</v>
      </c>
      <c r="DX293">
        <v>-0.156259233449446</v>
      </c>
      <c r="DY293">
        <v>0.0309302054400927</v>
      </c>
      <c r="DZ293">
        <v>1</v>
      </c>
      <c r="EA293">
        <v>662.293333333333</v>
      </c>
      <c r="EB293">
        <v>1.01437922004357</v>
      </c>
      <c r="EC293">
        <v>0.202754167713642</v>
      </c>
      <c r="ED293">
        <v>1</v>
      </c>
      <c r="EE293">
        <v>4.53724390243902</v>
      </c>
      <c r="EF293">
        <v>0.270840836236932</v>
      </c>
      <c r="EG293">
        <v>0.0287668881365999</v>
      </c>
      <c r="EH293">
        <v>0</v>
      </c>
      <c r="EI293">
        <v>2</v>
      </c>
      <c r="EJ293">
        <v>3</v>
      </c>
      <c r="EK293" t="s">
        <v>335</v>
      </c>
      <c r="EL293">
        <v>100</v>
      </c>
      <c r="EM293">
        <v>100</v>
      </c>
      <c r="EN293">
        <v>4.308</v>
      </c>
      <c r="EO293">
        <v>-0.0593</v>
      </c>
      <c r="EP293">
        <v>2.28134974714028</v>
      </c>
      <c r="EQ293">
        <v>0.00616335315543056</v>
      </c>
      <c r="ER293">
        <v>-2.81551833566181e-06</v>
      </c>
      <c r="ES293">
        <v>7.20361701182458e-10</v>
      </c>
      <c r="ET293">
        <v>-0.12593346656001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10.3</v>
      </c>
      <c r="FC293">
        <v>10.1</v>
      </c>
      <c r="FD293">
        <v>18</v>
      </c>
      <c r="FE293">
        <v>963.126</v>
      </c>
      <c r="FF293">
        <v>511.123</v>
      </c>
      <c r="FG293">
        <v>26.3985</v>
      </c>
      <c r="FH293">
        <v>24.9213</v>
      </c>
      <c r="FI293">
        <v>30</v>
      </c>
      <c r="FJ293">
        <v>25.2261</v>
      </c>
      <c r="FK293">
        <v>25.2044</v>
      </c>
      <c r="FL293">
        <v>26.6225</v>
      </c>
      <c r="FM293">
        <v>66.0329</v>
      </c>
      <c r="FN293">
        <v>0</v>
      </c>
      <c r="FO293">
        <v>26.53</v>
      </c>
      <c r="FP293">
        <v>420</v>
      </c>
      <c r="FQ293">
        <v>5.69867</v>
      </c>
      <c r="FR293">
        <v>100.365</v>
      </c>
      <c r="FS293">
        <v>100.266</v>
      </c>
    </row>
    <row r="294" spans="1:175">
      <c r="A294">
        <v>278</v>
      </c>
      <c r="B294">
        <v>1627064130.1</v>
      </c>
      <c r="C294">
        <v>554</v>
      </c>
      <c r="D294" t="s">
        <v>849</v>
      </c>
      <c r="E294" t="s">
        <v>850</v>
      </c>
      <c r="F294">
        <v>1</v>
      </c>
      <c r="H294">
        <v>1627064129.1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14</v>
      </c>
      <c r="AG294">
        <v>2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291</v>
      </c>
      <c r="AL294" t="s">
        <v>291</v>
      </c>
      <c r="AM294">
        <v>0</v>
      </c>
      <c r="AN294">
        <v>0</v>
      </c>
      <c r="AO294">
        <f>1-AM294/AN294</f>
        <v>0</v>
      </c>
      <c r="AP294">
        <v>0</v>
      </c>
      <c r="AQ294" t="s">
        <v>291</v>
      </c>
      <c r="AR294" t="s">
        <v>291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291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292</v>
      </c>
      <c r="BT294">
        <v>2</v>
      </c>
      <c r="BU294">
        <v>1627064129.1</v>
      </c>
      <c r="BV294">
        <v>396.216666666667</v>
      </c>
      <c r="BW294">
        <v>419.968</v>
      </c>
      <c r="BX294">
        <v>10.1642666666667</v>
      </c>
      <c r="BY294">
        <v>5.56440333333333</v>
      </c>
      <c r="BZ294">
        <v>391.908666666667</v>
      </c>
      <c r="CA294">
        <v>10.2234333333333</v>
      </c>
      <c r="CB294">
        <v>899.945666666667</v>
      </c>
      <c r="CC294">
        <v>101.486</v>
      </c>
      <c r="CD294">
        <v>0.100452666666667</v>
      </c>
      <c r="CE294">
        <v>24.023</v>
      </c>
      <c r="CF294">
        <v>22.5395666666667</v>
      </c>
      <c r="CG294">
        <v>999.9</v>
      </c>
      <c r="CH294">
        <v>0</v>
      </c>
      <c r="CI294">
        <v>0</v>
      </c>
      <c r="CJ294">
        <v>9950</v>
      </c>
      <c r="CK294">
        <v>0</v>
      </c>
      <c r="CL294">
        <v>59.9687666666667</v>
      </c>
      <c r="CM294">
        <v>1459.96666666667</v>
      </c>
      <c r="CN294">
        <v>0.972998</v>
      </c>
      <c r="CO294">
        <v>0.027002</v>
      </c>
      <c r="CP294">
        <v>0</v>
      </c>
      <c r="CQ294">
        <v>662.619</v>
      </c>
      <c r="CR294">
        <v>4.99951</v>
      </c>
      <c r="CS294">
        <v>9599.48</v>
      </c>
      <c r="CT294">
        <v>11911.6</v>
      </c>
      <c r="CU294">
        <v>38.5</v>
      </c>
      <c r="CV294">
        <v>41.375</v>
      </c>
      <c r="CW294">
        <v>40.312</v>
      </c>
      <c r="CX294">
        <v>40.437</v>
      </c>
      <c r="CY294">
        <v>40.2706666666667</v>
      </c>
      <c r="CZ294">
        <v>1415.67666666667</v>
      </c>
      <c r="DA294">
        <v>39.29</v>
      </c>
      <c r="DB294">
        <v>0</v>
      </c>
      <c r="DC294">
        <v>1627064132.8</v>
      </c>
      <c r="DD294">
        <v>0</v>
      </c>
      <c r="DE294">
        <v>662.38432</v>
      </c>
      <c r="DF294">
        <v>0.743461539045602</v>
      </c>
      <c r="DG294">
        <v>9.79615381032306</v>
      </c>
      <c r="DH294">
        <v>9598.5932</v>
      </c>
      <c r="DI294">
        <v>15</v>
      </c>
      <c r="DJ294">
        <v>1627063522.6</v>
      </c>
      <c r="DK294" t="s">
        <v>293</v>
      </c>
      <c r="DL294">
        <v>1627063512.6</v>
      </c>
      <c r="DM294">
        <v>1627063522.6</v>
      </c>
      <c r="DN294">
        <v>1</v>
      </c>
      <c r="DO294">
        <v>0.261</v>
      </c>
      <c r="DP294">
        <v>-0.001</v>
      </c>
      <c r="DQ294">
        <v>4.408</v>
      </c>
      <c r="DR294">
        <v>-0.118</v>
      </c>
      <c r="DS294">
        <v>420</v>
      </c>
      <c r="DT294">
        <v>3</v>
      </c>
      <c r="DU294">
        <v>0.07</v>
      </c>
      <c r="DV294">
        <v>0.03</v>
      </c>
      <c r="DW294">
        <v>-23.7588634146341</v>
      </c>
      <c r="DX294">
        <v>-0.130166550522611</v>
      </c>
      <c r="DY294">
        <v>0.0311136528427366</v>
      </c>
      <c r="DZ294">
        <v>1</v>
      </c>
      <c r="EA294">
        <v>662.330333333333</v>
      </c>
      <c r="EB294">
        <v>0.818722182338407</v>
      </c>
      <c r="EC294">
        <v>0.190113947755849</v>
      </c>
      <c r="ED294">
        <v>1</v>
      </c>
      <c r="EE294">
        <v>4.54598634146341</v>
      </c>
      <c r="EF294">
        <v>0.312621533101044</v>
      </c>
      <c r="EG294">
        <v>0.0322586316492718</v>
      </c>
      <c r="EH294">
        <v>0</v>
      </c>
      <c r="EI294">
        <v>2</v>
      </c>
      <c r="EJ294">
        <v>3</v>
      </c>
      <c r="EK294" t="s">
        <v>335</v>
      </c>
      <c r="EL294">
        <v>100</v>
      </c>
      <c r="EM294">
        <v>100</v>
      </c>
      <c r="EN294">
        <v>4.307</v>
      </c>
      <c r="EO294">
        <v>-0.059</v>
      </c>
      <c r="EP294">
        <v>2.28134974714028</v>
      </c>
      <c r="EQ294">
        <v>0.00616335315543056</v>
      </c>
      <c r="ER294">
        <v>-2.81551833566181e-06</v>
      </c>
      <c r="ES294">
        <v>7.20361701182458e-10</v>
      </c>
      <c r="ET294">
        <v>-0.12593346656001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10.3</v>
      </c>
      <c r="FC294">
        <v>10.1</v>
      </c>
      <c r="FD294">
        <v>18</v>
      </c>
      <c r="FE294">
        <v>963.126</v>
      </c>
      <c r="FF294">
        <v>510.916</v>
      </c>
      <c r="FG294">
        <v>26.4644</v>
      </c>
      <c r="FH294">
        <v>24.9202</v>
      </c>
      <c r="FI294">
        <v>30</v>
      </c>
      <c r="FJ294">
        <v>25.2247</v>
      </c>
      <c r="FK294">
        <v>25.2029</v>
      </c>
      <c r="FL294">
        <v>26.6247</v>
      </c>
      <c r="FM294">
        <v>66.0329</v>
      </c>
      <c r="FN294">
        <v>0</v>
      </c>
      <c r="FO294">
        <v>26.53</v>
      </c>
      <c r="FP294">
        <v>420</v>
      </c>
      <c r="FQ294">
        <v>5.7043</v>
      </c>
      <c r="FR294">
        <v>100.366</v>
      </c>
      <c r="FS294">
        <v>100.266</v>
      </c>
    </row>
    <row r="295" spans="1:175">
      <c r="A295">
        <v>279</v>
      </c>
      <c r="B295">
        <v>1627064132.1</v>
      </c>
      <c r="C295">
        <v>556</v>
      </c>
      <c r="D295" t="s">
        <v>851</v>
      </c>
      <c r="E295" t="s">
        <v>852</v>
      </c>
      <c r="F295">
        <v>1</v>
      </c>
      <c r="H295">
        <v>1627064131.1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13</v>
      </c>
      <c r="AG295">
        <v>1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291</v>
      </c>
      <c r="AL295" t="s">
        <v>291</v>
      </c>
      <c r="AM295">
        <v>0</v>
      </c>
      <c r="AN295">
        <v>0</v>
      </c>
      <c r="AO295">
        <f>1-AM295/AN295</f>
        <v>0</v>
      </c>
      <c r="AP295">
        <v>0</v>
      </c>
      <c r="AQ295" t="s">
        <v>291</v>
      </c>
      <c r="AR295" t="s">
        <v>291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291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292</v>
      </c>
      <c r="BT295">
        <v>2</v>
      </c>
      <c r="BU295">
        <v>1627064131.1</v>
      </c>
      <c r="BV295">
        <v>396.208333333333</v>
      </c>
      <c r="BW295">
        <v>419.963333333333</v>
      </c>
      <c r="BX295">
        <v>10.1858666666667</v>
      </c>
      <c r="BY295">
        <v>5.59825</v>
      </c>
      <c r="BZ295">
        <v>391.900666666667</v>
      </c>
      <c r="CA295">
        <v>10.2448</v>
      </c>
      <c r="CB295">
        <v>900.024333333333</v>
      </c>
      <c r="CC295">
        <v>101.487</v>
      </c>
      <c r="CD295">
        <v>0.100575</v>
      </c>
      <c r="CE295">
        <v>24.0661333333333</v>
      </c>
      <c r="CF295">
        <v>22.5724333333333</v>
      </c>
      <c r="CG295">
        <v>999.9</v>
      </c>
      <c r="CH295">
        <v>0</v>
      </c>
      <c r="CI295">
        <v>0</v>
      </c>
      <c r="CJ295">
        <v>9955</v>
      </c>
      <c r="CK295">
        <v>0</v>
      </c>
      <c r="CL295">
        <v>59.9470666666667</v>
      </c>
      <c r="CM295">
        <v>1460.07333333333</v>
      </c>
      <c r="CN295">
        <v>0.973</v>
      </c>
      <c r="CO295">
        <v>0.0270001</v>
      </c>
      <c r="CP295">
        <v>0</v>
      </c>
      <c r="CQ295">
        <v>662.461666666667</v>
      </c>
      <c r="CR295">
        <v>4.99951</v>
      </c>
      <c r="CS295">
        <v>9600.98333333333</v>
      </c>
      <c r="CT295">
        <v>11912.4666666667</v>
      </c>
      <c r="CU295">
        <v>38.5</v>
      </c>
      <c r="CV295">
        <v>41.375</v>
      </c>
      <c r="CW295">
        <v>40.312</v>
      </c>
      <c r="CX295">
        <v>40.437</v>
      </c>
      <c r="CY295">
        <v>40.312</v>
      </c>
      <c r="CZ295">
        <v>1415.78333333333</v>
      </c>
      <c r="DA295">
        <v>39.29</v>
      </c>
      <c r="DB295">
        <v>0</v>
      </c>
      <c r="DC295">
        <v>1627064134.6</v>
      </c>
      <c r="DD295">
        <v>0</v>
      </c>
      <c r="DE295">
        <v>662.407384615384</v>
      </c>
      <c r="DF295">
        <v>0.505094015661493</v>
      </c>
      <c r="DG295">
        <v>11.0950427023328</v>
      </c>
      <c r="DH295">
        <v>9598.99884615385</v>
      </c>
      <c r="DI295">
        <v>15</v>
      </c>
      <c r="DJ295">
        <v>1627063522.6</v>
      </c>
      <c r="DK295" t="s">
        <v>293</v>
      </c>
      <c r="DL295">
        <v>1627063512.6</v>
      </c>
      <c r="DM295">
        <v>1627063522.6</v>
      </c>
      <c r="DN295">
        <v>1</v>
      </c>
      <c r="DO295">
        <v>0.261</v>
      </c>
      <c r="DP295">
        <v>-0.001</v>
      </c>
      <c r="DQ295">
        <v>4.408</v>
      </c>
      <c r="DR295">
        <v>-0.118</v>
      </c>
      <c r="DS295">
        <v>420</v>
      </c>
      <c r="DT295">
        <v>3</v>
      </c>
      <c r="DU295">
        <v>0.07</v>
      </c>
      <c r="DV295">
        <v>0.03</v>
      </c>
      <c r="DW295">
        <v>-23.7637731707317</v>
      </c>
      <c r="DX295">
        <v>-0.0169881533101014</v>
      </c>
      <c r="DY295">
        <v>0.0252200851470511</v>
      </c>
      <c r="DZ295">
        <v>1</v>
      </c>
      <c r="EA295">
        <v>662.346742857143</v>
      </c>
      <c r="EB295">
        <v>1.01916485633107</v>
      </c>
      <c r="EC295">
        <v>0.203132517317733</v>
      </c>
      <c r="ED295">
        <v>1</v>
      </c>
      <c r="EE295">
        <v>4.55371585365854</v>
      </c>
      <c r="EF295">
        <v>0.312798606271779</v>
      </c>
      <c r="EG295">
        <v>0.0323315094346065</v>
      </c>
      <c r="EH295">
        <v>0</v>
      </c>
      <c r="EI295">
        <v>2</v>
      </c>
      <c r="EJ295">
        <v>3</v>
      </c>
      <c r="EK295" t="s">
        <v>335</v>
      </c>
      <c r="EL295">
        <v>100</v>
      </c>
      <c r="EM295">
        <v>100</v>
      </c>
      <c r="EN295">
        <v>4.308</v>
      </c>
      <c r="EO295">
        <v>-0.0588</v>
      </c>
      <c r="EP295">
        <v>2.28134974714028</v>
      </c>
      <c r="EQ295">
        <v>0.00616335315543056</v>
      </c>
      <c r="ER295">
        <v>-2.81551833566181e-06</v>
      </c>
      <c r="ES295">
        <v>7.20361701182458e-10</v>
      </c>
      <c r="ET295">
        <v>-0.12593346656001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10.3</v>
      </c>
      <c r="FC295">
        <v>10.2</v>
      </c>
      <c r="FD295">
        <v>18</v>
      </c>
      <c r="FE295">
        <v>963.409</v>
      </c>
      <c r="FF295">
        <v>510.988</v>
      </c>
      <c r="FG295">
        <v>26.5292</v>
      </c>
      <c r="FH295">
        <v>24.92</v>
      </c>
      <c r="FI295">
        <v>29.9999</v>
      </c>
      <c r="FJ295">
        <v>25.2232</v>
      </c>
      <c r="FK295">
        <v>25.2014</v>
      </c>
      <c r="FL295">
        <v>26.625</v>
      </c>
      <c r="FM295">
        <v>66.0329</v>
      </c>
      <c r="FN295">
        <v>0</v>
      </c>
      <c r="FO295">
        <v>26.63</v>
      </c>
      <c r="FP295">
        <v>420</v>
      </c>
      <c r="FQ295">
        <v>5.73825</v>
      </c>
      <c r="FR295">
        <v>100.367</v>
      </c>
      <c r="FS295">
        <v>100.266</v>
      </c>
    </row>
    <row r="296" spans="1:175">
      <c r="A296">
        <v>280</v>
      </c>
      <c r="B296">
        <v>1627064134.1</v>
      </c>
      <c r="C296">
        <v>558</v>
      </c>
      <c r="D296" t="s">
        <v>853</v>
      </c>
      <c r="E296" t="s">
        <v>854</v>
      </c>
      <c r="F296">
        <v>1</v>
      </c>
      <c r="H296">
        <v>1627064133.1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13</v>
      </c>
      <c r="AG296">
        <v>1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291</v>
      </c>
      <c r="AL296" t="s">
        <v>291</v>
      </c>
      <c r="AM296">
        <v>0</v>
      </c>
      <c r="AN296">
        <v>0</v>
      </c>
      <c r="AO296">
        <f>1-AM296/AN296</f>
        <v>0</v>
      </c>
      <c r="AP296">
        <v>0</v>
      </c>
      <c r="AQ296" t="s">
        <v>291</v>
      </c>
      <c r="AR296" t="s">
        <v>291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291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292</v>
      </c>
      <c r="BT296">
        <v>2</v>
      </c>
      <c r="BU296">
        <v>1627064133.1</v>
      </c>
      <c r="BV296">
        <v>396.192</v>
      </c>
      <c r="BW296">
        <v>419.966333333333</v>
      </c>
      <c r="BX296">
        <v>10.2188333333333</v>
      </c>
      <c r="BY296">
        <v>5.63535</v>
      </c>
      <c r="BZ296">
        <v>391.884333333333</v>
      </c>
      <c r="CA296">
        <v>10.2774</v>
      </c>
      <c r="CB296">
        <v>900.053</v>
      </c>
      <c r="CC296">
        <v>101.486</v>
      </c>
      <c r="CD296">
        <v>0.100336333333333</v>
      </c>
      <c r="CE296">
        <v>24.1086666666667</v>
      </c>
      <c r="CF296">
        <v>22.6083333333333</v>
      </c>
      <c r="CG296">
        <v>999.9</v>
      </c>
      <c r="CH296">
        <v>0</v>
      </c>
      <c r="CI296">
        <v>0</v>
      </c>
      <c r="CJ296">
        <v>9987.5</v>
      </c>
      <c r="CK296">
        <v>0</v>
      </c>
      <c r="CL296">
        <v>59.9329666666667</v>
      </c>
      <c r="CM296">
        <v>1459.96333333333</v>
      </c>
      <c r="CN296">
        <v>0.972998</v>
      </c>
      <c r="CO296">
        <v>0.027002</v>
      </c>
      <c r="CP296">
        <v>0</v>
      </c>
      <c r="CQ296">
        <v>662.306666666667</v>
      </c>
      <c r="CR296">
        <v>4.99951</v>
      </c>
      <c r="CS296">
        <v>9600.62333333333</v>
      </c>
      <c r="CT296">
        <v>11911.6</v>
      </c>
      <c r="CU296">
        <v>38.5</v>
      </c>
      <c r="CV296">
        <v>41.375</v>
      </c>
      <c r="CW296">
        <v>40.312</v>
      </c>
      <c r="CX296">
        <v>40.437</v>
      </c>
      <c r="CY296">
        <v>40.312</v>
      </c>
      <c r="CZ296">
        <v>1415.67333333333</v>
      </c>
      <c r="DA296">
        <v>39.29</v>
      </c>
      <c r="DB296">
        <v>0</v>
      </c>
      <c r="DC296">
        <v>1627064137</v>
      </c>
      <c r="DD296">
        <v>0</v>
      </c>
      <c r="DE296">
        <v>662.402423076923</v>
      </c>
      <c r="DF296">
        <v>0.181914522244067</v>
      </c>
      <c r="DG296">
        <v>11.9818803214468</v>
      </c>
      <c r="DH296">
        <v>9599.41961538462</v>
      </c>
      <c r="DI296">
        <v>15</v>
      </c>
      <c r="DJ296">
        <v>1627063522.6</v>
      </c>
      <c r="DK296" t="s">
        <v>293</v>
      </c>
      <c r="DL296">
        <v>1627063512.6</v>
      </c>
      <c r="DM296">
        <v>1627063522.6</v>
      </c>
      <c r="DN296">
        <v>1</v>
      </c>
      <c r="DO296">
        <v>0.261</v>
      </c>
      <c r="DP296">
        <v>-0.001</v>
      </c>
      <c r="DQ296">
        <v>4.408</v>
      </c>
      <c r="DR296">
        <v>-0.118</v>
      </c>
      <c r="DS296">
        <v>420</v>
      </c>
      <c r="DT296">
        <v>3</v>
      </c>
      <c r="DU296">
        <v>0.07</v>
      </c>
      <c r="DV296">
        <v>0.03</v>
      </c>
      <c r="DW296">
        <v>-23.7683951219512</v>
      </c>
      <c r="DX296">
        <v>0.0700160278745933</v>
      </c>
      <c r="DY296">
        <v>0.0211591870287316</v>
      </c>
      <c r="DZ296">
        <v>1</v>
      </c>
      <c r="EA296">
        <v>662.378636363636</v>
      </c>
      <c r="EB296">
        <v>0.396536647851249</v>
      </c>
      <c r="EC296">
        <v>0.186661875184478</v>
      </c>
      <c r="ED296">
        <v>1</v>
      </c>
      <c r="EE296">
        <v>4.56039853658537</v>
      </c>
      <c r="EF296">
        <v>0.28488668989547</v>
      </c>
      <c r="EG296">
        <v>0.0305920442839012</v>
      </c>
      <c r="EH296">
        <v>0</v>
      </c>
      <c r="EI296">
        <v>2</v>
      </c>
      <c r="EJ296">
        <v>3</v>
      </c>
      <c r="EK296" t="s">
        <v>335</v>
      </c>
      <c r="EL296">
        <v>100</v>
      </c>
      <c r="EM296">
        <v>100</v>
      </c>
      <c r="EN296">
        <v>4.307</v>
      </c>
      <c r="EO296">
        <v>-0.0584</v>
      </c>
      <c r="EP296">
        <v>2.28134974714028</v>
      </c>
      <c r="EQ296">
        <v>0.00616335315543056</v>
      </c>
      <c r="ER296">
        <v>-2.81551833566181e-06</v>
      </c>
      <c r="ES296">
        <v>7.20361701182458e-10</v>
      </c>
      <c r="ET296">
        <v>-0.12593346656001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10.4</v>
      </c>
      <c r="FC296">
        <v>10.2</v>
      </c>
      <c r="FD296">
        <v>18</v>
      </c>
      <c r="FE296">
        <v>963.83</v>
      </c>
      <c r="FF296">
        <v>510.924</v>
      </c>
      <c r="FG296">
        <v>26.5964</v>
      </c>
      <c r="FH296">
        <v>24.9192</v>
      </c>
      <c r="FI296">
        <v>29.9999</v>
      </c>
      <c r="FJ296">
        <v>25.2221</v>
      </c>
      <c r="FK296">
        <v>25.2001</v>
      </c>
      <c r="FL296">
        <v>26.6238</v>
      </c>
      <c r="FM296">
        <v>66.0329</v>
      </c>
      <c r="FN296">
        <v>0</v>
      </c>
      <c r="FO296">
        <v>26.63</v>
      </c>
      <c r="FP296">
        <v>420</v>
      </c>
      <c r="FQ296">
        <v>5.73615</v>
      </c>
      <c r="FR296">
        <v>100.368</v>
      </c>
      <c r="FS296">
        <v>100.266</v>
      </c>
    </row>
    <row r="297" spans="1:175">
      <c r="A297">
        <v>281</v>
      </c>
      <c r="B297">
        <v>1627064136.1</v>
      </c>
      <c r="C297">
        <v>560</v>
      </c>
      <c r="D297" t="s">
        <v>855</v>
      </c>
      <c r="E297" t="s">
        <v>856</v>
      </c>
      <c r="F297">
        <v>1</v>
      </c>
      <c r="H297">
        <v>1627064135.1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13</v>
      </c>
      <c r="AG297">
        <v>1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291</v>
      </c>
      <c r="AL297" t="s">
        <v>291</v>
      </c>
      <c r="AM297">
        <v>0</v>
      </c>
      <c r="AN297">
        <v>0</v>
      </c>
      <c r="AO297">
        <f>1-AM297/AN297</f>
        <v>0</v>
      </c>
      <c r="AP297">
        <v>0</v>
      </c>
      <c r="AQ297" t="s">
        <v>291</v>
      </c>
      <c r="AR297" t="s">
        <v>291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291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292</v>
      </c>
      <c r="BT297">
        <v>2</v>
      </c>
      <c r="BU297">
        <v>1627064135.1</v>
      </c>
      <c r="BV297">
        <v>396.175666666667</v>
      </c>
      <c r="BW297">
        <v>420.000666666667</v>
      </c>
      <c r="BX297">
        <v>10.2542</v>
      </c>
      <c r="BY297">
        <v>5.64748</v>
      </c>
      <c r="BZ297">
        <v>391.868</v>
      </c>
      <c r="CA297">
        <v>10.3123333333333</v>
      </c>
      <c r="CB297">
        <v>899.984</v>
      </c>
      <c r="CC297">
        <v>101.484333333333</v>
      </c>
      <c r="CD297">
        <v>0.100011066666667</v>
      </c>
      <c r="CE297">
        <v>24.1528</v>
      </c>
      <c r="CF297">
        <v>22.6483666666667</v>
      </c>
      <c r="CG297">
        <v>999.9</v>
      </c>
      <c r="CH297">
        <v>0</v>
      </c>
      <c r="CI297">
        <v>0</v>
      </c>
      <c r="CJ297">
        <v>10002.4666666667</v>
      </c>
      <c r="CK297">
        <v>0</v>
      </c>
      <c r="CL297">
        <v>59.9325</v>
      </c>
      <c r="CM297">
        <v>1459.96</v>
      </c>
      <c r="CN297">
        <v>0.972998</v>
      </c>
      <c r="CO297">
        <v>0.027002</v>
      </c>
      <c r="CP297">
        <v>0</v>
      </c>
      <c r="CQ297">
        <v>662.218333333333</v>
      </c>
      <c r="CR297">
        <v>4.99951</v>
      </c>
      <c r="CS297">
        <v>9601.50666666667</v>
      </c>
      <c r="CT297">
        <v>11911.5666666667</v>
      </c>
      <c r="CU297">
        <v>38.5</v>
      </c>
      <c r="CV297">
        <v>41.375</v>
      </c>
      <c r="CW297">
        <v>40.312</v>
      </c>
      <c r="CX297">
        <v>40.437</v>
      </c>
      <c r="CY297">
        <v>40.312</v>
      </c>
      <c r="CZ297">
        <v>1415.67</v>
      </c>
      <c r="DA297">
        <v>39.29</v>
      </c>
      <c r="DB297">
        <v>0</v>
      </c>
      <c r="DC297">
        <v>1627064138.8</v>
      </c>
      <c r="DD297">
        <v>0</v>
      </c>
      <c r="DE297">
        <v>662.37512</v>
      </c>
      <c r="DF297">
        <v>-0.329538471704158</v>
      </c>
      <c r="DG297">
        <v>12.9584615538165</v>
      </c>
      <c r="DH297">
        <v>9599.896</v>
      </c>
      <c r="DI297">
        <v>15</v>
      </c>
      <c r="DJ297">
        <v>1627063522.6</v>
      </c>
      <c r="DK297" t="s">
        <v>293</v>
      </c>
      <c r="DL297">
        <v>1627063512.6</v>
      </c>
      <c r="DM297">
        <v>1627063522.6</v>
      </c>
      <c r="DN297">
        <v>1</v>
      </c>
      <c r="DO297">
        <v>0.261</v>
      </c>
      <c r="DP297">
        <v>-0.001</v>
      </c>
      <c r="DQ297">
        <v>4.408</v>
      </c>
      <c r="DR297">
        <v>-0.118</v>
      </c>
      <c r="DS297">
        <v>420</v>
      </c>
      <c r="DT297">
        <v>3</v>
      </c>
      <c r="DU297">
        <v>0.07</v>
      </c>
      <c r="DV297">
        <v>0.03</v>
      </c>
      <c r="DW297">
        <v>-23.7754024390244</v>
      </c>
      <c r="DX297">
        <v>0.0235024390243837</v>
      </c>
      <c r="DY297">
        <v>0.0248846067396645</v>
      </c>
      <c r="DZ297">
        <v>1</v>
      </c>
      <c r="EA297">
        <v>662.381696969697</v>
      </c>
      <c r="EB297">
        <v>0.0674228362681186</v>
      </c>
      <c r="EC297">
        <v>0.182286402167199</v>
      </c>
      <c r="ED297">
        <v>1</v>
      </c>
      <c r="EE297">
        <v>4.56975634146341</v>
      </c>
      <c r="EF297">
        <v>0.252667944250872</v>
      </c>
      <c r="EG297">
        <v>0.0275732485905202</v>
      </c>
      <c r="EH297">
        <v>0</v>
      </c>
      <c r="EI297">
        <v>2</v>
      </c>
      <c r="EJ297">
        <v>3</v>
      </c>
      <c r="EK297" t="s">
        <v>335</v>
      </c>
      <c r="EL297">
        <v>100</v>
      </c>
      <c r="EM297">
        <v>100</v>
      </c>
      <c r="EN297">
        <v>4.308</v>
      </c>
      <c r="EO297">
        <v>-0.058</v>
      </c>
      <c r="EP297">
        <v>2.28134974714028</v>
      </c>
      <c r="EQ297">
        <v>0.00616335315543056</v>
      </c>
      <c r="ER297">
        <v>-2.81551833566181e-06</v>
      </c>
      <c r="ES297">
        <v>7.20361701182458e-10</v>
      </c>
      <c r="ET297">
        <v>-0.12593346656001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10.4</v>
      </c>
      <c r="FC297">
        <v>10.2</v>
      </c>
      <c r="FD297">
        <v>18</v>
      </c>
      <c r="FE297">
        <v>963.733</v>
      </c>
      <c r="FF297">
        <v>510.77</v>
      </c>
      <c r="FG297">
        <v>26.6587</v>
      </c>
      <c r="FH297">
        <v>24.9181</v>
      </c>
      <c r="FI297">
        <v>29.9999</v>
      </c>
      <c r="FJ297">
        <v>25.2211</v>
      </c>
      <c r="FK297">
        <v>25.1987</v>
      </c>
      <c r="FL297">
        <v>26.6255</v>
      </c>
      <c r="FM297">
        <v>65.7539</v>
      </c>
      <c r="FN297">
        <v>0</v>
      </c>
      <c r="FO297">
        <v>26.73</v>
      </c>
      <c r="FP297">
        <v>420</v>
      </c>
      <c r="FQ297">
        <v>5.77927</v>
      </c>
      <c r="FR297">
        <v>100.368</v>
      </c>
      <c r="FS297">
        <v>100.267</v>
      </c>
    </row>
    <row r="298" spans="1:175">
      <c r="A298">
        <v>282</v>
      </c>
      <c r="B298">
        <v>1627064138.1</v>
      </c>
      <c r="C298">
        <v>562</v>
      </c>
      <c r="D298" t="s">
        <v>857</v>
      </c>
      <c r="E298" t="s">
        <v>858</v>
      </c>
      <c r="F298">
        <v>1</v>
      </c>
      <c r="H298">
        <v>1627064137.1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13</v>
      </c>
      <c r="AG298">
        <v>1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291</v>
      </c>
      <c r="AL298" t="s">
        <v>291</v>
      </c>
      <c r="AM298">
        <v>0</v>
      </c>
      <c r="AN298">
        <v>0</v>
      </c>
      <c r="AO298">
        <f>1-AM298/AN298</f>
        <v>0</v>
      </c>
      <c r="AP298">
        <v>0</v>
      </c>
      <c r="AQ298" t="s">
        <v>291</v>
      </c>
      <c r="AR298" t="s">
        <v>291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291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292</v>
      </c>
      <c r="BT298">
        <v>2</v>
      </c>
      <c r="BU298">
        <v>1627064137.1</v>
      </c>
      <c r="BV298">
        <v>396.175</v>
      </c>
      <c r="BW298">
        <v>419.946333333333</v>
      </c>
      <c r="BX298">
        <v>10.2815666666667</v>
      </c>
      <c r="BY298">
        <v>5.65737666666667</v>
      </c>
      <c r="BZ298">
        <v>391.867666666667</v>
      </c>
      <c r="CA298">
        <v>10.3394666666667</v>
      </c>
      <c r="CB298">
        <v>899.990333333333</v>
      </c>
      <c r="CC298">
        <v>101.485</v>
      </c>
      <c r="CD298">
        <v>0.100245666666667</v>
      </c>
      <c r="CE298">
        <v>24.1967</v>
      </c>
      <c r="CF298">
        <v>22.6852666666667</v>
      </c>
      <c r="CG298">
        <v>999.9</v>
      </c>
      <c r="CH298">
        <v>0</v>
      </c>
      <c r="CI298">
        <v>0</v>
      </c>
      <c r="CJ298">
        <v>9984.58333333333</v>
      </c>
      <c r="CK298">
        <v>0</v>
      </c>
      <c r="CL298">
        <v>59.9325</v>
      </c>
      <c r="CM298">
        <v>1460.16333333333</v>
      </c>
      <c r="CN298">
        <v>0.973</v>
      </c>
      <c r="CO298">
        <v>0.0270001</v>
      </c>
      <c r="CP298">
        <v>0</v>
      </c>
      <c r="CQ298">
        <v>662.523333333333</v>
      </c>
      <c r="CR298">
        <v>4.99951</v>
      </c>
      <c r="CS298">
        <v>9603.38</v>
      </c>
      <c r="CT298">
        <v>11913.2</v>
      </c>
      <c r="CU298">
        <v>38.5</v>
      </c>
      <c r="CV298">
        <v>41.375</v>
      </c>
      <c r="CW298">
        <v>40.312</v>
      </c>
      <c r="CX298">
        <v>40.437</v>
      </c>
      <c r="CY298">
        <v>40.312</v>
      </c>
      <c r="CZ298">
        <v>1415.87333333333</v>
      </c>
      <c r="DA298">
        <v>39.29</v>
      </c>
      <c r="DB298">
        <v>0</v>
      </c>
      <c r="DC298">
        <v>1627064140.6</v>
      </c>
      <c r="DD298">
        <v>0</v>
      </c>
      <c r="DE298">
        <v>662.389269230769</v>
      </c>
      <c r="DF298">
        <v>0.137948708312179</v>
      </c>
      <c r="DG298">
        <v>17.1367521024635</v>
      </c>
      <c r="DH298">
        <v>9600.41115384615</v>
      </c>
      <c r="DI298">
        <v>15</v>
      </c>
      <c r="DJ298">
        <v>1627063522.6</v>
      </c>
      <c r="DK298" t="s">
        <v>293</v>
      </c>
      <c r="DL298">
        <v>1627063512.6</v>
      </c>
      <c r="DM298">
        <v>1627063522.6</v>
      </c>
      <c r="DN298">
        <v>1</v>
      </c>
      <c r="DO298">
        <v>0.261</v>
      </c>
      <c r="DP298">
        <v>-0.001</v>
      </c>
      <c r="DQ298">
        <v>4.408</v>
      </c>
      <c r="DR298">
        <v>-0.118</v>
      </c>
      <c r="DS298">
        <v>420</v>
      </c>
      <c r="DT298">
        <v>3</v>
      </c>
      <c r="DU298">
        <v>0.07</v>
      </c>
      <c r="DV298">
        <v>0.03</v>
      </c>
      <c r="DW298">
        <v>-23.7752365853659</v>
      </c>
      <c r="DX298">
        <v>-0.0074069686411529</v>
      </c>
      <c r="DY298">
        <v>0.0255357592989601</v>
      </c>
      <c r="DZ298">
        <v>1</v>
      </c>
      <c r="EA298">
        <v>662.397657142857</v>
      </c>
      <c r="EB298">
        <v>-0.0628989545461981</v>
      </c>
      <c r="EC298">
        <v>0.181860219926841</v>
      </c>
      <c r="ED298">
        <v>1</v>
      </c>
      <c r="EE298">
        <v>4.58071195121951</v>
      </c>
      <c r="EF298">
        <v>0.223325853658548</v>
      </c>
      <c r="EG298">
        <v>0.0239266699057371</v>
      </c>
      <c r="EH298">
        <v>0</v>
      </c>
      <c r="EI298">
        <v>2</v>
      </c>
      <c r="EJ298">
        <v>3</v>
      </c>
      <c r="EK298" t="s">
        <v>335</v>
      </c>
      <c r="EL298">
        <v>100</v>
      </c>
      <c r="EM298">
        <v>100</v>
      </c>
      <c r="EN298">
        <v>4.308</v>
      </c>
      <c r="EO298">
        <v>-0.0577</v>
      </c>
      <c r="EP298">
        <v>2.28134974714028</v>
      </c>
      <c r="EQ298">
        <v>0.00616335315543056</v>
      </c>
      <c r="ER298">
        <v>-2.81551833566181e-06</v>
      </c>
      <c r="ES298">
        <v>7.20361701182458e-10</v>
      </c>
      <c r="ET298">
        <v>-0.12593346656001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10.4</v>
      </c>
      <c r="FC298">
        <v>10.3</v>
      </c>
      <c r="FD298">
        <v>18</v>
      </c>
      <c r="FE298">
        <v>963.398</v>
      </c>
      <c r="FF298">
        <v>510.987</v>
      </c>
      <c r="FG298">
        <v>26.7212</v>
      </c>
      <c r="FH298">
        <v>24.9179</v>
      </c>
      <c r="FI298">
        <v>29.9999</v>
      </c>
      <c r="FJ298">
        <v>25.2197</v>
      </c>
      <c r="FK298">
        <v>25.1977</v>
      </c>
      <c r="FL298">
        <v>26.6278</v>
      </c>
      <c r="FM298">
        <v>65.7539</v>
      </c>
      <c r="FN298">
        <v>0</v>
      </c>
      <c r="FO298">
        <v>26.84</v>
      </c>
      <c r="FP298">
        <v>420</v>
      </c>
      <c r="FQ298">
        <v>5.77515</v>
      </c>
      <c r="FR298">
        <v>100.367</v>
      </c>
      <c r="FS298">
        <v>100.268</v>
      </c>
    </row>
    <row r="299" spans="1:175">
      <c r="A299">
        <v>283</v>
      </c>
      <c r="B299">
        <v>1627064140.1</v>
      </c>
      <c r="C299">
        <v>564</v>
      </c>
      <c r="D299" t="s">
        <v>859</v>
      </c>
      <c r="E299" t="s">
        <v>860</v>
      </c>
      <c r="F299">
        <v>1</v>
      </c>
      <c r="H299">
        <v>1627064139.1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13</v>
      </c>
      <c r="AG299">
        <v>1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291</v>
      </c>
      <c r="AL299" t="s">
        <v>291</v>
      </c>
      <c r="AM299">
        <v>0</v>
      </c>
      <c r="AN299">
        <v>0</v>
      </c>
      <c r="AO299">
        <f>1-AM299/AN299</f>
        <v>0</v>
      </c>
      <c r="AP299">
        <v>0</v>
      </c>
      <c r="AQ299" t="s">
        <v>291</v>
      </c>
      <c r="AR299" t="s">
        <v>291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291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292</v>
      </c>
      <c r="BT299">
        <v>2</v>
      </c>
      <c r="BU299">
        <v>1627064139.1</v>
      </c>
      <c r="BV299">
        <v>396.158666666667</v>
      </c>
      <c r="BW299">
        <v>419.917</v>
      </c>
      <c r="BX299">
        <v>10.3107333333333</v>
      </c>
      <c r="BY299">
        <v>5.69403666666667</v>
      </c>
      <c r="BZ299">
        <v>391.851333333333</v>
      </c>
      <c r="CA299">
        <v>10.3682333333333</v>
      </c>
      <c r="CB299">
        <v>899.994666666667</v>
      </c>
      <c r="CC299">
        <v>101.486</v>
      </c>
      <c r="CD299">
        <v>0.10019</v>
      </c>
      <c r="CE299">
        <v>24.2404333333333</v>
      </c>
      <c r="CF299">
        <v>22.7174</v>
      </c>
      <c r="CG299">
        <v>999.9</v>
      </c>
      <c r="CH299">
        <v>0</v>
      </c>
      <c r="CI299">
        <v>0</v>
      </c>
      <c r="CJ299">
        <v>10004.1833333333</v>
      </c>
      <c r="CK299">
        <v>0</v>
      </c>
      <c r="CL299">
        <v>59.9325</v>
      </c>
      <c r="CM299">
        <v>1459.94666666667</v>
      </c>
      <c r="CN299">
        <v>0.972998</v>
      </c>
      <c r="CO299">
        <v>0.027002</v>
      </c>
      <c r="CP299">
        <v>0</v>
      </c>
      <c r="CQ299">
        <v>662.389666666667</v>
      </c>
      <c r="CR299">
        <v>4.99951</v>
      </c>
      <c r="CS299">
        <v>9602.34</v>
      </c>
      <c r="CT299">
        <v>11911.4666666667</v>
      </c>
      <c r="CU299">
        <v>38.5</v>
      </c>
      <c r="CV299">
        <v>41.375</v>
      </c>
      <c r="CW299">
        <v>40.312</v>
      </c>
      <c r="CX299">
        <v>40.437</v>
      </c>
      <c r="CY299">
        <v>40.312</v>
      </c>
      <c r="CZ299">
        <v>1415.65666666667</v>
      </c>
      <c r="DA299">
        <v>39.29</v>
      </c>
      <c r="DB299">
        <v>0</v>
      </c>
      <c r="DC299">
        <v>1627064143</v>
      </c>
      <c r="DD299">
        <v>0</v>
      </c>
      <c r="DE299">
        <v>662.406615384615</v>
      </c>
      <c r="DF299">
        <v>-0.314940178031724</v>
      </c>
      <c r="DG299">
        <v>18.6488888378227</v>
      </c>
      <c r="DH299">
        <v>9600.89384615385</v>
      </c>
      <c r="DI299">
        <v>15</v>
      </c>
      <c r="DJ299">
        <v>1627063522.6</v>
      </c>
      <c r="DK299" t="s">
        <v>293</v>
      </c>
      <c r="DL299">
        <v>1627063512.6</v>
      </c>
      <c r="DM299">
        <v>1627063522.6</v>
      </c>
      <c r="DN299">
        <v>1</v>
      </c>
      <c r="DO299">
        <v>0.261</v>
      </c>
      <c r="DP299">
        <v>-0.001</v>
      </c>
      <c r="DQ299">
        <v>4.408</v>
      </c>
      <c r="DR299">
        <v>-0.118</v>
      </c>
      <c r="DS299">
        <v>420</v>
      </c>
      <c r="DT299">
        <v>3</v>
      </c>
      <c r="DU299">
        <v>0.07</v>
      </c>
      <c r="DV299">
        <v>0.03</v>
      </c>
      <c r="DW299">
        <v>-23.7716487804878</v>
      </c>
      <c r="DX299">
        <v>-0.0140592334494729</v>
      </c>
      <c r="DY299">
        <v>0.025314472116021</v>
      </c>
      <c r="DZ299">
        <v>1</v>
      </c>
      <c r="EA299">
        <v>662.394212121212</v>
      </c>
      <c r="EB299">
        <v>-0.0281744754121731</v>
      </c>
      <c r="EC299">
        <v>0.177499425108039</v>
      </c>
      <c r="ED299">
        <v>1</v>
      </c>
      <c r="EE299">
        <v>4.58880634146341</v>
      </c>
      <c r="EF299">
        <v>0.19382801393728</v>
      </c>
      <c r="EG299">
        <v>0.0208280216682984</v>
      </c>
      <c r="EH299">
        <v>0</v>
      </c>
      <c r="EI299">
        <v>2</v>
      </c>
      <c r="EJ299">
        <v>3</v>
      </c>
      <c r="EK299" t="s">
        <v>335</v>
      </c>
      <c r="EL299">
        <v>100</v>
      </c>
      <c r="EM299">
        <v>100</v>
      </c>
      <c r="EN299">
        <v>4.307</v>
      </c>
      <c r="EO299">
        <v>-0.0573</v>
      </c>
      <c r="EP299">
        <v>2.28134974714028</v>
      </c>
      <c r="EQ299">
        <v>0.00616335315543056</v>
      </c>
      <c r="ER299">
        <v>-2.81551833566181e-06</v>
      </c>
      <c r="ES299">
        <v>7.20361701182458e-10</v>
      </c>
      <c r="ET299">
        <v>-0.12593346656001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10.5</v>
      </c>
      <c r="FC299">
        <v>10.3</v>
      </c>
      <c r="FD299">
        <v>18</v>
      </c>
      <c r="FE299">
        <v>963.426</v>
      </c>
      <c r="FF299">
        <v>511.011</v>
      </c>
      <c r="FG299">
        <v>26.788</v>
      </c>
      <c r="FH299">
        <v>24.9171</v>
      </c>
      <c r="FI299">
        <v>29.9999</v>
      </c>
      <c r="FJ299">
        <v>25.2184</v>
      </c>
      <c r="FK299">
        <v>25.1966</v>
      </c>
      <c r="FL299">
        <v>26.6263</v>
      </c>
      <c r="FM299">
        <v>65.7539</v>
      </c>
      <c r="FN299">
        <v>0</v>
      </c>
      <c r="FO299">
        <v>26.84</v>
      </c>
      <c r="FP299">
        <v>420</v>
      </c>
      <c r="FQ299">
        <v>5.76202</v>
      </c>
      <c r="FR299">
        <v>100.367</v>
      </c>
      <c r="FS299">
        <v>100.269</v>
      </c>
    </row>
    <row r="300" spans="1:175">
      <c r="A300">
        <v>284</v>
      </c>
      <c r="B300">
        <v>1627064142.1</v>
      </c>
      <c r="C300">
        <v>566</v>
      </c>
      <c r="D300" t="s">
        <v>861</v>
      </c>
      <c r="E300" t="s">
        <v>862</v>
      </c>
      <c r="F300">
        <v>1</v>
      </c>
      <c r="H300">
        <v>1627064141.1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13</v>
      </c>
      <c r="AG300">
        <v>1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291</v>
      </c>
      <c r="AL300" t="s">
        <v>291</v>
      </c>
      <c r="AM300">
        <v>0</v>
      </c>
      <c r="AN300">
        <v>0</v>
      </c>
      <c r="AO300">
        <f>1-AM300/AN300</f>
        <v>0</v>
      </c>
      <c r="AP300">
        <v>0</v>
      </c>
      <c r="AQ300" t="s">
        <v>291</v>
      </c>
      <c r="AR300" t="s">
        <v>291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291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292</v>
      </c>
      <c r="BT300">
        <v>2</v>
      </c>
      <c r="BU300">
        <v>1627064141.1</v>
      </c>
      <c r="BV300">
        <v>396.177333333333</v>
      </c>
      <c r="BW300">
        <v>419.997333333333</v>
      </c>
      <c r="BX300">
        <v>10.346</v>
      </c>
      <c r="BY300">
        <v>5.73240666666667</v>
      </c>
      <c r="BZ300">
        <v>391.87</v>
      </c>
      <c r="CA300">
        <v>10.4031333333333</v>
      </c>
      <c r="CB300">
        <v>900.002</v>
      </c>
      <c r="CC300">
        <v>101.484333333333</v>
      </c>
      <c r="CD300">
        <v>0.0999983333333333</v>
      </c>
      <c r="CE300">
        <v>24.2853333333333</v>
      </c>
      <c r="CF300">
        <v>22.7521333333333</v>
      </c>
      <c r="CG300">
        <v>999.9</v>
      </c>
      <c r="CH300">
        <v>0</v>
      </c>
      <c r="CI300">
        <v>0</v>
      </c>
      <c r="CJ300">
        <v>10009.6</v>
      </c>
      <c r="CK300">
        <v>0</v>
      </c>
      <c r="CL300">
        <v>59.9325</v>
      </c>
      <c r="CM300">
        <v>1459.94666666667</v>
      </c>
      <c r="CN300">
        <v>0.972998</v>
      </c>
      <c r="CO300">
        <v>0.027002</v>
      </c>
      <c r="CP300">
        <v>0</v>
      </c>
      <c r="CQ300">
        <v>662.513</v>
      </c>
      <c r="CR300">
        <v>4.99951</v>
      </c>
      <c r="CS300">
        <v>9602.93333333333</v>
      </c>
      <c r="CT300">
        <v>11911.4666666667</v>
      </c>
      <c r="CU300">
        <v>38.5</v>
      </c>
      <c r="CV300">
        <v>41.375</v>
      </c>
      <c r="CW300">
        <v>40.312</v>
      </c>
      <c r="CX300">
        <v>40.437</v>
      </c>
      <c r="CY300">
        <v>40.312</v>
      </c>
      <c r="CZ300">
        <v>1415.65666666667</v>
      </c>
      <c r="DA300">
        <v>39.29</v>
      </c>
      <c r="DB300">
        <v>0</v>
      </c>
      <c r="DC300">
        <v>1627064144.8</v>
      </c>
      <c r="DD300">
        <v>0</v>
      </c>
      <c r="DE300">
        <v>662.41684</v>
      </c>
      <c r="DF300">
        <v>0.194461526323163</v>
      </c>
      <c r="DG300">
        <v>19.7099999958086</v>
      </c>
      <c r="DH300">
        <v>9601.5716</v>
      </c>
      <c r="DI300">
        <v>15</v>
      </c>
      <c r="DJ300">
        <v>1627063522.6</v>
      </c>
      <c r="DK300" t="s">
        <v>293</v>
      </c>
      <c r="DL300">
        <v>1627063512.6</v>
      </c>
      <c r="DM300">
        <v>1627063522.6</v>
      </c>
      <c r="DN300">
        <v>1</v>
      </c>
      <c r="DO300">
        <v>0.261</v>
      </c>
      <c r="DP300">
        <v>-0.001</v>
      </c>
      <c r="DQ300">
        <v>4.408</v>
      </c>
      <c r="DR300">
        <v>-0.118</v>
      </c>
      <c r="DS300">
        <v>420</v>
      </c>
      <c r="DT300">
        <v>3</v>
      </c>
      <c r="DU300">
        <v>0.07</v>
      </c>
      <c r="DV300">
        <v>0.03</v>
      </c>
      <c r="DW300">
        <v>-23.7746365853659</v>
      </c>
      <c r="DX300">
        <v>-0.080364459930324</v>
      </c>
      <c r="DY300">
        <v>0.0286775747868846</v>
      </c>
      <c r="DZ300">
        <v>1</v>
      </c>
      <c r="EA300">
        <v>662.385727272727</v>
      </c>
      <c r="EB300">
        <v>0.191185633744501</v>
      </c>
      <c r="EC300">
        <v>0.175301173348651</v>
      </c>
      <c r="ED300">
        <v>1</v>
      </c>
      <c r="EE300">
        <v>4.59433536585366</v>
      </c>
      <c r="EF300">
        <v>0.170310313588853</v>
      </c>
      <c r="EG300">
        <v>0.0188919378981903</v>
      </c>
      <c r="EH300">
        <v>0</v>
      </c>
      <c r="EI300">
        <v>2</v>
      </c>
      <c r="EJ300">
        <v>3</v>
      </c>
      <c r="EK300" t="s">
        <v>335</v>
      </c>
      <c r="EL300">
        <v>100</v>
      </c>
      <c r="EM300">
        <v>100</v>
      </c>
      <c r="EN300">
        <v>4.308</v>
      </c>
      <c r="EO300">
        <v>-0.0569</v>
      </c>
      <c r="EP300">
        <v>2.28134974714028</v>
      </c>
      <c r="EQ300">
        <v>0.00616335315543056</v>
      </c>
      <c r="ER300">
        <v>-2.81551833566181e-06</v>
      </c>
      <c r="ES300">
        <v>7.20361701182458e-10</v>
      </c>
      <c r="ET300">
        <v>-0.12593346656001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10.5</v>
      </c>
      <c r="FC300">
        <v>10.3</v>
      </c>
      <c r="FD300">
        <v>18</v>
      </c>
      <c r="FE300">
        <v>963.346</v>
      </c>
      <c r="FF300">
        <v>511.153</v>
      </c>
      <c r="FG300">
        <v>26.8569</v>
      </c>
      <c r="FH300">
        <v>24.916</v>
      </c>
      <c r="FI300">
        <v>29.9999</v>
      </c>
      <c r="FJ300">
        <v>25.2168</v>
      </c>
      <c r="FK300">
        <v>25.1951</v>
      </c>
      <c r="FL300">
        <v>26.6261</v>
      </c>
      <c r="FM300">
        <v>65.7539</v>
      </c>
      <c r="FN300">
        <v>0</v>
      </c>
      <c r="FO300">
        <v>26.94</v>
      </c>
      <c r="FP300">
        <v>420</v>
      </c>
      <c r="FQ300">
        <v>5.79268</v>
      </c>
      <c r="FR300">
        <v>100.367</v>
      </c>
      <c r="FS300">
        <v>100.27</v>
      </c>
    </row>
    <row r="301" spans="1:175">
      <c r="A301">
        <v>285</v>
      </c>
      <c r="B301">
        <v>1627064144.1</v>
      </c>
      <c r="C301">
        <v>568</v>
      </c>
      <c r="D301" t="s">
        <v>863</v>
      </c>
      <c r="E301" t="s">
        <v>864</v>
      </c>
      <c r="F301">
        <v>1</v>
      </c>
      <c r="H301">
        <v>1627064143.1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13</v>
      </c>
      <c r="AG301">
        <v>1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291</v>
      </c>
      <c r="AL301" t="s">
        <v>291</v>
      </c>
      <c r="AM301">
        <v>0</v>
      </c>
      <c r="AN301">
        <v>0</v>
      </c>
      <c r="AO301">
        <f>1-AM301/AN301</f>
        <v>0</v>
      </c>
      <c r="AP301">
        <v>0</v>
      </c>
      <c r="AQ301" t="s">
        <v>291</v>
      </c>
      <c r="AR301" t="s">
        <v>291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291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292</v>
      </c>
      <c r="BT301">
        <v>2</v>
      </c>
      <c r="BU301">
        <v>1627064143.1</v>
      </c>
      <c r="BV301">
        <v>396.186666666667</v>
      </c>
      <c r="BW301">
        <v>420.037</v>
      </c>
      <c r="BX301">
        <v>10.3810666666667</v>
      </c>
      <c r="BY301">
        <v>5.74266666666667</v>
      </c>
      <c r="BZ301">
        <v>391.879</v>
      </c>
      <c r="CA301">
        <v>10.4377666666667</v>
      </c>
      <c r="CB301">
        <v>900.007</v>
      </c>
      <c r="CC301">
        <v>101.484</v>
      </c>
      <c r="CD301">
        <v>0.100000133333333</v>
      </c>
      <c r="CE301">
        <v>24.3293333333333</v>
      </c>
      <c r="CF301">
        <v>22.7936333333333</v>
      </c>
      <c r="CG301">
        <v>999.9</v>
      </c>
      <c r="CH301">
        <v>0</v>
      </c>
      <c r="CI301">
        <v>0</v>
      </c>
      <c r="CJ301">
        <v>9977.91666666667</v>
      </c>
      <c r="CK301">
        <v>0</v>
      </c>
      <c r="CL301">
        <v>59.9325</v>
      </c>
      <c r="CM301">
        <v>1460.04</v>
      </c>
      <c r="CN301">
        <v>0.973</v>
      </c>
      <c r="CO301">
        <v>0.0270001</v>
      </c>
      <c r="CP301">
        <v>0</v>
      </c>
      <c r="CQ301">
        <v>662.654</v>
      </c>
      <c r="CR301">
        <v>4.99951</v>
      </c>
      <c r="CS301">
        <v>9604.21666666667</v>
      </c>
      <c r="CT301">
        <v>11912.2333333333</v>
      </c>
      <c r="CU301">
        <v>38.5</v>
      </c>
      <c r="CV301">
        <v>41.375</v>
      </c>
      <c r="CW301">
        <v>40.312</v>
      </c>
      <c r="CX301">
        <v>40.437</v>
      </c>
      <c r="CY301">
        <v>40.312</v>
      </c>
      <c r="CZ301">
        <v>1415.75</v>
      </c>
      <c r="DA301">
        <v>39.29</v>
      </c>
      <c r="DB301">
        <v>0</v>
      </c>
      <c r="DC301">
        <v>1627064146.6</v>
      </c>
      <c r="DD301">
        <v>0</v>
      </c>
      <c r="DE301">
        <v>662.450769230769</v>
      </c>
      <c r="DF301">
        <v>0.593572635631304</v>
      </c>
      <c r="DG301">
        <v>19.2423931587923</v>
      </c>
      <c r="DH301">
        <v>9602.05230769231</v>
      </c>
      <c r="DI301">
        <v>15</v>
      </c>
      <c r="DJ301">
        <v>1627063522.6</v>
      </c>
      <c r="DK301" t="s">
        <v>293</v>
      </c>
      <c r="DL301">
        <v>1627063512.6</v>
      </c>
      <c r="DM301">
        <v>1627063522.6</v>
      </c>
      <c r="DN301">
        <v>1</v>
      </c>
      <c r="DO301">
        <v>0.261</v>
      </c>
      <c r="DP301">
        <v>-0.001</v>
      </c>
      <c r="DQ301">
        <v>4.408</v>
      </c>
      <c r="DR301">
        <v>-0.118</v>
      </c>
      <c r="DS301">
        <v>420</v>
      </c>
      <c r="DT301">
        <v>3</v>
      </c>
      <c r="DU301">
        <v>0.07</v>
      </c>
      <c r="DV301">
        <v>0.03</v>
      </c>
      <c r="DW301">
        <v>-23.7808707317073</v>
      </c>
      <c r="DX301">
        <v>-0.217572125435538</v>
      </c>
      <c r="DY301">
        <v>0.0362440591862153</v>
      </c>
      <c r="DZ301">
        <v>1</v>
      </c>
      <c r="EA301">
        <v>662.433088235294</v>
      </c>
      <c r="EB301">
        <v>0.501053712281346</v>
      </c>
      <c r="EC301">
        <v>0.194142816995651</v>
      </c>
      <c r="ED301">
        <v>1</v>
      </c>
      <c r="EE301">
        <v>4.60077048780488</v>
      </c>
      <c r="EF301">
        <v>0.185795331010451</v>
      </c>
      <c r="EG301">
        <v>0.0204594550807461</v>
      </c>
      <c r="EH301">
        <v>0</v>
      </c>
      <c r="EI301">
        <v>2</v>
      </c>
      <c r="EJ301">
        <v>3</v>
      </c>
      <c r="EK301" t="s">
        <v>335</v>
      </c>
      <c r="EL301">
        <v>100</v>
      </c>
      <c r="EM301">
        <v>100</v>
      </c>
      <c r="EN301">
        <v>4.308</v>
      </c>
      <c r="EO301">
        <v>-0.0565</v>
      </c>
      <c r="EP301">
        <v>2.28134974714028</v>
      </c>
      <c r="EQ301">
        <v>0.00616335315543056</v>
      </c>
      <c r="ER301">
        <v>-2.81551833566181e-06</v>
      </c>
      <c r="ES301">
        <v>7.20361701182458e-10</v>
      </c>
      <c r="ET301">
        <v>-0.12593346656001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10.5</v>
      </c>
      <c r="FC301">
        <v>10.4</v>
      </c>
      <c r="FD301">
        <v>18</v>
      </c>
      <c r="FE301">
        <v>963.224</v>
      </c>
      <c r="FF301">
        <v>511.159</v>
      </c>
      <c r="FG301">
        <v>26.9279</v>
      </c>
      <c r="FH301">
        <v>24.9158</v>
      </c>
      <c r="FI301">
        <v>30</v>
      </c>
      <c r="FJ301">
        <v>25.2158</v>
      </c>
      <c r="FK301">
        <v>25.1938</v>
      </c>
      <c r="FL301">
        <v>26.6283</v>
      </c>
      <c r="FM301">
        <v>65.7539</v>
      </c>
      <c r="FN301">
        <v>0</v>
      </c>
      <c r="FO301">
        <v>27.04</v>
      </c>
      <c r="FP301">
        <v>420</v>
      </c>
      <c r="FQ301">
        <v>5.78655</v>
      </c>
      <c r="FR301">
        <v>100.369</v>
      </c>
      <c r="FS301">
        <v>100.27</v>
      </c>
    </row>
    <row r="302" spans="1:175">
      <c r="A302">
        <v>286</v>
      </c>
      <c r="B302">
        <v>1627064146.1</v>
      </c>
      <c r="C302">
        <v>570</v>
      </c>
      <c r="D302" t="s">
        <v>865</v>
      </c>
      <c r="E302" t="s">
        <v>866</v>
      </c>
      <c r="F302">
        <v>1</v>
      </c>
      <c r="H302">
        <v>1627064145.1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13</v>
      </c>
      <c r="AG302">
        <v>1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291</v>
      </c>
      <c r="AL302" t="s">
        <v>291</v>
      </c>
      <c r="AM302">
        <v>0</v>
      </c>
      <c r="AN302">
        <v>0</v>
      </c>
      <c r="AO302">
        <f>1-AM302/AN302</f>
        <v>0</v>
      </c>
      <c r="AP302">
        <v>0</v>
      </c>
      <c r="AQ302" t="s">
        <v>291</v>
      </c>
      <c r="AR302" t="s">
        <v>291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291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292</v>
      </c>
      <c r="BT302">
        <v>2</v>
      </c>
      <c r="BU302">
        <v>1627064145.1</v>
      </c>
      <c r="BV302">
        <v>396.178333333333</v>
      </c>
      <c r="BW302">
        <v>419.976666666667</v>
      </c>
      <c r="BX302">
        <v>10.4096</v>
      </c>
      <c r="BY302">
        <v>5.74635333333333</v>
      </c>
      <c r="BZ302">
        <v>391.871</v>
      </c>
      <c r="CA302">
        <v>10.466</v>
      </c>
      <c r="CB302">
        <v>899.965666666667</v>
      </c>
      <c r="CC302">
        <v>101.485333333333</v>
      </c>
      <c r="CD302">
        <v>0.100028166666667</v>
      </c>
      <c r="CE302">
        <v>24.3701333333333</v>
      </c>
      <c r="CF302">
        <v>22.8295666666667</v>
      </c>
      <c r="CG302">
        <v>999.9</v>
      </c>
      <c r="CH302">
        <v>0</v>
      </c>
      <c r="CI302">
        <v>0</v>
      </c>
      <c r="CJ302">
        <v>10007.8666666667</v>
      </c>
      <c r="CK302">
        <v>0</v>
      </c>
      <c r="CL302">
        <v>59.9325</v>
      </c>
      <c r="CM302">
        <v>1459.93333333333</v>
      </c>
      <c r="CN302">
        <v>0.972998</v>
      </c>
      <c r="CO302">
        <v>0.027002</v>
      </c>
      <c r="CP302">
        <v>0</v>
      </c>
      <c r="CQ302">
        <v>662.617</v>
      </c>
      <c r="CR302">
        <v>4.99951</v>
      </c>
      <c r="CS302">
        <v>9603.98333333333</v>
      </c>
      <c r="CT302">
        <v>11911.3333333333</v>
      </c>
      <c r="CU302">
        <v>38.5</v>
      </c>
      <c r="CV302">
        <v>41.375</v>
      </c>
      <c r="CW302">
        <v>40.312</v>
      </c>
      <c r="CX302">
        <v>40.437</v>
      </c>
      <c r="CY302">
        <v>40.354</v>
      </c>
      <c r="CZ302">
        <v>1415.64333333333</v>
      </c>
      <c r="DA302">
        <v>39.29</v>
      </c>
      <c r="DB302">
        <v>0</v>
      </c>
      <c r="DC302">
        <v>1627064149</v>
      </c>
      <c r="DD302">
        <v>0</v>
      </c>
      <c r="DE302">
        <v>662.477076923077</v>
      </c>
      <c r="DF302">
        <v>1.30147007678518</v>
      </c>
      <c r="DG302">
        <v>18.3083760255857</v>
      </c>
      <c r="DH302">
        <v>9602.82153846154</v>
      </c>
      <c r="DI302">
        <v>15</v>
      </c>
      <c r="DJ302">
        <v>1627063522.6</v>
      </c>
      <c r="DK302" t="s">
        <v>293</v>
      </c>
      <c r="DL302">
        <v>1627063512.6</v>
      </c>
      <c r="DM302">
        <v>1627063522.6</v>
      </c>
      <c r="DN302">
        <v>1</v>
      </c>
      <c r="DO302">
        <v>0.261</v>
      </c>
      <c r="DP302">
        <v>-0.001</v>
      </c>
      <c r="DQ302">
        <v>4.408</v>
      </c>
      <c r="DR302">
        <v>-0.118</v>
      </c>
      <c r="DS302">
        <v>420</v>
      </c>
      <c r="DT302">
        <v>3</v>
      </c>
      <c r="DU302">
        <v>0.07</v>
      </c>
      <c r="DV302">
        <v>0.03</v>
      </c>
      <c r="DW302">
        <v>-23.7839463414634</v>
      </c>
      <c r="DX302">
        <v>-0.244383972125443</v>
      </c>
      <c r="DY302">
        <v>0.0370043049411294</v>
      </c>
      <c r="DZ302">
        <v>1</v>
      </c>
      <c r="EA302">
        <v>662.458878787879</v>
      </c>
      <c r="EB302">
        <v>0.627768951238395</v>
      </c>
      <c r="EC302">
        <v>0.194719185149283</v>
      </c>
      <c r="ED302">
        <v>1</v>
      </c>
      <c r="EE302">
        <v>4.60964731707317</v>
      </c>
      <c r="EF302">
        <v>0.219785853658539</v>
      </c>
      <c r="EG302">
        <v>0.0243975205681862</v>
      </c>
      <c r="EH302">
        <v>0</v>
      </c>
      <c r="EI302">
        <v>2</v>
      </c>
      <c r="EJ302">
        <v>3</v>
      </c>
      <c r="EK302" t="s">
        <v>335</v>
      </c>
      <c r="EL302">
        <v>100</v>
      </c>
      <c r="EM302">
        <v>100</v>
      </c>
      <c r="EN302">
        <v>4.308</v>
      </c>
      <c r="EO302">
        <v>-0.0563</v>
      </c>
      <c r="EP302">
        <v>2.28134974714028</v>
      </c>
      <c r="EQ302">
        <v>0.00616335315543056</v>
      </c>
      <c r="ER302">
        <v>-2.81551833566181e-06</v>
      </c>
      <c r="ES302">
        <v>7.20361701182458e-10</v>
      </c>
      <c r="ET302">
        <v>-0.12593346656001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10.6</v>
      </c>
      <c r="FC302">
        <v>10.4</v>
      </c>
      <c r="FD302">
        <v>18</v>
      </c>
      <c r="FE302">
        <v>963.231</v>
      </c>
      <c r="FF302">
        <v>510.883</v>
      </c>
      <c r="FG302">
        <v>26.9961</v>
      </c>
      <c r="FH302">
        <v>24.9149</v>
      </c>
      <c r="FI302">
        <v>30.0001</v>
      </c>
      <c r="FJ302">
        <v>25.2147</v>
      </c>
      <c r="FK302">
        <v>25.1924</v>
      </c>
      <c r="FL302">
        <v>26.6262</v>
      </c>
      <c r="FM302">
        <v>65.7539</v>
      </c>
      <c r="FN302">
        <v>0</v>
      </c>
      <c r="FO302">
        <v>27.04</v>
      </c>
      <c r="FP302">
        <v>420</v>
      </c>
      <c r="FQ302">
        <v>5.82863</v>
      </c>
      <c r="FR302">
        <v>100.369</v>
      </c>
      <c r="FS302">
        <v>100.269</v>
      </c>
    </row>
    <row r="303" spans="1:175">
      <c r="A303">
        <v>287</v>
      </c>
      <c r="B303">
        <v>1627064148.1</v>
      </c>
      <c r="C303">
        <v>572</v>
      </c>
      <c r="D303" t="s">
        <v>867</v>
      </c>
      <c r="E303" t="s">
        <v>868</v>
      </c>
      <c r="F303">
        <v>1</v>
      </c>
      <c r="H303">
        <v>1627064147.1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13</v>
      </c>
      <c r="AG303">
        <v>1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291</v>
      </c>
      <c r="AL303" t="s">
        <v>291</v>
      </c>
      <c r="AM303">
        <v>0</v>
      </c>
      <c r="AN303">
        <v>0</v>
      </c>
      <c r="AO303">
        <f>1-AM303/AN303</f>
        <v>0</v>
      </c>
      <c r="AP303">
        <v>0</v>
      </c>
      <c r="AQ303" t="s">
        <v>291</v>
      </c>
      <c r="AR303" t="s">
        <v>291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291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292</v>
      </c>
      <c r="BT303">
        <v>2</v>
      </c>
      <c r="BU303">
        <v>1627064147.1</v>
      </c>
      <c r="BV303">
        <v>396.186</v>
      </c>
      <c r="BW303">
        <v>420.008</v>
      </c>
      <c r="BX303">
        <v>10.4325666666667</v>
      </c>
      <c r="BY303">
        <v>5.75026</v>
      </c>
      <c r="BZ303">
        <v>391.878</v>
      </c>
      <c r="CA303">
        <v>10.4887333333333</v>
      </c>
      <c r="CB303">
        <v>900.032333333333</v>
      </c>
      <c r="CC303">
        <v>101.485</v>
      </c>
      <c r="CD303">
        <v>0.0997251333333333</v>
      </c>
      <c r="CE303">
        <v>24.4157666666667</v>
      </c>
      <c r="CF303">
        <v>22.8645666666667</v>
      </c>
      <c r="CG303">
        <v>999.9</v>
      </c>
      <c r="CH303">
        <v>0</v>
      </c>
      <c r="CI303">
        <v>0</v>
      </c>
      <c r="CJ303">
        <v>10028.3</v>
      </c>
      <c r="CK303">
        <v>0</v>
      </c>
      <c r="CL303">
        <v>59.9325</v>
      </c>
      <c r="CM303">
        <v>1459.93333333333</v>
      </c>
      <c r="CN303">
        <v>0.972998</v>
      </c>
      <c r="CO303">
        <v>0.027002</v>
      </c>
      <c r="CP303">
        <v>0</v>
      </c>
      <c r="CQ303">
        <v>662.588</v>
      </c>
      <c r="CR303">
        <v>4.99951</v>
      </c>
      <c r="CS303">
        <v>9605.22333333333</v>
      </c>
      <c r="CT303">
        <v>11911.3333333333</v>
      </c>
      <c r="CU303">
        <v>38.5</v>
      </c>
      <c r="CV303">
        <v>41.375</v>
      </c>
      <c r="CW303">
        <v>40.312</v>
      </c>
      <c r="CX303">
        <v>40.437</v>
      </c>
      <c r="CY303">
        <v>40.333</v>
      </c>
      <c r="CZ303">
        <v>1415.64333333333</v>
      </c>
      <c r="DA303">
        <v>39.29</v>
      </c>
      <c r="DB303">
        <v>0</v>
      </c>
      <c r="DC303">
        <v>1627064150.8</v>
      </c>
      <c r="DD303">
        <v>0</v>
      </c>
      <c r="DE303">
        <v>662.50624</v>
      </c>
      <c r="DF303">
        <v>1.76892307341205</v>
      </c>
      <c r="DG303">
        <v>18.5430769265275</v>
      </c>
      <c r="DH303">
        <v>9603.4056</v>
      </c>
      <c r="DI303">
        <v>15</v>
      </c>
      <c r="DJ303">
        <v>1627063522.6</v>
      </c>
      <c r="DK303" t="s">
        <v>293</v>
      </c>
      <c r="DL303">
        <v>1627063512.6</v>
      </c>
      <c r="DM303">
        <v>1627063522.6</v>
      </c>
      <c r="DN303">
        <v>1</v>
      </c>
      <c r="DO303">
        <v>0.261</v>
      </c>
      <c r="DP303">
        <v>-0.001</v>
      </c>
      <c r="DQ303">
        <v>4.408</v>
      </c>
      <c r="DR303">
        <v>-0.118</v>
      </c>
      <c r="DS303">
        <v>420</v>
      </c>
      <c r="DT303">
        <v>3</v>
      </c>
      <c r="DU303">
        <v>0.07</v>
      </c>
      <c r="DV303">
        <v>0.03</v>
      </c>
      <c r="DW303">
        <v>-23.7900146341463</v>
      </c>
      <c r="DX303">
        <v>-0.237098257839729</v>
      </c>
      <c r="DY303">
        <v>0.0366797914786186</v>
      </c>
      <c r="DZ303">
        <v>1</v>
      </c>
      <c r="EA303">
        <v>662.478848484849</v>
      </c>
      <c r="EB303">
        <v>0.842106119700571</v>
      </c>
      <c r="EC303">
        <v>0.201890027251889</v>
      </c>
      <c r="ED303">
        <v>1</v>
      </c>
      <c r="EE303">
        <v>4.61964707317073</v>
      </c>
      <c r="EF303">
        <v>0.268268571428573</v>
      </c>
      <c r="EG303">
        <v>0.0296333497233085</v>
      </c>
      <c r="EH303">
        <v>0</v>
      </c>
      <c r="EI303">
        <v>2</v>
      </c>
      <c r="EJ303">
        <v>3</v>
      </c>
      <c r="EK303" t="s">
        <v>335</v>
      </c>
      <c r="EL303">
        <v>100</v>
      </c>
      <c r="EM303">
        <v>100</v>
      </c>
      <c r="EN303">
        <v>4.308</v>
      </c>
      <c r="EO303">
        <v>-0.056</v>
      </c>
      <c r="EP303">
        <v>2.28134974714028</v>
      </c>
      <c r="EQ303">
        <v>0.00616335315543056</v>
      </c>
      <c r="ER303">
        <v>-2.81551833566181e-06</v>
      </c>
      <c r="ES303">
        <v>7.20361701182458e-10</v>
      </c>
      <c r="ET303">
        <v>-0.12593346656001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10.6</v>
      </c>
      <c r="FC303">
        <v>10.4</v>
      </c>
      <c r="FD303">
        <v>18</v>
      </c>
      <c r="FE303">
        <v>963.492</v>
      </c>
      <c r="FF303">
        <v>510.96</v>
      </c>
      <c r="FG303">
        <v>27.0592</v>
      </c>
      <c r="FH303">
        <v>24.9139</v>
      </c>
      <c r="FI303">
        <v>30.0001</v>
      </c>
      <c r="FJ303">
        <v>25.2134</v>
      </c>
      <c r="FK303">
        <v>25.1914</v>
      </c>
      <c r="FL303">
        <v>26.6275</v>
      </c>
      <c r="FM303">
        <v>65.7539</v>
      </c>
      <c r="FN303">
        <v>0</v>
      </c>
      <c r="FO303">
        <v>27.14</v>
      </c>
      <c r="FP303">
        <v>420</v>
      </c>
      <c r="FQ303">
        <v>5.83901</v>
      </c>
      <c r="FR303">
        <v>100.369</v>
      </c>
      <c r="FS303">
        <v>100.27</v>
      </c>
    </row>
    <row r="304" spans="1:175">
      <c r="A304">
        <v>288</v>
      </c>
      <c r="B304">
        <v>1627064150.1</v>
      </c>
      <c r="C304">
        <v>574</v>
      </c>
      <c r="D304" t="s">
        <v>869</v>
      </c>
      <c r="E304" t="s">
        <v>870</v>
      </c>
      <c r="F304">
        <v>1</v>
      </c>
      <c r="H304">
        <v>1627064149.1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13</v>
      </c>
      <c r="AG304">
        <v>1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291</v>
      </c>
      <c r="AL304" t="s">
        <v>291</v>
      </c>
      <c r="AM304">
        <v>0</v>
      </c>
      <c r="AN304">
        <v>0</v>
      </c>
      <c r="AO304">
        <f>1-AM304/AN304</f>
        <v>0</v>
      </c>
      <c r="AP304">
        <v>0</v>
      </c>
      <c r="AQ304" t="s">
        <v>291</v>
      </c>
      <c r="AR304" t="s">
        <v>291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291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292</v>
      </c>
      <c r="BT304">
        <v>2</v>
      </c>
      <c r="BU304">
        <v>1627064149.1</v>
      </c>
      <c r="BV304">
        <v>396.166</v>
      </c>
      <c r="BW304">
        <v>419.999666666667</v>
      </c>
      <c r="BX304">
        <v>10.4509666666667</v>
      </c>
      <c r="BY304">
        <v>5.75189</v>
      </c>
      <c r="BZ304">
        <v>391.858</v>
      </c>
      <c r="CA304">
        <v>10.5069</v>
      </c>
      <c r="CB304">
        <v>900.060666666667</v>
      </c>
      <c r="CC304">
        <v>101.485</v>
      </c>
      <c r="CD304">
        <v>0.0996753333333333</v>
      </c>
      <c r="CE304">
        <v>24.4612</v>
      </c>
      <c r="CF304">
        <v>22.9122333333333</v>
      </c>
      <c r="CG304">
        <v>999.9</v>
      </c>
      <c r="CH304">
        <v>0</v>
      </c>
      <c r="CI304">
        <v>0</v>
      </c>
      <c r="CJ304">
        <v>9998.76</v>
      </c>
      <c r="CK304">
        <v>0</v>
      </c>
      <c r="CL304">
        <v>59.9325</v>
      </c>
      <c r="CM304">
        <v>1459.92666666667</v>
      </c>
      <c r="CN304">
        <v>0.972998</v>
      </c>
      <c r="CO304">
        <v>0.027002</v>
      </c>
      <c r="CP304">
        <v>0</v>
      </c>
      <c r="CQ304">
        <v>662.614333333333</v>
      </c>
      <c r="CR304">
        <v>4.99951</v>
      </c>
      <c r="CS304">
        <v>9605.73666666667</v>
      </c>
      <c r="CT304">
        <v>11911.3333333333</v>
      </c>
      <c r="CU304">
        <v>38.5</v>
      </c>
      <c r="CV304">
        <v>41.375</v>
      </c>
      <c r="CW304">
        <v>40.312</v>
      </c>
      <c r="CX304">
        <v>40.437</v>
      </c>
      <c r="CY304">
        <v>40.375</v>
      </c>
      <c r="CZ304">
        <v>1415.63666666667</v>
      </c>
      <c r="DA304">
        <v>39.29</v>
      </c>
      <c r="DB304">
        <v>0</v>
      </c>
      <c r="DC304">
        <v>1627064152.6</v>
      </c>
      <c r="DD304">
        <v>0</v>
      </c>
      <c r="DE304">
        <v>662.524653846154</v>
      </c>
      <c r="DF304">
        <v>1.6941196489047</v>
      </c>
      <c r="DG304">
        <v>16.929230752339</v>
      </c>
      <c r="DH304">
        <v>9603.87846153846</v>
      </c>
      <c r="DI304">
        <v>15</v>
      </c>
      <c r="DJ304">
        <v>1627063522.6</v>
      </c>
      <c r="DK304" t="s">
        <v>293</v>
      </c>
      <c r="DL304">
        <v>1627063512.6</v>
      </c>
      <c r="DM304">
        <v>1627063522.6</v>
      </c>
      <c r="DN304">
        <v>1</v>
      </c>
      <c r="DO304">
        <v>0.261</v>
      </c>
      <c r="DP304">
        <v>-0.001</v>
      </c>
      <c r="DQ304">
        <v>4.408</v>
      </c>
      <c r="DR304">
        <v>-0.118</v>
      </c>
      <c r="DS304">
        <v>420</v>
      </c>
      <c r="DT304">
        <v>3</v>
      </c>
      <c r="DU304">
        <v>0.07</v>
      </c>
      <c r="DV304">
        <v>0.03</v>
      </c>
      <c r="DW304">
        <v>-23.7974048780488</v>
      </c>
      <c r="DX304">
        <v>-0.239326829268304</v>
      </c>
      <c r="DY304">
        <v>0.036435227868962</v>
      </c>
      <c r="DZ304">
        <v>1</v>
      </c>
      <c r="EA304">
        <v>662.494114285714</v>
      </c>
      <c r="EB304">
        <v>1.06454794520801</v>
      </c>
      <c r="EC304">
        <v>0.197637297149332</v>
      </c>
      <c r="ED304">
        <v>1</v>
      </c>
      <c r="EE304">
        <v>4.62945926829268</v>
      </c>
      <c r="EF304">
        <v>0.343742299651568</v>
      </c>
      <c r="EG304">
        <v>0.0361969246362607</v>
      </c>
      <c r="EH304">
        <v>0</v>
      </c>
      <c r="EI304">
        <v>2</v>
      </c>
      <c r="EJ304">
        <v>3</v>
      </c>
      <c r="EK304" t="s">
        <v>335</v>
      </c>
      <c r="EL304">
        <v>100</v>
      </c>
      <c r="EM304">
        <v>100</v>
      </c>
      <c r="EN304">
        <v>4.308</v>
      </c>
      <c r="EO304">
        <v>-0.0558</v>
      </c>
      <c r="EP304">
        <v>2.28134974714028</v>
      </c>
      <c r="EQ304">
        <v>0.00616335315543056</v>
      </c>
      <c r="ER304">
        <v>-2.81551833566181e-06</v>
      </c>
      <c r="ES304">
        <v>7.20361701182458e-10</v>
      </c>
      <c r="ET304">
        <v>-0.12593346656001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10.6</v>
      </c>
      <c r="FC304">
        <v>10.5</v>
      </c>
      <c r="FD304">
        <v>18</v>
      </c>
      <c r="FE304">
        <v>963.675</v>
      </c>
      <c r="FF304">
        <v>511.335</v>
      </c>
      <c r="FG304">
        <v>27.1202</v>
      </c>
      <c r="FH304">
        <v>24.9137</v>
      </c>
      <c r="FI304">
        <v>30</v>
      </c>
      <c r="FJ304">
        <v>25.2121</v>
      </c>
      <c r="FK304">
        <v>25.1903</v>
      </c>
      <c r="FL304">
        <v>26.6273</v>
      </c>
      <c r="FM304">
        <v>65.3618</v>
      </c>
      <c r="FN304">
        <v>0</v>
      </c>
      <c r="FO304">
        <v>27.24</v>
      </c>
      <c r="FP304">
        <v>420</v>
      </c>
      <c r="FQ304">
        <v>5.88342</v>
      </c>
      <c r="FR304">
        <v>100.369</v>
      </c>
      <c r="FS304">
        <v>100.27</v>
      </c>
    </row>
    <row r="305" spans="1:175">
      <c r="A305">
        <v>289</v>
      </c>
      <c r="B305">
        <v>1627064152.1</v>
      </c>
      <c r="C305">
        <v>576</v>
      </c>
      <c r="D305" t="s">
        <v>871</v>
      </c>
      <c r="E305" t="s">
        <v>872</v>
      </c>
      <c r="F305">
        <v>1</v>
      </c>
      <c r="H305">
        <v>1627064151.1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13</v>
      </c>
      <c r="AG305">
        <v>1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291</v>
      </c>
      <c r="AL305" t="s">
        <v>291</v>
      </c>
      <c r="AM305">
        <v>0</v>
      </c>
      <c r="AN305">
        <v>0</v>
      </c>
      <c r="AO305">
        <f>1-AM305/AN305</f>
        <v>0</v>
      </c>
      <c r="AP305">
        <v>0</v>
      </c>
      <c r="AQ305" t="s">
        <v>291</v>
      </c>
      <c r="AR305" t="s">
        <v>291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291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292</v>
      </c>
      <c r="BT305">
        <v>2</v>
      </c>
      <c r="BU305">
        <v>1627064151.1</v>
      </c>
      <c r="BV305">
        <v>396.128666666667</v>
      </c>
      <c r="BW305">
        <v>419.932666666667</v>
      </c>
      <c r="BX305">
        <v>10.4689666666667</v>
      </c>
      <c r="BY305">
        <v>5.75446333333333</v>
      </c>
      <c r="BZ305">
        <v>391.821666666667</v>
      </c>
      <c r="CA305">
        <v>10.5246666666667</v>
      </c>
      <c r="CB305">
        <v>899.975</v>
      </c>
      <c r="CC305">
        <v>101.485</v>
      </c>
      <c r="CD305">
        <v>0.0996645666666667</v>
      </c>
      <c r="CE305">
        <v>24.5054666666667</v>
      </c>
      <c r="CF305">
        <v>22.9573333333333</v>
      </c>
      <c r="CG305">
        <v>999.9</v>
      </c>
      <c r="CH305">
        <v>0</v>
      </c>
      <c r="CI305">
        <v>0</v>
      </c>
      <c r="CJ305">
        <v>10009.3666666667</v>
      </c>
      <c r="CK305">
        <v>0</v>
      </c>
      <c r="CL305">
        <v>59.9461333333333</v>
      </c>
      <c r="CM305">
        <v>1460.03333333333</v>
      </c>
      <c r="CN305">
        <v>0.973</v>
      </c>
      <c r="CO305">
        <v>0.0270001</v>
      </c>
      <c r="CP305">
        <v>0</v>
      </c>
      <c r="CQ305">
        <v>662.792333333333</v>
      </c>
      <c r="CR305">
        <v>4.99951</v>
      </c>
      <c r="CS305">
        <v>9606.77333333333</v>
      </c>
      <c r="CT305">
        <v>11912.1333333333</v>
      </c>
      <c r="CU305">
        <v>38.5413333333333</v>
      </c>
      <c r="CV305">
        <v>41.375</v>
      </c>
      <c r="CW305">
        <v>40.312</v>
      </c>
      <c r="CX305">
        <v>40.437</v>
      </c>
      <c r="CY305">
        <v>40.375</v>
      </c>
      <c r="CZ305">
        <v>1415.74333333333</v>
      </c>
      <c r="DA305">
        <v>39.29</v>
      </c>
      <c r="DB305">
        <v>0</v>
      </c>
      <c r="DC305">
        <v>1627064155</v>
      </c>
      <c r="DD305">
        <v>0</v>
      </c>
      <c r="DE305">
        <v>662.592461538462</v>
      </c>
      <c r="DF305">
        <v>1.29764100736076</v>
      </c>
      <c r="DG305">
        <v>15.501538440275</v>
      </c>
      <c r="DH305">
        <v>9604.67153846154</v>
      </c>
      <c r="DI305">
        <v>15</v>
      </c>
      <c r="DJ305">
        <v>1627063522.6</v>
      </c>
      <c r="DK305" t="s">
        <v>293</v>
      </c>
      <c r="DL305">
        <v>1627063512.6</v>
      </c>
      <c r="DM305">
        <v>1627063522.6</v>
      </c>
      <c r="DN305">
        <v>1</v>
      </c>
      <c r="DO305">
        <v>0.261</v>
      </c>
      <c r="DP305">
        <v>-0.001</v>
      </c>
      <c r="DQ305">
        <v>4.408</v>
      </c>
      <c r="DR305">
        <v>-0.118</v>
      </c>
      <c r="DS305">
        <v>420</v>
      </c>
      <c r="DT305">
        <v>3</v>
      </c>
      <c r="DU305">
        <v>0.07</v>
      </c>
      <c r="DV305">
        <v>0.03</v>
      </c>
      <c r="DW305">
        <v>-23.8036</v>
      </c>
      <c r="DX305">
        <v>-0.162422299651591</v>
      </c>
      <c r="DY305">
        <v>0.0327337522533755</v>
      </c>
      <c r="DZ305">
        <v>1</v>
      </c>
      <c r="EA305">
        <v>662.527606060606</v>
      </c>
      <c r="EB305">
        <v>1.56682751626945</v>
      </c>
      <c r="EC305">
        <v>0.212500116134582</v>
      </c>
      <c r="ED305">
        <v>1</v>
      </c>
      <c r="EE305">
        <v>4.64112</v>
      </c>
      <c r="EF305">
        <v>0.405433797909406</v>
      </c>
      <c r="EG305">
        <v>0.0415255697894859</v>
      </c>
      <c r="EH305">
        <v>0</v>
      </c>
      <c r="EI305">
        <v>2</v>
      </c>
      <c r="EJ305">
        <v>3</v>
      </c>
      <c r="EK305" t="s">
        <v>335</v>
      </c>
      <c r="EL305">
        <v>100</v>
      </c>
      <c r="EM305">
        <v>100</v>
      </c>
      <c r="EN305">
        <v>4.307</v>
      </c>
      <c r="EO305">
        <v>-0.0556</v>
      </c>
      <c r="EP305">
        <v>2.28134974714028</v>
      </c>
      <c r="EQ305">
        <v>0.00616335315543056</v>
      </c>
      <c r="ER305">
        <v>-2.81551833566181e-06</v>
      </c>
      <c r="ES305">
        <v>7.20361701182458e-10</v>
      </c>
      <c r="ET305">
        <v>-0.12593346656001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10.7</v>
      </c>
      <c r="FC305">
        <v>10.5</v>
      </c>
      <c r="FD305">
        <v>18</v>
      </c>
      <c r="FE305">
        <v>963.449</v>
      </c>
      <c r="FF305">
        <v>511.424</v>
      </c>
      <c r="FG305">
        <v>27.1852</v>
      </c>
      <c r="FH305">
        <v>24.9137</v>
      </c>
      <c r="FI305">
        <v>30</v>
      </c>
      <c r="FJ305">
        <v>25.211</v>
      </c>
      <c r="FK305">
        <v>25.1888</v>
      </c>
      <c r="FL305">
        <v>26.6286</v>
      </c>
      <c r="FM305">
        <v>65.3618</v>
      </c>
      <c r="FN305">
        <v>0</v>
      </c>
      <c r="FO305">
        <v>27.24</v>
      </c>
      <c r="FP305">
        <v>420</v>
      </c>
      <c r="FQ305">
        <v>5.89687</v>
      </c>
      <c r="FR305">
        <v>100.368</v>
      </c>
      <c r="FS305">
        <v>100.271</v>
      </c>
    </row>
    <row r="306" spans="1:175">
      <c r="A306">
        <v>290</v>
      </c>
      <c r="B306">
        <v>1627064154.1</v>
      </c>
      <c r="C306">
        <v>578</v>
      </c>
      <c r="D306" t="s">
        <v>873</v>
      </c>
      <c r="E306" t="s">
        <v>874</v>
      </c>
      <c r="F306">
        <v>1</v>
      </c>
      <c r="H306">
        <v>1627064153.1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13</v>
      </c>
      <c r="AG306">
        <v>1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291</v>
      </c>
      <c r="AL306" t="s">
        <v>291</v>
      </c>
      <c r="AM306">
        <v>0</v>
      </c>
      <c r="AN306">
        <v>0</v>
      </c>
      <c r="AO306">
        <f>1-AM306/AN306</f>
        <v>0</v>
      </c>
      <c r="AP306">
        <v>0</v>
      </c>
      <c r="AQ306" t="s">
        <v>291</v>
      </c>
      <c r="AR306" t="s">
        <v>291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291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292</v>
      </c>
      <c r="BT306">
        <v>2</v>
      </c>
      <c r="BU306">
        <v>1627064153.1</v>
      </c>
      <c r="BV306">
        <v>396.106333333333</v>
      </c>
      <c r="BW306">
        <v>419.931666666667</v>
      </c>
      <c r="BX306">
        <v>10.4904</v>
      </c>
      <c r="BY306">
        <v>5.78436333333333</v>
      </c>
      <c r="BZ306">
        <v>391.799</v>
      </c>
      <c r="CA306">
        <v>10.5459</v>
      </c>
      <c r="CB306">
        <v>900.005</v>
      </c>
      <c r="CC306">
        <v>101.484666666667</v>
      </c>
      <c r="CD306">
        <v>0.1000145</v>
      </c>
      <c r="CE306">
        <v>24.5477666666667</v>
      </c>
      <c r="CF306">
        <v>22.9899666666667</v>
      </c>
      <c r="CG306">
        <v>999.9</v>
      </c>
      <c r="CH306">
        <v>0</v>
      </c>
      <c r="CI306">
        <v>0</v>
      </c>
      <c r="CJ306">
        <v>10011.9</v>
      </c>
      <c r="CK306">
        <v>0</v>
      </c>
      <c r="CL306">
        <v>59.9466</v>
      </c>
      <c r="CM306">
        <v>1460.04</v>
      </c>
      <c r="CN306">
        <v>0.973</v>
      </c>
      <c r="CO306">
        <v>0.0270001</v>
      </c>
      <c r="CP306">
        <v>0</v>
      </c>
      <c r="CQ306">
        <v>662.708333333333</v>
      </c>
      <c r="CR306">
        <v>4.99951</v>
      </c>
      <c r="CS306">
        <v>9607.26333333333</v>
      </c>
      <c r="CT306">
        <v>11912.2333333333</v>
      </c>
      <c r="CU306">
        <v>38.5</v>
      </c>
      <c r="CV306">
        <v>41.375</v>
      </c>
      <c r="CW306">
        <v>40.312</v>
      </c>
      <c r="CX306">
        <v>40.437</v>
      </c>
      <c r="CY306">
        <v>40.375</v>
      </c>
      <c r="CZ306">
        <v>1415.75</v>
      </c>
      <c r="DA306">
        <v>39.29</v>
      </c>
      <c r="DB306">
        <v>0</v>
      </c>
      <c r="DC306">
        <v>1627064156.8</v>
      </c>
      <c r="DD306">
        <v>0</v>
      </c>
      <c r="DE306">
        <v>662.6408</v>
      </c>
      <c r="DF306">
        <v>1.13476921899144</v>
      </c>
      <c r="DG306">
        <v>18.9838462248868</v>
      </c>
      <c r="DH306">
        <v>9605.2088</v>
      </c>
      <c r="DI306">
        <v>15</v>
      </c>
      <c r="DJ306">
        <v>1627063522.6</v>
      </c>
      <c r="DK306" t="s">
        <v>293</v>
      </c>
      <c r="DL306">
        <v>1627063512.6</v>
      </c>
      <c r="DM306">
        <v>1627063522.6</v>
      </c>
      <c r="DN306">
        <v>1</v>
      </c>
      <c r="DO306">
        <v>0.261</v>
      </c>
      <c r="DP306">
        <v>-0.001</v>
      </c>
      <c r="DQ306">
        <v>4.408</v>
      </c>
      <c r="DR306">
        <v>-0.118</v>
      </c>
      <c r="DS306">
        <v>420</v>
      </c>
      <c r="DT306">
        <v>3</v>
      </c>
      <c r="DU306">
        <v>0.07</v>
      </c>
      <c r="DV306">
        <v>0.03</v>
      </c>
      <c r="DW306">
        <v>-23.810343902439</v>
      </c>
      <c r="DX306">
        <v>-0.102662717770009</v>
      </c>
      <c r="DY306">
        <v>0.0285184240728732</v>
      </c>
      <c r="DZ306">
        <v>1</v>
      </c>
      <c r="EA306">
        <v>662.562878787879</v>
      </c>
      <c r="EB306">
        <v>1.43244507421772</v>
      </c>
      <c r="EC306">
        <v>0.20910846215299</v>
      </c>
      <c r="ED306">
        <v>1</v>
      </c>
      <c r="EE306">
        <v>4.65338146341463</v>
      </c>
      <c r="EF306">
        <v>0.397730383275251</v>
      </c>
      <c r="EG306">
        <v>0.0409017215667839</v>
      </c>
      <c r="EH306">
        <v>0</v>
      </c>
      <c r="EI306">
        <v>2</v>
      </c>
      <c r="EJ306">
        <v>3</v>
      </c>
      <c r="EK306" t="s">
        <v>335</v>
      </c>
      <c r="EL306">
        <v>100</v>
      </c>
      <c r="EM306">
        <v>100</v>
      </c>
      <c r="EN306">
        <v>4.308</v>
      </c>
      <c r="EO306">
        <v>-0.0553</v>
      </c>
      <c r="EP306">
        <v>2.28134974714028</v>
      </c>
      <c r="EQ306">
        <v>0.00616335315543056</v>
      </c>
      <c r="ER306">
        <v>-2.81551833566181e-06</v>
      </c>
      <c r="ES306">
        <v>7.20361701182458e-10</v>
      </c>
      <c r="ET306">
        <v>-0.12593346656001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10.7</v>
      </c>
      <c r="FC306">
        <v>10.5</v>
      </c>
      <c r="FD306">
        <v>18</v>
      </c>
      <c r="FE306">
        <v>963.301</v>
      </c>
      <c r="FF306">
        <v>511.308</v>
      </c>
      <c r="FG306">
        <v>27.2533</v>
      </c>
      <c r="FH306">
        <v>24.9137</v>
      </c>
      <c r="FI306">
        <v>30</v>
      </c>
      <c r="FJ306">
        <v>25.21</v>
      </c>
      <c r="FK306">
        <v>25.1877</v>
      </c>
      <c r="FL306">
        <v>26.6292</v>
      </c>
      <c r="FM306">
        <v>65.3618</v>
      </c>
      <c r="FN306">
        <v>0</v>
      </c>
      <c r="FO306">
        <v>27.34</v>
      </c>
      <c r="FP306">
        <v>420</v>
      </c>
      <c r="FQ306">
        <v>5.92728</v>
      </c>
      <c r="FR306">
        <v>100.369</v>
      </c>
      <c r="FS306">
        <v>100.271</v>
      </c>
    </row>
    <row r="307" spans="1:175">
      <c r="A307">
        <v>291</v>
      </c>
      <c r="B307">
        <v>1627064156.1</v>
      </c>
      <c r="C307">
        <v>580</v>
      </c>
      <c r="D307" t="s">
        <v>875</v>
      </c>
      <c r="E307" t="s">
        <v>876</v>
      </c>
      <c r="F307">
        <v>1</v>
      </c>
      <c r="H307">
        <v>1627064155.1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13</v>
      </c>
      <c r="AG307">
        <v>1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291</v>
      </c>
      <c r="AL307" t="s">
        <v>291</v>
      </c>
      <c r="AM307">
        <v>0</v>
      </c>
      <c r="AN307">
        <v>0</v>
      </c>
      <c r="AO307">
        <f>1-AM307/AN307</f>
        <v>0</v>
      </c>
      <c r="AP307">
        <v>0</v>
      </c>
      <c r="AQ307" t="s">
        <v>291</v>
      </c>
      <c r="AR307" t="s">
        <v>291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291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292</v>
      </c>
      <c r="BT307">
        <v>2</v>
      </c>
      <c r="BU307">
        <v>1627064155.1</v>
      </c>
      <c r="BV307">
        <v>396.118666666667</v>
      </c>
      <c r="BW307">
        <v>419.954666666667</v>
      </c>
      <c r="BX307">
        <v>10.5206333333333</v>
      </c>
      <c r="BY307">
        <v>5.82427</v>
      </c>
      <c r="BZ307">
        <v>391.811666666667</v>
      </c>
      <c r="CA307">
        <v>10.5757666666667</v>
      </c>
      <c r="CB307">
        <v>900.027666666667</v>
      </c>
      <c r="CC307">
        <v>101.484666666667</v>
      </c>
      <c r="CD307">
        <v>0.100016666666667</v>
      </c>
      <c r="CE307">
        <v>24.592</v>
      </c>
      <c r="CF307">
        <v>23.0238666666667</v>
      </c>
      <c r="CG307">
        <v>999.9</v>
      </c>
      <c r="CH307">
        <v>0</v>
      </c>
      <c r="CI307">
        <v>0</v>
      </c>
      <c r="CJ307">
        <v>10001.6666666667</v>
      </c>
      <c r="CK307">
        <v>0</v>
      </c>
      <c r="CL307">
        <v>59.9527333333333</v>
      </c>
      <c r="CM307">
        <v>1459.92</v>
      </c>
      <c r="CN307">
        <v>0.972998</v>
      </c>
      <c r="CO307">
        <v>0.027002</v>
      </c>
      <c r="CP307">
        <v>0</v>
      </c>
      <c r="CQ307">
        <v>662.786333333333</v>
      </c>
      <c r="CR307">
        <v>4.99951</v>
      </c>
      <c r="CS307">
        <v>9607.15</v>
      </c>
      <c r="CT307">
        <v>11911.2333333333</v>
      </c>
      <c r="CU307">
        <v>38.5413333333333</v>
      </c>
      <c r="CV307">
        <v>41.375</v>
      </c>
      <c r="CW307">
        <v>40.312</v>
      </c>
      <c r="CX307">
        <v>40.437</v>
      </c>
      <c r="CY307">
        <v>40.375</v>
      </c>
      <c r="CZ307">
        <v>1415.63</v>
      </c>
      <c r="DA307">
        <v>39.29</v>
      </c>
      <c r="DB307">
        <v>0</v>
      </c>
      <c r="DC307">
        <v>1627064158.6</v>
      </c>
      <c r="DD307">
        <v>0</v>
      </c>
      <c r="DE307">
        <v>662.675307692308</v>
      </c>
      <c r="DF307">
        <v>0.902017084780927</v>
      </c>
      <c r="DG307">
        <v>16.4143590157673</v>
      </c>
      <c r="DH307">
        <v>9605.63615384615</v>
      </c>
      <c r="DI307">
        <v>15</v>
      </c>
      <c r="DJ307">
        <v>1627063522.6</v>
      </c>
      <c r="DK307" t="s">
        <v>293</v>
      </c>
      <c r="DL307">
        <v>1627063512.6</v>
      </c>
      <c r="DM307">
        <v>1627063522.6</v>
      </c>
      <c r="DN307">
        <v>1</v>
      </c>
      <c r="DO307">
        <v>0.261</v>
      </c>
      <c r="DP307">
        <v>-0.001</v>
      </c>
      <c r="DQ307">
        <v>4.408</v>
      </c>
      <c r="DR307">
        <v>-0.118</v>
      </c>
      <c r="DS307">
        <v>420</v>
      </c>
      <c r="DT307">
        <v>3</v>
      </c>
      <c r="DU307">
        <v>0.07</v>
      </c>
      <c r="DV307">
        <v>0.03</v>
      </c>
      <c r="DW307">
        <v>-23.8119609756098</v>
      </c>
      <c r="DX307">
        <v>-0.150098257839764</v>
      </c>
      <c r="DY307">
        <v>0.0288996149695743</v>
      </c>
      <c r="DZ307">
        <v>1</v>
      </c>
      <c r="EA307">
        <v>662.599742857143</v>
      </c>
      <c r="EB307">
        <v>1.36809393346453</v>
      </c>
      <c r="EC307">
        <v>0.207439952462282</v>
      </c>
      <c r="ED307">
        <v>1</v>
      </c>
      <c r="EE307">
        <v>4.66315658536585</v>
      </c>
      <c r="EF307">
        <v>0.358412613240428</v>
      </c>
      <c r="EG307">
        <v>0.0380573597003874</v>
      </c>
      <c r="EH307">
        <v>0</v>
      </c>
      <c r="EI307">
        <v>2</v>
      </c>
      <c r="EJ307">
        <v>3</v>
      </c>
      <c r="EK307" t="s">
        <v>335</v>
      </c>
      <c r="EL307">
        <v>100</v>
      </c>
      <c r="EM307">
        <v>100</v>
      </c>
      <c r="EN307">
        <v>4.307</v>
      </c>
      <c r="EO307">
        <v>-0.0549</v>
      </c>
      <c r="EP307">
        <v>2.28134974714028</v>
      </c>
      <c r="EQ307">
        <v>0.00616335315543056</v>
      </c>
      <c r="ER307">
        <v>-2.81551833566181e-06</v>
      </c>
      <c r="ES307">
        <v>7.20361701182458e-10</v>
      </c>
      <c r="ET307">
        <v>-0.12593346656001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10.7</v>
      </c>
      <c r="FC307">
        <v>10.6</v>
      </c>
      <c r="FD307">
        <v>18</v>
      </c>
      <c r="FE307">
        <v>963.308</v>
      </c>
      <c r="FF307">
        <v>511.281</v>
      </c>
      <c r="FG307">
        <v>27.3174</v>
      </c>
      <c r="FH307">
        <v>24.9128</v>
      </c>
      <c r="FI307">
        <v>30</v>
      </c>
      <c r="FJ307">
        <v>25.209</v>
      </c>
      <c r="FK307">
        <v>25.1866</v>
      </c>
      <c r="FL307">
        <v>26.631</v>
      </c>
      <c r="FM307">
        <v>65.3618</v>
      </c>
      <c r="FN307">
        <v>0</v>
      </c>
      <c r="FO307">
        <v>27.44</v>
      </c>
      <c r="FP307">
        <v>420</v>
      </c>
      <c r="FQ307">
        <v>5.9282</v>
      </c>
      <c r="FR307">
        <v>100.371</v>
      </c>
      <c r="FS307">
        <v>100.271</v>
      </c>
    </row>
    <row r="308" spans="1:175">
      <c r="A308">
        <v>292</v>
      </c>
      <c r="B308">
        <v>1627064158.1</v>
      </c>
      <c r="C308">
        <v>582</v>
      </c>
      <c r="D308" t="s">
        <v>877</v>
      </c>
      <c r="E308" t="s">
        <v>878</v>
      </c>
      <c r="F308">
        <v>1</v>
      </c>
      <c r="H308">
        <v>1627064157.1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13</v>
      </c>
      <c r="AG308">
        <v>1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291</v>
      </c>
      <c r="AL308" t="s">
        <v>291</v>
      </c>
      <c r="AM308">
        <v>0</v>
      </c>
      <c r="AN308">
        <v>0</v>
      </c>
      <c r="AO308">
        <f>1-AM308/AN308</f>
        <v>0</v>
      </c>
      <c r="AP308">
        <v>0</v>
      </c>
      <c r="AQ308" t="s">
        <v>291</v>
      </c>
      <c r="AR308" t="s">
        <v>291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291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292</v>
      </c>
      <c r="BT308">
        <v>2</v>
      </c>
      <c r="BU308">
        <v>1627064157.1</v>
      </c>
      <c r="BV308">
        <v>396.130666666667</v>
      </c>
      <c r="BW308">
        <v>419.983666666667</v>
      </c>
      <c r="BX308">
        <v>10.5541666666667</v>
      </c>
      <c r="BY308">
        <v>5.84019</v>
      </c>
      <c r="BZ308">
        <v>391.823</v>
      </c>
      <c r="CA308">
        <v>10.6089</v>
      </c>
      <c r="CB308">
        <v>899.984333333333</v>
      </c>
      <c r="CC308">
        <v>101.484333333333</v>
      </c>
      <c r="CD308">
        <v>0.0999901</v>
      </c>
      <c r="CE308">
        <v>24.6375</v>
      </c>
      <c r="CF308">
        <v>23.0663666666667</v>
      </c>
      <c r="CG308">
        <v>999.9</v>
      </c>
      <c r="CH308">
        <v>0</v>
      </c>
      <c r="CI308">
        <v>0</v>
      </c>
      <c r="CJ308">
        <v>9980.41666666667</v>
      </c>
      <c r="CK308">
        <v>0</v>
      </c>
      <c r="CL308">
        <v>59.9744333333333</v>
      </c>
      <c r="CM308">
        <v>1460.12666666667</v>
      </c>
      <c r="CN308">
        <v>0.973</v>
      </c>
      <c r="CO308">
        <v>0.0270001</v>
      </c>
      <c r="CP308">
        <v>0</v>
      </c>
      <c r="CQ308">
        <v>662.591666666667</v>
      </c>
      <c r="CR308">
        <v>4.99951</v>
      </c>
      <c r="CS308">
        <v>9609.66</v>
      </c>
      <c r="CT308">
        <v>11912.9333333333</v>
      </c>
      <c r="CU308">
        <v>38.5</v>
      </c>
      <c r="CV308">
        <v>41.375</v>
      </c>
      <c r="CW308">
        <v>40.312</v>
      </c>
      <c r="CX308">
        <v>40.437</v>
      </c>
      <c r="CY308">
        <v>40.375</v>
      </c>
      <c r="CZ308">
        <v>1415.84</v>
      </c>
      <c r="DA308">
        <v>39.29</v>
      </c>
      <c r="DB308">
        <v>0</v>
      </c>
      <c r="DC308">
        <v>1627064161</v>
      </c>
      <c r="DD308">
        <v>0</v>
      </c>
      <c r="DE308">
        <v>662.6995</v>
      </c>
      <c r="DF308">
        <v>0.455829056214099</v>
      </c>
      <c r="DG308">
        <v>21.5179487027135</v>
      </c>
      <c r="DH308">
        <v>9606.39</v>
      </c>
      <c r="DI308">
        <v>15</v>
      </c>
      <c r="DJ308">
        <v>1627063522.6</v>
      </c>
      <c r="DK308" t="s">
        <v>293</v>
      </c>
      <c r="DL308">
        <v>1627063512.6</v>
      </c>
      <c r="DM308">
        <v>1627063522.6</v>
      </c>
      <c r="DN308">
        <v>1</v>
      </c>
      <c r="DO308">
        <v>0.261</v>
      </c>
      <c r="DP308">
        <v>-0.001</v>
      </c>
      <c r="DQ308">
        <v>4.408</v>
      </c>
      <c r="DR308">
        <v>-0.118</v>
      </c>
      <c r="DS308">
        <v>420</v>
      </c>
      <c r="DT308">
        <v>3</v>
      </c>
      <c r="DU308">
        <v>0.07</v>
      </c>
      <c r="DV308">
        <v>0.03</v>
      </c>
      <c r="DW308">
        <v>-23.817212195122</v>
      </c>
      <c r="DX308">
        <v>-0.180087804878023</v>
      </c>
      <c r="DY308">
        <v>0.0295283426898751</v>
      </c>
      <c r="DZ308">
        <v>1</v>
      </c>
      <c r="EA308">
        <v>662.632818181818</v>
      </c>
      <c r="EB308">
        <v>0.881094397027002</v>
      </c>
      <c r="EC308">
        <v>0.181940958546161</v>
      </c>
      <c r="ED308">
        <v>1</v>
      </c>
      <c r="EE308">
        <v>4.67198341463415</v>
      </c>
      <c r="EF308">
        <v>0.351621533101038</v>
      </c>
      <c r="EG308">
        <v>0.0376156080480973</v>
      </c>
      <c r="EH308">
        <v>0</v>
      </c>
      <c r="EI308">
        <v>2</v>
      </c>
      <c r="EJ308">
        <v>3</v>
      </c>
      <c r="EK308" t="s">
        <v>335</v>
      </c>
      <c r="EL308">
        <v>100</v>
      </c>
      <c r="EM308">
        <v>100</v>
      </c>
      <c r="EN308">
        <v>4.307</v>
      </c>
      <c r="EO308">
        <v>-0.0546</v>
      </c>
      <c r="EP308">
        <v>2.28134974714028</v>
      </c>
      <c r="EQ308">
        <v>0.00616335315543056</v>
      </c>
      <c r="ER308">
        <v>-2.81551833566181e-06</v>
      </c>
      <c r="ES308">
        <v>7.20361701182458e-10</v>
      </c>
      <c r="ET308">
        <v>-0.12593346656001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10.8</v>
      </c>
      <c r="FC308">
        <v>10.6</v>
      </c>
      <c r="FD308">
        <v>18</v>
      </c>
      <c r="FE308">
        <v>963.367</v>
      </c>
      <c r="FF308">
        <v>511.323</v>
      </c>
      <c r="FG308">
        <v>27.3865</v>
      </c>
      <c r="FH308">
        <v>24.9118</v>
      </c>
      <c r="FI308">
        <v>30.0001</v>
      </c>
      <c r="FJ308">
        <v>25.2079</v>
      </c>
      <c r="FK308">
        <v>25.1856</v>
      </c>
      <c r="FL308">
        <v>26.63</v>
      </c>
      <c r="FM308">
        <v>65.3618</v>
      </c>
      <c r="FN308">
        <v>0</v>
      </c>
      <c r="FO308">
        <v>27.44</v>
      </c>
      <c r="FP308">
        <v>420</v>
      </c>
      <c r="FQ308">
        <v>5.92623</v>
      </c>
      <c r="FR308">
        <v>100.372</v>
      </c>
      <c r="FS308">
        <v>100.271</v>
      </c>
    </row>
    <row r="309" spans="1:175">
      <c r="A309">
        <v>293</v>
      </c>
      <c r="B309">
        <v>1627064160.1</v>
      </c>
      <c r="C309">
        <v>584</v>
      </c>
      <c r="D309" t="s">
        <v>879</v>
      </c>
      <c r="E309" t="s">
        <v>880</v>
      </c>
      <c r="F309">
        <v>1</v>
      </c>
      <c r="H309">
        <v>1627064159.1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13</v>
      </c>
      <c r="AG309">
        <v>1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291</v>
      </c>
      <c r="AL309" t="s">
        <v>291</v>
      </c>
      <c r="AM309">
        <v>0</v>
      </c>
      <c r="AN309">
        <v>0</v>
      </c>
      <c r="AO309">
        <f>1-AM309/AN309</f>
        <v>0</v>
      </c>
      <c r="AP309">
        <v>0</v>
      </c>
      <c r="AQ309" t="s">
        <v>291</v>
      </c>
      <c r="AR309" t="s">
        <v>291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291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292</v>
      </c>
      <c r="BT309">
        <v>2</v>
      </c>
      <c r="BU309">
        <v>1627064159.1</v>
      </c>
      <c r="BV309">
        <v>396.129666666667</v>
      </c>
      <c r="BW309">
        <v>419.978</v>
      </c>
      <c r="BX309">
        <v>10.5802</v>
      </c>
      <c r="BY309">
        <v>5.84483</v>
      </c>
      <c r="BZ309">
        <v>391.822333333333</v>
      </c>
      <c r="CA309">
        <v>10.6346666666667</v>
      </c>
      <c r="CB309">
        <v>899.987333333333</v>
      </c>
      <c r="CC309">
        <v>101.484333333333</v>
      </c>
      <c r="CD309">
        <v>0.100564333333333</v>
      </c>
      <c r="CE309">
        <v>24.6826</v>
      </c>
      <c r="CF309">
        <v>23.1103</v>
      </c>
      <c r="CG309">
        <v>999.9</v>
      </c>
      <c r="CH309">
        <v>0</v>
      </c>
      <c r="CI309">
        <v>0</v>
      </c>
      <c r="CJ309">
        <v>9967.29333333333</v>
      </c>
      <c r="CK309">
        <v>0</v>
      </c>
      <c r="CL309">
        <v>59.9612666666667</v>
      </c>
      <c r="CM309">
        <v>1459.91</v>
      </c>
      <c r="CN309">
        <v>0.972998</v>
      </c>
      <c r="CO309">
        <v>0.027002</v>
      </c>
      <c r="CP309">
        <v>0</v>
      </c>
      <c r="CQ309">
        <v>662.798666666667</v>
      </c>
      <c r="CR309">
        <v>4.99951</v>
      </c>
      <c r="CS309">
        <v>9608.38333333333</v>
      </c>
      <c r="CT309">
        <v>11911.1666666667</v>
      </c>
      <c r="CU309">
        <v>38.5413333333333</v>
      </c>
      <c r="CV309">
        <v>41.375</v>
      </c>
      <c r="CW309">
        <v>40.312</v>
      </c>
      <c r="CX309">
        <v>40.458</v>
      </c>
      <c r="CY309">
        <v>40.375</v>
      </c>
      <c r="CZ309">
        <v>1415.62</v>
      </c>
      <c r="DA309">
        <v>39.29</v>
      </c>
      <c r="DB309">
        <v>0</v>
      </c>
      <c r="DC309">
        <v>1627064162.8</v>
      </c>
      <c r="DD309">
        <v>0</v>
      </c>
      <c r="DE309">
        <v>662.72</v>
      </c>
      <c r="DF309">
        <v>0.75723076816477</v>
      </c>
      <c r="DG309">
        <v>19.1123077322695</v>
      </c>
      <c r="DH309">
        <v>9607.18</v>
      </c>
      <c r="DI309">
        <v>15</v>
      </c>
      <c r="DJ309">
        <v>1627063522.6</v>
      </c>
      <c r="DK309" t="s">
        <v>293</v>
      </c>
      <c r="DL309">
        <v>1627063512.6</v>
      </c>
      <c r="DM309">
        <v>1627063522.6</v>
      </c>
      <c r="DN309">
        <v>1</v>
      </c>
      <c r="DO309">
        <v>0.261</v>
      </c>
      <c r="DP309">
        <v>-0.001</v>
      </c>
      <c r="DQ309">
        <v>4.408</v>
      </c>
      <c r="DR309">
        <v>-0.118</v>
      </c>
      <c r="DS309">
        <v>420</v>
      </c>
      <c r="DT309">
        <v>3</v>
      </c>
      <c r="DU309">
        <v>0.07</v>
      </c>
      <c r="DV309">
        <v>0.03</v>
      </c>
      <c r="DW309">
        <v>-23.8262341463415</v>
      </c>
      <c r="DX309">
        <v>-0.112630662020917</v>
      </c>
      <c r="DY309">
        <v>0.0226200063591038</v>
      </c>
      <c r="DZ309">
        <v>1</v>
      </c>
      <c r="EA309">
        <v>662.671</v>
      </c>
      <c r="EB309">
        <v>0.863291724225339</v>
      </c>
      <c r="EC309">
        <v>0.180241831013391</v>
      </c>
      <c r="ED309">
        <v>1</v>
      </c>
      <c r="EE309">
        <v>4.68295512195122</v>
      </c>
      <c r="EF309">
        <v>0.349027735191636</v>
      </c>
      <c r="EG309">
        <v>0.0373650747403372</v>
      </c>
      <c r="EH309">
        <v>0</v>
      </c>
      <c r="EI309">
        <v>2</v>
      </c>
      <c r="EJ309">
        <v>3</v>
      </c>
      <c r="EK309" t="s">
        <v>335</v>
      </c>
      <c r="EL309">
        <v>100</v>
      </c>
      <c r="EM309">
        <v>100</v>
      </c>
      <c r="EN309">
        <v>4.308</v>
      </c>
      <c r="EO309">
        <v>-0.0543</v>
      </c>
      <c r="EP309">
        <v>2.28134974714028</v>
      </c>
      <c r="EQ309">
        <v>0.00616335315543056</v>
      </c>
      <c r="ER309">
        <v>-2.81551833566181e-06</v>
      </c>
      <c r="ES309">
        <v>7.20361701182458e-10</v>
      </c>
      <c r="ET309">
        <v>-0.12593346656001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10.8</v>
      </c>
      <c r="FC309">
        <v>10.6</v>
      </c>
      <c r="FD309">
        <v>18</v>
      </c>
      <c r="FE309">
        <v>963.415</v>
      </c>
      <c r="FF309">
        <v>511.51</v>
      </c>
      <c r="FG309">
        <v>27.457</v>
      </c>
      <c r="FH309">
        <v>24.9116</v>
      </c>
      <c r="FI309">
        <v>30.0001</v>
      </c>
      <c r="FJ309">
        <v>25.2063</v>
      </c>
      <c r="FK309">
        <v>25.1851</v>
      </c>
      <c r="FL309">
        <v>26.6303</v>
      </c>
      <c r="FM309">
        <v>64.9893</v>
      </c>
      <c r="FN309">
        <v>0</v>
      </c>
      <c r="FO309">
        <v>27.54</v>
      </c>
      <c r="FP309">
        <v>420</v>
      </c>
      <c r="FQ309">
        <v>5.97552</v>
      </c>
      <c r="FR309">
        <v>100.371</v>
      </c>
      <c r="FS309">
        <v>100.273</v>
      </c>
    </row>
    <row r="310" spans="1:175">
      <c r="A310">
        <v>294</v>
      </c>
      <c r="B310">
        <v>1627064162.1</v>
      </c>
      <c r="C310">
        <v>586</v>
      </c>
      <c r="D310" t="s">
        <v>881</v>
      </c>
      <c r="E310" t="s">
        <v>882</v>
      </c>
      <c r="F310">
        <v>1</v>
      </c>
      <c r="H310">
        <v>1627064161.1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13</v>
      </c>
      <c r="AG310">
        <v>1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291</v>
      </c>
      <c r="AL310" t="s">
        <v>291</v>
      </c>
      <c r="AM310">
        <v>0</v>
      </c>
      <c r="AN310">
        <v>0</v>
      </c>
      <c r="AO310">
        <f>1-AM310/AN310</f>
        <v>0</v>
      </c>
      <c r="AP310">
        <v>0</v>
      </c>
      <c r="AQ310" t="s">
        <v>291</v>
      </c>
      <c r="AR310" t="s">
        <v>291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291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292</v>
      </c>
      <c r="BT310">
        <v>2</v>
      </c>
      <c r="BU310">
        <v>1627064161.1</v>
      </c>
      <c r="BV310">
        <v>396.128</v>
      </c>
      <c r="BW310">
        <v>419.987666666667</v>
      </c>
      <c r="BX310">
        <v>10.6034</v>
      </c>
      <c r="BY310">
        <v>5.85385666666667</v>
      </c>
      <c r="BZ310">
        <v>391.820333333333</v>
      </c>
      <c r="CA310">
        <v>10.6575666666667</v>
      </c>
      <c r="CB310">
        <v>900.017333333333</v>
      </c>
      <c r="CC310">
        <v>101.484</v>
      </c>
      <c r="CD310">
        <v>0.100457333333333</v>
      </c>
      <c r="CE310">
        <v>24.727</v>
      </c>
      <c r="CF310">
        <v>23.1501</v>
      </c>
      <c r="CG310">
        <v>999.9</v>
      </c>
      <c r="CH310">
        <v>0</v>
      </c>
      <c r="CI310">
        <v>0</v>
      </c>
      <c r="CJ310">
        <v>9990.21</v>
      </c>
      <c r="CK310">
        <v>0</v>
      </c>
      <c r="CL310">
        <v>59.9659666666667</v>
      </c>
      <c r="CM310">
        <v>1459.91666666667</v>
      </c>
      <c r="CN310">
        <v>0.972998</v>
      </c>
      <c r="CO310">
        <v>0.027002</v>
      </c>
      <c r="CP310">
        <v>0</v>
      </c>
      <c r="CQ310">
        <v>662.800333333333</v>
      </c>
      <c r="CR310">
        <v>4.99951</v>
      </c>
      <c r="CS310">
        <v>9608.90666666667</v>
      </c>
      <c r="CT310">
        <v>11911.2</v>
      </c>
      <c r="CU310">
        <v>38.562</v>
      </c>
      <c r="CV310">
        <v>41.375</v>
      </c>
      <c r="CW310">
        <v>40.312</v>
      </c>
      <c r="CX310">
        <v>40.458</v>
      </c>
      <c r="CY310">
        <v>40.3956666666667</v>
      </c>
      <c r="CZ310">
        <v>1415.62666666667</v>
      </c>
      <c r="DA310">
        <v>39.29</v>
      </c>
      <c r="DB310">
        <v>0</v>
      </c>
      <c r="DC310">
        <v>1627064164.6</v>
      </c>
      <c r="DD310">
        <v>0</v>
      </c>
      <c r="DE310">
        <v>662.734</v>
      </c>
      <c r="DF310">
        <v>0.758632474257554</v>
      </c>
      <c r="DG310">
        <v>18.0936752322759</v>
      </c>
      <c r="DH310">
        <v>9607.49461538461</v>
      </c>
      <c r="DI310">
        <v>15</v>
      </c>
      <c r="DJ310">
        <v>1627063522.6</v>
      </c>
      <c r="DK310" t="s">
        <v>293</v>
      </c>
      <c r="DL310">
        <v>1627063512.6</v>
      </c>
      <c r="DM310">
        <v>1627063522.6</v>
      </c>
      <c r="DN310">
        <v>1</v>
      </c>
      <c r="DO310">
        <v>0.261</v>
      </c>
      <c r="DP310">
        <v>-0.001</v>
      </c>
      <c r="DQ310">
        <v>4.408</v>
      </c>
      <c r="DR310">
        <v>-0.118</v>
      </c>
      <c r="DS310">
        <v>420</v>
      </c>
      <c r="DT310">
        <v>3</v>
      </c>
      <c r="DU310">
        <v>0.07</v>
      </c>
      <c r="DV310">
        <v>0.03</v>
      </c>
      <c r="DW310">
        <v>-23.8331731707317</v>
      </c>
      <c r="DX310">
        <v>-0.0945909407664975</v>
      </c>
      <c r="DY310">
        <v>0.0200003783426437</v>
      </c>
      <c r="DZ310">
        <v>1</v>
      </c>
      <c r="EA310">
        <v>662.702285714286</v>
      </c>
      <c r="EB310">
        <v>0.768729326522104</v>
      </c>
      <c r="EC310">
        <v>0.177478943850268</v>
      </c>
      <c r="ED310">
        <v>1</v>
      </c>
      <c r="EE310">
        <v>4.69627682926829</v>
      </c>
      <c r="EF310">
        <v>0.317830871080137</v>
      </c>
      <c r="EG310">
        <v>0.0339512202043034</v>
      </c>
      <c r="EH310">
        <v>0</v>
      </c>
      <c r="EI310">
        <v>2</v>
      </c>
      <c r="EJ310">
        <v>3</v>
      </c>
      <c r="EK310" t="s">
        <v>335</v>
      </c>
      <c r="EL310">
        <v>100</v>
      </c>
      <c r="EM310">
        <v>100</v>
      </c>
      <c r="EN310">
        <v>4.307</v>
      </c>
      <c r="EO310">
        <v>-0.0541</v>
      </c>
      <c r="EP310">
        <v>2.28134974714028</v>
      </c>
      <c r="EQ310">
        <v>0.00616335315543056</v>
      </c>
      <c r="ER310">
        <v>-2.81551833566181e-06</v>
      </c>
      <c r="ES310">
        <v>7.20361701182458e-10</v>
      </c>
      <c r="ET310">
        <v>-0.12593346656001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10.8</v>
      </c>
      <c r="FC310">
        <v>10.7</v>
      </c>
      <c r="FD310">
        <v>18</v>
      </c>
      <c r="FE310">
        <v>963.707</v>
      </c>
      <c r="FF310">
        <v>511.395</v>
      </c>
      <c r="FG310">
        <v>27.5169</v>
      </c>
      <c r="FH310">
        <v>24.9116</v>
      </c>
      <c r="FI310">
        <v>30</v>
      </c>
      <c r="FJ310">
        <v>25.2052</v>
      </c>
      <c r="FK310">
        <v>25.1841</v>
      </c>
      <c r="FL310">
        <v>26.631</v>
      </c>
      <c r="FM310">
        <v>64.9893</v>
      </c>
      <c r="FN310">
        <v>0</v>
      </c>
      <c r="FO310">
        <v>27.64</v>
      </c>
      <c r="FP310">
        <v>420</v>
      </c>
      <c r="FQ310">
        <v>5.97697</v>
      </c>
      <c r="FR310">
        <v>100.372</v>
      </c>
      <c r="FS310">
        <v>100.274</v>
      </c>
    </row>
    <row r="311" spans="1:175">
      <c r="A311">
        <v>295</v>
      </c>
      <c r="B311">
        <v>1627064164.1</v>
      </c>
      <c r="C311">
        <v>588</v>
      </c>
      <c r="D311" t="s">
        <v>883</v>
      </c>
      <c r="E311" t="s">
        <v>884</v>
      </c>
      <c r="F311">
        <v>1</v>
      </c>
      <c r="H311">
        <v>1627064163.1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13</v>
      </c>
      <c r="AG311">
        <v>1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291</v>
      </c>
      <c r="AL311" t="s">
        <v>291</v>
      </c>
      <c r="AM311">
        <v>0</v>
      </c>
      <c r="AN311">
        <v>0</v>
      </c>
      <c r="AO311">
        <f>1-AM311/AN311</f>
        <v>0</v>
      </c>
      <c r="AP311">
        <v>0</v>
      </c>
      <c r="AQ311" t="s">
        <v>291</v>
      </c>
      <c r="AR311" t="s">
        <v>291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291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292</v>
      </c>
      <c r="BT311">
        <v>2</v>
      </c>
      <c r="BU311">
        <v>1627064163.1</v>
      </c>
      <c r="BV311">
        <v>396.154666666667</v>
      </c>
      <c r="BW311">
        <v>419.979333333333</v>
      </c>
      <c r="BX311">
        <v>10.6287666666667</v>
      </c>
      <c r="BY311">
        <v>5.89104</v>
      </c>
      <c r="BZ311">
        <v>391.847</v>
      </c>
      <c r="CA311">
        <v>10.6826333333333</v>
      </c>
      <c r="CB311">
        <v>899.981333333334</v>
      </c>
      <c r="CC311">
        <v>101.483333333333</v>
      </c>
      <c r="CD311">
        <v>0.1000116</v>
      </c>
      <c r="CE311">
        <v>24.7701333333333</v>
      </c>
      <c r="CF311">
        <v>23.1885666666667</v>
      </c>
      <c r="CG311">
        <v>999.9</v>
      </c>
      <c r="CH311">
        <v>0</v>
      </c>
      <c r="CI311">
        <v>0</v>
      </c>
      <c r="CJ311">
        <v>9997.51</v>
      </c>
      <c r="CK311">
        <v>0</v>
      </c>
      <c r="CL311">
        <v>59.9885333333333</v>
      </c>
      <c r="CM311">
        <v>1460.01</v>
      </c>
      <c r="CN311">
        <v>0.973</v>
      </c>
      <c r="CO311">
        <v>0.0270001</v>
      </c>
      <c r="CP311">
        <v>0</v>
      </c>
      <c r="CQ311">
        <v>662.885333333333</v>
      </c>
      <c r="CR311">
        <v>4.99951</v>
      </c>
      <c r="CS311">
        <v>9610.65666666667</v>
      </c>
      <c r="CT311">
        <v>11912</v>
      </c>
      <c r="CU311">
        <v>38.562</v>
      </c>
      <c r="CV311">
        <v>41.3956666666667</v>
      </c>
      <c r="CW311">
        <v>40.312</v>
      </c>
      <c r="CX311">
        <v>40.5</v>
      </c>
      <c r="CY311">
        <v>40.437</v>
      </c>
      <c r="CZ311">
        <v>1415.72666666667</v>
      </c>
      <c r="DA311">
        <v>39.29</v>
      </c>
      <c r="DB311">
        <v>0</v>
      </c>
      <c r="DC311">
        <v>1627064167</v>
      </c>
      <c r="DD311">
        <v>0</v>
      </c>
      <c r="DE311">
        <v>662.771115384615</v>
      </c>
      <c r="DF311">
        <v>0.621641021302071</v>
      </c>
      <c r="DG311">
        <v>18.4769230525722</v>
      </c>
      <c r="DH311">
        <v>9608.30884615385</v>
      </c>
      <c r="DI311">
        <v>15</v>
      </c>
      <c r="DJ311">
        <v>1627063522.6</v>
      </c>
      <c r="DK311" t="s">
        <v>293</v>
      </c>
      <c r="DL311">
        <v>1627063512.6</v>
      </c>
      <c r="DM311">
        <v>1627063522.6</v>
      </c>
      <c r="DN311">
        <v>1</v>
      </c>
      <c r="DO311">
        <v>0.261</v>
      </c>
      <c r="DP311">
        <v>-0.001</v>
      </c>
      <c r="DQ311">
        <v>4.408</v>
      </c>
      <c r="DR311">
        <v>-0.118</v>
      </c>
      <c r="DS311">
        <v>420</v>
      </c>
      <c r="DT311">
        <v>3</v>
      </c>
      <c r="DU311">
        <v>0.07</v>
      </c>
      <c r="DV311">
        <v>0.03</v>
      </c>
      <c r="DW311">
        <v>-23.8315341463415</v>
      </c>
      <c r="DX311">
        <v>-0.117167247386755</v>
      </c>
      <c r="DY311">
        <v>0.0197352675494118</v>
      </c>
      <c r="DZ311">
        <v>1</v>
      </c>
      <c r="EA311">
        <v>662.736393939394</v>
      </c>
      <c r="EB311">
        <v>0.783697076935852</v>
      </c>
      <c r="EC311">
        <v>0.162898358232316</v>
      </c>
      <c r="ED311">
        <v>1</v>
      </c>
      <c r="EE311">
        <v>4.70717487804878</v>
      </c>
      <c r="EF311">
        <v>0.255402020905933</v>
      </c>
      <c r="EG311">
        <v>0.0275537362454295</v>
      </c>
      <c r="EH311">
        <v>0</v>
      </c>
      <c r="EI311">
        <v>2</v>
      </c>
      <c r="EJ311">
        <v>3</v>
      </c>
      <c r="EK311" t="s">
        <v>335</v>
      </c>
      <c r="EL311">
        <v>100</v>
      </c>
      <c r="EM311">
        <v>100</v>
      </c>
      <c r="EN311">
        <v>4.307</v>
      </c>
      <c r="EO311">
        <v>-0.0537</v>
      </c>
      <c r="EP311">
        <v>2.28134974714028</v>
      </c>
      <c r="EQ311">
        <v>0.00616335315543056</v>
      </c>
      <c r="ER311">
        <v>-2.81551833566181e-06</v>
      </c>
      <c r="ES311">
        <v>7.20361701182458e-10</v>
      </c>
      <c r="ET311">
        <v>-0.12593346656001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10.9</v>
      </c>
      <c r="FC311">
        <v>10.7</v>
      </c>
      <c r="FD311">
        <v>18</v>
      </c>
      <c r="FE311">
        <v>963.827</v>
      </c>
      <c r="FF311">
        <v>511.263</v>
      </c>
      <c r="FG311">
        <v>27.5827</v>
      </c>
      <c r="FH311">
        <v>24.9116</v>
      </c>
      <c r="FI311">
        <v>30</v>
      </c>
      <c r="FJ311">
        <v>25.2047</v>
      </c>
      <c r="FK311">
        <v>25.183</v>
      </c>
      <c r="FL311">
        <v>26.6309</v>
      </c>
      <c r="FM311">
        <v>64.9893</v>
      </c>
      <c r="FN311">
        <v>0</v>
      </c>
      <c r="FO311">
        <v>27.64</v>
      </c>
      <c r="FP311">
        <v>420</v>
      </c>
      <c r="FQ311">
        <v>6.017</v>
      </c>
      <c r="FR311">
        <v>100.372</v>
      </c>
      <c r="FS311">
        <v>100.273</v>
      </c>
    </row>
    <row r="312" spans="1:175">
      <c r="A312">
        <v>296</v>
      </c>
      <c r="B312">
        <v>1627064166.1</v>
      </c>
      <c r="C312">
        <v>590</v>
      </c>
      <c r="D312" t="s">
        <v>885</v>
      </c>
      <c r="E312" t="s">
        <v>886</v>
      </c>
      <c r="F312">
        <v>1</v>
      </c>
      <c r="H312">
        <v>1627064165.1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13</v>
      </c>
      <c r="AG312">
        <v>1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291</v>
      </c>
      <c r="AL312" t="s">
        <v>291</v>
      </c>
      <c r="AM312">
        <v>0</v>
      </c>
      <c r="AN312">
        <v>0</v>
      </c>
      <c r="AO312">
        <f>1-AM312/AN312</f>
        <v>0</v>
      </c>
      <c r="AP312">
        <v>0</v>
      </c>
      <c r="AQ312" t="s">
        <v>291</v>
      </c>
      <c r="AR312" t="s">
        <v>291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291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292</v>
      </c>
      <c r="BT312">
        <v>2</v>
      </c>
      <c r="BU312">
        <v>1627064165.1</v>
      </c>
      <c r="BV312">
        <v>396.150666666667</v>
      </c>
      <c r="BW312">
        <v>419.964333333333</v>
      </c>
      <c r="BX312">
        <v>10.6634333333333</v>
      </c>
      <c r="BY312">
        <v>5.92955333333333</v>
      </c>
      <c r="BZ312">
        <v>391.843333333333</v>
      </c>
      <c r="CA312">
        <v>10.7169333333333</v>
      </c>
      <c r="CB312">
        <v>900.001</v>
      </c>
      <c r="CC312">
        <v>101.484666666667</v>
      </c>
      <c r="CD312">
        <v>0.0998973333333333</v>
      </c>
      <c r="CE312">
        <v>24.8155666666667</v>
      </c>
      <c r="CF312">
        <v>23.2202666666667</v>
      </c>
      <c r="CG312">
        <v>999.9</v>
      </c>
      <c r="CH312">
        <v>0</v>
      </c>
      <c r="CI312">
        <v>0</v>
      </c>
      <c r="CJ312">
        <v>10005.6066666667</v>
      </c>
      <c r="CK312">
        <v>0</v>
      </c>
      <c r="CL312">
        <v>59.9829</v>
      </c>
      <c r="CM312">
        <v>1460.02333333333</v>
      </c>
      <c r="CN312">
        <v>0.973</v>
      </c>
      <c r="CO312">
        <v>0.0270001</v>
      </c>
      <c r="CP312">
        <v>0</v>
      </c>
      <c r="CQ312">
        <v>662.965</v>
      </c>
      <c r="CR312">
        <v>4.99951</v>
      </c>
      <c r="CS312">
        <v>9611.31333333333</v>
      </c>
      <c r="CT312">
        <v>11912.1333333333</v>
      </c>
      <c r="CU312">
        <v>38.562</v>
      </c>
      <c r="CV312">
        <v>41.375</v>
      </c>
      <c r="CW312">
        <v>40.312</v>
      </c>
      <c r="CX312">
        <v>40.5</v>
      </c>
      <c r="CY312">
        <v>40.437</v>
      </c>
      <c r="CZ312">
        <v>1415.73666666667</v>
      </c>
      <c r="DA312">
        <v>39.29</v>
      </c>
      <c r="DB312">
        <v>0</v>
      </c>
      <c r="DC312">
        <v>1627064168.8</v>
      </c>
      <c r="DD312">
        <v>0</v>
      </c>
      <c r="DE312">
        <v>662.78856</v>
      </c>
      <c r="DF312">
        <v>1.10969230888416</v>
      </c>
      <c r="DG312">
        <v>21.1138461877223</v>
      </c>
      <c r="DH312">
        <v>9609.0052</v>
      </c>
      <c r="DI312">
        <v>15</v>
      </c>
      <c r="DJ312">
        <v>1627063522.6</v>
      </c>
      <c r="DK312" t="s">
        <v>293</v>
      </c>
      <c r="DL312">
        <v>1627063512.6</v>
      </c>
      <c r="DM312">
        <v>1627063522.6</v>
      </c>
      <c r="DN312">
        <v>1</v>
      </c>
      <c r="DO312">
        <v>0.261</v>
      </c>
      <c r="DP312">
        <v>-0.001</v>
      </c>
      <c r="DQ312">
        <v>4.408</v>
      </c>
      <c r="DR312">
        <v>-0.118</v>
      </c>
      <c r="DS312">
        <v>420</v>
      </c>
      <c r="DT312">
        <v>3</v>
      </c>
      <c r="DU312">
        <v>0.07</v>
      </c>
      <c r="DV312">
        <v>0.03</v>
      </c>
      <c r="DW312">
        <v>-23.8311731707317</v>
      </c>
      <c r="DX312">
        <v>-0.0755749128920294</v>
      </c>
      <c r="DY312">
        <v>0.0191822965179499</v>
      </c>
      <c r="DZ312">
        <v>1</v>
      </c>
      <c r="EA312">
        <v>662.763272727273</v>
      </c>
      <c r="EB312">
        <v>0.839282969468042</v>
      </c>
      <c r="EC312">
        <v>0.167142521787638</v>
      </c>
      <c r="ED312">
        <v>1</v>
      </c>
      <c r="EE312">
        <v>4.71483219512195</v>
      </c>
      <c r="EF312">
        <v>0.196959094076657</v>
      </c>
      <c r="EG312">
        <v>0.0222795765069218</v>
      </c>
      <c r="EH312">
        <v>0</v>
      </c>
      <c r="EI312">
        <v>2</v>
      </c>
      <c r="EJ312">
        <v>3</v>
      </c>
      <c r="EK312" t="s">
        <v>335</v>
      </c>
      <c r="EL312">
        <v>100</v>
      </c>
      <c r="EM312">
        <v>100</v>
      </c>
      <c r="EN312">
        <v>4.308</v>
      </c>
      <c r="EO312">
        <v>-0.0533</v>
      </c>
      <c r="EP312">
        <v>2.28134974714028</v>
      </c>
      <c r="EQ312">
        <v>0.00616335315543056</v>
      </c>
      <c r="ER312">
        <v>-2.81551833566181e-06</v>
      </c>
      <c r="ES312">
        <v>7.20361701182458e-10</v>
      </c>
      <c r="ET312">
        <v>-0.12593346656001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10.9</v>
      </c>
      <c r="FC312">
        <v>10.7</v>
      </c>
      <c r="FD312">
        <v>18</v>
      </c>
      <c r="FE312">
        <v>963.471</v>
      </c>
      <c r="FF312">
        <v>511.183</v>
      </c>
      <c r="FG312">
        <v>27.6547</v>
      </c>
      <c r="FH312">
        <v>24.9116</v>
      </c>
      <c r="FI312">
        <v>30</v>
      </c>
      <c r="FJ312">
        <v>25.2037</v>
      </c>
      <c r="FK312">
        <v>25.182</v>
      </c>
      <c r="FL312">
        <v>26.6314</v>
      </c>
      <c r="FM312">
        <v>64.9893</v>
      </c>
      <c r="FN312">
        <v>0</v>
      </c>
      <c r="FO312">
        <v>27.75</v>
      </c>
      <c r="FP312">
        <v>420</v>
      </c>
      <c r="FQ312">
        <v>6.01027</v>
      </c>
      <c r="FR312">
        <v>100.371</v>
      </c>
      <c r="FS312">
        <v>100.272</v>
      </c>
    </row>
    <row r="313" spans="1:175">
      <c r="A313">
        <v>297</v>
      </c>
      <c r="B313">
        <v>1627064168.1</v>
      </c>
      <c r="C313">
        <v>592</v>
      </c>
      <c r="D313" t="s">
        <v>887</v>
      </c>
      <c r="E313" t="s">
        <v>888</v>
      </c>
      <c r="F313">
        <v>1</v>
      </c>
      <c r="H313">
        <v>1627064167.1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13</v>
      </c>
      <c r="AG313">
        <v>1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291</v>
      </c>
      <c r="AL313" t="s">
        <v>291</v>
      </c>
      <c r="AM313">
        <v>0</v>
      </c>
      <c r="AN313">
        <v>0</v>
      </c>
      <c r="AO313">
        <f>1-AM313/AN313</f>
        <v>0</v>
      </c>
      <c r="AP313">
        <v>0</v>
      </c>
      <c r="AQ313" t="s">
        <v>291</v>
      </c>
      <c r="AR313" t="s">
        <v>291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291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292</v>
      </c>
      <c r="BT313">
        <v>2</v>
      </c>
      <c r="BU313">
        <v>1627064167.1</v>
      </c>
      <c r="BV313">
        <v>396.104333333333</v>
      </c>
      <c r="BW313">
        <v>419.981</v>
      </c>
      <c r="BX313">
        <v>10.6991</v>
      </c>
      <c r="BY313">
        <v>5.94080666666667</v>
      </c>
      <c r="BZ313">
        <v>391.797</v>
      </c>
      <c r="CA313">
        <v>10.7522</v>
      </c>
      <c r="CB313">
        <v>900.043333333333</v>
      </c>
      <c r="CC313">
        <v>101.485</v>
      </c>
      <c r="CD313">
        <v>0.0999741666666667</v>
      </c>
      <c r="CE313">
        <v>24.8581666666667</v>
      </c>
      <c r="CF313">
        <v>23.2568333333333</v>
      </c>
      <c r="CG313">
        <v>999.9</v>
      </c>
      <c r="CH313">
        <v>0</v>
      </c>
      <c r="CI313">
        <v>0</v>
      </c>
      <c r="CJ313">
        <v>10022.3</v>
      </c>
      <c r="CK313">
        <v>0</v>
      </c>
      <c r="CL313">
        <v>59.9692333333333</v>
      </c>
      <c r="CM313">
        <v>1459.91333333333</v>
      </c>
      <c r="CN313">
        <v>0.972998</v>
      </c>
      <c r="CO313">
        <v>0.027002</v>
      </c>
      <c r="CP313">
        <v>0</v>
      </c>
      <c r="CQ313">
        <v>662.827333333333</v>
      </c>
      <c r="CR313">
        <v>4.99951</v>
      </c>
      <c r="CS313">
        <v>9611.51666666667</v>
      </c>
      <c r="CT313">
        <v>11911.2</v>
      </c>
      <c r="CU313">
        <v>38.562</v>
      </c>
      <c r="CV313">
        <v>41.375</v>
      </c>
      <c r="CW313">
        <v>40.312</v>
      </c>
      <c r="CX313">
        <v>40.5</v>
      </c>
      <c r="CY313">
        <v>40.437</v>
      </c>
      <c r="CZ313">
        <v>1415.62333333333</v>
      </c>
      <c r="DA313">
        <v>39.29</v>
      </c>
      <c r="DB313">
        <v>0</v>
      </c>
      <c r="DC313">
        <v>1627064170.6</v>
      </c>
      <c r="DD313">
        <v>0</v>
      </c>
      <c r="DE313">
        <v>662.810192307692</v>
      </c>
      <c r="DF313">
        <v>0.646461539855949</v>
      </c>
      <c r="DG313">
        <v>19.3750427352425</v>
      </c>
      <c r="DH313">
        <v>9609.51076923077</v>
      </c>
      <c r="DI313">
        <v>15</v>
      </c>
      <c r="DJ313">
        <v>1627063522.6</v>
      </c>
      <c r="DK313" t="s">
        <v>293</v>
      </c>
      <c r="DL313">
        <v>1627063512.6</v>
      </c>
      <c r="DM313">
        <v>1627063522.6</v>
      </c>
      <c r="DN313">
        <v>1</v>
      </c>
      <c r="DO313">
        <v>0.261</v>
      </c>
      <c r="DP313">
        <v>-0.001</v>
      </c>
      <c r="DQ313">
        <v>4.408</v>
      </c>
      <c r="DR313">
        <v>-0.118</v>
      </c>
      <c r="DS313">
        <v>420</v>
      </c>
      <c r="DT313">
        <v>3</v>
      </c>
      <c r="DU313">
        <v>0.07</v>
      </c>
      <c r="DV313">
        <v>0.03</v>
      </c>
      <c r="DW313">
        <v>-23.8372341463415</v>
      </c>
      <c r="DX313">
        <v>-0.0821456445993698</v>
      </c>
      <c r="DY313">
        <v>0.0199993001067306</v>
      </c>
      <c r="DZ313">
        <v>1</v>
      </c>
      <c r="EA313">
        <v>662.778828571429</v>
      </c>
      <c r="EB313">
        <v>0.680493605966496</v>
      </c>
      <c r="EC313">
        <v>0.159372068840593</v>
      </c>
      <c r="ED313">
        <v>1</v>
      </c>
      <c r="EE313">
        <v>4.72258097560976</v>
      </c>
      <c r="EF313">
        <v>0.185060278745646</v>
      </c>
      <c r="EG313">
        <v>0.0210835039903618</v>
      </c>
      <c r="EH313">
        <v>0</v>
      </c>
      <c r="EI313">
        <v>2</v>
      </c>
      <c r="EJ313">
        <v>3</v>
      </c>
      <c r="EK313" t="s">
        <v>335</v>
      </c>
      <c r="EL313">
        <v>100</v>
      </c>
      <c r="EM313">
        <v>100</v>
      </c>
      <c r="EN313">
        <v>4.307</v>
      </c>
      <c r="EO313">
        <v>-0.0529</v>
      </c>
      <c r="EP313">
        <v>2.28134974714028</v>
      </c>
      <c r="EQ313">
        <v>0.00616335315543056</v>
      </c>
      <c r="ER313">
        <v>-2.81551833566181e-06</v>
      </c>
      <c r="ES313">
        <v>7.20361701182458e-10</v>
      </c>
      <c r="ET313">
        <v>-0.12593346656001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10.9</v>
      </c>
      <c r="FC313">
        <v>10.8</v>
      </c>
      <c r="FD313">
        <v>18</v>
      </c>
      <c r="FE313">
        <v>963.324</v>
      </c>
      <c r="FF313">
        <v>511.33</v>
      </c>
      <c r="FG313">
        <v>27.7209</v>
      </c>
      <c r="FH313">
        <v>24.9116</v>
      </c>
      <c r="FI313">
        <v>30</v>
      </c>
      <c r="FJ313">
        <v>25.2026</v>
      </c>
      <c r="FK313">
        <v>25.1809</v>
      </c>
      <c r="FL313">
        <v>26.6319</v>
      </c>
      <c r="FM313">
        <v>64.7036</v>
      </c>
      <c r="FN313">
        <v>0</v>
      </c>
      <c r="FO313">
        <v>27.85</v>
      </c>
      <c r="FP313">
        <v>420</v>
      </c>
      <c r="FQ313">
        <v>6.05431</v>
      </c>
      <c r="FR313">
        <v>100.372</v>
      </c>
      <c r="FS313">
        <v>100.271</v>
      </c>
    </row>
    <row r="314" spans="1:175">
      <c r="A314">
        <v>298</v>
      </c>
      <c r="B314">
        <v>1627064170.1</v>
      </c>
      <c r="C314">
        <v>594</v>
      </c>
      <c r="D314" t="s">
        <v>889</v>
      </c>
      <c r="E314" t="s">
        <v>890</v>
      </c>
      <c r="F314">
        <v>1</v>
      </c>
      <c r="H314">
        <v>1627064169.1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13</v>
      </c>
      <c r="AG314">
        <v>1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291</v>
      </c>
      <c r="AL314" t="s">
        <v>291</v>
      </c>
      <c r="AM314">
        <v>0</v>
      </c>
      <c r="AN314">
        <v>0</v>
      </c>
      <c r="AO314">
        <f>1-AM314/AN314</f>
        <v>0</v>
      </c>
      <c r="AP314">
        <v>0</v>
      </c>
      <c r="AQ314" t="s">
        <v>291</v>
      </c>
      <c r="AR314" t="s">
        <v>291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291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292</v>
      </c>
      <c r="BT314">
        <v>2</v>
      </c>
      <c r="BU314">
        <v>1627064169.1</v>
      </c>
      <c r="BV314">
        <v>396.082333333333</v>
      </c>
      <c r="BW314">
        <v>419.974333333333</v>
      </c>
      <c r="BX314">
        <v>10.7268666666667</v>
      </c>
      <c r="BY314">
        <v>5.94493666666667</v>
      </c>
      <c r="BZ314">
        <v>391.775333333333</v>
      </c>
      <c r="CA314">
        <v>10.7796</v>
      </c>
      <c r="CB314">
        <v>900.009333333333</v>
      </c>
      <c r="CC314">
        <v>101.485</v>
      </c>
      <c r="CD314">
        <v>0.0999582333333333</v>
      </c>
      <c r="CE314">
        <v>24.9036666666667</v>
      </c>
      <c r="CF314">
        <v>23.2942</v>
      </c>
      <c r="CG314">
        <v>999.9</v>
      </c>
      <c r="CH314">
        <v>0</v>
      </c>
      <c r="CI314">
        <v>0</v>
      </c>
      <c r="CJ314">
        <v>10008.3</v>
      </c>
      <c r="CK314">
        <v>0</v>
      </c>
      <c r="CL314">
        <v>59.9608</v>
      </c>
      <c r="CM314">
        <v>1460.12333333333</v>
      </c>
      <c r="CN314">
        <v>0.973</v>
      </c>
      <c r="CO314">
        <v>0.0270001</v>
      </c>
      <c r="CP314">
        <v>0</v>
      </c>
      <c r="CQ314">
        <v>663.139666666667</v>
      </c>
      <c r="CR314">
        <v>4.99951</v>
      </c>
      <c r="CS314">
        <v>9613.89666666667</v>
      </c>
      <c r="CT314">
        <v>11912.9</v>
      </c>
      <c r="CU314">
        <v>38.562</v>
      </c>
      <c r="CV314">
        <v>41.375</v>
      </c>
      <c r="CW314">
        <v>40.312</v>
      </c>
      <c r="CX314">
        <v>40.5</v>
      </c>
      <c r="CY314">
        <v>40.437</v>
      </c>
      <c r="CZ314">
        <v>1415.83666666667</v>
      </c>
      <c r="DA314">
        <v>39.29</v>
      </c>
      <c r="DB314">
        <v>0</v>
      </c>
      <c r="DC314">
        <v>1627064173</v>
      </c>
      <c r="DD314">
        <v>0</v>
      </c>
      <c r="DE314">
        <v>662.862</v>
      </c>
      <c r="DF314">
        <v>1.57641024998282</v>
      </c>
      <c r="DG314">
        <v>22.3411965344984</v>
      </c>
      <c r="DH314">
        <v>9610.47769230769</v>
      </c>
      <c r="DI314">
        <v>15</v>
      </c>
      <c r="DJ314">
        <v>1627063522.6</v>
      </c>
      <c r="DK314" t="s">
        <v>293</v>
      </c>
      <c r="DL314">
        <v>1627063512.6</v>
      </c>
      <c r="DM314">
        <v>1627063522.6</v>
      </c>
      <c r="DN314">
        <v>1</v>
      </c>
      <c r="DO314">
        <v>0.261</v>
      </c>
      <c r="DP314">
        <v>-0.001</v>
      </c>
      <c r="DQ314">
        <v>4.408</v>
      </c>
      <c r="DR314">
        <v>-0.118</v>
      </c>
      <c r="DS314">
        <v>420</v>
      </c>
      <c r="DT314">
        <v>3</v>
      </c>
      <c r="DU314">
        <v>0.07</v>
      </c>
      <c r="DV314">
        <v>0.03</v>
      </c>
      <c r="DW314">
        <v>-23.8429268292683</v>
      </c>
      <c r="DX314">
        <v>-0.147702439024363</v>
      </c>
      <c r="DY314">
        <v>0.0250541756842</v>
      </c>
      <c r="DZ314">
        <v>1</v>
      </c>
      <c r="EA314">
        <v>662.830878787879</v>
      </c>
      <c r="EB314">
        <v>0.944838895849094</v>
      </c>
      <c r="EC314">
        <v>0.184812559847316</v>
      </c>
      <c r="ED314">
        <v>1</v>
      </c>
      <c r="EE314">
        <v>4.73104</v>
      </c>
      <c r="EF314">
        <v>0.216488153310106</v>
      </c>
      <c r="EG314">
        <v>0.0244981939603122</v>
      </c>
      <c r="EH314">
        <v>0</v>
      </c>
      <c r="EI314">
        <v>2</v>
      </c>
      <c r="EJ314">
        <v>3</v>
      </c>
      <c r="EK314" t="s">
        <v>335</v>
      </c>
      <c r="EL314">
        <v>100</v>
      </c>
      <c r="EM314">
        <v>100</v>
      </c>
      <c r="EN314">
        <v>4.307</v>
      </c>
      <c r="EO314">
        <v>-0.0526</v>
      </c>
      <c r="EP314">
        <v>2.28134974714028</v>
      </c>
      <c r="EQ314">
        <v>0.00616335315543056</v>
      </c>
      <c r="ER314">
        <v>-2.81551833566181e-06</v>
      </c>
      <c r="ES314">
        <v>7.20361701182458e-10</v>
      </c>
      <c r="ET314">
        <v>-0.12593346656001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11</v>
      </c>
      <c r="FC314">
        <v>10.8</v>
      </c>
      <c r="FD314">
        <v>18</v>
      </c>
      <c r="FE314">
        <v>963.511</v>
      </c>
      <c r="FF314">
        <v>511.477</v>
      </c>
      <c r="FG314">
        <v>27.7906</v>
      </c>
      <c r="FH314">
        <v>24.9116</v>
      </c>
      <c r="FI314">
        <v>30.0001</v>
      </c>
      <c r="FJ314">
        <v>25.2015</v>
      </c>
      <c r="FK314">
        <v>25.1799</v>
      </c>
      <c r="FL314">
        <v>26.6317</v>
      </c>
      <c r="FM314">
        <v>64.7036</v>
      </c>
      <c r="FN314">
        <v>0</v>
      </c>
      <c r="FO314">
        <v>27.85</v>
      </c>
      <c r="FP314">
        <v>420</v>
      </c>
      <c r="FQ314">
        <v>6.06433</v>
      </c>
      <c r="FR314">
        <v>100.372</v>
      </c>
      <c r="FS314">
        <v>100.273</v>
      </c>
    </row>
    <row r="315" spans="1:175">
      <c r="A315">
        <v>299</v>
      </c>
      <c r="B315">
        <v>1627064172.1</v>
      </c>
      <c r="C315">
        <v>596</v>
      </c>
      <c r="D315" t="s">
        <v>891</v>
      </c>
      <c r="E315" t="s">
        <v>892</v>
      </c>
      <c r="F315">
        <v>1</v>
      </c>
      <c r="H315">
        <v>1627064171.1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13</v>
      </c>
      <c r="AG315">
        <v>1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291</v>
      </c>
      <c r="AL315" t="s">
        <v>291</v>
      </c>
      <c r="AM315">
        <v>0</v>
      </c>
      <c r="AN315">
        <v>0</v>
      </c>
      <c r="AO315">
        <f>1-AM315/AN315</f>
        <v>0</v>
      </c>
      <c r="AP315">
        <v>0</v>
      </c>
      <c r="AQ315" t="s">
        <v>291</v>
      </c>
      <c r="AR315" t="s">
        <v>291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291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292</v>
      </c>
      <c r="BT315">
        <v>2</v>
      </c>
      <c r="BU315">
        <v>1627064171.1</v>
      </c>
      <c r="BV315">
        <v>396.071333333333</v>
      </c>
      <c r="BW315">
        <v>419.957333333333</v>
      </c>
      <c r="BX315">
        <v>10.7502</v>
      </c>
      <c r="BY315">
        <v>5.95707666666667</v>
      </c>
      <c r="BZ315">
        <v>391.764</v>
      </c>
      <c r="CA315">
        <v>10.8026666666667</v>
      </c>
      <c r="CB315">
        <v>899.98</v>
      </c>
      <c r="CC315">
        <v>101.486666666667</v>
      </c>
      <c r="CD315">
        <v>0.100088333333333</v>
      </c>
      <c r="CE315">
        <v>24.9484</v>
      </c>
      <c r="CF315">
        <v>23.3313666666667</v>
      </c>
      <c r="CG315">
        <v>999.9</v>
      </c>
      <c r="CH315">
        <v>0</v>
      </c>
      <c r="CI315">
        <v>0</v>
      </c>
      <c r="CJ315">
        <v>9997.72</v>
      </c>
      <c r="CK315">
        <v>0</v>
      </c>
      <c r="CL315">
        <v>59.9470666666667</v>
      </c>
      <c r="CM315">
        <v>1460.22666666667</v>
      </c>
      <c r="CN315">
        <v>0.973</v>
      </c>
      <c r="CO315">
        <v>0.0270001</v>
      </c>
      <c r="CP315">
        <v>0</v>
      </c>
      <c r="CQ315">
        <v>663.058666666667</v>
      </c>
      <c r="CR315">
        <v>4.99951</v>
      </c>
      <c r="CS315">
        <v>9615.28666666667</v>
      </c>
      <c r="CT315">
        <v>11913.7333333333</v>
      </c>
      <c r="CU315">
        <v>38.562</v>
      </c>
      <c r="CV315">
        <v>41.4163333333333</v>
      </c>
      <c r="CW315">
        <v>40.354</v>
      </c>
      <c r="CX315">
        <v>40.5</v>
      </c>
      <c r="CY315">
        <v>40.437</v>
      </c>
      <c r="CZ315">
        <v>1415.94</v>
      </c>
      <c r="DA315">
        <v>39.29</v>
      </c>
      <c r="DB315">
        <v>0</v>
      </c>
      <c r="DC315">
        <v>1627064174.8</v>
      </c>
      <c r="DD315">
        <v>0</v>
      </c>
      <c r="DE315">
        <v>662.92048</v>
      </c>
      <c r="DF315">
        <v>1.04792307214802</v>
      </c>
      <c r="DG315">
        <v>27.6876923328755</v>
      </c>
      <c r="DH315">
        <v>9611.224</v>
      </c>
      <c r="DI315">
        <v>15</v>
      </c>
      <c r="DJ315">
        <v>1627063522.6</v>
      </c>
      <c r="DK315" t="s">
        <v>293</v>
      </c>
      <c r="DL315">
        <v>1627063512.6</v>
      </c>
      <c r="DM315">
        <v>1627063522.6</v>
      </c>
      <c r="DN315">
        <v>1</v>
      </c>
      <c r="DO315">
        <v>0.261</v>
      </c>
      <c r="DP315">
        <v>-0.001</v>
      </c>
      <c r="DQ315">
        <v>4.408</v>
      </c>
      <c r="DR315">
        <v>-0.118</v>
      </c>
      <c r="DS315">
        <v>420</v>
      </c>
      <c r="DT315">
        <v>3</v>
      </c>
      <c r="DU315">
        <v>0.07</v>
      </c>
      <c r="DV315">
        <v>0.03</v>
      </c>
      <c r="DW315">
        <v>-23.8496268292683</v>
      </c>
      <c r="DX315">
        <v>-0.173389547038361</v>
      </c>
      <c r="DY315">
        <v>0.0262043472877256</v>
      </c>
      <c r="DZ315">
        <v>1</v>
      </c>
      <c r="EA315">
        <v>662.855727272727</v>
      </c>
      <c r="EB315">
        <v>1.21698735984799</v>
      </c>
      <c r="EC315">
        <v>0.189829472554015</v>
      </c>
      <c r="ED315">
        <v>1</v>
      </c>
      <c r="EE315">
        <v>4.73908</v>
      </c>
      <c r="EF315">
        <v>0.270787317073186</v>
      </c>
      <c r="EG315">
        <v>0.0292287149989151</v>
      </c>
      <c r="EH315">
        <v>0</v>
      </c>
      <c r="EI315">
        <v>2</v>
      </c>
      <c r="EJ315">
        <v>3</v>
      </c>
      <c r="EK315" t="s">
        <v>335</v>
      </c>
      <c r="EL315">
        <v>100</v>
      </c>
      <c r="EM315">
        <v>100</v>
      </c>
      <c r="EN315">
        <v>4.308</v>
      </c>
      <c r="EO315">
        <v>-0.0523</v>
      </c>
      <c r="EP315">
        <v>2.28134974714028</v>
      </c>
      <c r="EQ315">
        <v>0.00616335315543056</v>
      </c>
      <c r="ER315">
        <v>-2.81551833566181e-06</v>
      </c>
      <c r="ES315">
        <v>7.20361701182458e-10</v>
      </c>
      <c r="ET315">
        <v>-0.12593346656001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11</v>
      </c>
      <c r="FC315">
        <v>10.8</v>
      </c>
      <c r="FD315">
        <v>18</v>
      </c>
      <c r="FE315">
        <v>963.518</v>
      </c>
      <c r="FF315">
        <v>511.344</v>
      </c>
      <c r="FG315">
        <v>27.8629</v>
      </c>
      <c r="FH315">
        <v>24.9116</v>
      </c>
      <c r="FI315">
        <v>30.0001</v>
      </c>
      <c r="FJ315">
        <v>25.2005</v>
      </c>
      <c r="FK315">
        <v>25.1788</v>
      </c>
      <c r="FL315">
        <v>26.6344</v>
      </c>
      <c r="FM315">
        <v>64.7036</v>
      </c>
      <c r="FN315">
        <v>0</v>
      </c>
      <c r="FO315">
        <v>27.95</v>
      </c>
      <c r="FP315">
        <v>420</v>
      </c>
      <c r="FQ315">
        <v>6.10191</v>
      </c>
      <c r="FR315">
        <v>100.372</v>
      </c>
      <c r="FS315">
        <v>100.273</v>
      </c>
    </row>
    <row r="316" spans="1:175">
      <c r="A316">
        <v>300</v>
      </c>
      <c r="B316">
        <v>1627064174.1</v>
      </c>
      <c r="C316">
        <v>598</v>
      </c>
      <c r="D316" t="s">
        <v>893</v>
      </c>
      <c r="E316" t="s">
        <v>894</v>
      </c>
      <c r="F316">
        <v>1</v>
      </c>
      <c r="H316">
        <v>1627064173.1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13</v>
      </c>
      <c r="AG316">
        <v>1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291</v>
      </c>
      <c r="AL316" t="s">
        <v>291</v>
      </c>
      <c r="AM316">
        <v>0</v>
      </c>
      <c r="AN316">
        <v>0</v>
      </c>
      <c r="AO316">
        <f>1-AM316/AN316</f>
        <v>0</v>
      </c>
      <c r="AP316">
        <v>0</v>
      </c>
      <c r="AQ316" t="s">
        <v>291</v>
      </c>
      <c r="AR316" t="s">
        <v>291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291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292</v>
      </c>
      <c r="BT316">
        <v>2</v>
      </c>
      <c r="BU316">
        <v>1627064173.1</v>
      </c>
      <c r="BV316">
        <v>396.055666666667</v>
      </c>
      <c r="BW316">
        <v>419.951</v>
      </c>
      <c r="BX316">
        <v>10.7762666666667</v>
      </c>
      <c r="BY316">
        <v>5.97825666666667</v>
      </c>
      <c r="BZ316">
        <v>391.748666666667</v>
      </c>
      <c r="CA316">
        <v>10.8285</v>
      </c>
      <c r="CB316">
        <v>900.012333333333</v>
      </c>
      <c r="CC316">
        <v>101.486666666667</v>
      </c>
      <c r="CD316">
        <v>0.0997307333333333</v>
      </c>
      <c r="CE316">
        <v>24.9909666666667</v>
      </c>
      <c r="CF316">
        <v>23.3759333333333</v>
      </c>
      <c r="CG316">
        <v>999.9</v>
      </c>
      <c r="CH316">
        <v>0</v>
      </c>
      <c r="CI316">
        <v>0</v>
      </c>
      <c r="CJ316">
        <v>10034.8</v>
      </c>
      <c r="CK316">
        <v>0</v>
      </c>
      <c r="CL316">
        <v>59.9329666666667</v>
      </c>
      <c r="CM316">
        <v>1459.91333333333</v>
      </c>
      <c r="CN316">
        <v>0.972998</v>
      </c>
      <c r="CO316">
        <v>0.027002</v>
      </c>
      <c r="CP316">
        <v>0</v>
      </c>
      <c r="CQ316">
        <v>663.056</v>
      </c>
      <c r="CR316">
        <v>4.99951</v>
      </c>
      <c r="CS316">
        <v>9613.60333333333</v>
      </c>
      <c r="CT316">
        <v>11911.2333333333</v>
      </c>
      <c r="CU316">
        <v>38.562</v>
      </c>
      <c r="CV316">
        <v>41.3956666666667</v>
      </c>
      <c r="CW316">
        <v>40.333</v>
      </c>
      <c r="CX316">
        <v>40.5</v>
      </c>
      <c r="CY316">
        <v>40.437</v>
      </c>
      <c r="CZ316">
        <v>1415.62333333333</v>
      </c>
      <c r="DA316">
        <v>39.29</v>
      </c>
      <c r="DB316">
        <v>0</v>
      </c>
      <c r="DC316">
        <v>1627064176.6</v>
      </c>
      <c r="DD316">
        <v>0</v>
      </c>
      <c r="DE316">
        <v>662.938615384615</v>
      </c>
      <c r="DF316">
        <v>1.17565811523462</v>
      </c>
      <c r="DG316">
        <v>24.2242734807598</v>
      </c>
      <c r="DH316">
        <v>9611.74230769231</v>
      </c>
      <c r="DI316">
        <v>15</v>
      </c>
      <c r="DJ316">
        <v>1627063522.6</v>
      </c>
      <c r="DK316" t="s">
        <v>293</v>
      </c>
      <c r="DL316">
        <v>1627063512.6</v>
      </c>
      <c r="DM316">
        <v>1627063522.6</v>
      </c>
      <c r="DN316">
        <v>1</v>
      </c>
      <c r="DO316">
        <v>0.261</v>
      </c>
      <c r="DP316">
        <v>-0.001</v>
      </c>
      <c r="DQ316">
        <v>4.408</v>
      </c>
      <c r="DR316">
        <v>-0.118</v>
      </c>
      <c r="DS316">
        <v>420</v>
      </c>
      <c r="DT316">
        <v>3</v>
      </c>
      <c r="DU316">
        <v>0.07</v>
      </c>
      <c r="DV316">
        <v>0.03</v>
      </c>
      <c r="DW316">
        <v>-23.8565756097561</v>
      </c>
      <c r="DX316">
        <v>-0.187124738675988</v>
      </c>
      <c r="DY316">
        <v>0.0271121409262311</v>
      </c>
      <c r="DZ316">
        <v>1</v>
      </c>
      <c r="EA316">
        <v>662.892485714286</v>
      </c>
      <c r="EB316">
        <v>1.05377967499783</v>
      </c>
      <c r="EC316">
        <v>0.17988621346817</v>
      </c>
      <c r="ED316">
        <v>1</v>
      </c>
      <c r="EE316">
        <v>4.74749829268293</v>
      </c>
      <c r="EF316">
        <v>0.309004181184674</v>
      </c>
      <c r="EG316">
        <v>0.032223664376752</v>
      </c>
      <c r="EH316">
        <v>0</v>
      </c>
      <c r="EI316">
        <v>2</v>
      </c>
      <c r="EJ316">
        <v>3</v>
      </c>
      <c r="EK316" t="s">
        <v>335</v>
      </c>
      <c r="EL316">
        <v>100</v>
      </c>
      <c r="EM316">
        <v>100</v>
      </c>
      <c r="EN316">
        <v>4.307</v>
      </c>
      <c r="EO316">
        <v>-0.052</v>
      </c>
      <c r="EP316">
        <v>2.28134974714028</v>
      </c>
      <c r="EQ316">
        <v>0.00616335315543056</v>
      </c>
      <c r="ER316">
        <v>-2.81551833566181e-06</v>
      </c>
      <c r="ES316">
        <v>7.20361701182458e-10</v>
      </c>
      <c r="ET316">
        <v>-0.12593346656001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11</v>
      </c>
      <c r="FC316">
        <v>10.9</v>
      </c>
      <c r="FD316">
        <v>18</v>
      </c>
      <c r="FE316">
        <v>963.68</v>
      </c>
      <c r="FF316">
        <v>511.369</v>
      </c>
      <c r="FG316">
        <v>27.9286</v>
      </c>
      <c r="FH316">
        <v>24.9116</v>
      </c>
      <c r="FI316">
        <v>30.0001</v>
      </c>
      <c r="FJ316">
        <v>25.1994</v>
      </c>
      <c r="FK316">
        <v>25.1778</v>
      </c>
      <c r="FL316">
        <v>26.6336</v>
      </c>
      <c r="FM316">
        <v>64.4003</v>
      </c>
      <c r="FN316">
        <v>0</v>
      </c>
      <c r="FO316">
        <v>28.05</v>
      </c>
      <c r="FP316">
        <v>420</v>
      </c>
      <c r="FQ316">
        <v>6.11078</v>
      </c>
      <c r="FR316">
        <v>100.371</v>
      </c>
      <c r="FS316">
        <v>100.274</v>
      </c>
    </row>
    <row r="317" spans="1:175">
      <c r="A317">
        <v>301</v>
      </c>
      <c r="B317">
        <v>1627064176.1</v>
      </c>
      <c r="C317">
        <v>600</v>
      </c>
      <c r="D317" t="s">
        <v>895</v>
      </c>
      <c r="E317" t="s">
        <v>896</v>
      </c>
      <c r="F317">
        <v>1</v>
      </c>
      <c r="H317">
        <v>1627064175.1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13</v>
      </c>
      <c r="AG317">
        <v>1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291</v>
      </c>
      <c r="AL317" t="s">
        <v>291</v>
      </c>
      <c r="AM317">
        <v>0</v>
      </c>
      <c r="AN317">
        <v>0</v>
      </c>
      <c r="AO317">
        <f>1-AM317/AN317</f>
        <v>0</v>
      </c>
      <c r="AP317">
        <v>0</v>
      </c>
      <c r="AQ317" t="s">
        <v>291</v>
      </c>
      <c r="AR317" t="s">
        <v>291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291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292</v>
      </c>
      <c r="BT317">
        <v>2</v>
      </c>
      <c r="BU317">
        <v>1627064175.1</v>
      </c>
      <c r="BV317">
        <v>396.087666666667</v>
      </c>
      <c r="BW317">
        <v>419.988666666667</v>
      </c>
      <c r="BX317">
        <v>10.8015666666667</v>
      </c>
      <c r="BY317">
        <v>5.99319</v>
      </c>
      <c r="BZ317">
        <v>391.780333333333</v>
      </c>
      <c r="CA317">
        <v>10.8535</v>
      </c>
      <c r="CB317">
        <v>900.108333333333</v>
      </c>
      <c r="CC317">
        <v>101.486</v>
      </c>
      <c r="CD317">
        <v>0.0994279</v>
      </c>
      <c r="CE317">
        <v>25.0353</v>
      </c>
      <c r="CF317">
        <v>23.4135</v>
      </c>
      <c r="CG317">
        <v>999.9</v>
      </c>
      <c r="CH317">
        <v>0</v>
      </c>
      <c r="CI317">
        <v>0</v>
      </c>
      <c r="CJ317">
        <v>10028.9666666667</v>
      </c>
      <c r="CK317">
        <v>0</v>
      </c>
      <c r="CL317">
        <v>59.9325</v>
      </c>
      <c r="CM317">
        <v>1460.02333333333</v>
      </c>
      <c r="CN317">
        <v>0.973</v>
      </c>
      <c r="CO317">
        <v>0.0270001</v>
      </c>
      <c r="CP317">
        <v>0</v>
      </c>
      <c r="CQ317">
        <v>662.845</v>
      </c>
      <c r="CR317">
        <v>4.99951</v>
      </c>
      <c r="CS317">
        <v>9615.37</v>
      </c>
      <c r="CT317">
        <v>11912.0666666667</v>
      </c>
      <c r="CU317">
        <v>38.562</v>
      </c>
      <c r="CV317">
        <v>41.4163333333333</v>
      </c>
      <c r="CW317">
        <v>40.354</v>
      </c>
      <c r="CX317">
        <v>40.5</v>
      </c>
      <c r="CY317">
        <v>40.437</v>
      </c>
      <c r="CZ317">
        <v>1415.73333333333</v>
      </c>
      <c r="DA317">
        <v>39.29</v>
      </c>
      <c r="DB317">
        <v>0</v>
      </c>
      <c r="DC317">
        <v>1627064179</v>
      </c>
      <c r="DD317">
        <v>0</v>
      </c>
      <c r="DE317">
        <v>662.959923076923</v>
      </c>
      <c r="DF317">
        <v>0.508102563092744</v>
      </c>
      <c r="DG317">
        <v>23.7627350058498</v>
      </c>
      <c r="DH317">
        <v>9612.67153846154</v>
      </c>
      <c r="DI317">
        <v>15</v>
      </c>
      <c r="DJ317">
        <v>1627063522.6</v>
      </c>
      <c r="DK317" t="s">
        <v>293</v>
      </c>
      <c r="DL317">
        <v>1627063512.6</v>
      </c>
      <c r="DM317">
        <v>1627063522.6</v>
      </c>
      <c r="DN317">
        <v>1</v>
      </c>
      <c r="DO317">
        <v>0.261</v>
      </c>
      <c r="DP317">
        <v>-0.001</v>
      </c>
      <c r="DQ317">
        <v>4.408</v>
      </c>
      <c r="DR317">
        <v>-0.118</v>
      </c>
      <c r="DS317">
        <v>420</v>
      </c>
      <c r="DT317">
        <v>3</v>
      </c>
      <c r="DU317">
        <v>0.07</v>
      </c>
      <c r="DV317">
        <v>0.03</v>
      </c>
      <c r="DW317">
        <v>-23.8637682926829</v>
      </c>
      <c r="DX317">
        <v>-0.199432055749147</v>
      </c>
      <c r="DY317">
        <v>0.0281524286438752</v>
      </c>
      <c r="DZ317">
        <v>1</v>
      </c>
      <c r="EA317">
        <v>662.900666666667</v>
      </c>
      <c r="EB317">
        <v>0.938257485616591</v>
      </c>
      <c r="EC317">
        <v>0.185179301590029</v>
      </c>
      <c r="ED317">
        <v>1</v>
      </c>
      <c r="EE317">
        <v>4.75806195121951</v>
      </c>
      <c r="EF317">
        <v>0.309887665505223</v>
      </c>
      <c r="EG317">
        <v>0.0322614994600725</v>
      </c>
      <c r="EH317">
        <v>0</v>
      </c>
      <c r="EI317">
        <v>2</v>
      </c>
      <c r="EJ317">
        <v>3</v>
      </c>
      <c r="EK317" t="s">
        <v>335</v>
      </c>
      <c r="EL317">
        <v>100</v>
      </c>
      <c r="EM317">
        <v>100</v>
      </c>
      <c r="EN317">
        <v>4.307</v>
      </c>
      <c r="EO317">
        <v>-0.0518</v>
      </c>
      <c r="EP317">
        <v>2.28134974714028</v>
      </c>
      <c r="EQ317">
        <v>0.00616335315543056</v>
      </c>
      <c r="ER317">
        <v>-2.81551833566181e-06</v>
      </c>
      <c r="ES317">
        <v>7.20361701182458e-10</v>
      </c>
      <c r="ET317">
        <v>-0.12593346656001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11.1</v>
      </c>
      <c r="FC317">
        <v>10.9</v>
      </c>
      <c r="FD317">
        <v>18</v>
      </c>
      <c r="FE317">
        <v>963.662</v>
      </c>
      <c r="FF317">
        <v>511.516</v>
      </c>
      <c r="FG317">
        <v>27.9945</v>
      </c>
      <c r="FH317">
        <v>24.9116</v>
      </c>
      <c r="FI317">
        <v>30</v>
      </c>
      <c r="FJ317">
        <v>25.1984</v>
      </c>
      <c r="FK317">
        <v>25.1767</v>
      </c>
      <c r="FL317">
        <v>26.6337</v>
      </c>
      <c r="FM317">
        <v>64.4003</v>
      </c>
      <c r="FN317">
        <v>0</v>
      </c>
      <c r="FO317">
        <v>28.05</v>
      </c>
      <c r="FP317">
        <v>420</v>
      </c>
      <c r="FQ317">
        <v>6.11267</v>
      </c>
      <c r="FR317">
        <v>100.37</v>
      </c>
      <c r="FS317">
        <v>100.275</v>
      </c>
    </row>
    <row r="318" spans="1:175">
      <c r="A318">
        <v>302</v>
      </c>
      <c r="B318">
        <v>1627064178.1</v>
      </c>
      <c r="C318">
        <v>602</v>
      </c>
      <c r="D318" t="s">
        <v>897</v>
      </c>
      <c r="E318" t="s">
        <v>898</v>
      </c>
      <c r="F318">
        <v>1</v>
      </c>
      <c r="H318">
        <v>1627064177.1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13</v>
      </c>
      <c r="AG318">
        <v>1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291</v>
      </c>
      <c r="AL318" t="s">
        <v>291</v>
      </c>
      <c r="AM318">
        <v>0</v>
      </c>
      <c r="AN318">
        <v>0</v>
      </c>
      <c r="AO318">
        <f>1-AM318/AN318</f>
        <v>0</v>
      </c>
      <c r="AP318">
        <v>0</v>
      </c>
      <c r="AQ318" t="s">
        <v>291</v>
      </c>
      <c r="AR318" t="s">
        <v>291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291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292</v>
      </c>
      <c r="BT318">
        <v>2</v>
      </c>
      <c r="BU318">
        <v>1627064177.1</v>
      </c>
      <c r="BV318">
        <v>396.100666666667</v>
      </c>
      <c r="BW318">
        <v>419.994333333333</v>
      </c>
      <c r="BX318">
        <v>10.8268</v>
      </c>
      <c r="BY318">
        <v>6.02375333333333</v>
      </c>
      <c r="BZ318">
        <v>391.793666666667</v>
      </c>
      <c r="CA318">
        <v>10.8784333333333</v>
      </c>
      <c r="CB318">
        <v>899.966333333333</v>
      </c>
      <c r="CC318">
        <v>101.485666666667</v>
      </c>
      <c r="CD318">
        <v>0.100092333333333</v>
      </c>
      <c r="CE318">
        <v>25.0785</v>
      </c>
      <c r="CF318">
        <v>23.4486</v>
      </c>
      <c r="CG318">
        <v>999.9</v>
      </c>
      <c r="CH318">
        <v>0</v>
      </c>
      <c r="CI318">
        <v>0</v>
      </c>
      <c r="CJ318">
        <v>9971.04</v>
      </c>
      <c r="CK318">
        <v>0</v>
      </c>
      <c r="CL318">
        <v>59.9325</v>
      </c>
      <c r="CM318">
        <v>1460.11666666667</v>
      </c>
      <c r="CN318">
        <v>0.973002</v>
      </c>
      <c r="CO318">
        <v>0.0269982</v>
      </c>
      <c r="CP318">
        <v>0</v>
      </c>
      <c r="CQ318">
        <v>663.04</v>
      </c>
      <c r="CR318">
        <v>4.99951</v>
      </c>
      <c r="CS318">
        <v>9617.16333333333</v>
      </c>
      <c r="CT318">
        <v>11912.8666666667</v>
      </c>
      <c r="CU318">
        <v>38.562</v>
      </c>
      <c r="CV318">
        <v>41.437</v>
      </c>
      <c r="CW318">
        <v>40.375</v>
      </c>
      <c r="CX318">
        <v>40.5</v>
      </c>
      <c r="CY318">
        <v>40.437</v>
      </c>
      <c r="CZ318">
        <v>1415.83333333333</v>
      </c>
      <c r="DA318">
        <v>39.29</v>
      </c>
      <c r="DB318">
        <v>0</v>
      </c>
      <c r="DC318">
        <v>1627064180.8</v>
      </c>
      <c r="DD318">
        <v>0</v>
      </c>
      <c r="DE318">
        <v>662.99132</v>
      </c>
      <c r="DF318">
        <v>1.07246153635936</v>
      </c>
      <c r="DG318">
        <v>22.8669231399409</v>
      </c>
      <c r="DH318">
        <v>9613.5376</v>
      </c>
      <c r="DI318">
        <v>15</v>
      </c>
      <c r="DJ318">
        <v>1627063522.6</v>
      </c>
      <c r="DK318" t="s">
        <v>293</v>
      </c>
      <c r="DL318">
        <v>1627063512.6</v>
      </c>
      <c r="DM318">
        <v>1627063522.6</v>
      </c>
      <c r="DN318">
        <v>1</v>
      </c>
      <c r="DO318">
        <v>0.261</v>
      </c>
      <c r="DP318">
        <v>-0.001</v>
      </c>
      <c r="DQ318">
        <v>4.408</v>
      </c>
      <c r="DR318">
        <v>-0.118</v>
      </c>
      <c r="DS318">
        <v>420</v>
      </c>
      <c r="DT318">
        <v>3</v>
      </c>
      <c r="DU318">
        <v>0.07</v>
      </c>
      <c r="DV318">
        <v>0.03</v>
      </c>
      <c r="DW318">
        <v>-23.8689219512195</v>
      </c>
      <c r="DX318">
        <v>-0.215228571428591</v>
      </c>
      <c r="DY318">
        <v>0.0293407692069612</v>
      </c>
      <c r="DZ318">
        <v>1</v>
      </c>
      <c r="EA318">
        <v>662.937941176471</v>
      </c>
      <c r="EB318">
        <v>0.652114862967377</v>
      </c>
      <c r="EC318">
        <v>0.15740336740109</v>
      </c>
      <c r="ED318">
        <v>1</v>
      </c>
      <c r="EE318">
        <v>4.76776707317073</v>
      </c>
      <c r="EF318">
        <v>0.280465923344953</v>
      </c>
      <c r="EG318">
        <v>0.0295924886023054</v>
      </c>
      <c r="EH318">
        <v>0</v>
      </c>
      <c r="EI318">
        <v>2</v>
      </c>
      <c r="EJ318">
        <v>3</v>
      </c>
      <c r="EK318" t="s">
        <v>335</v>
      </c>
      <c r="EL318">
        <v>100</v>
      </c>
      <c r="EM318">
        <v>100</v>
      </c>
      <c r="EN318">
        <v>4.308</v>
      </c>
      <c r="EO318">
        <v>-0.0514</v>
      </c>
      <c r="EP318">
        <v>2.28134974714028</v>
      </c>
      <c r="EQ318">
        <v>0.00616335315543056</v>
      </c>
      <c r="ER318">
        <v>-2.81551833566181e-06</v>
      </c>
      <c r="ES318">
        <v>7.20361701182458e-10</v>
      </c>
      <c r="ET318">
        <v>-0.12593346656001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11.1</v>
      </c>
      <c r="FC318">
        <v>10.9</v>
      </c>
      <c r="FD318">
        <v>18</v>
      </c>
      <c r="FE318">
        <v>963.384</v>
      </c>
      <c r="FF318">
        <v>511.558</v>
      </c>
      <c r="FG318">
        <v>28.063</v>
      </c>
      <c r="FH318">
        <v>24.9113</v>
      </c>
      <c r="FI318">
        <v>30.0001</v>
      </c>
      <c r="FJ318">
        <v>25.1973</v>
      </c>
      <c r="FK318">
        <v>25.1756</v>
      </c>
      <c r="FL318">
        <v>26.6347</v>
      </c>
      <c r="FM318">
        <v>64.4003</v>
      </c>
      <c r="FN318">
        <v>0</v>
      </c>
      <c r="FO318">
        <v>28.15</v>
      </c>
      <c r="FP318">
        <v>420</v>
      </c>
      <c r="FQ318">
        <v>6.14889</v>
      </c>
      <c r="FR318">
        <v>100.371</v>
      </c>
      <c r="FS318">
        <v>100.275</v>
      </c>
    </row>
    <row r="319" spans="1:175">
      <c r="A319">
        <v>303</v>
      </c>
      <c r="B319">
        <v>1627064180.1</v>
      </c>
      <c r="C319">
        <v>604</v>
      </c>
      <c r="D319" t="s">
        <v>899</v>
      </c>
      <c r="E319" t="s">
        <v>900</v>
      </c>
      <c r="F319">
        <v>1</v>
      </c>
      <c r="H319">
        <v>1627064179.1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13</v>
      </c>
      <c r="AG319">
        <v>1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291</v>
      </c>
      <c r="AL319" t="s">
        <v>291</v>
      </c>
      <c r="AM319">
        <v>0</v>
      </c>
      <c r="AN319">
        <v>0</v>
      </c>
      <c r="AO319">
        <f>1-AM319/AN319</f>
        <v>0</v>
      </c>
      <c r="AP319">
        <v>0</v>
      </c>
      <c r="AQ319" t="s">
        <v>291</v>
      </c>
      <c r="AR319" t="s">
        <v>291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291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292</v>
      </c>
      <c r="BT319">
        <v>2</v>
      </c>
      <c r="BU319">
        <v>1627064179.1</v>
      </c>
      <c r="BV319">
        <v>396.089666666667</v>
      </c>
      <c r="BW319">
        <v>419.981</v>
      </c>
      <c r="BX319">
        <v>10.8617</v>
      </c>
      <c r="BY319">
        <v>6.06278</v>
      </c>
      <c r="BZ319">
        <v>391.782666666667</v>
      </c>
      <c r="CA319">
        <v>10.9129333333333</v>
      </c>
      <c r="CB319">
        <v>899.979</v>
      </c>
      <c r="CC319">
        <v>101.485</v>
      </c>
      <c r="CD319">
        <v>0.100268333333333</v>
      </c>
      <c r="CE319">
        <v>25.1235</v>
      </c>
      <c r="CF319">
        <v>23.4891666666667</v>
      </c>
      <c r="CG319">
        <v>999.9</v>
      </c>
      <c r="CH319">
        <v>0</v>
      </c>
      <c r="CI319">
        <v>0</v>
      </c>
      <c r="CJ319">
        <v>9973.33333333333</v>
      </c>
      <c r="CK319">
        <v>0</v>
      </c>
      <c r="CL319">
        <v>59.9325</v>
      </c>
      <c r="CM319">
        <v>1460.01333333333</v>
      </c>
      <c r="CN319">
        <v>0.973</v>
      </c>
      <c r="CO319">
        <v>0.0270001</v>
      </c>
      <c r="CP319">
        <v>0</v>
      </c>
      <c r="CQ319">
        <v>663.087333333333</v>
      </c>
      <c r="CR319">
        <v>4.99951</v>
      </c>
      <c r="CS319">
        <v>9616.12666666667</v>
      </c>
      <c r="CT319">
        <v>11912</v>
      </c>
      <c r="CU319">
        <v>38.562</v>
      </c>
      <c r="CV319">
        <v>41.4163333333333</v>
      </c>
      <c r="CW319">
        <v>40.375</v>
      </c>
      <c r="CX319">
        <v>40.5</v>
      </c>
      <c r="CY319">
        <v>40.5</v>
      </c>
      <c r="CZ319">
        <v>1415.72666666667</v>
      </c>
      <c r="DA319">
        <v>39.29</v>
      </c>
      <c r="DB319">
        <v>0</v>
      </c>
      <c r="DC319">
        <v>1627064182.6</v>
      </c>
      <c r="DD319">
        <v>0</v>
      </c>
      <c r="DE319">
        <v>663.020269230769</v>
      </c>
      <c r="DF319">
        <v>0.742119655046641</v>
      </c>
      <c r="DG319">
        <v>20.3729914617323</v>
      </c>
      <c r="DH319">
        <v>9614.08653846154</v>
      </c>
      <c r="DI319">
        <v>15</v>
      </c>
      <c r="DJ319">
        <v>1627063522.6</v>
      </c>
      <c r="DK319" t="s">
        <v>293</v>
      </c>
      <c r="DL319">
        <v>1627063512.6</v>
      </c>
      <c r="DM319">
        <v>1627063522.6</v>
      </c>
      <c r="DN319">
        <v>1</v>
      </c>
      <c r="DO319">
        <v>0.261</v>
      </c>
      <c r="DP319">
        <v>-0.001</v>
      </c>
      <c r="DQ319">
        <v>4.408</v>
      </c>
      <c r="DR319">
        <v>-0.118</v>
      </c>
      <c r="DS319">
        <v>420</v>
      </c>
      <c r="DT319">
        <v>3</v>
      </c>
      <c r="DU319">
        <v>0.07</v>
      </c>
      <c r="DV319">
        <v>0.03</v>
      </c>
      <c r="DW319">
        <v>-23.8722975609756</v>
      </c>
      <c r="DX319">
        <v>-0.212818118466916</v>
      </c>
      <c r="DY319">
        <v>0.0292787152174216</v>
      </c>
      <c r="DZ319">
        <v>1</v>
      </c>
      <c r="EA319">
        <v>662.977176470588</v>
      </c>
      <c r="EB319">
        <v>0.922280422116786</v>
      </c>
      <c r="EC319">
        <v>0.181455467002758</v>
      </c>
      <c r="ED319">
        <v>1</v>
      </c>
      <c r="EE319">
        <v>4.77474097560976</v>
      </c>
      <c r="EF319">
        <v>0.25202445993032</v>
      </c>
      <c r="EG319">
        <v>0.0275465896083015</v>
      </c>
      <c r="EH319">
        <v>0</v>
      </c>
      <c r="EI319">
        <v>2</v>
      </c>
      <c r="EJ319">
        <v>3</v>
      </c>
      <c r="EK319" t="s">
        <v>335</v>
      </c>
      <c r="EL319">
        <v>100</v>
      </c>
      <c r="EM319">
        <v>100</v>
      </c>
      <c r="EN319">
        <v>4.307</v>
      </c>
      <c r="EO319">
        <v>-0.051</v>
      </c>
      <c r="EP319">
        <v>2.28134974714028</v>
      </c>
      <c r="EQ319">
        <v>0.00616335315543056</v>
      </c>
      <c r="ER319">
        <v>-2.81551833566181e-06</v>
      </c>
      <c r="ES319">
        <v>7.20361701182458e-10</v>
      </c>
      <c r="ET319">
        <v>-0.12593346656001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11.1</v>
      </c>
      <c r="FC319">
        <v>11</v>
      </c>
      <c r="FD319">
        <v>18</v>
      </c>
      <c r="FE319">
        <v>963.52</v>
      </c>
      <c r="FF319">
        <v>511.479</v>
      </c>
      <c r="FG319">
        <v>28.1241</v>
      </c>
      <c r="FH319">
        <v>24.9103</v>
      </c>
      <c r="FI319">
        <v>30.0001</v>
      </c>
      <c r="FJ319">
        <v>25.1963</v>
      </c>
      <c r="FK319">
        <v>25.1748</v>
      </c>
      <c r="FL319">
        <v>26.6331</v>
      </c>
      <c r="FM319">
        <v>64.4003</v>
      </c>
      <c r="FN319">
        <v>0</v>
      </c>
      <c r="FO319">
        <v>28.25</v>
      </c>
      <c r="FP319">
        <v>420</v>
      </c>
      <c r="FQ319">
        <v>6.14036</v>
      </c>
      <c r="FR319">
        <v>100.372</v>
      </c>
      <c r="FS319">
        <v>100.274</v>
      </c>
    </row>
    <row r="320" spans="1:175">
      <c r="A320">
        <v>304</v>
      </c>
      <c r="B320">
        <v>1627064182.1</v>
      </c>
      <c r="C320">
        <v>606</v>
      </c>
      <c r="D320" t="s">
        <v>901</v>
      </c>
      <c r="E320" t="s">
        <v>902</v>
      </c>
      <c r="F320">
        <v>1</v>
      </c>
      <c r="H320">
        <v>1627064181.1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13</v>
      </c>
      <c r="AG320">
        <v>1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291</v>
      </c>
      <c r="AL320" t="s">
        <v>291</v>
      </c>
      <c r="AM320">
        <v>0</v>
      </c>
      <c r="AN320">
        <v>0</v>
      </c>
      <c r="AO320">
        <f>1-AM320/AN320</f>
        <v>0</v>
      </c>
      <c r="AP320">
        <v>0</v>
      </c>
      <c r="AQ320" t="s">
        <v>291</v>
      </c>
      <c r="AR320" t="s">
        <v>291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291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292</v>
      </c>
      <c r="BT320">
        <v>2</v>
      </c>
      <c r="BU320">
        <v>1627064181.1</v>
      </c>
      <c r="BV320">
        <v>396.100333333333</v>
      </c>
      <c r="BW320">
        <v>420.012333333333</v>
      </c>
      <c r="BX320">
        <v>10.8971666666667</v>
      </c>
      <c r="BY320">
        <v>6.07872</v>
      </c>
      <c r="BZ320">
        <v>391.793</v>
      </c>
      <c r="CA320">
        <v>10.9479333333333</v>
      </c>
      <c r="CB320">
        <v>900.011333333333</v>
      </c>
      <c r="CC320">
        <v>101.486</v>
      </c>
      <c r="CD320">
        <v>0.0998132</v>
      </c>
      <c r="CE320">
        <v>25.1646</v>
      </c>
      <c r="CF320">
        <v>23.5262666666667</v>
      </c>
      <c r="CG320">
        <v>999.9</v>
      </c>
      <c r="CH320">
        <v>0</v>
      </c>
      <c r="CI320">
        <v>0</v>
      </c>
      <c r="CJ320">
        <v>10007.5166666667</v>
      </c>
      <c r="CK320">
        <v>0</v>
      </c>
      <c r="CL320">
        <v>59.9268333333333</v>
      </c>
      <c r="CM320">
        <v>1459.90333333333</v>
      </c>
      <c r="CN320">
        <v>0.972998</v>
      </c>
      <c r="CO320">
        <v>0.027002</v>
      </c>
      <c r="CP320">
        <v>0</v>
      </c>
      <c r="CQ320">
        <v>663.081</v>
      </c>
      <c r="CR320">
        <v>4.99951</v>
      </c>
      <c r="CS320">
        <v>9616.04666666667</v>
      </c>
      <c r="CT320">
        <v>11911.1333333333</v>
      </c>
      <c r="CU320">
        <v>38.562</v>
      </c>
      <c r="CV320">
        <v>41.3956666666667</v>
      </c>
      <c r="CW320">
        <v>40.375</v>
      </c>
      <c r="CX320">
        <v>40.5</v>
      </c>
      <c r="CY320">
        <v>40.5</v>
      </c>
      <c r="CZ320">
        <v>1415.62</v>
      </c>
      <c r="DA320">
        <v>39.29</v>
      </c>
      <c r="DB320">
        <v>0</v>
      </c>
      <c r="DC320">
        <v>1627064185</v>
      </c>
      <c r="DD320">
        <v>0</v>
      </c>
      <c r="DE320">
        <v>663.057153846154</v>
      </c>
      <c r="DF320">
        <v>0.733743584970652</v>
      </c>
      <c r="DG320">
        <v>18.5022221896906</v>
      </c>
      <c r="DH320">
        <v>9614.91038461538</v>
      </c>
      <c r="DI320">
        <v>15</v>
      </c>
      <c r="DJ320">
        <v>1627063522.6</v>
      </c>
      <c r="DK320" t="s">
        <v>293</v>
      </c>
      <c r="DL320">
        <v>1627063512.6</v>
      </c>
      <c r="DM320">
        <v>1627063522.6</v>
      </c>
      <c r="DN320">
        <v>1</v>
      </c>
      <c r="DO320">
        <v>0.261</v>
      </c>
      <c r="DP320">
        <v>-0.001</v>
      </c>
      <c r="DQ320">
        <v>4.408</v>
      </c>
      <c r="DR320">
        <v>-0.118</v>
      </c>
      <c r="DS320">
        <v>420</v>
      </c>
      <c r="DT320">
        <v>3</v>
      </c>
      <c r="DU320">
        <v>0.07</v>
      </c>
      <c r="DV320">
        <v>0.03</v>
      </c>
      <c r="DW320">
        <v>-23.876987804878</v>
      </c>
      <c r="DX320">
        <v>-0.240637630662017</v>
      </c>
      <c r="DY320">
        <v>0.0307585577631535</v>
      </c>
      <c r="DZ320">
        <v>1</v>
      </c>
      <c r="EA320">
        <v>663.006151515152</v>
      </c>
      <c r="EB320">
        <v>0.767365560195578</v>
      </c>
      <c r="EC320">
        <v>0.175364921894421</v>
      </c>
      <c r="ED320">
        <v>1</v>
      </c>
      <c r="EE320">
        <v>4.78138243902439</v>
      </c>
      <c r="EF320">
        <v>0.262726411149821</v>
      </c>
      <c r="EG320">
        <v>0.0283356934074397</v>
      </c>
      <c r="EH320">
        <v>0</v>
      </c>
      <c r="EI320">
        <v>2</v>
      </c>
      <c r="EJ320">
        <v>3</v>
      </c>
      <c r="EK320" t="s">
        <v>335</v>
      </c>
      <c r="EL320">
        <v>100</v>
      </c>
      <c r="EM320">
        <v>100</v>
      </c>
      <c r="EN320">
        <v>4.307</v>
      </c>
      <c r="EO320">
        <v>-0.0506</v>
      </c>
      <c r="EP320">
        <v>2.28134974714028</v>
      </c>
      <c r="EQ320">
        <v>0.00616335315543056</v>
      </c>
      <c r="ER320">
        <v>-2.81551833566181e-06</v>
      </c>
      <c r="ES320">
        <v>7.20361701182458e-10</v>
      </c>
      <c r="ET320">
        <v>-0.12593346656001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11.2</v>
      </c>
      <c r="FC320">
        <v>11</v>
      </c>
      <c r="FD320">
        <v>18</v>
      </c>
      <c r="FE320">
        <v>963.527</v>
      </c>
      <c r="FF320">
        <v>511.56</v>
      </c>
      <c r="FG320">
        <v>28.1891</v>
      </c>
      <c r="FH320">
        <v>24.9095</v>
      </c>
      <c r="FI320">
        <v>30</v>
      </c>
      <c r="FJ320">
        <v>25.1952</v>
      </c>
      <c r="FK320">
        <v>25.1741</v>
      </c>
      <c r="FL320">
        <v>26.6339</v>
      </c>
      <c r="FM320">
        <v>64.4003</v>
      </c>
      <c r="FN320">
        <v>0</v>
      </c>
      <c r="FO320">
        <v>28.25</v>
      </c>
      <c r="FP320">
        <v>420</v>
      </c>
      <c r="FQ320">
        <v>6.18221</v>
      </c>
      <c r="FR320">
        <v>100.373</v>
      </c>
      <c r="FS320">
        <v>100.273</v>
      </c>
    </row>
    <row r="321" spans="1:175">
      <c r="A321">
        <v>305</v>
      </c>
      <c r="B321">
        <v>1627064184.1</v>
      </c>
      <c r="C321">
        <v>608</v>
      </c>
      <c r="D321" t="s">
        <v>903</v>
      </c>
      <c r="E321" t="s">
        <v>904</v>
      </c>
      <c r="F321">
        <v>1</v>
      </c>
      <c r="H321">
        <v>1627064183.1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14</v>
      </c>
      <c r="AG321">
        <v>2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291</v>
      </c>
      <c r="AL321" t="s">
        <v>291</v>
      </c>
      <c r="AM321">
        <v>0</v>
      </c>
      <c r="AN321">
        <v>0</v>
      </c>
      <c r="AO321">
        <f>1-AM321/AN321</f>
        <v>0</v>
      </c>
      <c r="AP321">
        <v>0</v>
      </c>
      <c r="AQ321" t="s">
        <v>291</v>
      </c>
      <c r="AR321" t="s">
        <v>291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291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292</v>
      </c>
      <c r="BT321">
        <v>2</v>
      </c>
      <c r="BU321">
        <v>1627064183.1</v>
      </c>
      <c r="BV321">
        <v>396.086333333333</v>
      </c>
      <c r="BW321">
        <v>420.005</v>
      </c>
      <c r="BX321">
        <v>10.9252333333333</v>
      </c>
      <c r="BY321">
        <v>6.08261666666667</v>
      </c>
      <c r="BZ321">
        <v>391.779333333333</v>
      </c>
      <c r="CA321">
        <v>10.9756666666667</v>
      </c>
      <c r="CB321">
        <v>899.971666666667</v>
      </c>
      <c r="CC321">
        <v>101.486</v>
      </c>
      <c r="CD321">
        <v>0.0996628</v>
      </c>
      <c r="CE321">
        <v>25.2088666666667</v>
      </c>
      <c r="CF321">
        <v>23.5612</v>
      </c>
      <c r="CG321">
        <v>999.9</v>
      </c>
      <c r="CH321">
        <v>0</v>
      </c>
      <c r="CI321">
        <v>0</v>
      </c>
      <c r="CJ321">
        <v>10021.8666666667</v>
      </c>
      <c r="CK321">
        <v>0</v>
      </c>
      <c r="CL321">
        <v>59.9122</v>
      </c>
      <c r="CM321">
        <v>1459.9</v>
      </c>
      <c r="CN321">
        <v>0.972998</v>
      </c>
      <c r="CO321">
        <v>0.027002</v>
      </c>
      <c r="CP321">
        <v>0</v>
      </c>
      <c r="CQ321">
        <v>663.052333333333</v>
      </c>
      <c r="CR321">
        <v>4.99951</v>
      </c>
      <c r="CS321">
        <v>9617.42666666667</v>
      </c>
      <c r="CT321">
        <v>11911.1</v>
      </c>
      <c r="CU321">
        <v>38.562</v>
      </c>
      <c r="CV321">
        <v>41.4163333333333</v>
      </c>
      <c r="CW321">
        <v>40.375</v>
      </c>
      <c r="CX321">
        <v>40.5</v>
      </c>
      <c r="CY321">
        <v>40.479</v>
      </c>
      <c r="CZ321">
        <v>1415.62</v>
      </c>
      <c r="DA321">
        <v>39.29</v>
      </c>
      <c r="DB321">
        <v>0</v>
      </c>
      <c r="DC321">
        <v>1627064186.8</v>
      </c>
      <c r="DD321">
        <v>0</v>
      </c>
      <c r="DE321">
        <v>663.07104</v>
      </c>
      <c r="DF321">
        <v>0.90053845798647</v>
      </c>
      <c r="DG321">
        <v>19.1415384730193</v>
      </c>
      <c r="DH321">
        <v>9615.4972</v>
      </c>
      <c r="DI321">
        <v>15</v>
      </c>
      <c r="DJ321">
        <v>1627063522.6</v>
      </c>
      <c r="DK321" t="s">
        <v>293</v>
      </c>
      <c r="DL321">
        <v>1627063512.6</v>
      </c>
      <c r="DM321">
        <v>1627063522.6</v>
      </c>
      <c r="DN321">
        <v>1</v>
      </c>
      <c r="DO321">
        <v>0.261</v>
      </c>
      <c r="DP321">
        <v>-0.001</v>
      </c>
      <c r="DQ321">
        <v>4.408</v>
      </c>
      <c r="DR321">
        <v>-0.118</v>
      </c>
      <c r="DS321">
        <v>420</v>
      </c>
      <c r="DT321">
        <v>3</v>
      </c>
      <c r="DU321">
        <v>0.07</v>
      </c>
      <c r="DV321">
        <v>0.03</v>
      </c>
      <c r="DW321">
        <v>-23.8848585365854</v>
      </c>
      <c r="DX321">
        <v>-0.236188850174225</v>
      </c>
      <c r="DY321">
        <v>0.0302127979312415</v>
      </c>
      <c r="DZ321">
        <v>1</v>
      </c>
      <c r="EA321">
        <v>663.031909090909</v>
      </c>
      <c r="EB321">
        <v>0.794477429162023</v>
      </c>
      <c r="EC321">
        <v>0.177647994408471</v>
      </c>
      <c r="ED321">
        <v>1</v>
      </c>
      <c r="EE321">
        <v>4.79080780487805</v>
      </c>
      <c r="EF321">
        <v>0.282295818815328</v>
      </c>
      <c r="EG321">
        <v>0.0301248335700043</v>
      </c>
      <c r="EH321">
        <v>0</v>
      </c>
      <c r="EI321">
        <v>2</v>
      </c>
      <c r="EJ321">
        <v>3</v>
      </c>
      <c r="EK321" t="s">
        <v>335</v>
      </c>
      <c r="EL321">
        <v>100</v>
      </c>
      <c r="EM321">
        <v>100</v>
      </c>
      <c r="EN321">
        <v>4.307</v>
      </c>
      <c r="EO321">
        <v>-0.0503</v>
      </c>
      <c r="EP321">
        <v>2.28134974714028</v>
      </c>
      <c r="EQ321">
        <v>0.00616335315543056</v>
      </c>
      <c r="ER321">
        <v>-2.81551833566181e-06</v>
      </c>
      <c r="ES321">
        <v>7.20361701182458e-10</v>
      </c>
      <c r="ET321">
        <v>-0.12593346656001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11.2</v>
      </c>
      <c r="FC321">
        <v>11</v>
      </c>
      <c r="FD321">
        <v>18</v>
      </c>
      <c r="FE321">
        <v>963.177</v>
      </c>
      <c r="FF321">
        <v>511.724</v>
      </c>
      <c r="FG321">
        <v>28.2615</v>
      </c>
      <c r="FH321">
        <v>24.9095</v>
      </c>
      <c r="FI321">
        <v>30.0001</v>
      </c>
      <c r="FJ321">
        <v>25.1945</v>
      </c>
      <c r="FK321">
        <v>25.173</v>
      </c>
      <c r="FL321">
        <v>26.6345</v>
      </c>
      <c r="FM321">
        <v>64.1241</v>
      </c>
      <c r="FN321">
        <v>0</v>
      </c>
      <c r="FO321">
        <v>28.35</v>
      </c>
      <c r="FP321">
        <v>420</v>
      </c>
      <c r="FQ321">
        <v>6.19131</v>
      </c>
      <c r="FR321">
        <v>100.372</v>
      </c>
      <c r="FS321">
        <v>100.273</v>
      </c>
    </row>
    <row r="322" spans="1:175">
      <c r="A322">
        <v>306</v>
      </c>
      <c r="B322">
        <v>1627064186.1</v>
      </c>
      <c r="C322">
        <v>610</v>
      </c>
      <c r="D322" t="s">
        <v>905</v>
      </c>
      <c r="E322" t="s">
        <v>906</v>
      </c>
      <c r="F322">
        <v>1</v>
      </c>
      <c r="H322">
        <v>1627064185.1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13</v>
      </c>
      <c r="AG322">
        <v>1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291</v>
      </c>
      <c r="AL322" t="s">
        <v>291</v>
      </c>
      <c r="AM322">
        <v>0</v>
      </c>
      <c r="AN322">
        <v>0</v>
      </c>
      <c r="AO322">
        <f>1-AM322/AN322</f>
        <v>0</v>
      </c>
      <c r="AP322">
        <v>0</v>
      </c>
      <c r="AQ322" t="s">
        <v>291</v>
      </c>
      <c r="AR322" t="s">
        <v>291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291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292</v>
      </c>
      <c r="BT322">
        <v>2</v>
      </c>
      <c r="BU322">
        <v>1627064185.1</v>
      </c>
      <c r="BV322">
        <v>396.057</v>
      </c>
      <c r="BW322">
        <v>419.973333333333</v>
      </c>
      <c r="BX322">
        <v>10.9477333333333</v>
      </c>
      <c r="BY322">
        <v>6.08723333333333</v>
      </c>
      <c r="BZ322">
        <v>391.75</v>
      </c>
      <c r="CA322">
        <v>10.9979</v>
      </c>
      <c r="CB322">
        <v>900.002333333333</v>
      </c>
      <c r="CC322">
        <v>101.485333333333</v>
      </c>
      <c r="CD322">
        <v>0.0999186333333333</v>
      </c>
      <c r="CE322">
        <v>25.2547666666667</v>
      </c>
      <c r="CF322">
        <v>23.5913666666667</v>
      </c>
      <c r="CG322">
        <v>999.9</v>
      </c>
      <c r="CH322">
        <v>0</v>
      </c>
      <c r="CI322">
        <v>0</v>
      </c>
      <c r="CJ322">
        <v>9991.46666666667</v>
      </c>
      <c r="CK322">
        <v>0</v>
      </c>
      <c r="CL322">
        <v>59.9103333333333</v>
      </c>
      <c r="CM322">
        <v>1460.00333333333</v>
      </c>
      <c r="CN322">
        <v>0.973</v>
      </c>
      <c r="CO322">
        <v>0.0270001</v>
      </c>
      <c r="CP322">
        <v>0</v>
      </c>
      <c r="CQ322">
        <v>663.377666666667</v>
      </c>
      <c r="CR322">
        <v>4.99951</v>
      </c>
      <c r="CS322">
        <v>9619.47</v>
      </c>
      <c r="CT322">
        <v>11911.9</v>
      </c>
      <c r="CU322">
        <v>38.562</v>
      </c>
      <c r="CV322">
        <v>41.437</v>
      </c>
      <c r="CW322">
        <v>40.375</v>
      </c>
      <c r="CX322">
        <v>40.5</v>
      </c>
      <c r="CY322">
        <v>40.5</v>
      </c>
      <c r="CZ322">
        <v>1415.72</v>
      </c>
      <c r="DA322">
        <v>39.2866666666667</v>
      </c>
      <c r="DB322">
        <v>0</v>
      </c>
      <c r="DC322">
        <v>1627064188.6</v>
      </c>
      <c r="DD322">
        <v>0</v>
      </c>
      <c r="DE322">
        <v>663.108769230769</v>
      </c>
      <c r="DF322">
        <v>1.45517948393224</v>
      </c>
      <c r="DG322">
        <v>20.6731624152649</v>
      </c>
      <c r="DH322">
        <v>9616.17884615385</v>
      </c>
      <c r="DI322">
        <v>15</v>
      </c>
      <c r="DJ322">
        <v>1627063522.6</v>
      </c>
      <c r="DK322" t="s">
        <v>293</v>
      </c>
      <c r="DL322">
        <v>1627063512.6</v>
      </c>
      <c r="DM322">
        <v>1627063522.6</v>
      </c>
      <c r="DN322">
        <v>1</v>
      </c>
      <c r="DO322">
        <v>0.261</v>
      </c>
      <c r="DP322">
        <v>-0.001</v>
      </c>
      <c r="DQ322">
        <v>4.408</v>
      </c>
      <c r="DR322">
        <v>-0.118</v>
      </c>
      <c r="DS322">
        <v>420</v>
      </c>
      <c r="DT322">
        <v>3</v>
      </c>
      <c r="DU322">
        <v>0.07</v>
      </c>
      <c r="DV322">
        <v>0.03</v>
      </c>
      <c r="DW322">
        <v>-23.8939097560976</v>
      </c>
      <c r="DX322">
        <v>-0.158882926829302</v>
      </c>
      <c r="DY322">
        <v>0.0224332593336491</v>
      </c>
      <c r="DZ322">
        <v>1</v>
      </c>
      <c r="EA322">
        <v>663.078428571429</v>
      </c>
      <c r="EB322">
        <v>1.04058027815779</v>
      </c>
      <c r="EC322">
        <v>0.193642569952881</v>
      </c>
      <c r="ED322">
        <v>1</v>
      </c>
      <c r="EE322">
        <v>4.80314048780488</v>
      </c>
      <c r="EF322">
        <v>0.277655958188165</v>
      </c>
      <c r="EG322">
        <v>0.0295387795503305</v>
      </c>
      <c r="EH322">
        <v>0</v>
      </c>
      <c r="EI322">
        <v>2</v>
      </c>
      <c r="EJ322">
        <v>3</v>
      </c>
      <c r="EK322" t="s">
        <v>335</v>
      </c>
      <c r="EL322">
        <v>100</v>
      </c>
      <c r="EM322">
        <v>100</v>
      </c>
      <c r="EN322">
        <v>4.307</v>
      </c>
      <c r="EO322">
        <v>-0.0501</v>
      </c>
      <c r="EP322">
        <v>2.28134974714028</v>
      </c>
      <c r="EQ322">
        <v>0.00616335315543056</v>
      </c>
      <c r="ER322">
        <v>-2.81551833566181e-06</v>
      </c>
      <c r="ES322">
        <v>7.20361701182458e-10</v>
      </c>
      <c r="ET322">
        <v>-0.12593346656001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11.2</v>
      </c>
      <c r="FC322">
        <v>11.1</v>
      </c>
      <c r="FD322">
        <v>18</v>
      </c>
      <c r="FE322">
        <v>963.292</v>
      </c>
      <c r="FF322">
        <v>511.872</v>
      </c>
      <c r="FG322">
        <v>28.3277</v>
      </c>
      <c r="FH322">
        <v>24.9095</v>
      </c>
      <c r="FI322">
        <v>30.0001</v>
      </c>
      <c r="FJ322">
        <v>25.1936</v>
      </c>
      <c r="FK322">
        <v>25.172</v>
      </c>
      <c r="FL322">
        <v>26.6357</v>
      </c>
      <c r="FM322">
        <v>64.1241</v>
      </c>
      <c r="FN322">
        <v>0</v>
      </c>
      <c r="FO322">
        <v>28.45</v>
      </c>
      <c r="FP322">
        <v>420</v>
      </c>
      <c r="FQ322">
        <v>6.23956</v>
      </c>
      <c r="FR322">
        <v>100.372</v>
      </c>
      <c r="FS322">
        <v>100.272</v>
      </c>
    </row>
    <row r="323" spans="1:175">
      <c r="A323">
        <v>307</v>
      </c>
      <c r="B323">
        <v>1627064188.1</v>
      </c>
      <c r="C323">
        <v>612</v>
      </c>
      <c r="D323" t="s">
        <v>907</v>
      </c>
      <c r="E323" t="s">
        <v>908</v>
      </c>
      <c r="F323">
        <v>1</v>
      </c>
      <c r="H323">
        <v>1627064187.1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13</v>
      </c>
      <c r="AG323">
        <v>1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291</v>
      </c>
      <c r="AL323" t="s">
        <v>291</v>
      </c>
      <c r="AM323">
        <v>0</v>
      </c>
      <c r="AN323">
        <v>0</v>
      </c>
      <c r="AO323">
        <f>1-AM323/AN323</f>
        <v>0</v>
      </c>
      <c r="AP323">
        <v>0</v>
      </c>
      <c r="AQ323" t="s">
        <v>291</v>
      </c>
      <c r="AR323" t="s">
        <v>291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291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292</v>
      </c>
      <c r="BT323">
        <v>2</v>
      </c>
      <c r="BU323">
        <v>1627064187.1</v>
      </c>
      <c r="BV323">
        <v>396.027</v>
      </c>
      <c r="BW323">
        <v>419.941333333333</v>
      </c>
      <c r="BX323">
        <v>10.9717666666667</v>
      </c>
      <c r="BY323">
        <v>6.10716333333333</v>
      </c>
      <c r="BZ323">
        <v>391.72</v>
      </c>
      <c r="CA323">
        <v>11.0216666666667</v>
      </c>
      <c r="CB323">
        <v>899.991666666667</v>
      </c>
      <c r="CC323">
        <v>101.484</v>
      </c>
      <c r="CD323">
        <v>0.100128133333333</v>
      </c>
      <c r="CE323">
        <v>25.2987666666667</v>
      </c>
      <c r="CF323">
        <v>23.6216333333333</v>
      </c>
      <c r="CG323">
        <v>999.9</v>
      </c>
      <c r="CH323">
        <v>0</v>
      </c>
      <c r="CI323">
        <v>0</v>
      </c>
      <c r="CJ323">
        <v>9978.33333333333</v>
      </c>
      <c r="CK323">
        <v>0</v>
      </c>
      <c r="CL323">
        <v>59.9244666666667</v>
      </c>
      <c r="CM323">
        <v>1460.01333333333</v>
      </c>
      <c r="CN323">
        <v>0.973</v>
      </c>
      <c r="CO323">
        <v>0.0270001</v>
      </c>
      <c r="CP323">
        <v>0</v>
      </c>
      <c r="CQ323">
        <v>663.328333333333</v>
      </c>
      <c r="CR323">
        <v>4.99951</v>
      </c>
      <c r="CS323">
        <v>9619.71333333333</v>
      </c>
      <c r="CT323">
        <v>11912</v>
      </c>
      <c r="CU323">
        <v>38.562</v>
      </c>
      <c r="CV323">
        <v>41.437</v>
      </c>
      <c r="CW323">
        <v>40.375</v>
      </c>
      <c r="CX323">
        <v>40.5</v>
      </c>
      <c r="CY323">
        <v>40.5</v>
      </c>
      <c r="CZ323">
        <v>1415.72666666667</v>
      </c>
      <c r="DA323">
        <v>39.29</v>
      </c>
      <c r="DB323">
        <v>0</v>
      </c>
      <c r="DC323">
        <v>1627064191</v>
      </c>
      <c r="DD323">
        <v>0</v>
      </c>
      <c r="DE323">
        <v>663.152423076923</v>
      </c>
      <c r="DF323">
        <v>1.76755554607507</v>
      </c>
      <c r="DG323">
        <v>23.2054700721158</v>
      </c>
      <c r="DH323">
        <v>9617.02307692308</v>
      </c>
      <c r="DI323">
        <v>15</v>
      </c>
      <c r="DJ323">
        <v>1627063522.6</v>
      </c>
      <c r="DK323" t="s">
        <v>293</v>
      </c>
      <c r="DL323">
        <v>1627063512.6</v>
      </c>
      <c r="DM323">
        <v>1627063522.6</v>
      </c>
      <c r="DN323">
        <v>1</v>
      </c>
      <c r="DO323">
        <v>0.261</v>
      </c>
      <c r="DP323">
        <v>-0.001</v>
      </c>
      <c r="DQ323">
        <v>4.408</v>
      </c>
      <c r="DR323">
        <v>-0.118</v>
      </c>
      <c r="DS323">
        <v>420</v>
      </c>
      <c r="DT323">
        <v>3</v>
      </c>
      <c r="DU323">
        <v>0.07</v>
      </c>
      <c r="DV323">
        <v>0.03</v>
      </c>
      <c r="DW323">
        <v>-23.9005951219512</v>
      </c>
      <c r="DX323">
        <v>-0.108871777003473</v>
      </c>
      <c r="DY323">
        <v>0.0159001756581722</v>
      </c>
      <c r="DZ323">
        <v>1</v>
      </c>
      <c r="EA323">
        <v>663.132727272727</v>
      </c>
      <c r="EB323">
        <v>0.947150518715856</v>
      </c>
      <c r="EC323">
        <v>0.206673842406304</v>
      </c>
      <c r="ED323">
        <v>1</v>
      </c>
      <c r="EE323">
        <v>4.81446853658537</v>
      </c>
      <c r="EF323">
        <v>0.267905435540057</v>
      </c>
      <c r="EG323">
        <v>0.0284043644500213</v>
      </c>
      <c r="EH323">
        <v>0</v>
      </c>
      <c r="EI323">
        <v>2</v>
      </c>
      <c r="EJ323">
        <v>3</v>
      </c>
      <c r="EK323" t="s">
        <v>335</v>
      </c>
      <c r="EL323">
        <v>100</v>
      </c>
      <c r="EM323">
        <v>100</v>
      </c>
      <c r="EN323">
        <v>4.307</v>
      </c>
      <c r="EO323">
        <v>-0.0497</v>
      </c>
      <c r="EP323">
        <v>2.28134974714028</v>
      </c>
      <c r="EQ323">
        <v>0.00616335315543056</v>
      </c>
      <c r="ER323">
        <v>-2.81551833566181e-06</v>
      </c>
      <c r="ES323">
        <v>7.20361701182458e-10</v>
      </c>
      <c r="ET323">
        <v>-0.12593346656001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11.3</v>
      </c>
      <c r="FC323">
        <v>11.1</v>
      </c>
      <c r="FD323">
        <v>18</v>
      </c>
      <c r="FE323">
        <v>963.583</v>
      </c>
      <c r="FF323">
        <v>511.792</v>
      </c>
      <c r="FG323">
        <v>28.3899</v>
      </c>
      <c r="FH323">
        <v>24.9095</v>
      </c>
      <c r="FI323">
        <v>30.0001</v>
      </c>
      <c r="FJ323">
        <v>25.1926</v>
      </c>
      <c r="FK323">
        <v>25.1709</v>
      </c>
      <c r="FL323">
        <v>26.6363</v>
      </c>
      <c r="FM323">
        <v>63.8399</v>
      </c>
      <c r="FN323">
        <v>0</v>
      </c>
      <c r="FO323">
        <v>28.45</v>
      </c>
      <c r="FP323">
        <v>420</v>
      </c>
      <c r="FQ323">
        <v>6.24302</v>
      </c>
      <c r="FR323">
        <v>100.372</v>
      </c>
      <c r="FS323">
        <v>100.272</v>
      </c>
    </row>
    <row r="324" spans="1:175">
      <c r="A324">
        <v>308</v>
      </c>
      <c r="B324">
        <v>1627064190.1</v>
      </c>
      <c r="C324">
        <v>614</v>
      </c>
      <c r="D324" t="s">
        <v>909</v>
      </c>
      <c r="E324" t="s">
        <v>910</v>
      </c>
      <c r="F324">
        <v>1</v>
      </c>
      <c r="H324">
        <v>1627064189.1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13</v>
      </c>
      <c r="AG324">
        <v>1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291</v>
      </c>
      <c r="AL324" t="s">
        <v>291</v>
      </c>
      <c r="AM324">
        <v>0</v>
      </c>
      <c r="AN324">
        <v>0</v>
      </c>
      <c r="AO324">
        <f>1-AM324/AN324</f>
        <v>0</v>
      </c>
      <c r="AP324">
        <v>0</v>
      </c>
      <c r="AQ324" t="s">
        <v>291</v>
      </c>
      <c r="AR324" t="s">
        <v>291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291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292</v>
      </c>
      <c r="BT324">
        <v>2</v>
      </c>
      <c r="BU324">
        <v>1627064189.1</v>
      </c>
      <c r="BV324">
        <v>396.051</v>
      </c>
      <c r="BW324">
        <v>419.959333333333</v>
      </c>
      <c r="BX324">
        <v>10.9974</v>
      </c>
      <c r="BY324">
        <v>6.13037333333333</v>
      </c>
      <c r="BZ324">
        <v>391.744</v>
      </c>
      <c r="CA324">
        <v>11.0470333333333</v>
      </c>
      <c r="CB324">
        <v>900.059</v>
      </c>
      <c r="CC324">
        <v>101.483</v>
      </c>
      <c r="CD324">
        <v>0.10031</v>
      </c>
      <c r="CE324">
        <v>25.3395</v>
      </c>
      <c r="CF324">
        <v>23.6636</v>
      </c>
      <c r="CG324">
        <v>999.9</v>
      </c>
      <c r="CH324">
        <v>0</v>
      </c>
      <c r="CI324">
        <v>0</v>
      </c>
      <c r="CJ324">
        <v>9980.85</v>
      </c>
      <c r="CK324">
        <v>0</v>
      </c>
      <c r="CL324">
        <v>59.9188</v>
      </c>
      <c r="CM324">
        <v>1459.9</v>
      </c>
      <c r="CN324">
        <v>0.972998</v>
      </c>
      <c r="CO324">
        <v>0.027002</v>
      </c>
      <c r="CP324">
        <v>0</v>
      </c>
      <c r="CQ324">
        <v>663.527666666667</v>
      </c>
      <c r="CR324">
        <v>4.99951</v>
      </c>
      <c r="CS324">
        <v>9619.68666666667</v>
      </c>
      <c r="CT324">
        <v>11911.1</v>
      </c>
      <c r="CU324">
        <v>38.625</v>
      </c>
      <c r="CV324">
        <v>41.437</v>
      </c>
      <c r="CW324">
        <v>40.375</v>
      </c>
      <c r="CX324">
        <v>40.5</v>
      </c>
      <c r="CY324">
        <v>40.5</v>
      </c>
      <c r="CZ324">
        <v>1415.62</v>
      </c>
      <c r="DA324">
        <v>39.29</v>
      </c>
      <c r="DB324">
        <v>0</v>
      </c>
      <c r="DC324">
        <v>1627064192.8</v>
      </c>
      <c r="DD324">
        <v>0</v>
      </c>
      <c r="DE324">
        <v>663.2398</v>
      </c>
      <c r="DF324">
        <v>1.72584614639278</v>
      </c>
      <c r="DG324">
        <v>26.0884615762548</v>
      </c>
      <c r="DH324">
        <v>9617.8372</v>
      </c>
      <c r="DI324">
        <v>15</v>
      </c>
      <c r="DJ324">
        <v>1627063522.6</v>
      </c>
      <c r="DK324" t="s">
        <v>293</v>
      </c>
      <c r="DL324">
        <v>1627063512.6</v>
      </c>
      <c r="DM324">
        <v>1627063522.6</v>
      </c>
      <c r="DN324">
        <v>1</v>
      </c>
      <c r="DO324">
        <v>0.261</v>
      </c>
      <c r="DP324">
        <v>-0.001</v>
      </c>
      <c r="DQ324">
        <v>4.408</v>
      </c>
      <c r="DR324">
        <v>-0.118</v>
      </c>
      <c r="DS324">
        <v>420</v>
      </c>
      <c r="DT324">
        <v>3</v>
      </c>
      <c r="DU324">
        <v>0.07</v>
      </c>
      <c r="DV324">
        <v>0.03</v>
      </c>
      <c r="DW324">
        <v>-23.9036609756098</v>
      </c>
      <c r="DX324">
        <v>-0.0897344947734974</v>
      </c>
      <c r="DY324">
        <v>0.0149776561722466</v>
      </c>
      <c r="DZ324">
        <v>1</v>
      </c>
      <c r="EA324">
        <v>663.158696969697</v>
      </c>
      <c r="EB324">
        <v>1.39823205812205</v>
      </c>
      <c r="EC324">
        <v>0.222406464486447</v>
      </c>
      <c r="ED324">
        <v>1</v>
      </c>
      <c r="EE324">
        <v>4.82354024390244</v>
      </c>
      <c r="EF324">
        <v>0.272198048780502</v>
      </c>
      <c r="EG324">
        <v>0.0287858754733946</v>
      </c>
      <c r="EH324">
        <v>0</v>
      </c>
      <c r="EI324">
        <v>2</v>
      </c>
      <c r="EJ324">
        <v>3</v>
      </c>
      <c r="EK324" t="s">
        <v>335</v>
      </c>
      <c r="EL324">
        <v>100</v>
      </c>
      <c r="EM324">
        <v>100</v>
      </c>
      <c r="EN324">
        <v>4.307</v>
      </c>
      <c r="EO324">
        <v>-0.0495</v>
      </c>
      <c r="EP324">
        <v>2.28134974714028</v>
      </c>
      <c r="EQ324">
        <v>0.00616335315543056</v>
      </c>
      <c r="ER324">
        <v>-2.81551833566181e-06</v>
      </c>
      <c r="ES324">
        <v>7.20361701182458e-10</v>
      </c>
      <c r="ET324">
        <v>-0.12593346656001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11.3</v>
      </c>
      <c r="FC324">
        <v>11.1</v>
      </c>
      <c r="FD324">
        <v>18</v>
      </c>
      <c r="FE324">
        <v>963.59</v>
      </c>
      <c r="FF324">
        <v>511.822</v>
      </c>
      <c r="FG324">
        <v>28.4554</v>
      </c>
      <c r="FH324">
        <v>24.9095</v>
      </c>
      <c r="FI324">
        <v>30.0001</v>
      </c>
      <c r="FJ324">
        <v>25.1915</v>
      </c>
      <c r="FK324">
        <v>25.1704</v>
      </c>
      <c r="FL324">
        <v>26.6392</v>
      </c>
      <c r="FM324">
        <v>63.8399</v>
      </c>
      <c r="FN324">
        <v>0</v>
      </c>
      <c r="FO324">
        <v>28.55</v>
      </c>
      <c r="FP324">
        <v>420</v>
      </c>
      <c r="FQ324">
        <v>6.28769</v>
      </c>
      <c r="FR324">
        <v>100.373</v>
      </c>
      <c r="FS324">
        <v>100.272</v>
      </c>
    </row>
    <row r="325" spans="1:175">
      <c r="A325">
        <v>309</v>
      </c>
      <c r="B325">
        <v>1627064192.1</v>
      </c>
      <c r="C325">
        <v>616</v>
      </c>
      <c r="D325" t="s">
        <v>911</v>
      </c>
      <c r="E325" t="s">
        <v>912</v>
      </c>
      <c r="F325">
        <v>1</v>
      </c>
      <c r="H325">
        <v>1627064191.1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13</v>
      </c>
      <c r="AG325">
        <v>1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291</v>
      </c>
      <c r="AL325" t="s">
        <v>291</v>
      </c>
      <c r="AM325">
        <v>0</v>
      </c>
      <c r="AN325">
        <v>0</v>
      </c>
      <c r="AO325">
        <f>1-AM325/AN325</f>
        <v>0</v>
      </c>
      <c r="AP325">
        <v>0</v>
      </c>
      <c r="AQ325" t="s">
        <v>291</v>
      </c>
      <c r="AR325" t="s">
        <v>291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291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292</v>
      </c>
      <c r="BT325">
        <v>2</v>
      </c>
      <c r="BU325">
        <v>1627064191.1</v>
      </c>
      <c r="BV325">
        <v>396.071</v>
      </c>
      <c r="BW325">
        <v>419.916666666667</v>
      </c>
      <c r="BX325">
        <v>11.0284666666667</v>
      </c>
      <c r="BY325">
        <v>6.16739333333333</v>
      </c>
      <c r="BZ325">
        <v>391.763666666667</v>
      </c>
      <c r="CA325">
        <v>11.0777</v>
      </c>
      <c r="CB325">
        <v>900.044666666667</v>
      </c>
      <c r="CC325">
        <v>101.484</v>
      </c>
      <c r="CD325">
        <v>0.100030266666667</v>
      </c>
      <c r="CE325">
        <v>25.3871</v>
      </c>
      <c r="CF325">
        <v>23.7166</v>
      </c>
      <c r="CG325">
        <v>999.9</v>
      </c>
      <c r="CH325">
        <v>0</v>
      </c>
      <c r="CI325">
        <v>0</v>
      </c>
      <c r="CJ325">
        <v>10005.0066666667</v>
      </c>
      <c r="CK325">
        <v>0</v>
      </c>
      <c r="CL325">
        <v>59.9183</v>
      </c>
      <c r="CM325">
        <v>1459.99333333333</v>
      </c>
      <c r="CN325">
        <v>0.973</v>
      </c>
      <c r="CO325">
        <v>0.0270001</v>
      </c>
      <c r="CP325">
        <v>0</v>
      </c>
      <c r="CQ325">
        <v>663.428666666667</v>
      </c>
      <c r="CR325">
        <v>4.99951</v>
      </c>
      <c r="CS325">
        <v>9621.82666666667</v>
      </c>
      <c r="CT325">
        <v>11911.8333333333</v>
      </c>
      <c r="CU325">
        <v>38.625</v>
      </c>
      <c r="CV325">
        <v>41.437</v>
      </c>
      <c r="CW325">
        <v>40.375</v>
      </c>
      <c r="CX325">
        <v>40.5</v>
      </c>
      <c r="CY325">
        <v>40.5</v>
      </c>
      <c r="CZ325">
        <v>1415.71333333333</v>
      </c>
      <c r="DA325">
        <v>39.2833333333333</v>
      </c>
      <c r="DB325">
        <v>0</v>
      </c>
      <c r="DC325">
        <v>1627064194.6</v>
      </c>
      <c r="DD325">
        <v>0</v>
      </c>
      <c r="DE325">
        <v>663.273076923077</v>
      </c>
      <c r="DF325">
        <v>1.69011964937033</v>
      </c>
      <c r="DG325">
        <v>26.4916239596878</v>
      </c>
      <c r="DH325">
        <v>9618.53692307692</v>
      </c>
      <c r="DI325">
        <v>15</v>
      </c>
      <c r="DJ325">
        <v>1627063522.6</v>
      </c>
      <c r="DK325" t="s">
        <v>293</v>
      </c>
      <c r="DL325">
        <v>1627063512.6</v>
      </c>
      <c r="DM325">
        <v>1627063522.6</v>
      </c>
      <c r="DN325">
        <v>1</v>
      </c>
      <c r="DO325">
        <v>0.261</v>
      </c>
      <c r="DP325">
        <v>-0.001</v>
      </c>
      <c r="DQ325">
        <v>4.408</v>
      </c>
      <c r="DR325">
        <v>-0.118</v>
      </c>
      <c r="DS325">
        <v>420</v>
      </c>
      <c r="DT325">
        <v>3</v>
      </c>
      <c r="DU325">
        <v>0.07</v>
      </c>
      <c r="DV325">
        <v>0.03</v>
      </c>
      <c r="DW325">
        <v>-23.8994853658537</v>
      </c>
      <c r="DX325">
        <v>0.0112097560976022</v>
      </c>
      <c r="DY325">
        <v>0.0218724524479004</v>
      </c>
      <c r="DZ325">
        <v>1</v>
      </c>
      <c r="EA325">
        <v>663.195085714286</v>
      </c>
      <c r="EB325">
        <v>1.68670537883813</v>
      </c>
      <c r="EC325">
        <v>0.238993170425859</v>
      </c>
      <c r="ED325">
        <v>1</v>
      </c>
      <c r="EE325">
        <v>4.83056195121951</v>
      </c>
      <c r="EF325">
        <v>0.268906411149824</v>
      </c>
      <c r="EG325">
        <v>0.0285815692121998</v>
      </c>
      <c r="EH325">
        <v>0</v>
      </c>
      <c r="EI325">
        <v>2</v>
      </c>
      <c r="EJ325">
        <v>3</v>
      </c>
      <c r="EK325" t="s">
        <v>335</v>
      </c>
      <c r="EL325">
        <v>100</v>
      </c>
      <c r="EM325">
        <v>100</v>
      </c>
      <c r="EN325">
        <v>4.307</v>
      </c>
      <c r="EO325">
        <v>-0.049</v>
      </c>
      <c r="EP325">
        <v>2.28134974714028</v>
      </c>
      <c r="EQ325">
        <v>0.00616335315543056</v>
      </c>
      <c r="ER325">
        <v>-2.81551833566181e-06</v>
      </c>
      <c r="ES325">
        <v>7.20361701182458e-10</v>
      </c>
      <c r="ET325">
        <v>-0.12593346656001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11.3</v>
      </c>
      <c r="FC325">
        <v>11.2</v>
      </c>
      <c r="FD325">
        <v>18</v>
      </c>
      <c r="FE325">
        <v>963.701</v>
      </c>
      <c r="FF325">
        <v>511.934</v>
      </c>
      <c r="FG325">
        <v>28.5239</v>
      </c>
      <c r="FH325">
        <v>24.9095</v>
      </c>
      <c r="FI325">
        <v>30</v>
      </c>
      <c r="FJ325">
        <v>25.1905</v>
      </c>
      <c r="FK325">
        <v>25.1694</v>
      </c>
      <c r="FL325">
        <v>26.6388</v>
      </c>
      <c r="FM325">
        <v>63.8399</v>
      </c>
      <c r="FN325">
        <v>0</v>
      </c>
      <c r="FO325">
        <v>28.65</v>
      </c>
      <c r="FP325">
        <v>420</v>
      </c>
      <c r="FQ325">
        <v>6.27409</v>
      </c>
      <c r="FR325">
        <v>100.374</v>
      </c>
      <c r="FS325">
        <v>100.272</v>
      </c>
    </row>
    <row r="326" spans="1:175">
      <c r="A326">
        <v>310</v>
      </c>
      <c r="B326">
        <v>1627064194.1</v>
      </c>
      <c r="C326">
        <v>618</v>
      </c>
      <c r="D326" t="s">
        <v>913</v>
      </c>
      <c r="E326" t="s">
        <v>914</v>
      </c>
      <c r="F326">
        <v>1</v>
      </c>
      <c r="H326">
        <v>1627064193.1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13</v>
      </c>
      <c r="AG326">
        <v>1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291</v>
      </c>
      <c r="AL326" t="s">
        <v>291</v>
      </c>
      <c r="AM326">
        <v>0</v>
      </c>
      <c r="AN326">
        <v>0</v>
      </c>
      <c r="AO326">
        <f>1-AM326/AN326</f>
        <v>0</v>
      </c>
      <c r="AP326">
        <v>0</v>
      </c>
      <c r="AQ326" t="s">
        <v>291</v>
      </c>
      <c r="AR326" t="s">
        <v>291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291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292</v>
      </c>
      <c r="BT326">
        <v>2</v>
      </c>
      <c r="BU326">
        <v>1627064193.1</v>
      </c>
      <c r="BV326">
        <v>396.022666666667</v>
      </c>
      <c r="BW326">
        <v>419.906333333333</v>
      </c>
      <c r="BX326">
        <v>11.0711</v>
      </c>
      <c r="BY326">
        <v>6.21122333333333</v>
      </c>
      <c r="BZ326">
        <v>391.715666666667</v>
      </c>
      <c r="CA326">
        <v>11.1198</v>
      </c>
      <c r="CB326">
        <v>899.974</v>
      </c>
      <c r="CC326">
        <v>101.484</v>
      </c>
      <c r="CD326">
        <v>0.0999327</v>
      </c>
      <c r="CE326">
        <v>25.4322</v>
      </c>
      <c r="CF326">
        <v>23.7528</v>
      </c>
      <c r="CG326">
        <v>999.9</v>
      </c>
      <c r="CH326">
        <v>0</v>
      </c>
      <c r="CI326">
        <v>0</v>
      </c>
      <c r="CJ326">
        <v>10003.5333333333</v>
      </c>
      <c r="CK326">
        <v>0</v>
      </c>
      <c r="CL326">
        <v>59.9320333333333</v>
      </c>
      <c r="CM326">
        <v>1460.09666666667</v>
      </c>
      <c r="CN326">
        <v>0.973</v>
      </c>
      <c r="CO326">
        <v>0.0270001</v>
      </c>
      <c r="CP326">
        <v>0</v>
      </c>
      <c r="CQ326">
        <v>663.61</v>
      </c>
      <c r="CR326">
        <v>4.99951</v>
      </c>
      <c r="CS326">
        <v>9623.22666666667</v>
      </c>
      <c r="CT326">
        <v>11912.7333333333</v>
      </c>
      <c r="CU326">
        <v>38.625</v>
      </c>
      <c r="CV326">
        <v>41.437</v>
      </c>
      <c r="CW326">
        <v>40.375</v>
      </c>
      <c r="CX326">
        <v>40.5</v>
      </c>
      <c r="CY326">
        <v>40.5</v>
      </c>
      <c r="CZ326">
        <v>1415.81333333333</v>
      </c>
      <c r="DA326">
        <v>39.2866666666667</v>
      </c>
      <c r="DB326">
        <v>0</v>
      </c>
      <c r="DC326">
        <v>1627064197</v>
      </c>
      <c r="DD326">
        <v>0</v>
      </c>
      <c r="DE326">
        <v>663.345230769231</v>
      </c>
      <c r="DF326">
        <v>2.25025639860058</v>
      </c>
      <c r="DG326">
        <v>31.0789743204295</v>
      </c>
      <c r="DH326">
        <v>9619.70846153846</v>
      </c>
      <c r="DI326">
        <v>15</v>
      </c>
      <c r="DJ326">
        <v>1627063522.6</v>
      </c>
      <c r="DK326" t="s">
        <v>293</v>
      </c>
      <c r="DL326">
        <v>1627063512.6</v>
      </c>
      <c r="DM326">
        <v>1627063522.6</v>
      </c>
      <c r="DN326">
        <v>1</v>
      </c>
      <c r="DO326">
        <v>0.261</v>
      </c>
      <c r="DP326">
        <v>-0.001</v>
      </c>
      <c r="DQ326">
        <v>4.408</v>
      </c>
      <c r="DR326">
        <v>-0.118</v>
      </c>
      <c r="DS326">
        <v>420</v>
      </c>
      <c r="DT326">
        <v>3</v>
      </c>
      <c r="DU326">
        <v>0.07</v>
      </c>
      <c r="DV326">
        <v>0.03</v>
      </c>
      <c r="DW326">
        <v>-23.8985292682927</v>
      </c>
      <c r="DX326">
        <v>0.0561930313588514</v>
      </c>
      <c r="DY326">
        <v>0.0226805411806045</v>
      </c>
      <c r="DZ326">
        <v>1</v>
      </c>
      <c r="EA326">
        <v>663.26003030303</v>
      </c>
      <c r="EB326">
        <v>2.04633201282137</v>
      </c>
      <c r="EC326">
        <v>0.259824939298989</v>
      </c>
      <c r="ED326">
        <v>1</v>
      </c>
      <c r="EE326">
        <v>4.8367412195122</v>
      </c>
      <c r="EF326">
        <v>0.249142369337971</v>
      </c>
      <c r="EG326">
        <v>0.0273088602788968</v>
      </c>
      <c r="EH326">
        <v>0</v>
      </c>
      <c r="EI326">
        <v>2</v>
      </c>
      <c r="EJ326">
        <v>3</v>
      </c>
      <c r="EK326" t="s">
        <v>335</v>
      </c>
      <c r="EL326">
        <v>100</v>
      </c>
      <c r="EM326">
        <v>100</v>
      </c>
      <c r="EN326">
        <v>4.307</v>
      </c>
      <c r="EO326">
        <v>-0.0484</v>
      </c>
      <c r="EP326">
        <v>2.28134974714028</v>
      </c>
      <c r="EQ326">
        <v>0.00616335315543056</v>
      </c>
      <c r="ER326">
        <v>-2.81551833566181e-06</v>
      </c>
      <c r="ES326">
        <v>7.20361701182458e-10</v>
      </c>
      <c r="ET326">
        <v>-0.12593346656001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11.4</v>
      </c>
      <c r="FC326">
        <v>11.2</v>
      </c>
      <c r="FD326">
        <v>18</v>
      </c>
      <c r="FE326">
        <v>963.644</v>
      </c>
      <c r="FF326">
        <v>511.837</v>
      </c>
      <c r="FG326">
        <v>28.59</v>
      </c>
      <c r="FH326">
        <v>24.9095</v>
      </c>
      <c r="FI326">
        <v>30</v>
      </c>
      <c r="FJ326">
        <v>25.1903</v>
      </c>
      <c r="FK326">
        <v>25.1685</v>
      </c>
      <c r="FL326">
        <v>26.6381</v>
      </c>
      <c r="FM326">
        <v>63.8399</v>
      </c>
      <c r="FN326">
        <v>0</v>
      </c>
      <c r="FO326">
        <v>28.65</v>
      </c>
      <c r="FP326">
        <v>420</v>
      </c>
      <c r="FQ326">
        <v>6.26468</v>
      </c>
      <c r="FR326">
        <v>100.374</v>
      </c>
      <c r="FS326">
        <v>100.272</v>
      </c>
    </row>
    <row r="327" spans="1:175">
      <c r="A327">
        <v>311</v>
      </c>
      <c r="B327">
        <v>1627064196.1</v>
      </c>
      <c r="C327">
        <v>620</v>
      </c>
      <c r="D327" t="s">
        <v>915</v>
      </c>
      <c r="E327" t="s">
        <v>916</v>
      </c>
      <c r="F327">
        <v>1</v>
      </c>
      <c r="H327">
        <v>1627064195.1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13</v>
      </c>
      <c r="AG327">
        <v>1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291</v>
      </c>
      <c r="AL327" t="s">
        <v>291</v>
      </c>
      <c r="AM327">
        <v>0</v>
      </c>
      <c r="AN327">
        <v>0</v>
      </c>
      <c r="AO327">
        <f>1-AM327/AN327</f>
        <v>0</v>
      </c>
      <c r="AP327">
        <v>0</v>
      </c>
      <c r="AQ327" t="s">
        <v>291</v>
      </c>
      <c r="AR327" t="s">
        <v>291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291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292</v>
      </c>
      <c r="BT327">
        <v>2</v>
      </c>
      <c r="BU327">
        <v>1627064195.1</v>
      </c>
      <c r="BV327">
        <v>396.009</v>
      </c>
      <c r="BW327">
        <v>419.975666666667</v>
      </c>
      <c r="BX327">
        <v>11.1103666666667</v>
      </c>
      <c r="BY327">
        <v>6.22750666666667</v>
      </c>
      <c r="BZ327">
        <v>391.702</v>
      </c>
      <c r="CA327">
        <v>11.1586333333333</v>
      </c>
      <c r="CB327">
        <v>900.005666666667</v>
      </c>
      <c r="CC327">
        <v>101.482666666667</v>
      </c>
      <c r="CD327">
        <v>0.100088833333333</v>
      </c>
      <c r="CE327">
        <v>25.4750666666667</v>
      </c>
      <c r="CF327">
        <v>23.7859666666667</v>
      </c>
      <c r="CG327">
        <v>999.9</v>
      </c>
      <c r="CH327">
        <v>0</v>
      </c>
      <c r="CI327">
        <v>0</v>
      </c>
      <c r="CJ327">
        <v>9987.29</v>
      </c>
      <c r="CK327">
        <v>0</v>
      </c>
      <c r="CL327">
        <v>59.9325</v>
      </c>
      <c r="CM327">
        <v>1459.88333333333</v>
      </c>
      <c r="CN327">
        <v>0.972998</v>
      </c>
      <c r="CO327">
        <v>0.027002</v>
      </c>
      <c r="CP327">
        <v>0</v>
      </c>
      <c r="CQ327">
        <v>663.531666666667</v>
      </c>
      <c r="CR327">
        <v>4.99951</v>
      </c>
      <c r="CS327">
        <v>9622.31</v>
      </c>
      <c r="CT327">
        <v>11910.9333333333</v>
      </c>
      <c r="CU327">
        <v>38.625</v>
      </c>
      <c r="CV327">
        <v>41.437</v>
      </c>
      <c r="CW327">
        <v>40.375</v>
      </c>
      <c r="CX327">
        <v>40.5</v>
      </c>
      <c r="CY327">
        <v>40.5</v>
      </c>
      <c r="CZ327">
        <v>1415.60333333333</v>
      </c>
      <c r="DA327">
        <v>39.28</v>
      </c>
      <c r="DB327">
        <v>0</v>
      </c>
      <c r="DC327">
        <v>1627064198.8</v>
      </c>
      <c r="DD327">
        <v>0</v>
      </c>
      <c r="DE327">
        <v>663.42132</v>
      </c>
      <c r="DF327">
        <v>1.88615384204058</v>
      </c>
      <c r="DG327">
        <v>26.0430770010519</v>
      </c>
      <c r="DH327">
        <v>9620.576</v>
      </c>
      <c r="DI327">
        <v>15</v>
      </c>
      <c r="DJ327">
        <v>1627063522.6</v>
      </c>
      <c r="DK327" t="s">
        <v>293</v>
      </c>
      <c r="DL327">
        <v>1627063512.6</v>
      </c>
      <c r="DM327">
        <v>1627063522.6</v>
      </c>
      <c r="DN327">
        <v>1</v>
      </c>
      <c r="DO327">
        <v>0.261</v>
      </c>
      <c r="DP327">
        <v>-0.001</v>
      </c>
      <c r="DQ327">
        <v>4.408</v>
      </c>
      <c r="DR327">
        <v>-0.118</v>
      </c>
      <c r="DS327">
        <v>420</v>
      </c>
      <c r="DT327">
        <v>3</v>
      </c>
      <c r="DU327">
        <v>0.07</v>
      </c>
      <c r="DV327">
        <v>0.03</v>
      </c>
      <c r="DW327">
        <v>-23.9048756097561</v>
      </c>
      <c r="DX327">
        <v>-0.0324397212543595</v>
      </c>
      <c r="DY327">
        <v>0.0295820049163694</v>
      </c>
      <c r="DZ327">
        <v>1</v>
      </c>
      <c r="EA327">
        <v>663.319558823529</v>
      </c>
      <c r="EB327">
        <v>1.75778580113883</v>
      </c>
      <c r="EC327">
        <v>0.234860933968367</v>
      </c>
      <c r="ED327">
        <v>1</v>
      </c>
      <c r="EE327">
        <v>4.84402902439024</v>
      </c>
      <c r="EF327">
        <v>0.254932264808363</v>
      </c>
      <c r="EG327">
        <v>0.0278098163757524</v>
      </c>
      <c r="EH327">
        <v>0</v>
      </c>
      <c r="EI327">
        <v>2</v>
      </c>
      <c r="EJ327">
        <v>3</v>
      </c>
      <c r="EK327" t="s">
        <v>335</v>
      </c>
      <c r="EL327">
        <v>100</v>
      </c>
      <c r="EM327">
        <v>100</v>
      </c>
      <c r="EN327">
        <v>4.307</v>
      </c>
      <c r="EO327">
        <v>-0.0481</v>
      </c>
      <c r="EP327">
        <v>2.28134974714028</v>
      </c>
      <c r="EQ327">
        <v>0.00616335315543056</v>
      </c>
      <c r="ER327">
        <v>-2.81551833566181e-06</v>
      </c>
      <c r="ES327">
        <v>7.20361701182458e-10</v>
      </c>
      <c r="ET327">
        <v>-0.12593346656001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11.4</v>
      </c>
      <c r="FC327">
        <v>11.2</v>
      </c>
      <c r="FD327">
        <v>18</v>
      </c>
      <c r="FE327">
        <v>963.294</v>
      </c>
      <c r="FF327">
        <v>511.813</v>
      </c>
      <c r="FG327">
        <v>28.6561</v>
      </c>
      <c r="FH327">
        <v>24.9104</v>
      </c>
      <c r="FI327">
        <v>30.0001</v>
      </c>
      <c r="FJ327">
        <v>25.1895</v>
      </c>
      <c r="FK327">
        <v>25.1678</v>
      </c>
      <c r="FL327">
        <v>26.6395</v>
      </c>
      <c r="FM327">
        <v>63.8399</v>
      </c>
      <c r="FN327">
        <v>0</v>
      </c>
      <c r="FO327">
        <v>28.75</v>
      </c>
      <c r="FP327">
        <v>420</v>
      </c>
      <c r="FQ327">
        <v>6.31058</v>
      </c>
      <c r="FR327">
        <v>100.373</v>
      </c>
      <c r="FS327">
        <v>100.271</v>
      </c>
    </row>
    <row r="328" spans="1:175">
      <c r="A328">
        <v>312</v>
      </c>
      <c r="B328">
        <v>1627064198.1</v>
      </c>
      <c r="C328">
        <v>622</v>
      </c>
      <c r="D328" t="s">
        <v>917</v>
      </c>
      <c r="E328" t="s">
        <v>918</v>
      </c>
      <c r="F328">
        <v>1</v>
      </c>
      <c r="H328">
        <v>1627064197.1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13</v>
      </c>
      <c r="AG328">
        <v>1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291</v>
      </c>
      <c r="AL328" t="s">
        <v>291</v>
      </c>
      <c r="AM328">
        <v>0</v>
      </c>
      <c r="AN328">
        <v>0</v>
      </c>
      <c r="AO328">
        <f>1-AM328/AN328</f>
        <v>0</v>
      </c>
      <c r="AP328">
        <v>0</v>
      </c>
      <c r="AQ328" t="s">
        <v>291</v>
      </c>
      <c r="AR328" t="s">
        <v>291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291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292</v>
      </c>
      <c r="BT328">
        <v>2</v>
      </c>
      <c r="BU328">
        <v>1627064197.1</v>
      </c>
      <c r="BV328">
        <v>396.067666666667</v>
      </c>
      <c r="BW328">
        <v>420.010666666667</v>
      </c>
      <c r="BX328">
        <v>11.1379666666667</v>
      </c>
      <c r="BY328">
        <v>6.23180333333333</v>
      </c>
      <c r="BZ328">
        <v>391.760666666667</v>
      </c>
      <c r="CA328">
        <v>11.1859</v>
      </c>
      <c r="CB328">
        <v>899.980333333333</v>
      </c>
      <c r="CC328">
        <v>101.482</v>
      </c>
      <c r="CD328">
        <v>0.10008</v>
      </c>
      <c r="CE328">
        <v>25.519</v>
      </c>
      <c r="CF328">
        <v>23.8294</v>
      </c>
      <c r="CG328">
        <v>999.9</v>
      </c>
      <c r="CH328">
        <v>0</v>
      </c>
      <c r="CI328">
        <v>0</v>
      </c>
      <c r="CJ328">
        <v>10019.3666666667</v>
      </c>
      <c r="CK328">
        <v>0</v>
      </c>
      <c r="CL328">
        <v>59.9325</v>
      </c>
      <c r="CM328">
        <v>1459.98</v>
      </c>
      <c r="CN328">
        <v>0.973</v>
      </c>
      <c r="CO328">
        <v>0.0270001</v>
      </c>
      <c r="CP328">
        <v>0</v>
      </c>
      <c r="CQ328">
        <v>663.815666666667</v>
      </c>
      <c r="CR328">
        <v>4.99951</v>
      </c>
      <c r="CS328">
        <v>9624.13</v>
      </c>
      <c r="CT328">
        <v>11911.7333333333</v>
      </c>
      <c r="CU328">
        <v>38.625</v>
      </c>
      <c r="CV328">
        <v>41.437</v>
      </c>
      <c r="CW328">
        <v>40.375</v>
      </c>
      <c r="CX328">
        <v>40.5</v>
      </c>
      <c r="CY328">
        <v>40.562</v>
      </c>
      <c r="CZ328">
        <v>1415.7</v>
      </c>
      <c r="DA328">
        <v>39.28</v>
      </c>
      <c r="DB328">
        <v>0</v>
      </c>
      <c r="DC328">
        <v>1627064200.6</v>
      </c>
      <c r="DD328">
        <v>0</v>
      </c>
      <c r="DE328">
        <v>663.477961538462</v>
      </c>
      <c r="DF328">
        <v>2.3287863183175</v>
      </c>
      <c r="DG328">
        <v>26.0988034879183</v>
      </c>
      <c r="DH328">
        <v>9621.19576923077</v>
      </c>
      <c r="DI328">
        <v>15</v>
      </c>
      <c r="DJ328">
        <v>1627063522.6</v>
      </c>
      <c r="DK328" t="s">
        <v>293</v>
      </c>
      <c r="DL328">
        <v>1627063512.6</v>
      </c>
      <c r="DM328">
        <v>1627063522.6</v>
      </c>
      <c r="DN328">
        <v>1</v>
      </c>
      <c r="DO328">
        <v>0.261</v>
      </c>
      <c r="DP328">
        <v>-0.001</v>
      </c>
      <c r="DQ328">
        <v>4.408</v>
      </c>
      <c r="DR328">
        <v>-0.118</v>
      </c>
      <c r="DS328">
        <v>420</v>
      </c>
      <c r="DT328">
        <v>3</v>
      </c>
      <c r="DU328">
        <v>0.07</v>
      </c>
      <c r="DV328">
        <v>0.03</v>
      </c>
      <c r="DW328">
        <v>-23.908843902439</v>
      </c>
      <c r="DX328">
        <v>-0.098299651567995</v>
      </c>
      <c r="DY328">
        <v>0.0320636413553748</v>
      </c>
      <c r="DZ328">
        <v>1</v>
      </c>
      <c r="EA328">
        <v>663.405294117647</v>
      </c>
      <c r="EB328">
        <v>2.03344299889783</v>
      </c>
      <c r="EC328">
        <v>0.265584209467236</v>
      </c>
      <c r="ED328">
        <v>1</v>
      </c>
      <c r="EE328">
        <v>4.85346609756097</v>
      </c>
      <c r="EF328">
        <v>0.276718954703836</v>
      </c>
      <c r="EG328">
        <v>0.0298663487016906</v>
      </c>
      <c r="EH328">
        <v>0</v>
      </c>
      <c r="EI328">
        <v>2</v>
      </c>
      <c r="EJ328">
        <v>3</v>
      </c>
      <c r="EK328" t="s">
        <v>335</v>
      </c>
      <c r="EL328">
        <v>100</v>
      </c>
      <c r="EM328">
        <v>100</v>
      </c>
      <c r="EN328">
        <v>4.308</v>
      </c>
      <c r="EO328">
        <v>-0.0478</v>
      </c>
      <c r="EP328">
        <v>2.28134974714028</v>
      </c>
      <c r="EQ328">
        <v>0.00616335315543056</v>
      </c>
      <c r="ER328">
        <v>-2.81551833566181e-06</v>
      </c>
      <c r="ES328">
        <v>7.20361701182458e-10</v>
      </c>
      <c r="ET328">
        <v>-0.12593346656001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11.4</v>
      </c>
      <c r="FC328">
        <v>11.3</v>
      </c>
      <c r="FD328">
        <v>18</v>
      </c>
      <c r="FE328">
        <v>963.407</v>
      </c>
      <c r="FF328">
        <v>511.769</v>
      </c>
      <c r="FG328">
        <v>28.7136</v>
      </c>
      <c r="FH328">
        <v>24.9113</v>
      </c>
      <c r="FI328">
        <v>30.0001</v>
      </c>
      <c r="FJ328">
        <v>25.1886</v>
      </c>
      <c r="FK328">
        <v>25.1669</v>
      </c>
      <c r="FL328">
        <v>26.6388</v>
      </c>
      <c r="FM328">
        <v>63.8399</v>
      </c>
      <c r="FN328">
        <v>0</v>
      </c>
      <c r="FO328">
        <v>28.86</v>
      </c>
      <c r="FP328">
        <v>420</v>
      </c>
      <c r="FQ328">
        <v>6.31324</v>
      </c>
      <c r="FR328">
        <v>100.373</v>
      </c>
      <c r="FS328">
        <v>100.272</v>
      </c>
    </row>
    <row r="329" spans="1:175">
      <c r="A329">
        <v>313</v>
      </c>
      <c r="B329">
        <v>1627064200.1</v>
      </c>
      <c r="C329">
        <v>624</v>
      </c>
      <c r="D329" t="s">
        <v>919</v>
      </c>
      <c r="E329" t="s">
        <v>920</v>
      </c>
      <c r="F329">
        <v>1</v>
      </c>
      <c r="H329">
        <v>1627064199.1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13</v>
      </c>
      <c r="AG329">
        <v>1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291</v>
      </c>
      <c r="AL329" t="s">
        <v>291</v>
      </c>
      <c r="AM329">
        <v>0</v>
      </c>
      <c r="AN329">
        <v>0</v>
      </c>
      <c r="AO329">
        <f>1-AM329/AN329</f>
        <v>0</v>
      </c>
      <c r="AP329">
        <v>0</v>
      </c>
      <c r="AQ329" t="s">
        <v>291</v>
      </c>
      <c r="AR329" t="s">
        <v>291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291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292</v>
      </c>
      <c r="BT329">
        <v>2</v>
      </c>
      <c r="BU329">
        <v>1627064199.1</v>
      </c>
      <c r="BV329">
        <v>396.102666666667</v>
      </c>
      <c r="BW329">
        <v>420.016666666667</v>
      </c>
      <c r="BX329">
        <v>11.1614</v>
      </c>
      <c r="BY329">
        <v>6.23553333333333</v>
      </c>
      <c r="BZ329">
        <v>391.795666666667</v>
      </c>
      <c r="CA329">
        <v>11.2090666666667</v>
      </c>
      <c r="CB329">
        <v>900.018666666667</v>
      </c>
      <c r="CC329">
        <v>101.482</v>
      </c>
      <c r="CD329">
        <v>0.0998450333333333</v>
      </c>
      <c r="CE329">
        <v>25.5629666666667</v>
      </c>
      <c r="CF329">
        <v>23.8640333333333</v>
      </c>
      <c r="CG329">
        <v>999.9</v>
      </c>
      <c r="CH329">
        <v>0</v>
      </c>
      <c r="CI329">
        <v>0</v>
      </c>
      <c r="CJ329">
        <v>10033.1</v>
      </c>
      <c r="CK329">
        <v>0</v>
      </c>
      <c r="CL329">
        <v>59.9325</v>
      </c>
      <c r="CM329">
        <v>1459.97666666667</v>
      </c>
      <c r="CN329">
        <v>0.973</v>
      </c>
      <c r="CO329">
        <v>0.0270001</v>
      </c>
      <c r="CP329">
        <v>0</v>
      </c>
      <c r="CQ329">
        <v>663.553666666667</v>
      </c>
      <c r="CR329">
        <v>4.99951</v>
      </c>
      <c r="CS329">
        <v>9625.28</v>
      </c>
      <c r="CT329">
        <v>11911.7333333333</v>
      </c>
      <c r="CU329">
        <v>38.625</v>
      </c>
      <c r="CV329">
        <v>41.437</v>
      </c>
      <c r="CW329">
        <v>40.375</v>
      </c>
      <c r="CX329">
        <v>40.5</v>
      </c>
      <c r="CY329">
        <v>40.5413333333333</v>
      </c>
      <c r="CZ329">
        <v>1415.69666666667</v>
      </c>
      <c r="DA329">
        <v>39.28</v>
      </c>
      <c r="DB329">
        <v>0</v>
      </c>
      <c r="DC329">
        <v>1627064203</v>
      </c>
      <c r="DD329">
        <v>0</v>
      </c>
      <c r="DE329">
        <v>663.5245</v>
      </c>
      <c r="DF329">
        <v>1.17576067597035</v>
      </c>
      <c r="DG329">
        <v>25.9299145426426</v>
      </c>
      <c r="DH329">
        <v>9622.24961538462</v>
      </c>
      <c r="DI329">
        <v>15</v>
      </c>
      <c r="DJ329">
        <v>1627063522.6</v>
      </c>
      <c r="DK329" t="s">
        <v>293</v>
      </c>
      <c r="DL329">
        <v>1627063512.6</v>
      </c>
      <c r="DM329">
        <v>1627063522.6</v>
      </c>
      <c r="DN329">
        <v>1</v>
      </c>
      <c r="DO329">
        <v>0.261</v>
      </c>
      <c r="DP329">
        <v>-0.001</v>
      </c>
      <c r="DQ329">
        <v>4.408</v>
      </c>
      <c r="DR329">
        <v>-0.118</v>
      </c>
      <c r="DS329">
        <v>420</v>
      </c>
      <c r="DT329">
        <v>3</v>
      </c>
      <c r="DU329">
        <v>0.07</v>
      </c>
      <c r="DV329">
        <v>0.03</v>
      </c>
      <c r="DW329">
        <v>-23.9113926829268</v>
      </c>
      <c r="DX329">
        <v>-0.0565651567944213</v>
      </c>
      <c r="DY329">
        <v>0.0310639261432945</v>
      </c>
      <c r="DZ329">
        <v>1</v>
      </c>
      <c r="EA329">
        <v>663.444818181818</v>
      </c>
      <c r="EB329">
        <v>1.91418387713337</v>
      </c>
      <c r="EC329">
        <v>0.266011443652837</v>
      </c>
      <c r="ED329">
        <v>1</v>
      </c>
      <c r="EE329">
        <v>4.86561707317073</v>
      </c>
      <c r="EF329">
        <v>0.282369825783978</v>
      </c>
      <c r="EG329">
        <v>0.0305069922607838</v>
      </c>
      <c r="EH329">
        <v>0</v>
      </c>
      <c r="EI329">
        <v>2</v>
      </c>
      <c r="EJ329">
        <v>3</v>
      </c>
      <c r="EK329" t="s">
        <v>335</v>
      </c>
      <c r="EL329">
        <v>100</v>
      </c>
      <c r="EM329">
        <v>100</v>
      </c>
      <c r="EN329">
        <v>4.307</v>
      </c>
      <c r="EO329">
        <v>-0.0475</v>
      </c>
      <c r="EP329">
        <v>2.28134974714028</v>
      </c>
      <c r="EQ329">
        <v>0.00616335315543056</v>
      </c>
      <c r="ER329">
        <v>-2.81551833566181e-06</v>
      </c>
      <c r="ES329">
        <v>7.20361701182458e-10</v>
      </c>
      <c r="ET329">
        <v>-0.12593346656001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11.5</v>
      </c>
      <c r="FC329">
        <v>11.3</v>
      </c>
      <c r="FD329">
        <v>18</v>
      </c>
      <c r="FE329">
        <v>963.576</v>
      </c>
      <c r="FF329">
        <v>511.852</v>
      </c>
      <c r="FG329">
        <v>28.787</v>
      </c>
      <c r="FH329">
        <v>24.9116</v>
      </c>
      <c r="FI329">
        <v>30.0001</v>
      </c>
      <c r="FJ329">
        <v>25.1879</v>
      </c>
      <c r="FK329">
        <v>25.1664</v>
      </c>
      <c r="FL329">
        <v>26.6398</v>
      </c>
      <c r="FM329">
        <v>63.5491</v>
      </c>
      <c r="FN329">
        <v>0</v>
      </c>
      <c r="FO329">
        <v>28.86</v>
      </c>
      <c r="FP329">
        <v>420</v>
      </c>
      <c r="FQ329">
        <v>6.36327</v>
      </c>
      <c r="FR329">
        <v>100.373</v>
      </c>
      <c r="FS329">
        <v>100.273</v>
      </c>
    </row>
    <row r="330" spans="1:175">
      <c r="A330">
        <v>314</v>
      </c>
      <c r="B330">
        <v>1627064202.1</v>
      </c>
      <c r="C330">
        <v>626</v>
      </c>
      <c r="D330" t="s">
        <v>921</v>
      </c>
      <c r="E330" t="s">
        <v>922</v>
      </c>
      <c r="F330">
        <v>1</v>
      </c>
      <c r="H330">
        <v>1627064201.1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13</v>
      </c>
      <c r="AG330">
        <v>1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291</v>
      </c>
      <c r="AL330" t="s">
        <v>291</v>
      </c>
      <c r="AM330">
        <v>0</v>
      </c>
      <c r="AN330">
        <v>0</v>
      </c>
      <c r="AO330">
        <f>1-AM330/AN330</f>
        <v>0</v>
      </c>
      <c r="AP330">
        <v>0</v>
      </c>
      <c r="AQ330" t="s">
        <v>291</v>
      </c>
      <c r="AR330" t="s">
        <v>291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291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292</v>
      </c>
      <c r="BT330">
        <v>2</v>
      </c>
      <c r="BU330">
        <v>1627064201.1</v>
      </c>
      <c r="BV330">
        <v>396.071</v>
      </c>
      <c r="BW330">
        <v>419.983666666667</v>
      </c>
      <c r="BX330">
        <v>11.1825666666667</v>
      </c>
      <c r="BY330">
        <v>6.24061</v>
      </c>
      <c r="BZ330">
        <v>391.764</v>
      </c>
      <c r="CA330">
        <v>11.2299333333333</v>
      </c>
      <c r="CB330">
        <v>900.01</v>
      </c>
      <c r="CC330">
        <v>101.481666666667</v>
      </c>
      <c r="CD330">
        <v>0.0996067666666667</v>
      </c>
      <c r="CE330">
        <v>25.6082</v>
      </c>
      <c r="CF330">
        <v>23.8964666666667</v>
      </c>
      <c r="CG330">
        <v>999.9</v>
      </c>
      <c r="CH330">
        <v>0</v>
      </c>
      <c r="CI330">
        <v>0</v>
      </c>
      <c r="CJ330">
        <v>10020.4</v>
      </c>
      <c r="CK330">
        <v>0</v>
      </c>
      <c r="CL330">
        <v>59.9325</v>
      </c>
      <c r="CM330">
        <v>1459.97333333333</v>
      </c>
      <c r="CN330">
        <v>0.973</v>
      </c>
      <c r="CO330">
        <v>0.0270001</v>
      </c>
      <c r="CP330">
        <v>0</v>
      </c>
      <c r="CQ330">
        <v>663.578666666667</v>
      </c>
      <c r="CR330">
        <v>4.99951</v>
      </c>
      <c r="CS330">
        <v>9626.52666666667</v>
      </c>
      <c r="CT330">
        <v>11911.6666666667</v>
      </c>
      <c r="CU330">
        <v>38.625</v>
      </c>
      <c r="CV330">
        <v>41.437</v>
      </c>
      <c r="CW330">
        <v>40.375</v>
      </c>
      <c r="CX330">
        <v>40.5</v>
      </c>
      <c r="CY330">
        <v>40.562</v>
      </c>
      <c r="CZ330">
        <v>1415.69333333333</v>
      </c>
      <c r="DA330">
        <v>39.28</v>
      </c>
      <c r="DB330">
        <v>0</v>
      </c>
      <c r="DC330">
        <v>1627064204.8</v>
      </c>
      <c r="DD330">
        <v>0</v>
      </c>
      <c r="DE330">
        <v>663.553</v>
      </c>
      <c r="DF330">
        <v>1.40499999206788</v>
      </c>
      <c r="DG330">
        <v>29.1207692967477</v>
      </c>
      <c r="DH330">
        <v>9623.3356</v>
      </c>
      <c r="DI330">
        <v>15</v>
      </c>
      <c r="DJ330">
        <v>1627063522.6</v>
      </c>
      <c r="DK330" t="s">
        <v>293</v>
      </c>
      <c r="DL330">
        <v>1627063512.6</v>
      </c>
      <c r="DM330">
        <v>1627063522.6</v>
      </c>
      <c r="DN330">
        <v>1</v>
      </c>
      <c r="DO330">
        <v>0.261</v>
      </c>
      <c r="DP330">
        <v>-0.001</v>
      </c>
      <c r="DQ330">
        <v>4.408</v>
      </c>
      <c r="DR330">
        <v>-0.118</v>
      </c>
      <c r="DS330">
        <v>420</v>
      </c>
      <c r="DT330">
        <v>3</v>
      </c>
      <c r="DU330">
        <v>0.07</v>
      </c>
      <c r="DV330">
        <v>0.03</v>
      </c>
      <c r="DW330">
        <v>-23.9123170731707</v>
      </c>
      <c r="DX330">
        <v>-0.038324738675989</v>
      </c>
      <c r="DY330">
        <v>0.0306876149041735</v>
      </c>
      <c r="DZ330">
        <v>1</v>
      </c>
      <c r="EA330">
        <v>663.477058823529</v>
      </c>
      <c r="EB330">
        <v>1.40512332029255</v>
      </c>
      <c r="EC330">
        <v>0.240985835704878</v>
      </c>
      <c r="ED330">
        <v>1</v>
      </c>
      <c r="EE330">
        <v>4.8784343902439</v>
      </c>
      <c r="EF330">
        <v>0.291442369337989</v>
      </c>
      <c r="EG330">
        <v>0.0315839874565037</v>
      </c>
      <c r="EH330">
        <v>0</v>
      </c>
      <c r="EI330">
        <v>2</v>
      </c>
      <c r="EJ330">
        <v>3</v>
      </c>
      <c r="EK330" t="s">
        <v>335</v>
      </c>
      <c r="EL330">
        <v>100</v>
      </c>
      <c r="EM330">
        <v>100</v>
      </c>
      <c r="EN330">
        <v>4.307</v>
      </c>
      <c r="EO330">
        <v>-0.0473</v>
      </c>
      <c r="EP330">
        <v>2.28134974714028</v>
      </c>
      <c r="EQ330">
        <v>0.00616335315543056</v>
      </c>
      <c r="ER330">
        <v>-2.81551833566181e-06</v>
      </c>
      <c r="ES330">
        <v>7.20361701182458e-10</v>
      </c>
      <c r="ET330">
        <v>-0.12593346656001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11.5</v>
      </c>
      <c r="FC330">
        <v>11.3</v>
      </c>
      <c r="FD330">
        <v>18</v>
      </c>
      <c r="FE330">
        <v>963.35</v>
      </c>
      <c r="FF330">
        <v>511.863</v>
      </c>
      <c r="FG330">
        <v>28.8592</v>
      </c>
      <c r="FH330">
        <v>24.9116</v>
      </c>
      <c r="FI330">
        <v>30.0002</v>
      </c>
      <c r="FJ330">
        <v>25.1868</v>
      </c>
      <c r="FK330">
        <v>25.1657</v>
      </c>
      <c r="FL330">
        <v>26.6398</v>
      </c>
      <c r="FM330">
        <v>63.5491</v>
      </c>
      <c r="FN330">
        <v>0</v>
      </c>
      <c r="FO330">
        <v>28.96</v>
      </c>
      <c r="FP330">
        <v>420</v>
      </c>
      <c r="FQ330">
        <v>6.3688</v>
      </c>
      <c r="FR330">
        <v>100.372</v>
      </c>
      <c r="FS330">
        <v>100.274</v>
      </c>
    </row>
    <row r="331" spans="1:175">
      <c r="A331">
        <v>315</v>
      </c>
      <c r="B331">
        <v>1627064204.1</v>
      </c>
      <c r="C331">
        <v>628</v>
      </c>
      <c r="D331" t="s">
        <v>923</v>
      </c>
      <c r="E331" t="s">
        <v>924</v>
      </c>
      <c r="F331">
        <v>1</v>
      </c>
      <c r="H331">
        <v>1627064203.1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13</v>
      </c>
      <c r="AG331">
        <v>1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291</v>
      </c>
      <c r="AL331" t="s">
        <v>291</v>
      </c>
      <c r="AM331">
        <v>0</v>
      </c>
      <c r="AN331">
        <v>0</v>
      </c>
      <c r="AO331">
        <f>1-AM331/AN331</f>
        <v>0</v>
      </c>
      <c r="AP331">
        <v>0</v>
      </c>
      <c r="AQ331" t="s">
        <v>291</v>
      </c>
      <c r="AR331" t="s">
        <v>291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291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292</v>
      </c>
      <c r="BT331">
        <v>2</v>
      </c>
      <c r="BU331">
        <v>1627064203.1</v>
      </c>
      <c r="BV331">
        <v>396.045333333333</v>
      </c>
      <c r="BW331">
        <v>419.974</v>
      </c>
      <c r="BX331">
        <v>11.2059333333333</v>
      </c>
      <c r="BY331">
        <v>6.25884666666667</v>
      </c>
      <c r="BZ331">
        <v>391.738333333333</v>
      </c>
      <c r="CA331">
        <v>11.2531</v>
      </c>
      <c r="CB331">
        <v>900.03</v>
      </c>
      <c r="CC331">
        <v>101.481</v>
      </c>
      <c r="CD331">
        <v>0.0996664666666667</v>
      </c>
      <c r="CE331">
        <v>25.6541666666667</v>
      </c>
      <c r="CF331">
        <v>23.9391333333333</v>
      </c>
      <c r="CG331">
        <v>999.9</v>
      </c>
      <c r="CH331">
        <v>0</v>
      </c>
      <c r="CI331">
        <v>0</v>
      </c>
      <c r="CJ331">
        <v>10007.7</v>
      </c>
      <c r="CK331">
        <v>0</v>
      </c>
      <c r="CL331">
        <v>59.9325</v>
      </c>
      <c r="CM331">
        <v>1459.96666666667</v>
      </c>
      <c r="CN331">
        <v>0.973</v>
      </c>
      <c r="CO331">
        <v>0.0270001</v>
      </c>
      <c r="CP331">
        <v>0</v>
      </c>
      <c r="CQ331">
        <v>663.769</v>
      </c>
      <c r="CR331">
        <v>4.99951</v>
      </c>
      <c r="CS331">
        <v>9627.22333333333</v>
      </c>
      <c r="CT331">
        <v>11911.6333333333</v>
      </c>
      <c r="CU331">
        <v>38.625</v>
      </c>
      <c r="CV331">
        <v>41.437</v>
      </c>
      <c r="CW331">
        <v>40.4163333333333</v>
      </c>
      <c r="CX331">
        <v>40.5</v>
      </c>
      <c r="CY331">
        <v>40.562</v>
      </c>
      <c r="CZ331">
        <v>1415.68666666667</v>
      </c>
      <c r="DA331">
        <v>39.28</v>
      </c>
      <c r="DB331">
        <v>0</v>
      </c>
      <c r="DC331">
        <v>1627064206.6</v>
      </c>
      <c r="DD331">
        <v>0</v>
      </c>
      <c r="DE331">
        <v>663.612076923077</v>
      </c>
      <c r="DF331">
        <v>0.885196579479618</v>
      </c>
      <c r="DG331">
        <v>27.2557265522697</v>
      </c>
      <c r="DH331">
        <v>9624.09115384615</v>
      </c>
      <c r="DI331">
        <v>15</v>
      </c>
      <c r="DJ331">
        <v>1627063522.6</v>
      </c>
      <c r="DK331" t="s">
        <v>293</v>
      </c>
      <c r="DL331">
        <v>1627063512.6</v>
      </c>
      <c r="DM331">
        <v>1627063522.6</v>
      </c>
      <c r="DN331">
        <v>1</v>
      </c>
      <c r="DO331">
        <v>0.261</v>
      </c>
      <c r="DP331">
        <v>-0.001</v>
      </c>
      <c r="DQ331">
        <v>4.408</v>
      </c>
      <c r="DR331">
        <v>-0.118</v>
      </c>
      <c r="DS331">
        <v>420</v>
      </c>
      <c r="DT331">
        <v>3</v>
      </c>
      <c r="DU331">
        <v>0.07</v>
      </c>
      <c r="DV331">
        <v>0.03</v>
      </c>
      <c r="DW331">
        <v>-23.9132317073171</v>
      </c>
      <c r="DX331">
        <v>-0.079294076655071</v>
      </c>
      <c r="DY331">
        <v>0.0309524138230821</v>
      </c>
      <c r="DZ331">
        <v>1</v>
      </c>
      <c r="EA331">
        <v>663.536257142857</v>
      </c>
      <c r="EB331">
        <v>1.34053133238644</v>
      </c>
      <c r="EC331">
        <v>0.233331810685018</v>
      </c>
      <c r="ED331">
        <v>1</v>
      </c>
      <c r="EE331">
        <v>4.88944975609756</v>
      </c>
      <c r="EF331">
        <v>0.313133937282245</v>
      </c>
      <c r="EG331">
        <v>0.0337097764995235</v>
      </c>
      <c r="EH331">
        <v>0</v>
      </c>
      <c r="EI331">
        <v>2</v>
      </c>
      <c r="EJ331">
        <v>3</v>
      </c>
      <c r="EK331" t="s">
        <v>335</v>
      </c>
      <c r="EL331">
        <v>100</v>
      </c>
      <c r="EM331">
        <v>100</v>
      </c>
      <c r="EN331">
        <v>4.307</v>
      </c>
      <c r="EO331">
        <v>-0.047</v>
      </c>
      <c r="EP331">
        <v>2.28134974714028</v>
      </c>
      <c r="EQ331">
        <v>0.00616335315543056</v>
      </c>
      <c r="ER331">
        <v>-2.81551833566181e-06</v>
      </c>
      <c r="ES331">
        <v>7.20361701182458e-10</v>
      </c>
      <c r="ET331">
        <v>-0.12593346656001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11.5</v>
      </c>
      <c r="FC331">
        <v>11.4</v>
      </c>
      <c r="FD331">
        <v>18</v>
      </c>
      <c r="FE331">
        <v>963.413</v>
      </c>
      <c r="FF331">
        <v>511.767</v>
      </c>
      <c r="FG331">
        <v>28.9236</v>
      </c>
      <c r="FH331">
        <v>24.9116</v>
      </c>
      <c r="FI331">
        <v>30.0003</v>
      </c>
      <c r="FJ331">
        <v>25.1861</v>
      </c>
      <c r="FK331">
        <v>25.1648</v>
      </c>
      <c r="FL331">
        <v>26.6403</v>
      </c>
      <c r="FM331">
        <v>63.2702</v>
      </c>
      <c r="FN331">
        <v>0</v>
      </c>
      <c r="FO331">
        <v>29.06</v>
      </c>
      <c r="FP331">
        <v>420</v>
      </c>
      <c r="FQ331">
        <v>6.41953</v>
      </c>
      <c r="FR331">
        <v>100.372</v>
      </c>
      <c r="FS331">
        <v>100.273</v>
      </c>
    </row>
    <row r="332" spans="1:175">
      <c r="A332">
        <v>316</v>
      </c>
      <c r="B332">
        <v>1627064206.1</v>
      </c>
      <c r="C332">
        <v>630</v>
      </c>
      <c r="D332" t="s">
        <v>925</v>
      </c>
      <c r="E332" t="s">
        <v>926</v>
      </c>
      <c r="F332">
        <v>1</v>
      </c>
      <c r="H332">
        <v>1627064205.1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13</v>
      </c>
      <c r="AG332">
        <v>1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291</v>
      </c>
      <c r="AL332" t="s">
        <v>291</v>
      </c>
      <c r="AM332">
        <v>0</v>
      </c>
      <c r="AN332">
        <v>0</v>
      </c>
      <c r="AO332">
        <f>1-AM332/AN332</f>
        <v>0</v>
      </c>
      <c r="AP332">
        <v>0</v>
      </c>
      <c r="AQ332" t="s">
        <v>291</v>
      </c>
      <c r="AR332" t="s">
        <v>291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291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292</v>
      </c>
      <c r="BT332">
        <v>2</v>
      </c>
      <c r="BU332">
        <v>1627064205.1</v>
      </c>
      <c r="BV332">
        <v>396.031333333333</v>
      </c>
      <c r="BW332">
        <v>419.971</v>
      </c>
      <c r="BX332">
        <v>11.2328333333333</v>
      </c>
      <c r="BY332">
        <v>6.28170666666667</v>
      </c>
      <c r="BZ332">
        <v>391.724333333333</v>
      </c>
      <c r="CA332">
        <v>11.2796666666667</v>
      </c>
      <c r="CB332">
        <v>900.046666666667</v>
      </c>
      <c r="CC332">
        <v>101.481333333333</v>
      </c>
      <c r="CD332">
        <v>0.0993733666666667</v>
      </c>
      <c r="CE332">
        <v>25.6985333333333</v>
      </c>
      <c r="CF332">
        <v>23.9736</v>
      </c>
      <c r="CG332">
        <v>999.9</v>
      </c>
      <c r="CH332">
        <v>0</v>
      </c>
      <c r="CI332">
        <v>0</v>
      </c>
      <c r="CJ332">
        <v>10017.5</v>
      </c>
      <c r="CK332">
        <v>0</v>
      </c>
      <c r="CL332">
        <v>59.9325</v>
      </c>
      <c r="CM332">
        <v>1460.07</v>
      </c>
      <c r="CN332">
        <v>0.973</v>
      </c>
      <c r="CO332">
        <v>0.0270001</v>
      </c>
      <c r="CP332">
        <v>0</v>
      </c>
      <c r="CQ332">
        <v>663.942333333333</v>
      </c>
      <c r="CR332">
        <v>4.99951</v>
      </c>
      <c r="CS332">
        <v>9628.88</v>
      </c>
      <c r="CT332">
        <v>11912.4333333333</v>
      </c>
      <c r="CU332">
        <v>38.625</v>
      </c>
      <c r="CV332">
        <v>41.437</v>
      </c>
      <c r="CW332">
        <v>40.375</v>
      </c>
      <c r="CX332">
        <v>40.5206666666667</v>
      </c>
      <c r="CY332">
        <v>40.562</v>
      </c>
      <c r="CZ332">
        <v>1415.78666666667</v>
      </c>
      <c r="DA332">
        <v>39.2833333333333</v>
      </c>
      <c r="DB332">
        <v>0</v>
      </c>
      <c r="DC332">
        <v>1627064209</v>
      </c>
      <c r="DD332">
        <v>0</v>
      </c>
      <c r="DE332">
        <v>663.676269230769</v>
      </c>
      <c r="DF332">
        <v>1.42020512610655</v>
      </c>
      <c r="DG332">
        <v>31.4147008357782</v>
      </c>
      <c r="DH332">
        <v>9625.27307692308</v>
      </c>
      <c r="DI332">
        <v>15</v>
      </c>
      <c r="DJ332">
        <v>1627063522.6</v>
      </c>
      <c r="DK332" t="s">
        <v>293</v>
      </c>
      <c r="DL332">
        <v>1627063512.6</v>
      </c>
      <c r="DM332">
        <v>1627063522.6</v>
      </c>
      <c r="DN332">
        <v>1</v>
      </c>
      <c r="DO332">
        <v>0.261</v>
      </c>
      <c r="DP332">
        <v>-0.001</v>
      </c>
      <c r="DQ332">
        <v>4.408</v>
      </c>
      <c r="DR332">
        <v>-0.118</v>
      </c>
      <c r="DS332">
        <v>420</v>
      </c>
      <c r="DT332">
        <v>3</v>
      </c>
      <c r="DU332">
        <v>0.07</v>
      </c>
      <c r="DV332">
        <v>0.03</v>
      </c>
      <c r="DW332">
        <v>-23.9157341463415</v>
      </c>
      <c r="DX332">
        <v>-0.110251567944217</v>
      </c>
      <c r="DY332">
        <v>0.0317532837537998</v>
      </c>
      <c r="DZ332">
        <v>1</v>
      </c>
      <c r="EA332">
        <v>663.607090909091</v>
      </c>
      <c r="EB332">
        <v>1.4811198664515</v>
      </c>
      <c r="EC332">
        <v>0.245769337984036</v>
      </c>
      <c r="ED332">
        <v>1</v>
      </c>
      <c r="EE332">
        <v>4.89873634146341</v>
      </c>
      <c r="EF332">
        <v>0.342752195121955</v>
      </c>
      <c r="EG332">
        <v>0.0360082438227758</v>
      </c>
      <c r="EH332">
        <v>0</v>
      </c>
      <c r="EI332">
        <v>2</v>
      </c>
      <c r="EJ332">
        <v>3</v>
      </c>
      <c r="EK332" t="s">
        <v>335</v>
      </c>
      <c r="EL332">
        <v>100</v>
      </c>
      <c r="EM332">
        <v>100</v>
      </c>
      <c r="EN332">
        <v>4.306</v>
      </c>
      <c r="EO332">
        <v>-0.0467</v>
      </c>
      <c r="EP332">
        <v>2.28134974714028</v>
      </c>
      <c r="EQ332">
        <v>0.00616335315543056</v>
      </c>
      <c r="ER332">
        <v>-2.81551833566181e-06</v>
      </c>
      <c r="ES332">
        <v>7.20361701182458e-10</v>
      </c>
      <c r="ET332">
        <v>-0.12593346656001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11.6</v>
      </c>
      <c r="FC332">
        <v>11.4</v>
      </c>
      <c r="FD332">
        <v>18</v>
      </c>
      <c r="FE332">
        <v>963.331</v>
      </c>
      <c r="FF332">
        <v>511.814</v>
      </c>
      <c r="FG332">
        <v>28.9999</v>
      </c>
      <c r="FH332">
        <v>24.9116</v>
      </c>
      <c r="FI332">
        <v>30.0002</v>
      </c>
      <c r="FJ332">
        <v>25.1858</v>
      </c>
      <c r="FK332">
        <v>25.1644</v>
      </c>
      <c r="FL332">
        <v>26.6404</v>
      </c>
      <c r="FM332">
        <v>63.2702</v>
      </c>
      <c r="FN332">
        <v>0</v>
      </c>
      <c r="FO332">
        <v>29.06</v>
      </c>
      <c r="FP332">
        <v>420</v>
      </c>
      <c r="FQ332">
        <v>6.42605</v>
      </c>
      <c r="FR332">
        <v>100.372</v>
      </c>
      <c r="FS332">
        <v>100.273</v>
      </c>
    </row>
    <row r="333" spans="1:175">
      <c r="A333">
        <v>317</v>
      </c>
      <c r="B333">
        <v>1627064208.1</v>
      </c>
      <c r="C333">
        <v>632</v>
      </c>
      <c r="D333" t="s">
        <v>927</v>
      </c>
      <c r="E333" t="s">
        <v>928</v>
      </c>
      <c r="F333">
        <v>1</v>
      </c>
      <c r="H333">
        <v>1627064207.1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13</v>
      </c>
      <c r="AG333">
        <v>1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291</v>
      </c>
      <c r="AL333" t="s">
        <v>291</v>
      </c>
      <c r="AM333">
        <v>0</v>
      </c>
      <c r="AN333">
        <v>0</v>
      </c>
      <c r="AO333">
        <f>1-AM333/AN333</f>
        <v>0</v>
      </c>
      <c r="AP333">
        <v>0</v>
      </c>
      <c r="AQ333" t="s">
        <v>291</v>
      </c>
      <c r="AR333" t="s">
        <v>291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291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292</v>
      </c>
      <c r="BT333">
        <v>2</v>
      </c>
      <c r="BU333">
        <v>1627064207.1</v>
      </c>
      <c r="BV333">
        <v>396.012333333333</v>
      </c>
      <c r="BW333">
        <v>419.951333333333</v>
      </c>
      <c r="BX333">
        <v>11.2593666666667</v>
      </c>
      <c r="BY333">
        <v>6.31686</v>
      </c>
      <c r="BZ333">
        <v>391.705333333333</v>
      </c>
      <c r="CA333">
        <v>11.3059</v>
      </c>
      <c r="CB333">
        <v>899.992333333333</v>
      </c>
      <c r="CC333">
        <v>101.480666666667</v>
      </c>
      <c r="CD333">
        <v>0.0998017</v>
      </c>
      <c r="CE333">
        <v>25.7428</v>
      </c>
      <c r="CF333">
        <v>24.0099</v>
      </c>
      <c r="CG333">
        <v>999.9</v>
      </c>
      <c r="CH333">
        <v>0</v>
      </c>
      <c r="CI333">
        <v>0</v>
      </c>
      <c r="CJ333">
        <v>9998.96</v>
      </c>
      <c r="CK333">
        <v>0</v>
      </c>
      <c r="CL333">
        <v>59.9325</v>
      </c>
      <c r="CM333">
        <v>1459.87</v>
      </c>
      <c r="CN333">
        <v>0.972998</v>
      </c>
      <c r="CO333">
        <v>0.027002</v>
      </c>
      <c r="CP333">
        <v>0</v>
      </c>
      <c r="CQ333">
        <v>663.524</v>
      </c>
      <c r="CR333">
        <v>4.99951</v>
      </c>
      <c r="CS333">
        <v>9627.33</v>
      </c>
      <c r="CT333">
        <v>11910.8</v>
      </c>
      <c r="CU333">
        <v>38.625</v>
      </c>
      <c r="CV333">
        <v>41.437</v>
      </c>
      <c r="CW333">
        <v>40.375</v>
      </c>
      <c r="CX333">
        <v>40.5</v>
      </c>
      <c r="CY333">
        <v>40.562</v>
      </c>
      <c r="CZ333">
        <v>1415.59</v>
      </c>
      <c r="DA333">
        <v>39.28</v>
      </c>
      <c r="DB333">
        <v>0</v>
      </c>
      <c r="DC333">
        <v>1627064210.8</v>
      </c>
      <c r="DD333">
        <v>0</v>
      </c>
      <c r="DE333">
        <v>663.69164</v>
      </c>
      <c r="DF333">
        <v>0.806692308930368</v>
      </c>
      <c r="DG333">
        <v>30.3815385359717</v>
      </c>
      <c r="DH333">
        <v>9626.07</v>
      </c>
      <c r="DI333">
        <v>15</v>
      </c>
      <c r="DJ333">
        <v>1627063522.6</v>
      </c>
      <c r="DK333" t="s">
        <v>293</v>
      </c>
      <c r="DL333">
        <v>1627063512.6</v>
      </c>
      <c r="DM333">
        <v>1627063522.6</v>
      </c>
      <c r="DN333">
        <v>1</v>
      </c>
      <c r="DO333">
        <v>0.261</v>
      </c>
      <c r="DP333">
        <v>-0.001</v>
      </c>
      <c r="DQ333">
        <v>4.408</v>
      </c>
      <c r="DR333">
        <v>-0.118</v>
      </c>
      <c r="DS333">
        <v>420</v>
      </c>
      <c r="DT333">
        <v>3</v>
      </c>
      <c r="DU333">
        <v>0.07</v>
      </c>
      <c r="DV333">
        <v>0.03</v>
      </c>
      <c r="DW333">
        <v>-23.9182317073171</v>
      </c>
      <c r="DX333">
        <v>-0.158366550522697</v>
      </c>
      <c r="DY333">
        <v>0.0329408593415268</v>
      </c>
      <c r="DZ333">
        <v>1</v>
      </c>
      <c r="EA333">
        <v>663.634545454546</v>
      </c>
      <c r="EB333">
        <v>1.00950718368529</v>
      </c>
      <c r="EC333">
        <v>0.218825943133867</v>
      </c>
      <c r="ED333">
        <v>1</v>
      </c>
      <c r="EE333">
        <v>4.90660634146342</v>
      </c>
      <c r="EF333">
        <v>0.346265853658531</v>
      </c>
      <c r="EG333">
        <v>0.0362758726345155</v>
      </c>
      <c r="EH333">
        <v>0</v>
      </c>
      <c r="EI333">
        <v>2</v>
      </c>
      <c r="EJ333">
        <v>3</v>
      </c>
      <c r="EK333" t="s">
        <v>335</v>
      </c>
      <c r="EL333">
        <v>100</v>
      </c>
      <c r="EM333">
        <v>100</v>
      </c>
      <c r="EN333">
        <v>4.306</v>
      </c>
      <c r="EO333">
        <v>-0.0463</v>
      </c>
      <c r="EP333">
        <v>2.28134974714028</v>
      </c>
      <c r="EQ333">
        <v>0.00616335315543056</v>
      </c>
      <c r="ER333">
        <v>-2.81551833566181e-06</v>
      </c>
      <c r="ES333">
        <v>7.20361701182458e-10</v>
      </c>
      <c r="ET333">
        <v>-0.12593346656001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11.6</v>
      </c>
      <c r="FC333">
        <v>11.4</v>
      </c>
      <c r="FD333">
        <v>18</v>
      </c>
      <c r="FE333">
        <v>963.415</v>
      </c>
      <c r="FF333">
        <v>512.035</v>
      </c>
      <c r="FG333">
        <v>29.0666</v>
      </c>
      <c r="FH333">
        <v>24.9119</v>
      </c>
      <c r="FI333">
        <v>30.0002</v>
      </c>
      <c r="FJ333">
        <v>25.1847</v>
      </c>
      <c r="FK333">
        <v>25.1636</v>
      </c>
      <c r="FL333">
        <v>26.6419</v>
      </c>
      <c r="FM333">
        <v>63.2702</v>
      </c>
      <c r="FN333">
        <v>0</v>
      </c>
      <c r="FO333">
        <v>29.16</v>
      </c>
      <c r="FP333">
        <v>420</v>
      </c>
      <c r="FQ333">
        <v>6.46207</v>
      </c>
      <c r="FR333">
        <v>100.372</v>
      </c>
      <c r="FS333">
        <v>100.273</v>
      </c>
    </row>
    <row r="334" spans="1:175">
      <c r="A334">
        <v>318</v>
      </c>
      <c r="B334">
        <v>1627064210.1</v>
      </c>
      <c r="C334">
        <v>634</v>
      </c>
      <c r="D334" t="s">
        <v>929</v>
      </c>
      <c r="E334" t="s">
        <v>930</v>
      </c>
      <c r="F334">
        <v>1</v>
      </c>
      <c r="H334">
        <v>1627064209.1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13</v>
      </c>
      <c r="AG334">
        <v>1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291</v>
      </c>
      <c r="AL334" t="s">
        <v>291</v>
      </c>
      <c r="AM334">
        <v>0</v>
      </c>
      <c r="AN334">
        <v>0</v>
      </c>
      <c r="AO334">
        <f>1-AM334/AN334</f>
        <v>0</v>
      </c>
      <c r="AP334">
        <v>0</v>
      </c>
      <c r="AQ334" t="s">
        <v>291</v>
      </c>
      <c r="AR334" t="s">
        <v>291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291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292</v>
      </c>
      <c r="BT334">
        <v>2</v>
      </c>
      <c r="BU334">
        <v>1627064209.1</v>
      </c>
      <c r="BV334">
        <v>396.01</v>
      </c>
      <c r="BW334">
        <v>419.938333333333</v>
      </c>
      <c r="BX334">
        <v>11.296</v>
      </c>
      <c r="BY334">
        <v>6.35783</v>
      </c>
      <c r="BZ334">
        <v>391.703</v>
      </c>
      <c r="CA334">
        <v>11.342</v>
      </c>
      <c r="CB334">
        <v>899.971666666667</v>
      </c>
      <c r="CC334">
        <v>101.481333333333</v>
      </c>
      <c r="CD334">
        <v>0.100254333333333</v>
      </c>
      <c r="CE334">
        <v>25.7854333333333</v>
      </c>
      <c r="CF334">
        <v>24.0524</v>
      </c>
      <c r="CG334">
        <v>999.9</v>
      </c>
      <c r="CH334">
        <v>0</v>
      </c>
      <c r="CI334">
        <v>0</v>
      </c>
      <c r="CJ334">
        <v>9965.62</v>
      </c>
      <c r="CK334">
        <v>0</v>
      </c>
      <c r="CL334">
        <v>59.9325</v>
      </c>
      <c r="CM334">
        <v>1459.86</v>
      </c>
      <c r="CN334">
        <v>0.972998</v>
      </c>
      <c r="CO334">
        <v>0.027002</v>
      </c>
      <c r="CP334">
        <v>0</v>
      </c>
      <c r="CQ334">
        <v>663.831333333333</v>
      </c>
      <c r="CR334">
        <v>4.99951</v>
      </c>
      <c r="CS334">
        <v>9628.19</v>
      </c>
      <c r="CT334">
        <v>11910.7333333333</v>
      </c>
      <c r="CU334">
        <v>38.625</v>
      </c>
      <c r="CV334">
        <v>41.437</v>
      </c>
      <c r="CW334">
        <v>40.4163333333333</v>
      </c>
      <c r="CX334">
        <v>40.562</v>
      </c>
      <c r="CY334">
        <v>40.562</v>
      </c>
      <c r="CZ334">
        <v>1415.58</v>
      </c>
      <c r="DA334">
        <v>39.28</v>
      </c>
      <c r="DB334">
        <v>0</v>
      </c>
      <c r="DC334">
        <v>1627064212.6</v>
      </c>
      <c r="DD334">
        <v>0</v>
      </c>
      <c r="DE334">
        <v>663.717038461538</v>
      </c>
      <c r="DF334">
        <v>0.82266666604023</v>
      </c>
      <c r="DG334">
        <v>26.3319658384659</v>
      </c>
      <c r="DH334">
        <v>9626.54115384616</v>
      </c>
      <c r="DI334">
        <v>15</v>
      </c>
      <c r="DJ334">
        <v>1627063522.6</v>
      </c>
      <c r="DK334" t="s">
        <v>293</v>
      </c>
      <c r="DL334">
        <v>1627063512.6</v>
      </c>
      <c r="DM334">
        <v>1627063522.6</v>
      </c>
      <c r="DN334">
        <v>1</v>
      </c>
      <c r="DO334">
        <v>0.261</v>
      </c>
      <c r="DP334">
        <v>-0.001</v>
      </c>
      <c r="DQ334">
        <v>4.408</v>
      </c>
      <c r="DR334">
        <v>-0.118</v>
      </c>
      <c r="DS334">
        <v>420</v>
      </c>
      <c r="DT334">
        <v>3</v>
      </c>
      <c r="DU334">
        <v>0.07</v>
      </c>
      <c r="DV334">
        <v>0.03</v>
      </c>
      <c r="DW334">
        <v>-23.9194926829268</v>
      </c>
      <c r="DX334">
        <v>-0.16962229965163</v>
      </c>
      <c r="DY334">
        <v>0.0330814323446348</v>
      </c>
      <c r="DZ334">
        <v>1</v>
      </c>
      <c r="EA334">
        <v>663.667628571429</v>
      </c>
      <c r="EB334">
        <v>1.0223022835331</v>
      </c>
      <c r="EC334">
        <v>0.216631627517346</v>
      </c>
      <c r="ED334">
        <v>1</v>
      </c>
      <c r="EE334">
        <v>4.91361292682927</v>
      </c>
      <c r="EF334">
        <v>0.31947156794425</v>
      </c>
      <c r="EG334">
        <v>0.0347360736961434</v>
      </c>
      <c r="EH334">
        <v>0</v>
      </c>
      <c r="EI334">
        <v>2</v>
      </c>
      <c r="EJ334">
        <v>3</v>
      </c>
      <c r="EK334" t="s">
        <v>335</v>
      </c>
      <c r="EL334">
        <v>100</v>
      </c>
      <c r="EM334">
        <v>100</v>
      </c>
      <c r="EN334">
        <v>4.307</v>
      </c>
      <c r="EO334">
        <v>-0.0458</v>
      </c>
      <c r="EP334">
        <v>2.28134974714028</v>
      </c>
      <c r="EQ334">
        <v>0.00616335315543056</v>
      </c>
      <c r="ER334">
        <v>-2.81551833566181e-06</v>
      </c>
      <c r="ES334">
        <v>7.20361701182458e-10</v>
      </c>
      <c r="ET334">
        <v>-0.12593346656001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11.6</v>
      </c>
      <c r="FC334">
        <v>11.5</v>
      </c>
      <c r="FD334">
        <v>18</v>
      </c>
      <c r="FE334">
        <v>963.194</v>
      </c>
      <c r="FF334">
        <v>511.955</v>
      </c>
      <c r="FG334">
        <v>29.1364</v>
      </c>
      <c r="FH334">
        <v>24.9128</v>
      </c>
      <c r="FI334">
        <v>30.0002</v>
      </c>
      <c r="FJ334">
        <v>25.1839</v>
      </c>
      <c r="FK334">
        <v>25.1627</v>
      </c>
      <c r="FL334">
        <v>26.6435</v>
      </c>
      <c r="FM334">
        <v>63.2702</v>
      </c>
      <c r="FN334">
        <v>0</v>
      </c>
      <c r="FO334">
        <v>29.26</v>
      </c>
      <c r="FP334">
        <v>420</v>
      </c>
      <c r="FQ334">
        <v>6.45673</v>
      </c>
      <c r="FR334">
        <v>100.373</v>
      </c>
      <c r="FS334">
        <v>100.274</v>
      </c>
    </row>
    <row r="335" spans="1:175">
      <c r="A335">
        <v>319</v>
      </c>
      <c r="B335">
        <v>1627064212.1</v>
      </c>
      <c r="C335">
        <v>636</v>
      </c>
      <c r="D335" t="s">
        <v>931</v>
      </c>
      <c r="E335" t="s">
        <v>932</v>
      </c>
      <c r="F335">
        <v>1</v>
      </c>
      <c r="H335">
        <v>1627064211.1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14</v>
      </c>
      <c r="AG335">
        <v>2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291</v>
      </c>
      <c r="AL335" t="s">
        <v>291</v>
      </c>
      <c r="AM335">
        <v>0</v>
      </c>
      <c r="AN335">
        <v>0</v>
      </c>
      <c r="AO335">
        <f>1-AM335/AN335</f>
        <v>0</v>
      </c>
      <c r="AP335">
        <v>0</v>
      </c>
      <c r="AQ335" t="s">
        <v>291</v>
      </c>
      <c r="AR335" t="s">
        <v>291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291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292</v>
      </c>
      <c r="BT335">
        <v>2</v>
      </c>
      <c r="BU335">
        <v>1627064211.1</v>
      </c>
      <c r="BV335">
        <v>396.006</v>
      </c>
      <c r="BW335">
        <v>419.935666666667</v>
      </c>
      <c r="BX335">
        <v>11.3367333333333</v>
      </c>
      <c r="BY335">
        <v>6.37543333333333</v>
      </c>
      <c r="BZ335">
        <v>391.699</v>
      </c>
      <c r="CA335">
        <v>11.3823333333333</v>
      </c>
      <c r="CB335">
        <v>899.982</v>
      </c>
      <c r="CC335">
        <v>101.483</v>
      </c>
      <c r="CD335">
        <v>0.100197666666667</v>
      </c>
      <c r="CE335">
        <v>25.8296</v>
      </c>
      <c r="CF335">
        <v>24.0901666666667</v>
      </c>
      <c r="CG335">
        <v>999.9</v>
      </c>
      <c r="CH335">
        <v>0</v>
      </c>
      <c r="CI335">
        <v>0</v>
      </c>
      <c r="CJ335">
        <v>9975.21</v>
      </c>
      <c r="CK335">
        <v>0</v>
      </c>
      <c r="CL335">
        <v>59.9325</v>
      </c>
      <c r="CM335">
        <v>1460.06333333333</v>
      </c>
      <c r="CN335">
        <v>0.973</v>
      </c>
      <c r="CO335">
        <v>0.0270001</v>
      </c>
      <c r="CP335">
        <v>0</v>
      </c>
      <c r="CQ335">
        <v>664.133333333333</v>
      </c>
      <c r="CR335">
        <v>4.99951</v>
      </c>
      <c r="CS335">
        <v>9631.09666666667</v>
      </c>
      <c r="CT335">
        <v>11912.4333333333</v>
      </c>
      <c r="CU335">
        <v>38.625</v>
      </c>
      <c r="CV335">
        <v>41.437</v>
      </c>
      <c r="CW335">
        <v>40.375</v>
      </c>
      <c r="CX335">
        <v>40.562</v>
      </c>
      <c r="CY335">
        <v>40.562</v>
      </c>
      <c r="CZ335">
        <v>1415.78</v>
      </c>
      <c r="DA335">
        <v>39.2833333333333</v>
      </c>
      <c r="DB335">
        <v>0</v>
      </c>
      <c r="DC335">
        <v>1627064215</v>
      </c>
      <c r="DD335">
        <v>0</v>
      </c>
      <c r="DE335">
        <v>663.783230769231</v>
      </c>
      <c r="DF335">
        <v>1.845675208278</v>
      </c>
      <c r="DG335">
        <v>26.6957264870677</v>
      </c>
      <c r="DH335">
        <v>9627.83423076923</v>
      </c>
      <c r="DI335">
        <v>15</v>
      </c>
      <c r="DJ335">
        <v>1627063522.6</v>
      </c>
      <c r="DK335" t="s">
        <v>293</v>
      </c>
      <c r="DL335">
        <v>1627063512.6</v>
      </c>
      <c r="DM335">
        <v>1627063522.6</v>
      </c>
      <c r="DN335">
        <v>1</v>
      </c>
      <c r="DO335">
        <v>0.261</v>
      </c>
      <c r="DP335">
        <v>-0.001</v>
      </c>
      <c r="DQ335">
        <v>4.408</v>
      </c>
      <c r="DR335">
        <v>-0.118</v>
      </c>
      <c r="DS335">
        <v>420</v>
      </c>
      <c r="DT335">
        <v>3</v>
      </c>
      <c r="DU335">
        <v>0.07</v>
      </c>
      <c r="DV335">
        <v>0.03</v>
      </c>
      <c r="DW335">
        <v>-23.9253097560976</v>
      </c>
      <c r="DX335">
        <v>-0.0836048780488375</v>
      </c>
      <c r="DY335">
        <v>0.0271625890938619</v>
      </c>
      <c r="DZ335">
        <v>1</v>
      </c>
      <c r="EA335">
        <v>663.743878787879</v>
      </c>
      <c r="EB335">
        <v>1.21729682843819</v>
      </c>
      <c r="EC335">
        <v>0.238344130830947</v>
      </c>
      <c r="ED335">
        <v>1</v>
      </c>
      <c r="EE335">
        <v>4.92273317073171</v>
      </c>
      <c r="EF335">
        <v>0.295479303135893</v>
      </c>
      <c r="EG335">
        <v>0.0328557794922601</v>
      </c>
      <c r="EH335">
        <v>0</v>
      </c>
      <c r="EI335">
        <v>2</v>
      </c>
      <c r="EJ335">
        <v>3</v>
      </c>
      <c r="EK335" t="s">
        <v>335</v>
      </c>
      <c r="EL335">
        <v>100</v>
      </c>
      <c r="EM335">
        <v>100</v>
      </c>
      <c r="EN335">
        <v>4.307</v>
      </c>
      <c r="EO335">
        <v>-0.0454</v>
      </c>
      <c r="EP335">
        <v>2.28134974714028</v>
      </c>
      <c r="EQ335">
        <v>0.00616335315543056</v>
      </c>
      <c r="ER335">
        <v>-2.81551833566181e-06</v>
      </c>
      <c r="ES335">
        <v>7.20361701182458e-10</v>
      </c>
      <c r="ET335">
        <v>-0.12593346656001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11.7</v>
      </c>
      <c r="FC335">
        <v>11.5</v>
      </c>
      <c r="FD335">
        <v>18</v>
      </c>
      <c r="FE335">
        <v>963.008</v>
      </c>
      <c r="FF335">
        <v>511.898</v>
      </c>
      <c r="FG335">
        <v>29.2009</v>
      </c>
      <c r="FH335">
        <v>24.9137</v>
      </c>
      <c r="FI335">
        <v>30.0002</v>
      </c>
      <c r="FJ335">
        <v>25.1836</v>
      </c>
      <c r="FK335">
        <v>25.1622</v>
      </c>
      <c r="FL335">
        <v>26.6426</v>
      </c>
      <c r="FM335">
        <v>63.2702</v>
      </c>
      <c r="FN335">
        <v>0</v>
      </c>
      <c r="FO335">
        <v>29.26</v>
      </c>
      <c r="FP335">
        <v>420</v>
      </c>
      <c r="FQ335">
        <v>6.45519</v>
      </c>
      <c r="FR335">
        <v>100.373</v>
      </c>
      <c r="FS335">
        <v>100.274</v>
      </c>
    </row>
    <row r="336" spans="1:175">
      <c r="A336">
        <v>320</v>
      </c>
      <c r="B336">
        <v>1627064214.1</v>
      </c>
      <c r="C336">
        <v>638</v>
      </c>
      <c r="D336" t="s">
        <v>933</v>
      </c>
      <c r="E336" t="s">
        <v>934</v>
      </c>
      <c r="F336">
        <v>1</v>
      </c>
      <c r="H336">
        <v>1627064213.1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14</v>
      </c>
      <c r="AG336">
        <v>2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291</v>
      </c>
      <c r="AL336" t="s">
        <v>291</v>
      </c>
      <c r="AM336">
        <v>0</v>
      </c>
      <c r="AN336">
        <v>0</v>
      </c>
      <c r="AO336">
        <f>1-AM336/AN336</f>
        <v>0</v>
      </c>
      <c r="AP336">
        <v>0</v>
      </c>
      <c r="AQ336" t="s">
        <v>291</v>
      </c>
      <c r="AR336" t="s">
        <v>291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291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292</v>
      </c>
      <c r="BT336">
        <v>2</v>
      </c>
      <c r="BU336">
        <v>1627064213.1</v>
      </c>
      <c r="BV336">
        <v>396.028666666667</v>
      </c>
      <c r="BW336">
        <v>419.969333333333</v>
      </c>
      <c r="BX336">
        <v>11.3666666666667</v>
      </c>
      <c r="BY336">
        <v>6.38072666666667</v>
      </c>
      <c r="BZ336">
        <v>391.722</v>
      </c>
      <c r="CA336">
        <v>11.4119</v>
      </c>
      <c r="CB336">
        <v>900.015666666667</v>
      </c>
      <c r="CC336">
        <v>101.484</v>
      </c>
      <c r="CD336">
        <v>0.100312333333333</v>
      </c>
      <c r="CE336">
        <v>25.8739333333333</v>
      </c>
      <c r="CF336">
        <v>24.1284</v>
      </c>
      <c r="CG336">
        <v>999.9</v>
      </c>
      <c r="CH336">
        <v>0</v>
      </c>
      <c r="CI336">
        <v>0</v>
      </c>
      <c r="CJ336">
        <v>9994.37333333333</v>
      </c>
      <c r="CK336">
        <v>0</v>
      </c>
      <c r="CL336">
        <v>59.9325</v>
      </c>
      <c r="CM336">
        <v>1460.06333333333</v>
      </c>
      <c r="CN336">
        <v>0.973002</v>
      </c>
      <c r="CO336">
        <v>0.0269982</v>
      </c>
      <c r="CP336">
        <v>0</v>
      </c>
      <c r="CQ336">
        <v>664.155333333333</v>
      </c>
      <c r="CR336">
        <v>4.99951</v>
      </c>
      <c r="CS336">
        <v>9632.40666666667</v>
      </c>
      <c r="CT336">
        <v>11912.4333333333</v>
      </c>
      <c r="CU336">
        <v>38.687</v>
      </c>
      <c r="CV336">
        <v>41.437</v>
      </c>
      <c r="CW336">
        <v>40.437</v>
      </c>
      <c r="CX336">
        <v>40.562</v>
      </c>
      <c r="CY336">
        <v>40.604</v>
      </c>
      <c r="CZ336">
        <v>1415.78333333333</v>
      </c>
      <c r="DA336">
        <v>39.28</v>
      </c>
      <c r="DB336">
        <v>0</v>
      </c>
      <c r="DC336">
        <v>1627064216.8</v>
      </c>
      <c r="DD336">
        <v>0</v>
      </c>
      <c r="DE336">
        <v>663.84516</v>
      </c>
      <c r="DF336">
        <v>2.28730769561299</v>
      </c>
      <c r="DG336">
        <v>24.8915385262047</v>
      </c>
      <c r="DH336">
        <v>9628.8248</v>
      </c>
      <c r="DI336">
        <v>15</v>
      </c>
      <c r="DJ336">
        <v>1627063522.6</v>
      </c>
      <c r="DK336" t="s">
        <v>293</v>
      </c>
      <c r="DL336">
        <v>1627063512.6</v>
      </c>
      <c r="DM336">
        <v>1627063522.6</v>
      </c>
      <c r="DN336">
        <v>1</v>
      </c>
      <c r="DO336">
        <v>0.261</v>
      </c>
      <c r="DP336">
        <v>-0.001</v>
      </c>
      <c r="DQ336">
        <v>4.408</v>
      </c>
      <c r="DR336">
        <v>-0.118</v>
      </c>
      <c r="DS336">
        <v>420</v>
      </c>
      <c r="DT336">
        <v>3</v>
      </c>
      <c r="DU336">
        <v>0.07</v>
      </c>
      <c r="DV336">
        <v>0.03</v>
      </c>
      <c r="DW336">
        <v>-23.9329756097561</v>
      </c>
      <c r="DX336">
        <v>0.000181881533032047</v>
      </c>
      <c r="DY336">
        <v>0.01923578703035</v>
      </c>
      <c r="DZ336">
        <v>1</v>
      </c>
      <c r="EA336">
        <v>663.778617647059</v>
      </c>
      <c r="EB336">
        <v>1.54299479620616</v>
      </c>
      <c r="EC336">
        <v>0.255742289252505</v>
      </c>
      <c r="ED336">
        <v>1</v>
      </c>
      <c r="EE336">
        <v>4.93485048780488</v>
      </c>
      <c r="EF336">
        <v>0.2689731010453</v>
      </c>
      <c r="EG336">
        <v>0.0298637579481624</v>
      </c>
      <c r="EH336">
        <v>0</v>
      </c>
      <c r="EI336">
        <v>2</v>
      </c>
      <c r="EJ336">
        <v>3</v>
      </c>
      <c r="EK336" t="s">
        <v>335</v>
      </c>
      <c r="EL336">
        <v>100</v>
      </c>
      <c r="EM336">
        <v>100</v>
      </c>
      <c r="EN336">
        <v>4.307</v>
      </c>
      <c r="EO336">
        <v>-0.0451</v>
      </c>
      <c r="EP336">
        <v>2.28134974714028</v>
      </c>
      <c r="EQ336">
        <v>0.00616335315543056</v>
      </c>
      <c r="ER336">
        <v>-2.81551833566181e-06</v>
      </c>
      <c r="ES336">
        <v>7.20361701182458e-10</v>
      </c>
      <c r="ET336">
        <v>-0.12593346656001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11.7</v>
      </c>
      <c r="FC336">
        <v>11.5</v>
      </c>
      <c r="FD336">
        <v>18</v>
      </c>
      <c r="FE336">
        <v>963.016</v>
      </c>
      <c r="FF336">
        <v>512.137</v>
      </c>
      <c r="FG336">
        <v>29.2661</v>
      </c>
      <c r="FH336">
        <v>24.9137</v>
      </c>
      <c r="FI336">
        <v>30.0002</v>
      </c>
      <c r="FJ336">
        <v>25.1826</v>
      </c>
      <c r="FK336">
        <v>25.1615</v>
      </c>
      <c r="FL336">
        <v>26.6442</v>
      </c>
      <c r="FM336">
        <v>62.9211</v>
      </c>
      <c r="FN336">
        <v>0</v>
      </c>
      <c r="FO336">
        <v>29.36</v>
      </c>
      <c r="FP336">
        <v>420</v>
      </c>
      <c r="FQ336">
        <v>6.50608</v>
      </c>
      <c r="FR336">
        <v>100.373</v>
      </c>
      <c r="FS336">
        <v>100.274</v>
      </c>
    </row>
    <row r="337" spans="1:175">
      <c r="A337">
        <v>321</v>
      </c>
      <c r="B337">
        <v>1627064216.1</v>
      </c>
      <c r="C337">
        <v>640</v>
      </c>
      <c r="D337" t="s">
        <v>935</v>
      </c>
      <c r="E337" t="s">
        <v>936</v>
      </c>
      <c r="F337">
        <v>1</v>
      </c>
      <c r="H337">
        <v>1627064215.1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14</v>
      </c>
      <c r="AG337">
        <v>2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291</v>
      </c>
      <c r="AL337" t="s">
        <v>291</v>
      </c>
      <c r="AM337">
        <v>0</v>
      </c>
      <c r="AN337">
        <v>0</v>
      </c>
      <c r="AO337">
        <f>1-AM337/AN337</f>
        <v>0</v>
      </c>
      <c r="AP337">
        <v>0</v>
      </c>
      <c r="AQ337" t="s">
        <v>291</v>
      </c>
      <c r="AR337" t="s">
        <v>291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291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292</v>
      </c>
      <c r="BT337">
        <v>2</v>
      </c>
      <c r="BU337">
        <v>1627064215.1</v>
      </c>
      <c r="BV337">
        <v>396.029666666667</v>
      </c>
      <c r="BW337">
        <v>419.968333333333</v>
      </c>
      <c r="BX337">
        <v>11.3905333333333</v>
      </c>
      <c r="BY337">
        <v>6.38505333333333</v>
      </c>
      <c r="BZ337">
        <v>391.722666666667</v>
      </c>
      <c r="CA337">
        <v>11.4354333333333</v>
      </c>
      <c r="CB337">
        <v>900.018333333333</v>
      </c>
      <c r="CC337">
        <v>101.483333333333</v>
      </c>
      <c r="CD337">
        <v>0.100158333333333</v>
      </c>
      <c r="CE337">
        <v>25.9178</v>
      </c>
      <c r="CF337">
        <v>24.1670333333333</v>
      </c>
      <c r="CG337">
        <v>999.9</v>
      </c>
      <c r="CH337">
        <v>0</v>
      </c>
      <c r="CI337">
        <v>0</v>
      </c>
      <c r="CJ337">
        <v>10011.2666666667</v>
      </c>
      <c r="CK337">
        <v>0</v>
      </c>
      <c r="CL337">
        <v>59.9325</v>
      </c>
      <c r="CM337">
        <v>1459.95666666667</v>
      </c>
      <c r="CN337">
        <v>0.973</v>
      </c>
      <c r="CO337">
        <v>0.0270001</v>
      </c>
      <c r="CP337">
        <v>0</v>
      </c>
      <c r="CQ337">
        <v>664.020666666667</v>
      </c>
      <c r="CR337">
        <v>4.99951</v>
      </c>
      <c r="CS337">
        <v>9632.64</v>
      </c>
      <c r="CT337">
        <v>11911.5333333333</v>
      </c>
      <c r="CU337">
        <v>38.687</v>
      </c>
      <c r="CV337">
        <v>41.437</v>
      </c>
      <c r="CW337">
        <v>40.437</v>
      </c>
      <c r="CX337">
        <v>40.562</v>
      </c>
      <c r="CY337">
        <v>40.625</v>
      </c>
      <c r="CZ337">
        <v>1415.67666666667</v>
      </c>
      <c r="DA337">
        <v>39.28</v>
      </c>
      <c r="DB337">
        <v>0</v>
      </c>
      <c r="DC337">
        <v>1627064219.2</v>
      </c>
      <c r="DD337">
        <v>0</v>
      </c>
      <c r="DE337">
        <v>663.90464</v>
      </c>
      <c r="DF337">
        <v>1.15446153647085</v>
      </c>
      <c r="DG337">
        <v>26.1438462352421</v>
      </c>
      <c r="DH337">
        <v>9629.9972</v>
      </c>
      <c r="DI337">
        <v>15</v>
      </c>
      <c r="DJ337">
        <v>1627063522.6</v>
      </c>
      <c r="DK337" t="s">
        <v>293</v>
      </c>
      <c r="DL337">
        <v>1627063512.6</v>
      </c>
      <c r="DM337">
        <v>1627063522.6</v>
      </c>
      <c r="DN337">
        <v>1</v>
      </c>
      <c r="DO337">
        <v>0.261</v>
      </c>
      <c r="DP337">
        <v>-0.001</v>
      </c>
      <c r="DQ337">
        <v>4.408</v>
      </c>
      <c r="DR337">
        <v>-0.118</v>
      </c>
      <c r="DS337">
        <v>420</v>
      </c>
      <c r="DT337">
        <v>3</v>
      </c>
      <c r="DU337">
        <v>0.07</v>
      </c>
      <c r="DV337">
        <v>0.03</v>
      </c>
      <c r="DW337">
        <v>-23.9327048780488</v>
      </c>
      <c r="DX337">
        <v>-0.0223923344948205</v>
      </c>
      <c r="DY337">
        <v>0.0167607257427642</v>
      </c>
      <c r="DZ337">
        <v>1</v>
      </c>
      <c r="EA337">
        <v>663.835147058824</v>
      </c>
      <c r="EB337">
        <v>1.50026810593934</v>
      </c>
      <c r="EC337">
        <v>0.254078627518998</v>
      </c>
      <c r="ED337">
        <v>1</v>
      </c>
      <c r="EE337">
        <v>4.94761707317073</v>
      </c>
      <c r="EF337">
        <v>0.257550522648085</v>
      </c>
      <c r="EG337">
        <v>0.0283765414317671</v>
      </c>
      <c r="EH337">
        <v>0</v>
      </c>
      <c r="EI337">
        <v>2</v>
      </c>
      <c r="EJ337">
        <v>3</v>
      </c>
      <c r="EK337" t="s">
        <v>335</v>
      </c>
      <c r="EL337">
        <v>100</v>
      </c>
      <c r="EM337">
        <v>100</v>
      </c>
      <c r="EN337">
        <v>4.307</v>
      </c>
      <c r="EO337">
        <v>-0.0448</v>
      </c>
      <c r="EP337">
        <v>2.28134974714028</v>
      </c>
      <c r="EQ337">
        <v>0.00616335315543056</v>
      </c>
      <c r="ER337">
        <v>-2.81551833566181e-06</v>
      </c>
      <c r="ES337">
        <v>7.20361701182458e-10</v>
      </c>
      <c r="ET337">
        <v>-0.12593346656001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11.7</v>
      </c>
      <c r="FC337">
        <v>11.6</v>
      </c>
      <c r="FD337">
        <v>18</v>
      </c>
      <c r="FE337">
        <v>963.157</v>
      </c>
      <c r="FF337">
        <v>512.075</v>
      </c>
      <c r="FG337">
        <v>29.3281</v>
      </c>
      <c r="FH337">
        <v>24.9137</v>
      </c>
      <c r="FI337">
        <v>30.0002</v>
      </c>
      <c r="FJ337">
        <v>25.1819</v>
      </c>
      <c r="FK337">
        <v>25.1606</v>
      </c>
      <c r="FL337">
        <v>26.6442</v>
      </c>
      <c r="FM337">
        <v>62.9211</v>
      </c>
      <c r="FN337">
        <v>0</v>
      </c>
      <c r="FO337">
        <v>29.46</v>
      </c>
      <c r="FP337">
        <v>420</v>
      </c>
      <c r="FQ337">
        <v>6.51638</v>
      </c>
      <c r="FR337">
        <v>100.373</v>
      </c>
      <c r="FS337">
        <v>100.274</v>
      </c>
    </row>
    <row r="338" spans="1:175">
      <c r="A338">
        <v>322</v>
      </c>
      <c r="B338">
        <v>1627064218.1</v>
      </c>
      <c r="C338">
        <v>642</v>
      </c>
      <c r="D338" t="s">
        <v>937</v>
      </c>
      <c r="E338" t="s">
        <v>938</v>
      </c>
      <c r="F338">
        <v>1</v>
      </c>
      <c r="H338">
        <v>1627064217.1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14</v>
      </c>
      <c r="AG338">
        <v>2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291</v>
      </c>
      <c r="AL338" t="s">
        <v>291</v>
      </c>
      <c r="AM338">
        <v>0</v>
      </c>
      <c r="AN338">
        <v>0</v>
      </c>
      <c r="AO338">
        <f>1-AM338/AN338</f>
        <v>0</v>
      </c>
      <c r="AP338">
        <v>0</v>
      </c>
      <c r="AQ338" t="s">
        <v>291</v>
      </c>
      <c r="AR338" t="s">
        <v>291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291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292</v>
      </c>
      <c r="BT338">
        <v>2</v>
      </c>
      <c r="BU338">
        <v>1627064217.1</v>
      </c>
      <c r="BV338">
        <v>396.039333333333</v>
      </c>
      <c r="BW338">
        <v>419.955666666667</v>
      </c>
      <c r="BX338">
        <v>11.4125333333333</v>
      </c>
      <c r="BY338">
        <v>6.40615333333333</v>
      </c>
      <c r="BZ338">
        <v>391.732333333333</v>
      </c>
      <c r="CA338">
        <v>11.4572333333333</v>
      </c>
      <c r="CB338">
        <v>899.979</v>
      </c>
      <c r="CC338">
        <v>101.482</v>
      </c>
      <c r="CD338">
        <v>0.100045333333333</v>
      </c>
      <c r="CE338">
        <v>25.963</v>
      </c>
      <c r="CF338">
        <v>24.2054</v>
      </c>
      <c r="CG338">
        <v>999.9</v>
      </c>
      <c r="CH338">
        <v>0</v>
      </c>
      <c r="CI338">
        <v>0</v>
      </c>
      <c r="CJ338">
        <v>10008.7333333333</v>
      </c>
      <c r="CK338">
        <v>0</v>
      </c>
      <c r="CL338">
        <v>59.9325</v>
      </c>
      <c r="CM338">
        <v>1460.06</v>
      </c>
      <c r="CN338">
        <v>0.973</v>
      </c>
      <c r="CO338">
        <v>0.0270001</v>
      </c>
      <c r="CP338">
        <v>0</v>
      </c>
      <c r="CQ338">
        <v>664.004</v>
      </c>
      <c r="CR338">
        <v>4.99951</v>
      </c>
      <c r="CS338">
        <v>9634.30666666667</v>
      </c>
      <c r="CT338">
        <v>11912.4</v>
      </c>
      <c r="CU338">
        <v>38.687</v>
      </c>
      <c r="CV338">
        <v>41.437</v>
      </c>
      <c r="CW338">
        <v>40.4163333333333</v>
      </c>
      <c r="CX338">
        <v>40.562</v>
      </c>
      <c r="CY338">
        <v>40.625</v>
      </c>
      <c r="CZ338">
        <v>1415.77666666667</v>
      </c>
      <c r="DA338">
        <v>39.2833333333333</v>
      </c>
      <c r="DB338">
        <v>0</v>
      </c>
      <c r="DC338">
        <v>1627064221</v>
      </c>
      <c r="DD338">
        <v>0</v>
      </c>
      <c r="DE338">
        <v>663.934153846154</v>
      </c>
      <c r="DF338">
        <v>1.24581196400469</v>
      </c>
      <c r="DG338">
        <v>31.1661538416028</v>
      </c>
      <c r="DH338">
        <v>9630.62653846154</v>
      </c>
      <c r="DI338">
        <v>15</v>
      </c>
      <c r="DJ338">
        <v>1627063522.6</v>
      </c>
      <c r="DK338" t="s">
        <v>293</v>
      </c>
      <c r="DL338">
        <v>1627063512.6</v>
      </c>
      <c r="DM338">
        <v>1627063522.6</v>
      </c>
      <c r="DN338">
        <v>1</v>
      </c>
      <c r="DO338">
        <v>0.261</v>
      </c>
      <c r="DP338">
        <v>-0.001</v>
      </c>
      <c r="DQ338">
        <v>4.408</v>
      </c>
      <c r="DR338">
        <v>-0.118</v>
      </c>
      <c r="DS338">
        <v>420</v>
      </c>
      <c r="DT338">
        <v>3</v>
      </c>
      <c r="DU338">
        <v>0.07</v>
      </c>
      <c r="DV338">
        <v>0.03</v>
      </c>
      <c r="DW338">
        <v>-23.9289073170732</v>
      </c>
      <c r="DX338">
        <v>-0.0526243902438425</v>
      </c>
      <c r="DY338">
        <v>0.0146616538221957</v>
      </c>
      <c r="DZ338">
        <v>1</v>
      </c>
      <c r="EA338">
        <v>663.860588235294</v>
      </c>
      <c r="EB338">
        <v>1.56856261597858</v>
      </c>
      <c r="EC338">
        <v>0.262850563410315</v>
      </c>
      <c r="ED338">
        <v>1</v>
      </c>
      <c r="EE338">
        <v>4.95823195121951</v>
      </c>
      <c r="EF338">
        <v>0.254847177700351</v>
      </c>
      <c r="EG338">
        <v>0.0280825838067995</v>
      </c>
      <c r="EH338">
        <v>0</v>
      </c>
      <c r="EI338">
        <v>2</v>
      </c>
      <c r="EJ338">
        <v>3</v>
      </c>
      <c r="EK338" t="s">
        <v>335</v>
      </c>
      <c r="EL338">
        <v>100</v>
      </c>
      <c r="EM338">
        <v>100</v>
      </c>
      <c r="EN338">
        <v>4.307</v>
      </c>
      <c r="EO338">
        <v>-0.0445</v>
      </c>
      <c r="EP338">
        <v>2.28134974714028</v>
      </c>
      <c r="EQ338">
        <v>0.00616335315543056</v>
      </c>
      <c r="ER338">
        <v>-2.81551833566181e-06</v>
      </c>
      <c r="ES338">
        <v>7.20361701182458e-10</v>
      </c>
      <c r="ET338">
        <v>-0.12593346656001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11.8</v>
      </c>
      <c r="FC338">
        <v>11.6</v>
      </c>
      <c r="FD338">
        <v>18</v>
      </c>
      <c r="FE338">
        <v>963.229</v>
      </c>
      <c r="FF338">
        <v>512.036</v>
      </c>
      <c r="FG338">
        <v>29.396</v>
      </c>
      <c r="FH338">
        <v>24.914</v>
      </c>
      <c r="FI338">
        <v>30.0002</v>
      </c>
      <c r="FJ338">
        <v>25.1816</v>
      </c>
      <c r="FK338">
        <v>25.1601</v>
      </c>
      <c r="FL338">
        <v>26.6434</v>
      </c>
      <c r="FM338">
        <v>62.6253</v>
      </c>
      <c r="FN338">
        <v>0</v>
      </c>
      <c r="FO338">
        <v>29.46</v>
      </c>
      <c r="FP338">
        <v>420</v>
      </c>
      <c r="FQ338">
        <v>6.55964</v>
      </c>
      <c r="FR338">
        <v>100.372</v>
      </c>
      <c r="FS338">
        <v>100.274</v>
      </c>
    </row>
    <row r="339" spans="1:175">
      <c r="A339">
        <v>323</v>
      </c>
      <c r="B339">
        <v>1627064220.1</v>
      </c>
      <c r="C339">
        <v>644</v>
      </c>
      <c r="D339" t="s">
        <v>939</v>
      </c>
      <c r="E339" t="s">
        <v>940</v>
      </c>
      <c r="F339">
        <v>1</v>
      </c>
      <c r="H339">
        <v>1627064219.1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13</v>
      </c>
      <c r="AG339">
        <v>1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291</v>
      </c>
      <c r="AL339" t="s">
        <v>291</v>
      </c>
      <c r="AM339">
        <v>0</v>
      </c>
      <c r="AN339">
        <v>0</v>
      </c>
      <c r="AO339">
        <f>1-AM339/AN339</f>
        <v>0</v>
      </c>
      <c r="AP339">
        <v>0</v>
      </c>
      <c r="AQ339" t="s">
        <v>291</v>
      </c>
      <c r="AR339" t="s">
        <v>291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291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292</v>
      </c>
      <c r="BT339">
        <v>2</v>
      </c>
      <c r="BU339">
        <v>1627064219.1</v>
      </c>
      <c r="BV339">
        <v>396.077333333333</v>
      </c>
      <c r="BW339">
        <v>419.972666666667</v>
      </c>
      <c r="BX339">
        <v>11.4396666666667</v>
      </c>
      <c r="BY339">
        <v>6.43178</v>
      </c>
      <c r="BZ339">
        <v>391.77</v>
      </c>
      <c r="CA339">
        <v>11.484</v>
      </c>
      <c r="CB339">
        <v>900.009333333333</v>
      </c>
      <c r="CC339">
        <v>101.483</v>
      </c>
      <c r="CD339">
        <v>0.100038333333333</v>
      </c>
      <c r="CE339">
        <v>26.0048</v>
      </c>
      <c r="CF339">
        <v>24.2428</v>
      </c>
      <c r="CG339">
        <v>999.9</v>
      </c>
      <c r="CH339">
        <v>0</v>
      </c>
      <c r="CI339">
        <v>0</v>
      </c>
      <c r="CJ339">
        <v>10008.3666666667</v>
      </c>
      <c r="CK339">
        <v>0</v>
      </c>
      <c r="CL339">
        <v>59.9268333333333</v>
      </c>
      <c r="CM339">
        <v>1459.85</v>
      </c>
      <c r="CN339">
        <v>0.972998</v>
      </c>
      <c r="CO339">
        <v>0.027002</v>
      </c>
      <c r="CP339">
        <v>0</v>
      </c>
      <c r="CQ339">
        <v>664.192333333333</v>
      </c>
      <c r="CR339">
        <v>4.99951</v>
      </c>
      <c r="CS339">
        <v>9633.66666666667</v>
      </c>
      <c r="CT339">
        <v>11910.6</v>
      </c>
      <c r="CU339">
        <v>38.687</v>
      </c>
      <c r="CV339">
        <v>41.437</v>
      </c>
      <c r="CW339">
        <v>40.437</v>
      </c>
      <c r="CX339">
        <v>40.562</v>
      </c>
      <c r="CY339">
        <v>40.625</v>
      </c>
      <c r="CZ339">
        <v>1415.57</v>
      </c>
      <c r="DA339">
        <v>39.28</v>
      </c>
      <c r="DB339">
        <v>0</v>
      </c>
      <c r="DC339">
        <v>1627064222.8</v>
      </c>
      <c r="DD339">
        <v>0</v>
      </c>
      <c r="DE339">
        <v>663.9836</v>
      </c>
      <c r="DF339">
        <v>1.92753846076029</v>
      </c>
      <c r="DG339">
        <v>32.8600000904129</v>
      </c>
      <c r="DH339">
        <v>9631.5216</v>
      </c>
      <c r="DI339">
        <v>15</v>
      </c>
      <c r="DJ339">
        <v>1627063522.6</v>
      </c>
      <c r="DK339" t="s">
        <v>293</v>
      </c>
      <c r="DL339">
        <v>1627063512.6</v>
      </c>
      <c r="DM339">
        <v>1627063522.6</v>
      </c>
      <c r="DN339">
        <v>1</v>
      </c>
      <c r="DO339">
        <v>0.261</v>
      </c>
      <c r="DP339">
        <v>-0.001</v>
      </c>
      <c r="DQ339">
        <v>4.408</v>
      </c>
      <c r="DR339">
        <v>-0.118</v>
      </c>
      <c r="DS339">
        <v>420</v>
      </c>
      <c r="DT339">
        <v>3</v>
      </c>
      <c r="DU339">
        <v>0.07</v>
      </c>
      <c r="DV339">
        <v>0.03</v>
      </c>
      <c r="DW339">
        <v>-23.9273268292683</v>
      </c>
      <c r="DX339">
        <v>0.0226243902439246</v>
      </c>
      <c r="DY339">
        <v>0.0173805052606993</v>
      </c>
      <c r="DZ339">
        <v>1</v>
      </c>
      <c r="EA339">
        <v>663.898705882353</v>
      </c>
      <c r="EB339">
        <v>1.67642032259953</v>
      </c>
      <c r="EC339">
        <v>0.250253933319477</v>
      </c>
      <c r="ED339">
        <v>1</v>
      </c>
      <c r="EE339">
        <v>4.96690390243902</v>
      </c>
      <c r="EF339">
        <v>0.255422090592336</v>
      </c>
      <c r="EG339">
        <v>0.0281167379954126</v>
      </c>
      <c r="EH339">
        <v>0</v>
      </c>
      <c r="EI339">
        <v>2</v>
      </c>
      <c r="EJ339">
        <v>3</v>
      </c>
      <c r="EK339" t="s">
        <v>335</v>
      </c>
      <c r="EL339">
        <v>100</v>
      </c>
      <c r="EM339">
        <v>100</v>
      </c>
      <c r="EN339">
        <v>4.307</v>
      </c>
      <c r="EO339">
        <v>-0.0441</v>
      </c>
      <c r="EP339">
        <v>2.28134974714028</v>
      </c>
      <c r="EQ339">
        <v>0.00616335315543056</v>
      </c>
      <c r="ER339">
        <v>-2.81551833566181e-06</v>
      </c>
      <c r="ES339">
        <v>7.20361701182458e-10</v>
      </c>
      <c r="ET339">
        <v>-0.12593346656001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11.8</v>
      </c>
      <c r="FC339">
        <v>11.6</v>
      </c>
      <c r="FD339">
        <v>18</v>
      </c>
      <c r="FE339">
        <v>963.262</v>
      </c>
      <c r="FF339">
        <v>512.221</v>
      </c>
      <c r="FG339">
        <v>29.4623</v>
      </c>
      <c r="FH339">
        <v>24.9151</v>
      </c>
      <c r="FI339">
        <v>30.0001</v>
      </c>
      <c r="FJ339">
        <v>25.1805</v>
      </c>
      <c r="FK339">
        <v>25.1594</v>
      </c>
      <c r="FL339">
        <v>26.6461</v>
      </c>
      <c r="FM339">
        <v>62.6253</v>
      </c>
      <c r="FN339">
        <v>0</v>
      </c>
      <c r="FO339">
        <v>29.56</v>
      </c>
      <c r="FP339">
        <v>420</v>
      </c>
      <c r="FQ339">
        <v>6.55844</v>
      </c>
      <c r="FR339">
        <v>100.371</v>
      </c>
      <c r="FS339">
        <v>100.275</v>
      </c>
    </row>
    <row r="340" spans="1:175">
      <c r="A340">
        <v>324</v>
      </c>
      <c r="B340">
        <v>1627064222.1</v>
      </c>
      <c r="C340">
        <v>646</v>
      </c>
      <c r="D340" t="s">
        <v>941</v>
      </c>
      <c r="E340" t="s">
        <v>942</v>
      </c>
      <c r="F340">
        <v>1</v>
      </c>
      <c r="H340">
        <v>1627064221.1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14</v>
      </c>
      <c r="AG340">
        <v>2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291</v>
      </c>
      <c r="AL340" t="s">
        <v>291</v>
      </c>
      <c r="AM340">
        <v>0</v>
      </c>
      <c r="AN340">
        <v>0</v>
      </c>
      <c r="AO340">
        <f>1-AM340/AN340</f>
        <v>0</v>
      </c>
      <c r="AP340">
        <v>0</v>
      </c>
      <c r="AQ340" t="s">
        <v>291</v>
      </c>
      <c r="AR340" t="s">
        <v>291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291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292</v>
      </c>
      <c r="BT340">
        <v>2</v>
      </c>
      <c r="BU340">
        <v>1627064221.1</v>
      </c>
      <c r="BV340">
        <v>396.043333333333</v>
      </c>
      <c r="BW340">
        <v>419.961</v>
      </c>
      <c r="BX340">
        <v>11.4729666666667</v>
      </c>
      <c r="BY340">
        <v>6.46352666666667</v>
      </c>
      <c r="BZ340">
        <v>391.736333333333</v>
      </c>
      <c r="CA340">
        <v>11.5168666666667</v>
      </c>
      <c r="CB340">
        <v>900.004</v>
      </c>
      <c r="CC340">
        <v>101.483</v>
      </c>
      <c r="CD340">
        <v>0.100337</v>
      </c>
      <c r="CE340">
        <v>26.0485666666667</v>
      </c>
      <c r="CF340">
        <v>24.2804333333333</v>
      </c>
      <c r="CG340">
        <v>999.9</v>
      </c>
      <c r="CH340">
        <v>0</v>
      </c>
      <c r="CI340">
        <v>0</v>
      </c>
      <c r="CJ340">
        <v>9982.08333333333</v>
      </c>
      <c r="CK340">
        <v>0</v>
      </c>
      <c r="CL340">
        <v>59.9122</v>
      </c>
      <c r="CM340">
        <v>1460.05</v>
      </c>
      <c r="CN340">
        <v>0.973</v>
      </c>
      <c r="CO340">
        <v>0.0270001</v>
      </c>
      <c r="CP340">
        <v>0</v>
      </c>
      <c r="CQ340">
        <v>664.115</v>
      </c>
      <c r="CR340">
        <v>4.99951</v>
      </c>
      <c r="CS340">
        <v>9636.03333333333</v>
      </c>
      <c r="CT340">
        <v>11912.3</v>
      </c>
      <c r="CU340">
        <v>38.687</v>
      </c>
      <c r="CV340">
        <v>41.437</v>
      </c>
      <c r="CW340">
        <v>40.437</v>
      </c>
      <c r="CX340">
        <v>40.562</v>
      </c>
      <c r="CY340">
        <v>40.625</v>
      </c>
      <c r="CZ340">
        <v>1415.76666666667</v>
      </c>
      <c r="DA340">
        <v>39.2833333333333</v>
      </c>
      <c r="DB340">
        <v>0</v>
      </c>
      <c r="DC340">
        <v>1627064225.2</v>
      </c>
      <c r="DD340">
        <v>0</v>
      </c>
      <c r="DE340">
        <v>664.0418</v>
      </c>
      <c r="DF340">
        <v>0.812230760256775</v>
      </c>
      <c r="DG340">
        <v>32.1169230794331</v>
      </c>
      <c r="DH340">
        <v>9632.7732</v>
      </c>
      <c r="DI340">
        <v>15</v>
      </c>
      <c r="DJ340">
        <v>1627063522.6</v>
      </c>
      <c r="DK340" t="s">
        <v>293</v>
      </c>
      <c r="DL340">
        <v>1627063512.6</v>
      </c>
      <c r="DM340">
        <v>1627063522.6</v>
      </c>
      <c r="DN340">
        <v>1</v>
      </c>
      <c r="DO340">
        <v>0.261</v>
      </c>
      <c r="DP340">
        <v>-0.001</v>
      </c>
      <c r="DQ340">
        <v>4.408</v>
      </c>
      <c r="DR340">
        <v>-0.118</v>
      </c>
      <c r="DS340">
        <v>420</v>
      </c>
      <c r="DT340">
        <v>3</v>
      </c>
      <c r="DU340">
        <v>0.07</v>
      </c>
      <c r="DV340">
        <v>0.03</v>
      </c>
      <c r="DW340">
        <v>-23.9276341463415</v>
      </c>
      <c r="DX340">
        <v>0.0855156794425527</v>
      </c>
      <c r="DY340">
        <v>0.017974651660604</v>
      </c>
      <c r="DZ340">
        <v>1</v>
      </c>
      <c r="EA340">
        <v>663.971441176471</v>
      </c>
      <c r="EB340">
        <v>1.34439013887275</v>
      </c>
      <c r="EC340">
        <v>0.224410887747884</v>
      </c>
      <c r="ED340">
        <v>1</v>
      </c>
      <c r="EE340">
        <v>4.9740543902439</v>
      </c>
      <c r="EF340">
        <v>0.2648805574913</v>
      </c>
      <c r="EG340">
        <v>0.0288247857478367</v>
      </c>
      <c r="EH340">
        <v>0</v>
      </c>
      <c r="EI340">
        <v>2</v>
      </c>
      <c r="EJ340">
        <v>3</v>
      </c>
      <c r="EK340" t="s">
        <v>335</v>
      </c>
      <c r="EL340">
        <v>100</v>
      </c>
      <c r="EM340">
        <v>100</v>
      </c>
      <c r="EN340">
        <v>4.307</v>
      </c>
      <c r="EO340">
        <v>-0.0437</v>
      </c>
      <c r="EP340">
        <v>2.28134974714028</v>
      </c>
      <c r="EQ340">
        <v>0.00616335315543056</v>
      </c>
      <c r="ER340">
        <v>-2.81551833566181e-06</v>
      </c>
      <c r="ES340">
        <v>7.20361701182458e-10</v>
      </c>
      <c r="ET340">
        <v>-0.12593346656001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11.8</v>
      </c>
      <c r="FC340">
        <v>11.7</v>
      </c>
      <c r="FD340">
        <v>18</v>
      </c>
      <c r="FE340">
        <v>963.093</v>
      </c>
      <c r="FF340">
        <v>512.194</v>
      </c>
      <c r="FG340">
        <v>29.5264</v>
      </c>
      <c r="FH340">
        <v>24.9158</v>
      </c>
      <c r="FI340">
        <v>30</v>
      </c>
      <c r="FJ340">
        <v>25.1798</v>
      </c>
      <c r="FK340">
        <v>25.1584</v>
      </c>
      <c r="FL340">
        <v>26.6479</v>
      </c>
      <c r="FM340">
        <v>62.6253</v>
      </c>
      <c r="FN340">
        <v>0</v>
      </c>
      <c r="FO340">
        <v>29.66</v>
      </c>
      <c r="FP340">
        <v>420</v>
      </c>
      <c r="FQ340">
        <v>6.59484</v>
      </c>
      <c r="FR340">
        <v>100.371</v>
      </c>
      <c r="FS340">
        <v>100.274</v>
      </c>
    </row>
    <row r="341" spans="1:175">
      <c r="A341">
        <v>325</v>
      </c>
      <c r="B341">
        <v>1627064224.1</v>
      </c>
      <c r="C341">
        <v>648</v>
      </c>
      <c r="D341" t="s">
        <v>943</v>
      </c>
      <c r="E341" t="s">
        <v>944</v>
      </c>
      <c r="F341">
        <v>1</v>
      </c>
      <c r="H341">
        <v>1627064223.1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14</v>
      </c>
      <c r="AG341">
        <v>2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291</v>
      </c>
      <c r="AL341" t="s">
        <v>291</v>
      </c>
      <c r="AM341">
        <v>0</v>
      </c>
      <c r="AN341">
        <v>0</v>
      </c>
      <c r="AO341">
        <f>1-AM341/AN341</f>
        <v>0</v>
      </c>
      <c r="AP341">
        <v>0</v>
      </c>
      <c r="AQ341" t="s">
        <v>291</v>
      </c>
      <c r="AR341" t="s">
        <v>291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291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292</v>
      </c>
      <c r="BT341">
        <v>2</v>
      </c>
      <c r="BU341">
        <v>1627064223.1</v>
      </c>
      <c r="BV341">
        <v>396.006333333333</v>
      </c>
      <c r="BW341">
        <v>419.944</v>
      </c>
      <c r="BX341">
        <v>11.5113333333333</v>
      </c>
      <c r="BY341">
        <v>6.50888333333333</v>
      </c>
      <c r="BZ341">
        <v>391.699333333333</v>
      </c>
      <c r="CA341">
        <v>11.5548</v>
      </c>
      <c r="CB341">
        <v>899.972333333333</v>
      </c>
      <c r="CC341">
        <v>101.483333333333</v>
      </c>
      <c r="CD341">
        <v>0.100475</v>
      </c>
      <c r="CE341">
        <v>26.0923666666667</v>
      </c>
      <c r="CF341">
        <v>24.3109333333333</v>
      </c>
      <c r="CG341">
        <v>999.9</v>
      </c>
      <c r="CH341">
        <v>0</v>
      </c>
      <c r="CI341">
        <v>0</v>
      </c>
      <c r="CJ341">
        <v>9959.16666666667</v>
      </c>
      <c r="CK341">
        <v>0</v>
      </c>
      <c r="CL341">
        <v>59.8905666666667</v>
      </c>
      <c r="CM341">
        <v>1459.95666666667</v>
      </c>
      <c r="CN341">
        <v>0.973</v>
      </c>
      <c r="CO341">
        <v>0.0270001</v>
      </c>
      <c r="CP341">
        <v>0</v>
      </c>
      <c r="CQ341">
        <v>664.012666666667</v>
      </c>
      <c r="CR341">
        <v>4.99951</v>
      </c>
      <c r="CS341">
        <v>9636.58</v>
      </c>
      <c r="CT341">
        <v>11911.5666666667</v>
      </c>
      <c r="CU341">
        <v>38.687</v>
      </c>
      <c r="CV341">
        <v>41.437</v>
      </c>
      <c r="CW341">
        <v>40.437</v>
      </c>
      <c r="CX341">
        <v>40.562</v>
      </c>
      <c r="CY341">
        <v>40.625</v>
      </c>
      <c r="CZ341">
        <v>1415.67666666667</v>
      </c>
      <c r="DA341">
        <v>39.28</v>
      </c>
      <c r="DB341">
        <v>0</v>
      </c>
      <c r="DC341">
        <v>1627064227</v>
      </c>
      <c r="DD341">
        <v>0</v>
      </c>
      <c r="DE341">
        <v>664.069346153846</v>
      </c>
      <c r="DF341">
        <v>0.524068368319135</v>
      </c>
      <c r="DG341">
        <v>30.704273470598</v>
      </c>
      <c r="DH341">
        <v>9633.53692307692</v>
      </c>
      <c r="DI341">
        <v>15</v>
      </c>
      <c r="DJ341">
        <v>1627063522.6</v>
      </c>
      <c r="DK341" t="s">
        <v>293</v>
      </c>
      <c r="DL341">
        <v>1627063512.6</v>
      </c>
      <c r="DM341">
        <v>1627063522.6</v>
      </c>
      <c r="DN341">
        <v>1</v>
      </c>
      <c r="DO341">
        <v>0.261</v>
      </c>
      <c r="DP341">
        <v>-0.001</v>
      </c>
      <c r="DQ341">
        <v>4.408</v>
      </c>
      <c r="DR341">
        <v>-0.118</v>
      </c>
      <c r="DS341">
        <v>420</v>
      </c>
      <c r="DT341">
        <v>3</v>
      </c>
      <c r="DU341">
        <v>0.07</v>
      </c>
      <c r="DV341">
        <v>0.03</v>
      </c>
      <c r="DW341">
        <v>-23.9279365853659</v>
      </c>
      <c r="DX341">
        <v>0.080042508710746</v>
      </c>
      <c r="DY341">
        <v>0.0191441356504726</v>
      </c>
      <c r="DZ341">
        <v>1</v>
      </c>
      <c r="EA341">
        <v>663.989147058824</v>
      </c>
      <c r="EB341">
        <v>1.1374636358471</v>
      </c>
      <c r="EC341">
        <v>0.222167018830554</v>
      </c>
      <c r="ED341">
        <v>1</v>
      </c>
      <c r="EE341">
        <v>4.9796256097561</v>
      </c>
      <c r="EF341">
        <v>0.25738076655052</v>
      </c>
      <c r="EG341">
        <v>0.0284121225457555</v>
      </c>
      <c r="EH341">
        <v>0</v>
      </c>
      <c r="EI341">
        <v>2</v>
      </c>
      <c r="EJ341">
        <v>3</v>
      </c>
      <c r="EK341" t="s">
        <v>335</v>
      </c>
      <c r="EL341">
        <v>100</v>
      </c>
      <c r="EM341">
        <v>100</v>
      </c>
      <c r="EN341">
        <v>4.307</v>
      </c>
      <c r="EO341">
        <v>-0.0432</v>
      </c>
      <c r="EP341">
        <v>2.28134974714028</v>
      </c>
      <c r="EQ341">
        <v>0.00616335315543056</v>
      </c>
      <c r="ER341">
        <v>-2.81551833566181e-06</v>
      </c>
      <c r="ES341">
        <v>7.20361701182458e-10</v>
      </c>
      <c r="ET341">
        <v>-0.12593346656001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11.9</v>
      </c>
      <c r="FC341">
        <v>11.7</v>
      </c>
      <c r="FD341">
        <v>18</v>
      </c>
      <c r="FE341">
        <v>962.83</v>
      </c>
      <c r="FF341">
        <v>512.102</v>
      </c>
      <c r="FG341">
        <v>29.594</v>
      </c>
      <c r="FH341">
        <v>24.9158</v>
      </c>
      <c r="FI341">
        <v>30</v>
      </c>
      <c r="FJ341">
        <v>25.1795</v>
      </c>
      <c r="FK341">
        <v>25.1581</v>
      </c>
      <c r="FL341">
        <v>26.6458</v>
      </c>
      <c r="FM341">
        <v>62.6253</v>
      </c>
      <c r="FN341">
        <v>0</v>
      </c>
      <c r="FO341">
        <v>29.66</v>
      </c>
      <c r="FP341">
        <v>420</v>
      </c>
      <c r="FQ341">
        <v>6.58906</v>
      </c>
      <c r="FR341">
        <v>100.371</v>
      </c>
      <c r="FS341">
        <v>100.274</v>
      </c>
    </row>
    <row r="342" spans="1:175">
      <c r="A342">
        <v>326</v>
      </c>
      <c r="B342">
        <v>1627064226.1</v>
      </c>
      <c r="C342">
        <v>650</v>
      </c>
      <c r="D342" t="s">
        <v>945</v>
      </c>
      <c r="E342" t="s">
        <v>946</v>
      </c>
      <c r="F342">
        <v>1</v>
      </c>
      <c r="H342">
        <v>1627064225.1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13</v>
      </c>
      <c r="AG342">
        <v>1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291</v>
      </c>
      <c r="AL342" t="s">
        <v>291</v>
      </c>
      <c r="AM342">
        <v>0</v>
      </c>
      <c r="AN342">
        <v>0</v>
      </c>
      <c r="AO342">
        <f>1-AM342/AN342</f>
        <v>0</v>
      </c>
      <c r="AP342">
        <v>0</v>
      </c>
      <c r="AQ342" t="s">
        <v>291</v>
      </c>
      <c r="AR342" t="s">
        <v>291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291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292</v>
      </c>
      <c r="BT342">
        <v>2</v>
      </c>
      <c r="BU342">
        <v>1627064225.1</v>
      </c>
      <c r="BV342">
        <v>396.031</v>
      </c>
      <c r="BW342">
        <v>419.968333333333</v>
      </c>
      <c r="BX342">
        <v>11.5516666666667</v>
      </c>
      <c r="BY342">
        <v>6.53306666666667</v>
      </c>
      <c r="BZ342">
        <v>391.724333333333</v>
      </c>
      <c r="CA342">
        <v>11.5946666666667</v>
      </c>
      <c r="CB342">
        <v>900.048</v>
      </c>
      <c r="CC342">
        <v>101.484</v>
      </c>
      <c r="CD342">
        <v>0.100362</v>
      </c>
      <c r="CE342">
        <v>26.1364666666667</v>
      </c>
      <c r="CF342">
        <v>24.3438</v>
      </c>
      <c r="CG342">
        <v>999.9</v>
      </c>
      <c r="CH342">
        <v>0</v>
      </c>
      <c r="CI342">
        <v>0</v>
      </c>
      <c r="CJ342">
        <v>9998.10666666667</v>
      </c>
      <c r="CK342">
        <v>0</v>
      </c>
      <c r="CL342">
        <v>59.8764</v>
      </c>
      <c r="CM342">
        <v>1460.04333333333</v>
      </c>
      <c r="CN342">
        <v>0.973002</v>
      </c>
      <c r="CO342">
        <v>0.0269982</v>
      </c>
      <c r="CP342">
        <v>0</v>
      </c>
      <c r="CQ342">
        <v>664.415333333333</v>
      </c>
      <c r="CR342">
        <v>4.99951</v>
      </c>
      <c r="CS342">
        <v>9638.22666666667</v>
      </c>
      <c r="CT342">
        <v>11912.3</v>
      </c>
      <c r="CU342">
        <v>38.687</v>
      </c>
      <c r="CV342">
        <v>41.437</v>
      </c>
      <c r="CW342">
        <v>40.437</v>
      </c>
      <c r="CX342">
        <v>40.562</v>
      </c>
      <c r="CY342">
        <v>40.625</v>
      </c>
      <c r="CZ342">
        <v>1415.76333333333</v>
      </c>
      <c r="DA342">
        <v>39.28</v>
      </c>
      <c r="DB342">
        <v>0</v>
      </c>
      <c r="DC342">
        <v>1627064228.8</v>
      </c>
      <c r="DD342">
        <v>0</v>
      </c>
      <c r="DE342">
        <v>664.11888</v>
      </c>
      <c r="DF342">
        <v>0.820692300408756</v>
      </c>
      <c r="DG342">
        <v>26.881538503875</v>
      </c>
      <c r="DH342">
        <v>9634.6768</v>
      </c>
      <c r="DI342">
        <v>15</v>
      </c>
      <c r="DJ342">
        <v>1627063522.6</v>
      </c>
      <c r="DK342" t="s">
        <v>293</v>
      </c>
      <c r="DL342">
        <v>1627063512.6</v>
      </c>
      <c r="DM342">
        <v>1627063522.6</v>
      </c>
      <c r="DN342">
        <v>1</v>
      </c>
      <c r="DO342">
        <v>0.261</v>
      </c>
      <c r="DP342">
        <v>-0.001</v>
      </c>
      <c r="DQ342">
        <v>4.408</v>
      </c>
      <c r="DR342">
        <v>-0.118</v>
      </c>
      <c r="DS342">
        <v>420</v>
      </c>
      <c r="DT342">
        <v>3</v>
      </c>
      <c r="DU342">
        <v>0.07</v>
      </c>
      <c r="DV342">
        <v>0.03</v>
      </c>
      <c r="DW342">
        <v>-23.9287487804878</v>
      </c>
      <c r="DX342">
        <v>0.0523254355400559</v>
      </c>
      <c r="DY342">
        <v>0.0195580950984151</v>
      </c>
      <c r="DZ342">
        <v>1</v>
      </c>
      <c r="EA342">
        <v>664.030352941176</v>
      </c>
      <c r="EB342">
        <v>1.46903441464656</v>
      </c>
      <c r="EC342">
        <v>0.237447812514286</v>
      </c>
      <c r="ED342">
        <v>1</v>
      </c>
      <c r="EE342">
        <v>4.98602024390244</v>
      </c>
      <c r="EF342">
        <v>0.256761742160284</v>
      </c>
      <c r="EG342">
        <v>0.028433781050338</v>
      </c>
      <c r="EH342">
        <v>0</v>
      </c>
      <c r="EI342">
        <v>2</v>
      </c>
      <c r="EJ342">
        <v>3</v>
      </c>
      <c r="EK342" t="s">
        <v>335</v>
      </c>
      <c r="EL342">
        <v>100</v>
      </c>
      <c r="EM342">
        <v>100</v>
      </c>
      <c r="EN342">
        <v>4.307</v>
      </c>
      <c r="EO342">
        <v>-0.0427</v>
      </c>
      <c r="EP342">
        <v>2.28134974714028</v>
      </c>
      <c r="EQ342">
        <v>0.00616335315543056</v>
      </c>
      <c r="ER342">
        <v>-2.81551833566181e-06</v>
      </c>
      <c r="ES342">
        <v>7.20361701182458e-10</v>
      </c>
      <c r="ET342">
        <v>-0.12593346656001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11.9</v>
      </c>
      <c r="FC342">
        <v>11.7</v>
      </c>
      <c r="FD342">
        <v>18</v>
      </c>
      <c r="FE342">
        <v>963.224</v>
      </c>
      <c r="FF342">
        <v>512.137</v>
      </c>
      <c r="FG342">
        <v>29.6606</v>
      </c>
      <c r="FH342">
        <v>24.9161</v>
      </c>
      <c r="FI342">
        <v>30.0002</v>
      </c>
      <c r="FJ342">
        <v>25.1784</v>
      </c>
      <c r="FK342">
        <v>25.1581</v>
      </c>
      <c r="FL342">
        <v>26.6478</v>
      </c>
      <c r="FM342">
        <v>62.6253</v>
      </c>
      <c r="FN342">
        <v>0</v>
      </c>
      <c r="FO342">
        <v>29.77</v>
      </c>
      <c r="FP342">
        <v>420</v>
      </c>
      <c r="FQ342">
        <v>6.62908</v>
      </c>
      <c r="FR342">
        <v>100.372</v>
      </c>
      <c r="FS342">
        <v>100.274</v>
      </c>
    </row>
    <row r="343" spans="1:175">
      <c r="A343">
        <v>327</v>
      </c>
      <c r="B343">
        <v>1627064228.1</v>
      </c>
      <c r="C343">
        <v>652</v>
      </c>
      <c r="D343" t="s">
        <v>947</v>
      </c>
      <c r="E343" t="s">
        <v>948</v>
      </c>
      <c r="F343">
        <v>1</v>
      </c>
      <c r="H343">
        <v>1627064227.1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13</v>
      </c>
      <c r="AG343">
        <v>1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291</v>
      </c>
      <c r="AL343" t="s">
        <v>291</v>
      </c>
      <c r="AM343">
        <v>0</v>
      </c>
      <c r="AN343">
        <v>0</v>
      </c>
      <c r="AO343">
        <f>1-AM343/AN343</f>
        <v>0</v>
      </c>
      <c r="AP343">
        <v>0</v>
      </c>
      <c r="AQ343" t="s">
        <v>291</v>
      </c>
      <c r="AR343" t="s">
        <v>291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291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292</v>
      </c>
      <c r="BT343">
        <v>2</v>
      </c>
      <c r="BU343">
        <v>1627064227.1</v>
      </c>
      <c r="BV343">
        <v>396.053666666667</v>
      </c>
      <c r="BW343">
        <v>419.974666666667</v>
      </c>
      <c r="BX343">
        <v>11.5850333333333</v>
      </c>
      <c r="BY343">
        <v>6.53834333333333</v>
      </c>
      <c r="BZ343">
        <v>391.746666666667</v>
      </c>
      <c r="CA343">
        <v>11.6276333333333</v>
      </c>
      <c r="CB343">
        <v>900.031</v>
      </c>
      <c r="CC343">
        <v>101.484</v>
      </c>
      <c r="CD343">
        <v>0.100088333333333</v>
      </c>
      <c r="CE343">
        <v>26.1812666666667</v>
      </c>
      <c r="CF343">
        <v>24.3911</v>
      </c>
      <c r="CG343">
        <v>999.9</v>
      </c>
      <c r="CH343">
        <v>0</v>
      </c>
      <c r="CI343">
        <v>0</v>
      </c>
      <c r="CJ343">
        <v>10010.8333333333</v>
      </c>
      <c r="CK343">
        <v>0</v>
      </c>
      <c r="CL343">
        <v>59.8759</v>
      </c>
      <c r="CM343">
        <v>1459.94</v>
      </c>
      <c r="CN343">
        <v>0.973</v>
      </c>
      <c r="CO343">
        <v>0.0270001</v>
      </c>
      <c r="CP343">
        <v>0</v>
      </c>
      <c r="CQ343">
        <v>664.424333333333</v>
      </c>
      <c r="CR343">
        <v>4.99951</v>
      </c>
      <c r="CS343">
        <v>9638.86666666667</v>
      </c>
      <c r="CT343">
        <v>11911.4</v>
      </c>
      <c r="CU343">
        <v>38.687</v>
      </c>
      <c r="CV343">
        <v>41.437</v>
      </c>
      <c r="CW343">
        <v>40.437</v>
      </c>
      <c r="CX343">
        <v>40.562</v>
      </c>
      <c r="CY343">
        <v>40.625</v>
      </c>
      <c r="CZ343">
        <v>1415.66</v>
      </c>
      <c r="DA343">
        <v>39.28</v>
      </c>
      <c r="DB343">
        <v>0</v>
      </c>
      <c r="DC343">
        <v>1627064230.6</v>
      </c>
      <c r="DD343">
        <v>0</v>
      </c>
      <c r="DE343">
        <v>664.153269230769</v>
      </c>
      <c r="DF343">
        <v>1.48652990366491</v>
      </c>
      <c r="DG343">
        <v>29.3169230721555</v>
      </c>
      <c r="DH343">
        <v>9635.34</v>
      </c>
      <c r="DI343">
        <v>15</v>
      </c>
      <c r="DJ343">
        <v>1627063522.6</v>
      </c>
      <c r="DK343" t="s">
        <v>293</v>
      </c>
      <c r="DL343">
        <v>1627063512.6</v>
      </c>
      <c r="DM343">
        <v>1627063522.6</v>
      </c>
      <c r="DN343">
        <v>1</v>
      </c>
      <c r="DO343">
        <v>0.261</v>
      </c>
      <c r="DP343">
        <v>-0.001</v>
      </c>
      <c r="DQ343">
        <v>4.408</v>
      </c>
      <c r="DR343">
        <v>-0.118</v>
      </c>
      <c r="DS343">
        <v>420</v>
      </c>
      <c r="DT343">
        <v>3</v>
      </c>
      <c r="DU343">
        <v>0.07</v>
      </c>
      <c r="DV343">
        <v>0.03</v>
      </c>
      <c r="DW343">
        <v>-23.9266609756098</v>
      </c>
      <c r="DX343">
        <v>0.0134822299650796</v>
      </c>
      <c r="DY343">
        <v>0.0188420375632783</v>
      </c>
      <c r="DZ343">
        <v>1</v>
      </c>
      <c r="EA343">
        <v>664.0922</v>
      </c>
      <c r="EB343">
        <v>1.52952364864833</v>
      </c>
      <c r="EC343">
        <v>0.242613013430266</v>
      </c>
      <c r="ED343">
        <v>1</v>
      </c>
      <c r="EE343">
        <v>4.99539902439024</v>
      </c>
      <c r="EF343">
        <v>0.273043066202093</v>
      </c>
      <c r="EG343">
        <v>0.0299429048401737</v>
      </c>
      <c r="EH343">
        <v>0</v>
      </c>
      <c r="EI343">
        <v>2</v>
      </c>
      <c r="EJ343">
        <v>3</v>
      </c>
      <c r="EK343" t="s">
        <v>335</v>
      </c>
      <c r="EL343">
        <v>100</v>
      </c>
      <c r="EM343">
        <v>100</v>
      </c>
      <c r="EN343">
        <v>4.307</v>
      </c>
      <c r="EO343">
        <v>-0.0424</v>
      </c>
      <c r="EP343">
        <v>2.28134974714028</v>
      </c>
      <c r="EQ343">
        <v>0.00616335315543056</v>
      </c>
      <c r="ER343">
        <v>-2.81551833566181e-06</v>
      </c>
      <c r="ES343">
        <v>7.20361701182458e-10</v>
      </c>
      <c r="ET343">
        <v>-0.12593346656001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11.9</v>
      </c>
      <c r="FC343">
        <v>11.8</v>
      </c>
      <c r="FD343">
        <v>18</v>
      </c>
      <c r="FE343">
        <v>963.469</v>
      </c>
      <c r="FF343">
        <v>512.236</v>
      </c>
      <c r="FG343">
        <v>29.7308</v>
      </c>
      <c r="FH343">
        <v>24.9172</v>
      </c>
      <c r="FI343">
        <v>30.0002</v>
      </c>
      <c r="FJ343">
        <v>25.1777</v>
      </c>
      <c r="FK343">
        <v>25.1573</v>
      </c>
      <c r="FL343">
        <v>26.6472</v>
      </c>
      <c r="FM343">
        <v>62.6253</v>
      </c>
      <c r="FN343">
        <v>0</v>
      </c>
      <c r="FO343">
        <v>29.77</v>
      </c>
      <c r="FP343">
        <v>420</v>
      </c>
      <c r="FQ343">
        <v>6.63108</v>
      </c>
      <c r="FR343">
        <v>100.372</v>
      </c>
      <c r="FS343">
        <v>100.276</v>
      </c>
    </row>
    <row r="344" spans="1:175">
      <c r="A344">
        <v>328</v>
      </c>
      <c r="B344">
        <v>1627064230.1</v>
      </c>
      <c r="C344">
        <v>654</v>
      </c>
      <c r="D344" t="s">
        <v>949</v>
      </c>
      <c r="E344" t="s">
        <v>950</v>
      </c>
      <c r="F344">
        <v>1</v>
      </c>
      <c r="H344">
        <v>1627064229.1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13</v>
      </c>
      <c r="AG344">
        <v>1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291</v>
      </c>
      <c r="AL344" t="s">
        <v>291</v>
      </c>
      <c r="AM344">
        <v>0</v>
      </c>
      <c r="AN344">
        <v>0</v>
      </c>
      <c r="AO344">
        <f>1-AM344/AN344</f>
        <v>0</v>
      </c>
      <c r="AP344">
        <v>0</v>
      </c>
      <c r="AQ344" t="s">
        <v>291</v>
      </c>
      <c r="AR344" t="s">
        <v>291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291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292</v>
      </c>
      <c r="BT344">
        <v>2</v>
      </c>
      <c r="BU344">
        <v>1627064229.1</v>
      </c>
      <c r="BV344">
        <v>396.029333333333</v>
      </c>
      <c r="BW344">
        <v>419.972666666667</v>
      </c>
      <c r="BX344">
        <v>11.6114333333333</v>
      </c>
      <c r="BY344">
        <v>6.54184333333333</v>
      </c>
      <c r="BZ344">
        <v>391.722333333333</v>
      </c>
      <c r="CA344">
        <v>11.6537</v>
      </c>
      <c r="CB344">
        <v>900.002</v>
      </c>
      <c r="CC344">
        <v>101.485</v>
      </c>
      <c r="CD344">
        <v>0.0999812</v>
      </c>
      <c r="CE344">
        <v>26.2245666666667</v>
      </c>
      <c r="CF344">
        <v>24.4334</v>
      </c>
      <c r="CG344">
        <v>999.9</v>
      </c>
      <c r="CH344">
        <v>0</v>
      </c>
      <c r="CI344">
        <v>0</v>
      </c>
      <c r="CJ344">
        <v>9993.33333333333</v>
      </c>
      <c r="CK344">
        <v>0</v>
      </c>
      <c r="CL344">
        <v>59.8759</v>
      </c>
      <c r="CM344">
        <v>1460.03333333333</v>
      </c>
      <c r="CN344">
        <v>0.973</v>
      </c>
      <c r="CO344">
        <v>0.0270001</v>
      </c>
      <c r="CP344">
        <v>0</v>
      </c>
      <c r="CQ344">
        <v>664.541</v>
      </c>
      <c r="CR344">
        <v>4.99951</v>
      </c>
      <c r="CS344">
        <v>9640.50666666667</v>
      </c>
      <c r="CT344">
        <v>11912.1333333333</v>
      </c>
      <c r="CU344">
        <v>38.687</v>
      </c>
      <c r="CV344">
        <v>41.437</v>
      </c>
      <c r="CW344">
        <v>40.437</v>
      </c>
      <c r="CX344">
        <v>40.562</v>
      </c>
      <c r="CY344">
        <v>40.625</v>
      </c>
      <c r="CZ344">
        <v>1415.75</v>
      </c>
      <c r="DA344">
        <v>39.2833333333333</v>
      </c>
      <c r="DB344">
        <v>0</v>
      </c>
      <c r="DC344">
        <v>1627064233</v>
      </c>
      <c r="DD344">
        <v>0</v>
      </c>
      <c r="DE344">
        <v>664.227269230769</v>
      </c>
      <c r="DF344">
        <v>2.27668374755573</v>
      </c>
      <c r="DG344">
        <v>30.6830768503885</v>
      </c>
      <c r="DH344">
        <v>9636.75307692308</v>
      </c>
      <c r="DI344">
        <v>15</v>
      </c>
      <c r="DJ344">
        <v>1627063522.6</v>
      </c>
      <c r="DK344" t="s">
        <v>293</v>
      </c>
      <c r="DL344">
        <v>1627063512.6</v>
      </c>
      <c r="DM344">
        <v>1627063522.6</v>
      </c>
      <c r="DN344">
        <v>1</v>
      </c>
      <c r="DO344">
        <v>0.261</v>
      </c>
      <c r="DP344">
        <v>-0.001</v>
      </c>
      <c r="DQ344">
        <v>4.408</v>
      </c>
      <c r="DR344">
        <v>-0.118</v>
      </c>
      <c r="DS344">
        <v>420</v>
      </c>
      <c r="DT344">
        <v>3</v>
      </c>
      <c r="DU344">
        <v>0.07</v>
      </c>
      <c r="DV344">
        <v>0.03</v>
      </c>
      <c r="DW344">
        <v>-23.9271707317073</v>
      </c>
      <c r="DX344">
        <v>-0.0100327526132075</v>
      </c>
      <c r="DY344">
        <v>0.0194408953410002</v>
      </c>
      <c r="DZ344">
        <v>1</v>
      </c>
      <c r="EA344">
        <v>664.183757575758</v>
      </c>
      <c r="EB344">
        <v>1.40029970647284</v>
      </c>
      <c r="EC344">
        <v>0.224077101219855</v>
      </c>
      <c r="ED344">
        <v>1</v>
      </c>
      <c r="EE344">
        <v>5.00799463414634</v>
      </c>
      <c r="EF344">
        <v>0.276525783972124</v>
      </c>
      <c r="EG344">
        <v>0.030343224670472</v>
      </c>
      <c r="EH344">
        <v>0</v>
      </c>
      <c r="EI344">
        <v>2</v>
      </c>
      <c r="EJ344">
        <v>3</v>
      </c>
      <c r="EK344" t="s">
        <v>335</v>
      </c>
      <c r="EL344">
        <v>100</v>
      </c>
      <c r="EM344">
        <v>100</v>
      </c>
      <c r="EN344">
        <v>4.307</v>
      </c>
      <c r="EO344">
        <v>-0.042</v>
      </c>
      <c r="EP344">
        <v>2.28134974714028</v>
      </c>
      <c r="EQ344">
        <v>0.00616335315543056</v>
      </c>
      <c r="ER344">
        <v>-2.81551833566181e-06</v>
      </c>
      <c r="ES344">
        <v>7.20361701182458e-10</v>
      </c>
      <c r="ET344">
        <v>-0.12593346656001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12</v>
      </c>
      <c r="FC344">
        <v>11.8</v>
      </c>
      <c r="FD344">
        <v>18</v>
      </c>
      <c r="FE344">
        <v>963.262</v>
      </c>
      <c r="FF344">
        <v>512.26</v>
      </c>
      <c r="FG344">
        <v>29.7948</v>
      </c>
      <c r="FH344">
        <v>24.9179</v>
      </c>
      <c r="FI344">
        <v>30.0001</v>
      </c>
      <c r="FJ344">
        <v>25.1777</v>
      </c>
      <c r="FK344">
        <v>25.1563</v>
      </c>
      <c r="FL344">
        <v>26.6482</v>
      </c>
      <c r="FM344">
        <v>62.6253</v>
      </c>
      <c r="FN344">
        <v>0</v>
      </c>
      <c r="FO344">
        <v>29.87</v>
      </c>
      <c r="FP344">
        <v>420</v>
      </c>
      <c r="FQ344">
        <v>6.6297</v>
      </c>
      <c r="FR344">
        <v>100.373</v>
      </c>
      <c r="FS344">
        <v>100.276</v>
      </c>
    </row>
    <row r="345" spans="1:175">
      <c r="A345">
        <v>329</v>
      </c>
      <c r="B345">
        <v>1627064232.1</v>
      </c>
      <c r="C345">
        <v>656</v>
      </c>
      <c r="D345" t="s">
        <v>951</v>
      </c>
      <c r="E345" t="s">
        <v>952</v>
      </c>
      <c r="F345">
        <v>1</v>
      </c>
      <c r="H345">
        <v>1627064231.1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14</v>
      </c>
      <c r="AG345">
        <v>2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291</v>
      </c>
      <c r="AL345" t="s">
        <v>291</v>
      </c>
      <c r="AM345">
        <v>0</v>
      </c>
      <c r="AN345">
        <v>0</v>
      </c>
      <c r="AO345">
        <f>1-AM345/AN345</f>
        <v>0</v>
      </c>
      <c r="AP345">
        <v>0</v>
      </c>
      <c r="AQ345" t="s">
        <v>291</v>
      </c>
      <c r="AR345" t="s">
        <v>291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291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292</v>
      </c>
      <c r="BT345">
        <v>2</v>
      </c>
      <c r="BU345">
        <v>1627064231.1</v>
      </c>
      <c r="BV345">
        <v>396.023333333333</v>
      </c>
      <c r="BW345">
        <v>419.992</v>
      </c>
      <c r="BX345">
        <v>11.6337</v>
      </c>
      <c r="BY345">
        <v>6.54424333333333</v>
      </c>
      <c r="BZ345">
        <v>391.716333333333</v>
      </c>
      <c r="CA345">
        <v>11.6756666666667</v>
      </c>
      <c r="CB345">
        <v>900.011666666667</v>
      </c>
      <c r="CC345">
        <v>101.485</v>
      </c>
      <c r="CD345">
        <v>0.100163666666667</v>
      </c>
      <c r="CE345">
        <v>26.2715</v>
      </c>
      <c r="CF345">
        <v>24.4675666666667</v>
      </c>
      <c r="CG345">
        <v>999.9</v>
      </c>
      <c r="CH345">
        <v>0</v>
      </c>
      <c r="CI345">
        <v>0</v>
      </c>
      <c r="CJ345">
        <v>9995.83333333333</v>
      </c>
      <c r="CK345">
        <v>0</v>
      </c>
      <c r="CL345">
        <v>59.8759</v>
      </c>
      <c r="CM345">
        <v>1460.14333333333</v>
      </c>
      <c r="CN345">
        <v>0.973004</v>
      </c>
      <c r="CO345">
        <v>0.0269963</v>
      </c>
      <c r="CP345">
        <v>0</v>
      </c>
      <c r="CQ345">
        <v>664.430333333333</v>
      </c>
      <c r="CR345">
        <v>4.99951</v>
      </c>
      <c r="CS345">
        <v>9642.27333333333</v>
      </c>
      <c r="CT345">
        <v>11913.1</v>
      </c>
      <c r="CU345">
        <v>38.687</v>
      </c>
      <c r="CV345">
        <v>41.458</v>
      </c>
      <c r="CW345">
        <v>40.437</v>
      </c>
      <c r="CX345">
        <v>40.562</v>
      </c>
      <c r="CY345">
        <v>40.6456666666667</v>
      </c>
      <c r="CZ345">
        <v>1415.86333333333</v>
      </c>
      <c r="DA345">
        <v>39.28</v>
      </c>
      <c r="DB345">
        <v>0</v>
      </c>
      <c r="DC345">
        <v>1627064234.8</v>
      </c>
      <c r="DD345">
        <v>0</v>
      </c>
      <c r="DE345">
        <v>664.31264</v>
      </c>
      <c r="DF345">
        <v>2.38999999317171</v>
      </c>
      <c r="DG345">
        <v>34.7084615472965</v>
      </c>
      <c r="DH345">
        <v>9637.7548</v>
      </c>
      <c r="DI345">
        <v>15</v>
      </c>
      <c r="DJ345">
        <v>1627063522.6</v>
      </c>
      <c r="DK345" t="s">
        <v>293</v>
      </c>
      <c r="DL345">
        <v>1627063512.6</v>
      </c>
      <c r="DM345">
        <v>1627063522.6</v>
      </c>
      <c r="DN345">
        <v>1</v>
      </c>
      <c r="DO345">
        <v>0.261</v>
      </c>
      <c r="DP345">
        <v>-0.001</v>
      </c>
      <c r="DQ345">
        <v>4.408</v>
      </c>
      <c r="DR345">
        <v>-0.118</v>
      </c>
      <c r="DS345">
        <v>420</v>
      </c>
      <c r="DT345">
        <v>3</v>
      </c>
      <c r="DU345">
        <v>0.07</v>
      </c>
      <c r="DV345">
        <v>0.03</v>
      </c>
      <c r="DW345">
        <v>-23.9317219512195</v>
      </c>
      <c r="DX345">
        <v>-0.0603512195122715</v>
      </c>
      <c r="DY345">
        <v>0.0226256978029583</v>
      </c>
      <c r="DZ345">
        <v>1</v>
      </c>
      <c r="EA345">
        <v>664.213393939394</v>
      </c>
      <c r="EB345">
        <v>1.69195038363904</v>
      </c>
      <c r="EC345">
        <v>0.232951541246948</v>
      </c>
      <c r="ED345">
        <v>1</v>
      </c>
      <c r="EE345">
        <v>5.02133780487805</v>
      </c>
      <c r="EF345">
        <v>0.290903205574925</v>
      </c>
      <c r="EG345">
        <v>0.0321084890007791</v>
      </c>
      <c r="EH345">
        <v>0</v>
      </c>
      <c r="EI345">
        <v>2</v>
      </c>
      <c r="EJ345">
        <v>3</v>
      </c>
      <c r="EK345" t="s">
        <v>335</v>
      </c>
      <c r="EL345">
        <v>100</v>
      </c>
      <c r="EM345">
        <v>100</v>
      </c>
      <c r="EN345">
        <v>4.307</v>
      </c>
      <c r="EO345">
        <v>-0.0419</v>
      </c>
      <c r="EP345">
        <v>2.28134974714028</v>
      </c>
      <c r="EQ345">
        <v>0.00616335315543056</v>
      </c>
      <c r="ER345">
        <v>-2.81551833566181e-06</v>
      </c>
      <c r="ES345">
        <v>7.20361701182458e-10</v>
      </c>
      <c r="ET345">
        <v>-0.12593346656001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12</v>
      </c>
      <c r="FC345">
        <v>11.8</v>
      </c>
      <c r="FD345">
        <v>18</v>
      </c>
      <c r="FE345">
        <v>963.076</v>
      </c>
      <c r="FF345">
        <v>512.362</v>
      </c>
      <c r="FG345">
        <v>29.8512</v>
      </c>
      <c r="FH345">
        <v>24.9179</v>
      </c>
      <c r="FI345">
        <v>30</v>
      </c>
      <c r="FJ345">
        <v>25.1773</v>
      </c>
      <c r="FK345">
        <v>25.156</v>
      </c>
      <c r="FL345">
        <v>26.647</v>
      </c>
      <c r="FM345">
        <v>62.3301</v>
      </c>
      <c r="FN345">
        <v>0</v>
      </c>
      <c r="FO345">
        <v>29.98</v>
      </c>
      <c r="FP345">
        <v>420</v>
      </c>
      <c r="FQ345">
        <v>6.69545</v>
      </c>
      <c r="FR345">
        <v>100.373</v>
      </c>
      <c r="FS345">
        <v>100.274</v>
      </c>
    </row>
    <row r="346" spans="1:175">
      <c r="A346">
        <v>330</v>
      </c>
      <c r="B346">
        <v>1627064234.1</v>
      </c>
      <c r="C346">
        <v>658</v>
      </c>
      <c r="D346" t="s">
        <v>953</v>
      </c>
      <c r="E346" t="s">
        <v>954</v>
      </c>
      <c r="F346">
        <v>1</v>
      </c>
      <c r="H346">
        <v>1627064233.1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14</v>
      </c>
      <c r="AG346">
        <v>2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291</v>
      </c>
      <c r="AL346" t="s">
        <v>291</v>
      </c>
      <c r="AM346">
        <v>0</v>
      </c>
      <c r="AN346">
        <v>0</v>
      </c>
      <c r="AO346">
        <f>1-AM346/AN346</f>
        <v>0</v>
      </c>
      <c r="AP346">
        <v>0</v>
      </c>
      <c r="AQ346" t="s">
        <v>291</v>
      </c>
      <c r="AR346" t="s">
        <v>291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291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292</v>
      </c>
      <c r="BT346">
        <v>2</v>
      </c>
      <c r="BU346">
        <v>1627064233.1</v>
      </c>
      <c r="BV346">
        <v>396.041333333333</v>
      </c>
      <c r="BW346">
        <v>419.996333333333</v>
      </c>
      <c r="BX346">
        <v>11.653</v>
      </c>
      <c r="BY346">
        <v>6.55314666666667</v>
      </c>
      <c r="BZ346">
        <v>391.734333333333</v>
      </c>
      <c r="CA346">
        <v>11.6947333333333</v>
      </c>
      <c r="CB346">
        <v>900.044333333333</v>
      </c>
      <c r="CC346">
        <v>101.483</v>
      </c>
      <c r="CD346">
        <v>0.100235333333333</v>
      </c>
      <c r="CE346">
        <v>26.3164</v>
      </c>
      <c r="CF346">
        <v>24.5</v>
      </c>
      <c r="CG346">
        <v>999.9</v>
      </c>
      <c r="CH346">
        <v>0</v>
      </c>
      <c r="CI346">
        <v>0</v>
      </c>
      <c r="CJ346">
        <v>9995.41666666667</v>
      </c>
      <c r="CK346">
        <v>0</v>
      </c>
      <c r="CL346">
        <v>59.8759</v>
      </c>
      <c r="CM346">
        <v>1459.92333333333</v>
      </c>
      <c r="CN346">
        <v>0.973</v>
      </c>
      <c r="CO346">
        <v>0.0270001</v>
      </c>
      <c r="CP346">
        <v>0</v>
      </c>
      <c r="CQ346">
        <v>664.465666666667</v>
      </c>
      <c r="CR346">
        <v>4.99951</v>
      </c>
      <c r="CS346">
        <v>9641.76666666667</v>
      </c>
      <c r="CT346">
        <v>11911.2666666667</v>
      </c>
      <c r="CU346">
        <v>38.687</v>
      </c>
      <c r="CV346">
        <v>41.437</v>
      </c>
      <c r="CW346">
        <v>40.437</v>
      </c>
      <c r="CX346">
        <v>40.562</v>
      </c>
      <c r="CY346">
        <v>40.687</v>
      </c>
      <c r="CZ346">
        <v>1415.64333333333</v>
      </c>
      <c r="DA346">
        <v>39.28</v>
      </c>
      <c r="DB346">
        <v>0</v>
      </c>
      <c r="DC346">
        <v>1627064236.6</v>
      </c>
      <c r="DD346">
        <v>0</v>
      </c>
      <c r="DE346">
        <v>664.348538461539</v>
      </c>
      <c r="DF346">
        <v>2.05517947380646</v>
      </c>
      <c r="DG346">
        <v>33.2615384597445</v>
      </c>
      <c r="DH346">
        <v>9638.49153846154</v>
      </c>
      <c r="DI346">
        <v>15</v>
      </c>
      <c r="DJ346">
        <v>1627063522.6</v>
      </c>
      <c r="DK346" t="s">
        <v>293</v>
      </c>
      <c r="DL346">
        <v>1627063512.6</v>
      </c>
      <c r="DM346">
        <v>1627063522.6</v>
      </c>
      <c r="DN346">
        <v>1</v>
      </c>
      <c r="DO346">
        <v>0.261</v>
      </c>
      <c r="DP346">
        <v>-0.001</v>
      </c>
      <c r="DQ346">
        <v>4.408</v>
      </c>
      <c r="DR346">
        <v>-0.118</v>
      </c>
      <c r="DS346">
        <v>420</v>
      </c>
      <c r="DT346">
        <v>3</v>
      </c>
      <c r="DU346">
        <v>0.07</v>
      </c>
      <c r="DV346">
        <v>0.03</v>
      </c>
      <c r="DW346">
        <v>-23.9329317073171</v>
      </c>
      <c r="DX346">
        <v>-0.132871777003481</v>
      </c>
      <c r="DY346">
        <v>0.024101122724829</v>
      </c>
      <c r="DZ346">
        <v>1</v>
      </c>
      <c r="EA346">
        <v>664.267411764706</v>
      </c>
      <c r="EB346">
        <v>2.01480431280285</v>
      </c>
      <c r="EC346">
        <v>0.268170832037546</v>
      </c>
      <c r="ED346">
        <v>1</v>
      </c>
      <c r="EE346">
        <v>5.03324902439024</v>
      </c>
      <c r="EF346">
        <v>0.327580139372832</v>
      </c>
      <c r="EG346">
        <v>0.0358550958928743</v>
      </c>
      <c r="EH346">
        <v>0</v>
      </c>
      <c r="EI346">
        <v>2</v>
      </c>
      <c r="EJ346">
        <v>3</v>
      </c>
      <c r="EK346" t="s">
        <v>335</v>
      </c>
      <c r="EL346">
        <v>100</v>
      </c>
      <c r="EM346">
        <v>100</v>
      </c>
      <c r="EN346">
        <v>4.307</v>
      </c>
      <c r="EO346">
        <v>-0.0416</v>
      </c>
      <c r="EP346">
        <v>2.28134974714028</v>
      </c>
      <c r="EQ346">
        <v>0.00616335315543056</v>
      </c>
      <c r="ER346">
        <v>-2.81551833566181e-06</v>
      </c>
      <c r="ES346">
        <v>7.20361701182458e-10</v>
      </c>
      <c r="ET346">
        <v>-0.12593346656001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12</v>
      </c>
      <c r="FC346">
        <v>11.9</v>
      </c>
      <c r="FD346">
        <v>18</v>
      </c>
      <c r="FE346">
        <v>963.212</v>
      </c>
      <c r="FF346">
        <v>512.465</v>
      </c>
      <c r="FG346">
        <v>29.9179</v>
      </c>
      <c r="FH346">
        <v>24.9187</v>
      </c>
      <c r="FI346">
        <v>30.0001</v>
      </c>
      <c r="FJ346">
        <v>25.1763</v>
      </c>
      <c r="FK346">
        <v>25.1558</v>
      </c>
      <c r="FL346">
        <v>26.6479</v>
      </c>
      <c r="FM346">
        <v>62.0561</v>
      </c>
      <c r="FN346">
        <v>0</v>
      </c>
      <c r="FO346">
        <v>29.98</v>
      </c>
      <c r="FP346">
        <v>420</v>
      </c>
      <c r="FQ346">
        <v>6.70335</v>
      </c>
      <c r="FR346">
        <v>100.373</v>
      </c>
      <c r="FS346">
        <v>100.274</v>
      </c>
    </row>
    <row r="347" spans="1:175">
      <c r="A347">
        <v>331</v>
      </c>
      <c r="B347">
        <v>1627064236.1</v>
      </c>
      <c r="C347">
        <v>660</v>
      </c>
      <c r="D347" t="s">
        <v>955</v>
      </c>
      <c r="E347" t="s">
        <v>956</v>
      </c>
      <c r="F347">
        <v>1</v>
      </c>
      <c r="H347">
        <v>1627064235.1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13</v>
      </c>
      <c r="AG347">
        <v>1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291</v>
      </c>
      <c r="AL347" t="s">
        <v>291</v>
      </c>
      <c r="AM347">
        <v>0</v>
      </c>
      <c r="AN347">
        <v>0</v>
      </c>
      <c r="AO347">
        <f>1-AM347/AN347</f>
        <v>0</v>
      </c>
      <c r="AP347">
        <v>0</v>
      </c>
      <c r="AQ347" t="s">
        <v>291</v>
      </c>
      <c r="AR347" t="s">
        <v>291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291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292</v>
      </c>
      <c r="BT347">
        <v>2</v>
      </c>
      <c r="BU347">
        <v>1627064235.1</v>
      </c>
      <c r="BV347">
        <v>396.034</v>
      </c>
      <c r="BW347">
        <v>419.966333333333</v>
      </c>
      <c r="BX347">
        <v>11.676</v>
      </c>
      <c r="BY347">
        <v>6.58140666666667</v>
      </c>
      <c r="BZ347">
        <v>391.727</v>
      </c>
      <c r="CA347">
        <v>11.7174</v>
      </c>
      <c r="CB347">
        <v>900.020666666667</v>
      </c>
      <c r="CC347">
        <v>101.483</v>
      </c>
      <c r="CD347">
        <v>0.100307666666667</v>
      </c>
      <c r="CE347">
        <v>26.3589</v>
      </c>
      <c r="CF347">
        <v>24.5385333333333</v>
      </c>
      <c r="CG347">
        <v>999.9</v>
      </c>
      <c r="CH347">
        <v>0</v>
      </c>
      <c r="CI347">
        <v>0</v>
      </c>
      <c r="CJ347">
        <v>9995.62666666667</v>
      </c>
      <c r="CK347">
        <v>0</v>
      </c>
      <c r="CL347">
        <v>59.8759</v>
      </c>
      <c r="CM347">
        <v>1460.01333333333</v>
      </c>
      <c r="CN347">
        <v>0.973</v>
      </c>
      <c r="CO347">
        <v>0.0270001</v>
      </c>
      <c r="CP347">
        <v>0</v>
      </c>
      <c r="CQ347">
        <v>664.764</v>
      </c>
      <c r="CR347">
        <v>4.99951</v>
      </c>
      <c r="CS347">
        <v>9643.23333333333</v>
      </c>
      <c r="CT347">
        <v>11912.0333333333</v>
      </c>
      <c r="CU347">
        <v>38.687</v>
      </c>
      <c r="CV347">
        <v>41.437</v>
      </c>
      <c r="CW347">
        <v>40.437</v>
      </c>
      <c r="CX347">
        <v>40.562</v>
      </c>
      <c r="CY347">
        <v>40.687</v>
      </c>
      <c r="CZ347">
        <v>1415.73</v>
      </c>
      <c r="DA347">
        <v>39.2833333333333</v>
      </c>
      <c r="DB347">
        <v>0</v>
      </c>
      <c r="DC347">
        <v>1627064239</v>
      </c>
      <c r="DD347">
        <v>0</v>
      </c>
      <c r="DE347">
        <v>664.432538461539</v>
      </c>
      <c r="DF347">
        <v>2.82331622688223</v>
      </c>
      <c r="DG347">
        <v>32.1449572567701</v>
      </c>
      <c r="DH347">
        <v>9639.89923076923</v>
      </c>
      <c r="DI347">
        <v>15</v>
      </c>
      <c r="DJ347">
        <v>1627063522.6</v>
      </c>
      <c r="DK347" t="s">
        <v>293</v>
      </c>
      <c r="DL347">
        <v>1627063512.6</v>
      </c>
      <c r="DM347">
        <v>1627063522.6</v>
      </c>
      <c r="DN347">
        <v>1</v>
      </c>
      <c r="DO347">
        <v>0.261</v>
      </c>
      <c r="DP347">
        <v>-0.001</v>
      </c>
      <c r="DQ347">
        <v>4.408</v>
      </c>
      <c r="DR347">
        <v>-0.118</v>
      </c>
      <c r="DS347">
        <v>420</v>
      </c>
      <c r="DT347">
        <v>3</v>
      </c>
      <c r="DU347">
        <v>0.07</v>
      </c>
      <c r="DV347">
        <v>0.03</v>
      </c>
      <c r="DW347">
        <v>-23.9328243902439</v>
      </c>
      <c r="DX347">
        <v>-0.135491289198641</v>
      </c>
      <c r="DY347">
        <v>0.0241394907749129</v>
      </c>
      <c r="DZ347">
        <v>1</v>
      </c>
      <c r="EA347">
        <v>664.340636363636</v>
      </c>
      <c r="EB347">
        <v>2.36209697036924</v>
      </c>
      <c r="EC347">
        <v>0.289392343324173</v>
      </c>
      <c r="ED347">
        <v>1</v>
      </c>
      <c r="EE347">
        <v>5.04262048780488</v>
      </c>
      <c r="EF347">
        <v>0.359361533101041</v>
      </c>
      <c r="EG347">
        <v>0.0382367314752241</v>
      </c>
      <c r="EH347">
        <v>0</v>
      </c>
      <c r="EI347">
        <v>2</v>
      </c>
      <c r="EJ347">
        <v>3</v>
      </c>
      <c r="EK347" t="s">
        <v>335</v>
      </c>
      <c r="EL347">
        <v>100</v>
      </c>
      <c r="EM347">
        <v>100</v>
      </c>
      <c r="EN347">
        <v>4.307</v>
      </c>
      <c r="EO347">
        <v>-0.0413</v>
      </c>
      <c r="EP347">
        <v>2.28134974714028</v>
      </c>
      <c r="EQ347">
        <v>0.00616335315543056</v>
      </c>
      <c r="ER347">
        <v>-2.81551833566181e-06</v>
      </c>
      <c r="ES347">
        <v>7.20361701182458e-10</v>
      </c>
      <c r="ET347">
        <v>-0.12593346656001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12.1</v>
      </c>
      <c r="FC347">
        <v>11.9</v>
      </c>
      <c r="FD347">
        <v>18</v>
      </c>
      <c r="FE347">
        <v>963.249</v>
      </c>
      <c r="FF347">
        <v>512.595</v>
      </c>
      <c r="FG347">
        <v>29.9918</v>
      </c>
      <c r="FH347">
        <v>24.9198</v>
      </c>
      <c r="FI347">
        <v>30.0003</v>
      </c>
      <c r="FJ347">
        <v>25.1755</v>
      </c>
      <c r="FK347">
        <v>25.1547</v>
      </c>
      <c r="FL347">
        <v>26.6498</v>
      </c>
      <c r="FM347">
        <v>62.0561</v>
      </c>
      <c r="FN347">
        <v>0</v>
      </c>
      <c r="FO347">
        <v>30.08</v>
      </c>
      <c r="FP347">
        <v>420</v>
      </c>
      <c r="FQ347">
        <v>6.752</v>
      </c>
      <c r="FR347">
        <v>100.373</v>
      </c>
      <c r="FS347">
        <v>100.273</v>
      </c>
    </row>
    <row r="348" spans="1:175">
      <c r="A348">
        <v>332</v>
      </c>
      <c r="B348">
        <v>1627064238.1</v>
      </c>
      <c r="C348">
        <v>662</v>
      </c>
      <c r="D348" t="s">
        <v>957</v>
      </c>
      <c r="E348" t="s">
        <v>958</v>
      </c>
      <c r="F348">
        <v>1</v>
      </c>
      <c r="H348">
        <v>1627064237.1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14</v>
      </c>
      <c r="AG348">
        <v>2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291</v>
      </c>
      <c r="AL348" t="s">
        <v>291</v>
      </c>
      <c r="AM348">
        <v>0</v>
      </c>
      <c r="AN348">
        <v>0</v>
      </c>
      <c r="AO348">
        <f>1-AM348/AN348</f>
        <v>0</v>
      </c>
      <c r="AP348">
        <v>0</v>
      </c>
      <c r="AQ348" t="s">
        <v>291</v>
      </c>
      <c r="AR348" t="s">
        <v>291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291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292</v>
      </c>
      <c r="BT348">
        <v>2</v>
      </c>
      <c r="BU348">
        <v>1627064237.1</v>
      </c>
      <c r="BV348">
        <v>396.003333333333</v>
      </c>
      <c r="BW348">
        <v>419.932666666667</v>
      </c>
      <c r="BX348">
        <v>11.7099666666667</v>
      </c>
      <c r="BY348">
        <v>6.6325</v>
      </c>
      <c r="BZ348">
        <v>391.696333333333</v>
      </c>
      <c r="CA348">
        <v>11.751</v>
      </c>
      <c r="CB348">
        <v>899.989666666667</v>
      </c>
      <c r="CC348">
        <v>101.484</v>
      </c>
      <c r="CD348">
        <v>0.100041466666667</v>
      </c>
      <c r="CE348">
        <v>26.4023</v>
      </c>
      <c r="CF348">
        <v>24.5817666666667</v>
      </c>
      <c r="CG348">
        <v>999.9</v>
      </c>
      <c r="CH348">
        <v>0</v>
      </c>
      <c r="CI348">
        <v>0</v>
      </c>
      <c r="CJ348">
        <v>9993.12666666667</v>
      </c>
      <c r="CK348">
        <v>0</v>
      </c>
      <c r="CL348">
        <v>59.8896333333333</v>
      </c>
      <c r="CM348">
        <v>1460.01333333333</v>
      </c>
      <c r="CN348">
        <v>0.973002</v>
      </c>
      <c r="CO348">
        <v>0.0269982</v>
      </c>
      <c r="CP348">
        <v>0</v>
      </c>
      <c r="CQ348">
        <v>664.448666666667</v>
      </c>
      <c r="CR348">
        <v>4.99951</v>
      </c>
      <c r="CS348">
        <v>9644.56</v>
      </c>
      <c r="CT348">
        <v>11912.0333333333</v>
      </c>
      <c r="CU348">
        <v>38.687</v>
      </c>
      <c r="CV348">
        <v>41.458</v>
      </c>
      <c r="CW348">
        <v>40.437</v>
      </c>
      <c r="CX348">
        <v>40.562</v>
      </c>
      <c r="CY348">
        <v>40.687</v>
      </c>
      <c r="CZ348">
        <v>1415.73333333333</v>
      </c>
      <c r="DA348">
        <v>39.28</v>
      </c>
      <c r="DB348">
        <v>0</v>
      </c>
      <c r="DC348">
        <v>1627064240.8</v>
      </c>
      <c r="DD348">
        <v>0</v>
      </c>
      <c r="DE348">
        <v>664.50396</v>
      </c>
      <c r="DF348">
        <v>1.72730769402121</v>
      </c>
      <c r="DG348">
        <v>34.7600000911217</v>
      </c>
      <c r="DH348">
        <v>9640.9512</v>
      </c>
      <c r="DI348">
        <v>15</v>
      </c>
      <c r="DJ348">
        <v>1627063522.6</v>
      </c>
      <c r="DK348" t="s">
        <v>293</v>
      </c>
      <c r="DL348">
        <v>1627063512.6</v>
      </c>
      <c r="DM348">
        <v>1627063522.6</v>
      </c>
      <c r="DN348">
        <v>1</v>
      </c>
      <c r="DO348">
        <v>0.261</v>
      </c>
      <c r="DP348">
        <v>-0.001</v>
      </c>
      <c r="DQ348">
        <v>4.408</v>
      </c>
      <c r="DR348">
        <v>-0.118</v>
      </c>
      <c r="DS348">
        <v>420</v>
      </c>
      <c r="DT348">
        <v>3</v>
      </c>
      <c r="DU348">
        <v>0.07</v>
      </c>
      <c r="DV348">
        <v>0.03</v>
      </c>
      <c r="DW348">
        <v>-23.9328414634146</v>
      </c>
      <c r="DX348">
        <v>-0.117175609756066</v>
      </c>
      <c r="DY348">
        <v>0.0238344388628556</v>
      </c>
      <c r="DZ348">
        <v>1</v>
      </c>
      <c r="EA348">
        <v>664.395393939394</v>
      </c>
      <c r="EB348">
        <v>2.13005058602413</v>
      </c>
      <c r="EC348">
        <v>0.271349482736652</v>
      </c>
      <c r="ED348">
        <v>1</v>
      </c>
      <c r="EE348">
        <v>5.04962121951219</v>
      </c>
      <c r="EF348">
        <v>0.348932822299658</v>
      </c>
      <c r="EG348">
        <v>0.0376957833053061</v>
      </c>
      <c r="EH348">
        <v>0</v>
      </c>
      <c r="EI348">
        <v>2</v>
      </c>
      <c r="EJ348">
        <v>3</v>
      </c>
      <c r="EK348" t="s">
        <v>335</v>
      </c>
      <c r="EL348">
        <v>100</v>
      </c>
      <c r="EM348">
        <v>100</v>
      </c>
      <c r="EN348">
        <v>4.307</v>
      </c>
      <c r="EO348">
        <v>-0.0408</v>
      </c>
      <c r="EP348">
        <v>2.28134974714028</v>
      </c>
      <c r="EQ348">
        <v>0.00616335315543056</v>
      </c>
      <c r="ER348">
        <v>-2.81551833566181e-06</v>
      </c>
      <c r="ES348">
        <v>7.20361701182458e-10</v>
      </c>
      <c r="ET348">
        <v>-0.12593346656001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12.1</v>
      </c>
      <c r="FC348">
        <v>11.9</v>
      </c>
      <c r="FD348">
        <v>18</v>
      </c>
      <c r="FE348">
        <v>963.146</v>
      </c>
      <c r="FF348">
        <v>512.516</v>
      </c>
      <c r="FG348">
        <v>30.0496</v>
      </c>
      <c r="FH348">
        <v>24.92</v>
      </c>
      <c r="FI348">
        <v>30.0001</v>
      </c>
      <c r="FJ348">
        <v>25.1755</v>
      </c>
      <c r="FK348">
        <v>25.1539</v>
      </c>
      <c r="FL348">
        <v>26.6501</v>
      </c>
      <c r="FM348">
        <v>62.0561</v>
      </c>
      <c r="FN348">
        <v>0</v>
      </c>
      <c r="FO348">
        <v>30.18</v>
      </c>
      <c r="FP348">
        <v>420</v>
      </c>
      <c r="FQ348">
        <v>6.73735</v>
      </c>
      <c r="FR348">
        <v>100.374</v>
      </c>
      <c r="FS348">
        <v>100.273</v>
      </c>
    </row>
    <row r="349" spans="1:175">
      <c r="A349">
        <v>333</v>
      </c>
      <c r="B349">
        <v>1627064240.1</v>
      </c>
      <c r="C349">
        <v>664</v>
      </c>
      <c r="D349" t="s">
        <v>959</v>
      </c>
      <c r="E349" t="s">
        <v>960</v>
      </c>
      <c r="F349">
        <v>1</v>
      </c>
      <c r="H349">
        <v>1627064239.1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13</v>
      </c>
      <c r="AG349">
        <v>1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291</v>
      </c>
      <c r="AL349" t="s">
        <v>291</v>
      </c>
      <c r="AM349">
        <v>0</v>
      </c>
      <c r="AN349">
        <v>0</v>
      </c>
      <c r="AO349">
        <f>1-AM349/AN349</f>
        <v>0</v>
      </c>
      <c r="AP349">
        <v>0</v>
      </c>
      <c r="AQ349" t="s">
        <v>291</v>
      </c>
      <c r="AR349" t="s">
        <v>291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291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292</v>
      </c>
      <c r="BT349">
        <v>2</v>
      </c>
      <c r="BU349">
        <v>1627064239.1</v>
      </c>
      <c r="BV349">
        <v>396.014</v>
      </c>
      <c r="BW349">
        <v>419.961333333333</v>
      </c>
      <c r="BX349">
        <v>11.7528666666667</v>
      </c>
      <c r="BY349">
        <v>6.67317333333333</v>
      </c>
      <c r="BZ349">
        <v>391.707</v>
      </c>
      <c r="CA349">
        <v>11.7934</v>
      </c>
      <c r="CB349">
        <v>900.023</v>
      </c>
      <c r="CC349">
        <v>101.483333333333</v>
      </c>
      <c r="CD349">
        <v>0.0999911333333333</v>
      </c>
      <c r="CE349">
        <v>26.4483333333333</v>
      </c>
      <c r="CF349">
        <v>24.6196333333333</v>
      </c>
      <c r="CG349">
        <v>999.9</v>
      </c>
      <c r="CH349">
        <v>0</v>
      </c>
      <c r="CI349">
        <v>0</v>
      </c>
      <c r="CJ349">
        <v>9972.91666666667</v>
      </c>
      <c r="CK349">
        <v>0</v>
      </c>
      <c r="CL349">
        <v>59.9098666666667</v>
      </c>
      <c r="CM349">
        <v>1460.01</v>
      </c>
      <c r="CN349">
        <v>0.973002</v>
      </c>
      <c r="CO349">
        <v>0.0269982</v>
      </c>
      <c r="CP349">
        <v>0</v>
      </c>
      <c r="CQ349">
        <v>664.812333333333</v>
      </c>
      <c r="CR349">
        <v>4.99951</v>
      </c>
      <c r="CS349">
        <v>9645.31333333333</v>
      </c>
      <c r="CT349">
        <v>11912.0333333333</v>
      </c>
      <c r="CU349">
        <v>38.729</v>
      </c>
      <c r="CV349">
        <v>41.5</v>
      </c>
      <c r="CW349">
        <v>40.479</v>
      </c>
      <c r="CX349">
        <v>40.562</v>
      </c>
      <c r="CY349">
        <v>40.687</v>
      </c>
      <c r="CZ349">
        <v>1415.73</v>
      </c>
      <c r="DA349">
        <v>39.28</v>
      </c>
      <c r="DB349">
        <v>0</v>
      </c>
      <c r="DC349">
        <v>1627064242.6</v>
      </c>
      <c r="DD349">
        <v>0</v>
      </c>
      <c r="DE349">
        <v>664.567807692308</v>
      </c>
      <c r="DF349">
        <v>1.56673504307573</v>
      </c>
      <c r="DG349">
        <v>32.1094017512854</v>
      </c>
      <c r="DH349">
        <v>9641.82076923077</v>
      </c>
      <c r="DI349">
        <v>15</v>
      </c>
      <c r="DJ349">
        <v>1627063522.6</v>
      </c>
      <c r="DK349" t="s">
        <v>293</v>
      </c>
      <c r="DL349">
        <v>1627063512.6</v>
      </c>
      <c r="DM349">
        <v>1627063522.6</v>
      </c>
      <c r="DN349">
        <v>1</v>
      </c>
      <c r="DO349">
        <v>0.261</v>
      </c>
      <c r="DP349">
        <v>-0.001</v>
      </c>
      <c r="DQ349">
        <v>4.408</v>
      </c>
      <c r="DR349">
        <v>-0.118</v>
      </c>
      <c r="DS349">
        <v>420</v>
      </c>
      <c r="DT349">
        <v>3</v>
      </c>
      <c r="DU349">
        <v>0.07</v>
      </c>
      <c r="DV349">
        <v>0.03</v>
      </c>
      <c r="DW349">
        <v>-23.9358804878049</v>
      </c>
      <c r="DX349">
        <v>-0.0878592334495113</v>
      </c>
      <c r="DY349">
        <v>0.0232068137545872</v>
      </c>
      <c r="DZ349">
        <v>1</v>
      </c>
      <c r="EA349">
        <v>664.460676470588</v>
      </c>
      <c r="EB349">
        <v>2.13245160490669</v>
      </c>
      <c r="EC349">
        <v>0.27480985090103</v>
      </c>
      <c r="ED349">
        <v>1</v>
      </c>
      <c r="EE349">
        <v>5.05669804878049</v>
      </c>
      <c r="EF349">
        <v>0.312579512195127</v>
      </c>
      <c r="EG349">
        <v>0.0356541865102114</v>
      </c>
      <c r="EH349">
        <v>0</v>
      </c>
      <c r="EI349">
        <v>2</v>
      </c>
      <c r="EJ349">
        <v>3</v>
      </c>
      <c r="EK349" t="s">
        <v>335</v>
      </c>
      <c r="EL349">
        <v>100</v>
      </c>
      <c r="EM349">
        <v>100</v>
      </c>
      <c r="EN349">
        <v>4.307</v>
      </c>
      <c r="EO349">
        <v>-0.0402</v>
      </c>
      <c r="EP349">
        <v>2.28134974714028</v>
      </c>
      <c r="EQ349">
        <v>0.00616335315543056</v>
      </c>
      <c r="ER349">
        <v>-2.81551833566181e-06</v>
      </c>
      <c r="ES349">
        <v>7.20361701182458e-10</v>
      </c>
      <c r="ET349">
        <v>-0.12593346656001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12.1</v>
      </c>
      <c r="FC349">
        <v>12</v>
      </c>
      <c r="FD349">
        <v>18</v>
      </c>
      <c r="FE349">
        <v>963.27</v>
      </c>
      <c r="FF349">
        <v>512.428</v>
      </c>
      <c r="FG349">
        <v>30.1159</v>
      </c>
      <c r="FH349">
        <v>24.9203</v>
      </c>
      <c r="FI349">
        <v>30.0001</v>
      </c>
      <c r="FJ349">
        <v>25.1752</v>
      </c>
      <c r="FK349">
        <v>25.1539</v>
      </c>
      <c r="FL349">
        <v>26.6505</v>
      </c>
      <c r="FM349">
        <v>62.0561</v>
      </c>
      <c r="FN349">
        <v>0</v>
      </c>
      <c r="FO349">
        <v>30.18</v>
      </c>
      <c r="FP349">
        <v>420</v>
      </c>
      <c r="FQ349">
        <v>6.77833</v>
      </c>
      <c r="FR349">
        <v>100.375</v>
      </c>
      <c r="FS349">
        <v>100.273</v>
      </c>
    </row>
    <row r="350" spans="1:175">
      <c r="A350">
        <v>334</v>
      </c>
      <c r="B350">
        <v>1627064242.1</v>
      </c>
      <c r="C350">
        <v>666</v>
      </c>
      <c r="D350" t="s">
        <v>961</v>
      </c>
      <c r="E350" t="s">
        <v>962</v>
      </c>
      <c r="F350">
        <v>1</v>
      </c>
      <c r="H350">
        <v>1627064241.1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13</v>
      </c>
      <c r="AG350">
        <v>1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291</v>
      </c>
      <c r="AL350" t="s">
        <v>291</v>
      </c>
      <c r="AM350">
        <v>0</v>
      </c>
      <c r="AN350">
        <v>0</v>
      </c>
      <c r="AO350">
        <f>1-AM350/AN350</f>
        <v>0</v>
      </c>
      <c r="AP350">
        <v>0</v>
      </c>
      <c r="AQ350" t="s">
        <v>291</v>
      </c>
      <c r="AR350" t="s">
        <v>291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291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292</v>
      </c>
      <c r="BT350">
        <v>2</v>
      </c>
      <c r="BU350">
        <v>1627064241.1</v>
      </c>
      <c r="BV350">
        <v>396.032</v>
      </c>
      <c r="BW350">
        <v>419.983</v>
      </c>
      <c r="BX350">
        <v>11.7937666666667</v>
      </c>
      <c r="BY350">
        <v>6.68505</v>
      </c>
      <c r="BZ350">
        <v>391.725333333333</v>
      </c>
      <c r="CA350">
        <v>11.8337666666667</v>
      </c>
      <c r="CB350">
        <v>899.974333333333</v>
      </c>
      <c r="CC350">
        <v>101.483</v>
      </c>
      <c r="CD350">
        <v>0.1000006</v>
      </c>
      <c r="CE350">
        <v>26.4910666666667</v>
      </c>
      <c r="CF350">
        <v>24.6537333333333</v>
      </c>
      <c r="CG350">
        <v>999.9</v>
      </c>
      <c r="CH350">
        <v>0</v>
      </c>
      <c r="CI350">
        <v>0</v>
      </c>
      <c r="CJ350">
        <v>9975.41666666667</v>
      </c>
      <c r="CK350">
        <v>0</v>
      </c>
      <c r="CL350">
        <v>59.9230666666667</v>
      </c>
      <c r="CM350">
        <v>1460.00666666667</v>
      </c>
      <c r="CN350">
        <v>0.973002</v>
      </c>
      <c r="CO350">
        <v>0.0269982</v>
      </c>
      <c r="CP350">
        <v>0</v>
      </c>
      <c r="CQ350">
        <v>664.729666666667</v>
      </c>
      <c r="CR350">
        <v>4.99951</v>
      </c>
      <c r="CS350">
        <v>9646.71666666667</v>
      </c>
      <c r="CT350">
        <v>11911.9666666667</v>
      </c>
      <c r="CU350">
        <v>38.708</v>
      </c>
      <c r="CV350">
        <v>41.458</v>
      </c>
      <c r="CW350">
        <v>40.437</v>
      </c>
      <c r="CX350">
        <v>40.562</v>
      </c>
      <c r="CY350">
        <v>40.687</v>
      </c>
      <c r="CZ350">
        <v>1415.72666666667</v>
      </c>
      <c r="DA350">
        <v>39.28</v>
      </c>
      <c r="DB350">
        <v>0</v>
      </c>
      <c r="DC350">
        <v>1627064245</v>
      </c>
      <c r="DD350">
        <v>0</v>
      </c>
      <c r="DE350">
        <v>664.627461538462</v>
      </c>
      <c r="DF350">
        <v>1.13237606950167</v>
      </c>
      <c r="DG350">
        <v>31.1070085169662</v>
      </c>
      <c r="DH350">
        <v>9643.27</v>
      </c>
      <c r="DI350">
        <v>15</v>
      </c>
      <c r="DJ350">
        <v>1627063522.6</v>
      </c>
      <c r="DK350" t="s">
        <v>293</v>
      </c>
      <c r="DL350">
        <v>1627063512.6</v>
      </c>
      <c r="DM350">
        <v>1627063522.6</v>
      </c>
      <c r="DN350">
        <v>1</v>
      </c>
      <c r="DO350">
        <v>0.261</v>
      </c>
      <c r="DP350">
        <v>-0.001</v>
      </c>
      <c r="DQ350">
        <v>4.408</v>
      </c>
      <c r="DR350">
        <v>-0.118</v>
      </c>
      <c r="DS350">
        <v>420</v>
      </c>
      <c r="DT350">
        <v>3</v>
      </c>
      <c r="DU350">
        <v>0.07</v>
      </c>
      <c r="DV350">
        <v>0.03</v>
      </c>
      <c r="DW350">
        <v>-23.9413024390244</v>
      </c>
      <c r="DX350">
        <v>-0.029826480836277</v>
      </c>
      <c r="DY350">
        <v>0.0182238183437711</v>
      </c>
      <c r="DZ350">
        <v>1</v>
      </c>
      <c r="EA350">
        <v>664.520848484849</v>
      </c>
      <c r="EB350">
        <v>2.01804309519525</v>
      </c>
      <c r="EC350">
        <v>0.267809081839808</v>
      </c>
      <c r="ED350">
        <v>1</v>
      </c>
      <c r="EE350">
        <v>5.06587487804878</v>
      </c>
      <c r="EF350">
        <v>0.301456097560976</v>
      </c>
      <c r="EG350">
        <v>0.0348460642787222</v>
      </c>
      <c r="EH350">
        <v>0</v>
      </c>
      <c r="EI350">
        <v>2</v>
      </c>
      <c r="EJ350">
        <v>3</v>
      </c>
      <c r="EK350" t="s">
        <v>335</v>
      </c>
      <c r="EL350">
        <v>100</v>
      </c>
      <c r="EM350">
        <v>100</v>
      </c>
      <c r="EN350">
        <v>4.307</v>
      </c>
      <c r="EO350">
        <v>-0.0398</v>
      </c>
      <c r="EP350">
        <v>2.28134974714028</v>
      </c>
      <c r="EQ350">
        <v>0.00616335315543056</v>
      </c>
      <c r="ER350">
        <v>-2.81551833566181e-06</v>
      </c>
      <c r="ES350">
        <v>7.20361701182458e-10</v>
      </c>
      <c r="ET350">
        <v>-0.12593346656001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12.2</v>
      </c>
      <c r="FC350">
        <v>12</v>
      </c>
      <c r="FD350">
        <v>18</v>
      </c>
      <c r="FE350">
        <v>963.51</v>
      </c>
      <c r="FF350">
        <v>512.429</v>
      </c>
      <c r="FG350">
        <v>30.1941</v>
      </c>
      <c r="FH350">
        <v>24.9214</v>
      </c>
      <c r="FI350">
        <v>30.0003</v>
      </c>
      <c r="FJ350">
        <v>25.1742</v>
      </c>
      <c r="FK350">
        <v>25.1539</v>
      </c>
      <c r="FL350">
        <v>26.6514</v>
      </c>
      <c r="FM350">
        <v>62.0561</v>
      </c>
      <c r="FN350">
        <v>0</v>
      </c>
      <c r="FO350">
        <v>30.28</v>
      </c>
      <c r="FP350">
        <v>420</v>
      </c>
      <c r="FQ350">
        <v>6.77977</v>
      </c>
      <c r="FR350">
        <v>100.374</v>
      </c>
      <c r="FS350">
        <v>100.273</v>
      </c>
    </row>
    <row r="351" spans="1:175">
      <c r="A351">
        <v>335</v>
      </c>
      <c r="B351">
        <v>1627064244.1</v>
      </c>
      <c r="C351">
        <v>668</v>
      </c>
      <c r="D351" t="s">
        <v>963</v>
      </c>
      <c r="E351" t="s">
        <v>964</v>
      </c>
      <c r="F351">
        <v>1</v>
      </c>
      <c r="H351">
        <v>1627064243.1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13</v>
      </c>
      <c r="AG351">
        <v>1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291</v>
      </c>
      <c r="AL351" t="s">
        <v>291</v>
      </c>
      <c r="AM351">
        <v>0</v>
      </c>
      <c r="AN351">
        <v>0</v>
      </c>
      <c r="AO351">
        <f>1-AM351/AN351</f>
        <v>0</v>
      </c>
      <c r="AP351">
        <v>0</v>
      </c>
      <c r="AQ351" t="s">
        <v>291</v>
      </c>
      <c r="AR351" t="s">
        <v>291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291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292</v>
      </c>
      <c r="BT351">
        <v>2</v>
      </c>
      <c r="BU351">
        <v>1627064243.1</v>
      </c>
      <c r="BV351">
        <v>396.004333333333</v>
      </c>
      <c r="BW351">
        <v>419.963</v>
      </c>
      <c r="BX351">
        <v>11.8247333333333</v>
      </c>
      <c r="BY351">
        <v>6.68810666666667</v>
      </c>
      <c r="BZ351">
        <v>391.697333333333</v>
      </c>
      <c r="CA351">
        <v>11.8644</v>
      </c>
      <c r="CB351">
        <v>899.993</v>
      </c>
      <c r="CC351">
        <v>101.482666666667</v>
      </c>
      <c r="CD351">
        <v>0.0998759666666667</v>
      </c>
      <c r="CE351">
        <v>26.5377666666667</v>
      </c>
      <c r="CF351">
        <v>24.6981</v>
      </c>
      <c r="CG351">
        <v>999.9</v>
      </c>
      <c r="CH351">
        <v>0</v>
      </c>
      <c r="CI351">
        <v>0</v>
      </c>
      <c r="CJ351">
        <v>10001.7</v>
      </c>
      <c r="CK351">
        <v>0</v>
      </c>
      <c r="CL351">
        <v>59.9325</v>
      </c>
      <c r="CM351">
        <v>1460.10333333333</v>
      </c>
      <c r="CN351">
        <v>0.973004</v>
      </c>
      <c r="CO351">
        <v>0.0269963</v>
      </c>
      <c r="CP351">
        <v>0</v>
      </c>
      <c r="CQ351">
        <v>664.599666666667</v>
      </c>
      <c r="CR351">
        <v>4.99951</v>
      </c>
      <c r="CS351">
        <v>9648.65333333333</v>
      </c>
      <c r="CT351">
        <v>11912.7333333333</v>
      </c>
      <c r="CU351">
        <v>38.729</v>
      </c>
      <c r="CV351">
        <v>41.5</v>
      </c>
      <c r="CW351">
        <v>40.437</v>
      </c>
      <c r="CX351">
        <v>40.562</v>
      </c>
      <c r="CY351">
        <v>40.687</v>
      </c>
      <c r="CZ351">
        <v>1415.82333333333</v>
      </c>
      <c r="DA351">
        <v>39.28</v>
      </c>
      <c r="DB351">
        <v>0</v>
      </c>
      <c r="DC351">
        <v>1627064246.8</v>
      </c>
      <c r="DD351">
        <v>0</v>
      </c>
      <c r="DE351">
        <v>664.64448</v>
      </c>
      <c r="DF351">
        <v>0.881461542550082</v>
      </c>
      <c r="DG351">
        <v>33.3792308261316</v>
      </c>
      <c r="DH351">
        <v>9644.3124</v>
      </c>
      <c r="DI351">
        <v>15</v>
      </c>
      <c r="DJ351">
        <v>1627063522.6</v>
      </c>
      <c r="DK351" t="s">
        <v>293</v>
      </c>
      <c r="DL351">
        <v>1627063512.6</v>
      </c>
      <c r="DM351">
        <v>1627063522.6</v>
      </c>
      <c r="DN351">
        <v>1</v>
      </c>
      <c r="DO351">
        <v>0.261</v>
      </c>
      <c r="DP351">
        <v>-0.001</v>
      </c>
      <c r="DQ351">
        <v>4.408</v>
      </c>
      <c r="DR351">
        <v>-0.118</v>
      </c>
      <c r="DS351">
        <v>420</v>
      </c>
      <c r="DT351">
        <v>3</v>
      </c>
      <c r="DU351">
        <v>0.07</v>
      </c>
      <c r="DV351">
        <v>0.03</v>
      </c>
      <c r="DW351">
        <v>-23.9450707317073</v>
      </c>
      <c r="DX351">
        <v>-0.0293686411149288</v>
      </c>
      <c r="DY351">
        <v>0.0180771010505398</v>
      </c>
      <c r="DZ351">
        <v>1</v>
      </c>
      <c r="EA351">
        <v>664.577121212121</v>
      </c>
      <c r="EB351">
        <v>1.26174650240151</v>
      </c>
      <c r="EC351">
        <v>0.2120078268389</v>
      </c>
      <c r="ED351">
        <v>1</v>
      </c>
      <c r="EE351">
        <v>5.07843487804878</v>
      </c>
      <c r="EF351">
        <v>0.291311080139374</v>
      </c>
      <c r="EG351">
        <v>0.0337387118699524</v>
      </c>
      <c r="EH351">
        <v>0</v>
      </c>
      <c r="EI351">
        <v>2</v>
      </c>
      <c r="EJ351">
        <v>3</v>
      </c>
      <c r="EK351" t="s">
        <v>335</v>
      </c>
      <c r="EL351">
        <v>100</v>
      </c>
      <c r="EM351">
        <v>100</v>
      </c>
      <c r="EN351">
        <v>4.307</v>
      </c>
      <c r="EO351">
        <v>-0.0395</v>
      </c>
      <c r="EP351">
        <v>2.28134974714028</v>
      </c>
      <c r="EQ351">
        <v>0.00616335315543056</v>
      </c>
      <c r="ER351">
        <v>-2.81551833566181e-06</v>
      </c>
      <c r="ES351">
        <v>7.20361701182458e-10</v>
      </c>
      <c r="ET351">
        <v>-0.12593346656001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12.2</v>
      </c>
      <c r="FC351">
        <v>12</v>
      </c>
      <c r="FD351">
        <v>18</v>
      </c>
      <c r="FE351">
        <v>963.341</v>
      </c>
      <c r="FF351">
        <v>512.322</v>
      </c>
      <c r="FG351">
        <v>30.2599</v>
      </c>
      <c r="FH351">
        <v>24.9221</v>
      </c>
      <c r="FI351">
        <v>30.0001</v>
      </c>
      <c r="FJ351">
        <v>25.1734</v>
      </c>
      <c r="FK351">
        <v>25.1536</v>
      </c>
      <c r="FL351">
        <v>26.6522</v>
      </c>
      <c r="FM351">
        <v>61.7705</v>
      </c>
      <c r="FN351">
        <v>0</v>
      </c>
      <c r="FO351">
        <v>30.38</v>
      </c>
      <c r="FP351">
        <v>420</v>
      </c>
      <c r="FQ351">
        <v>6.83361</v>
      </c>
      <c r="FR351">
        <v>100.374</v>
      </c>
      <c r="FS351">
        <v>100.273</v>
      </c>
    </row>
    <row r="352" spans="1:175">
      <c r="A352">
        <v>336</v>
      </c>
      <c r="B352">
        <v>1627064246.1</v>
      </c>
      <c r="C352">
        <v>670</v>
      </c>
      <c r="D352" t="s">
        <v>965</v>
      </c>
      <c r="E352" t="s">
        <v>966</v>
      </c>
      <c r="F352">
        <v>1</v>
      </c>
      <c r="H352">
        <v>1627064245.1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13</v>
      </c>
      <c r="AG352">
        <v>1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291</v>
      </c>
      <c r="AL352" t="s">
        <v>291</v>
      </c>
      <c r="AM352">
        <v>0</v>
      </c>
      <c r="AN352">
        <v>0</v>
      </c>
      <c r="AO352">
        <f>1-AM352/AN352</f>
        <v>0</v>
      </c>
      <c r="AP352">
        <v>0</v>
      </c>
      <c r="AQ352" t="s">
        <v>291</v>
      </c>
      <c r="AR352" t="s">
        <v>291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291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292</v>
      </c>
      <c r="BT352">
        <v>2</v>
      </c>
      <c r="BU352">
        <v>1627064245.1</v>
      </c>
      <c r="BV352">
        <v>396.007</v>
      </c>
      <c r="BW352">
        <v>419.935333333333</v>
      </c>
      <c r="BX352">
        <v>11.8482666666667</v>
      </c>
      <c r="BY352">
        <v>6.69773333333333</v>
      </c>
      <c r="BZ352">
        <v>391.700333333333</v>
      </c>
      <c r="CA352">
        <v>11.8875666666667</v>
      </c>
      <c r="CB352">
        <v>899.993</v>
      </c>
      <c r="CC352">
        <v>101.482</v>
      </c>
      <c r="CD352">
        <v>0.0998348</v>
      </c>
      <c r="CE352">
        <v>26.5849</v>
      </c>
      <c r="CF352">
        <v>24.7425666666667</v>
      </c>
      <c r="CG352">
        <v>999.9</v>
      </c>
      <c r="CH352">
        <v>0</v>
      </c>
      <c r="CI352">
        <v>0</v>
      </c>
      <c r="CJ352">
        <v>10000.4</v>
      </c>
      <c r="CK352">
        <v>0</v>
      </c>
      <c r="CL352">
        <v>59.9325</v>
      </c>
      <c r="CM352">
        <v>1460.1</v>
      </c>
      <c r="CN352">
        <v>0.973004</v>
      </c>
      <c r="CO352">
        <v>0.0269963</v>
      </c>
      <c r="CP352">
        <v>0</v>
      </c>
      <c r="CQ352">
        <v>664.888</v>
      </c>
      <c r="CR352">
        <v>4.99951</v>
      </c>
      <c r="CS352">
        <v>9649.69</v>
      </c>
      <c r="CT352">
        <v>11912.8</v>
      </c>
      <c r="CU352">
        <v>38.75</v>
      </c>
      <c r="CV352">
        <v>41.5</v>
      </c>
      <c r="CW352">
        <v>40.437</v>
      </c>
      <c r="CX352">
        <v>40.604</v>
      </c>
      <c r="CY352">
        <v>40.729</v>
      </c>
      <c r="CZ352">
        <v>1415.82</v>
      </c>
      <c r="DA352">
        <v>39.28</v>
      </c>
      <c r="DB352">
        <v>0</v>
      </c>
      <c r="DC352">
        <v>1627064248.6</v>
      </c>
      <c r="DD352">
        <v>0</v>
      </c>
      <c r="DE352">
        <v>664.681923076923</v>
      </c>
      <c r="DF352">
        <v>1.11993162776662</v>
      </c>
      <c r="DG352">
        <v>34.9032478843116</v>
      </c>
      <c r="DH352">
        <v>9645.23</v>
      </c>
      <c r="DI352">
        <v>15</v>
      </c>
      <c r="DJ352">
        <v>1627063522.6</v>
      </c>
      <c r="DK352" t="s">
        <v>293</v>
      </c>
      <c r="DL352">
        <v>1627063512.6</v>
      </c>
      <c r="DM352">
        <v>1627063522.6</v>
      </c>
      <c r="DN352">
        <v>1</v>
      </c>
      <c r="DO352">
        <v>0.261</v>
      </c>
      <c r="DP352">
        <v>-0.001</v>
      </c>
      <c r="DQ352">
        <v>4.408</v>
      </c>
      <c r="DR352">
        <v>-0.118</v>
      </c>
      <c r="DS352">
        <v>420</v>
      </c>
      <c r="DT352">
        <v>3</v>
      </c>
      <c r="DU352">
        <v>0.07</v>
      </c>
      <c r="DV352">
        <v>0.03</v>
      </c>
      <c r="DW352">
        <v>-23.9438512195122</v>
      </c>
      <c r="DX352">
        <v>-0.0166432055748925</v>
      </c>
      <c r="DY352">
        <v>0.0187498958950114</v>
      </c>
      <c r="DZ352">
        <v>1</v>
      </c>
      <c r="EA352">
        <v>664.628735294118</v>
      </c>
      <c r="EB352">
        <v>1.27631651433525</v>
      </c>
      <c r="EC352">
        <v>0.219841026629738</v>
      </c>
      <c r="ED352">
        <v>1</v>
      </c>
      <c r="EE352">
        <v>5.09214365853659</v>
      </c>
      <c r="EF352">
        <v>0.270827665505236</v>
      </c>
      <c r="EG352">
        <v>0.0312165149971347</v>
      </c>
      <c r="EH352">
        <v>0</v>
      </c>
      <c r="EI352">
        <v>2</v>
      </c>
      <c r="EJ352">
        <v>3</v>
      </c>
      <c r="EK352" t="s">
        <v>335</v>
      </c>
      <c r="EL352">
        <v>100</v>
      </c>
      <c r="EM352">
        <v>100</v>
      </c>
      <c r="EN352">
        <v>4.307</v>
      </c>
      <c r="EO352">
        <v>-0.0392</v>
      </c>
      <c r="EP352">
        <v>2.28134974714028</v>
      </c>
      <c r="EQ352">
        <v>0.00616335315543056</v>
      </c>
      <c r="ER352">
        <v>-2.81551833566181e-06</v>
      </c>
      <c r="ES352">
        <v>7.20361701182458e-10</v>
      </c>
      <c r="ET352">
        <v>-0.12593346656001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12.2</v>
      </c>
      <c r="FC352">
        <v>12.1</v>
      </c>
      <c r="FD352">
        <v>18</v>
      </c>
      <c r="FE352">
        <v>963.212</v>
      </c>
      <c r="FF352">
        <v>512.242</v>
      </c>
      <c r="FG352">
        <v>30.3272</v>
      </c>
      <c r="FH352">
        <v>24.9229</v>
      </c>
      <c r="FI352">
        <v>30.0003</v>
      </c>
      <c r="FJ352">
        <v>25.1734</v>
      </c>
      <c r="FK352">
        <v>25.1526</v>
      </c>
      <c r="FL352">
        <v>26.6532</v>
      </c>
      <c r="FM352">
        <v>61.7705</v>
      </c>
      <c r="FN352">
        <v>0</v>
      </c>
      <c r="FO352">
        <v>30.38</v>
      </c>
      <c r="FP352">
        <v>420</v>
      </c>
      <c r="FQ352">
        <v>6.84075</v>
      </c>
      <c r="FR352">
        <v>100.375</v>
      </c>
      <c r="FS352">
        <v>100.273</v>
      </c>
    </row>
    <row r="353" spans="1:175">
      <c r="A353">
        <v>337</v>
      </c>
      <c r="B353">
        <v>1627064248.1</v>
      </c>
      <c r="C353">
        <v>672</v>
      </c>
      <c r="D353" t="s">
        <v>967</v>
      </c>
      <c r="E353" t="s">
        <v>968</v>
      </c>
      <c r="F353">
        <v>1</v>
      </c>
      <c r="H353">
        <v>1627064247.1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13</v>
      </c>
      <c r="AG353">
        <v>1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291</v>
      </c>
      <c r="AL353" t="s">
        <v>291</v>
      </c>
      <c r="AM353">
        <v>0</v>
      </c>
      <c r="AN353">
        <v>0</v>
      </c>
      <c r="AO353">
        <f>1-AM353/AN353</f>
        <v>0</v>
      </c>
      <c r="AP353">
        <v>0</v>
      </c>
      <c r="AQ353" t="s">
        <v>291</v>
      </c>
      <c r="AR353" t="s">
        <v>291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291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292</v>
      </c>
      <c r="BT353">
        <v>2</v>
      </c>
      <c r="BU353">
        <v>1627064247.1</v>
      </c>
      <c r="BV353">
        <v>395.992666666667</v>
      </c>
      <c r="BW353">
        <v>419.933666666667</v>
      </c>
      <c r="BX353">
        <v>11.8733666666667</v>
      </c>
      <c r="BY353">
        <v>6.72032666666667</v>
      </c>
      <c r="BZ353">
        <v>391.686</v>
      </c>
      <c r="CA353">
        <v>11.9123666666667</v>
      </c>
      <c r="CB353">
        <v>900.011</v>
      </c>
      <c r="CC353">
        <v>101.481333333333</v>
      </c>
      <c r="CD353">
        <v>0.0999326666666667</v>
      </c>
      <c r="CE353">
        <v>26.6284333333333</v>
      </c>
      <c r="CF353">
        <v>24.7839666666667</v>
      </c>
      <c r="CG353">
        <v>999.9</v>
      </c>
      <c r="CH353">
        <v>0</v>
      </c>
      <c r="CI353">
        <v>0</v>
      </c>
      <c r="CJ353">
        <v>9987.71333333333</v>
      </c>
      <c r="CK353">
        <v>0</v>
      </c>
      <c r="CL353">
        <v>59.9325</v>
      </c>
      <c r="CM353">
        <v>1460</v>
      </c>
      <c r="CN353">
        <v>0.973002</v>
      </c>
      <c r="CO353">
        <v>0.0269982</v>
      </c>
      <c r="CP353">
        <v>0</v>
      </c>
      <c r="CQ353">
        <v>665.016333333333</v>
      </c>
      <c r="CR353">
        <v>4.99951</v>
      </c>
      <c r="CS353">
        <v>9649.99666666667</v>
      </c>
      <c r="CT353">
        <v>11911.8666666667</v>
      </c>
      <c r="CU353">
        <v>38.75</v>
      </c>
      <c r="CV353">
        <v>41.5</v>
      </c>
      <c r="CW353">
        <v>40.479</v>
      </c>
      <c r="CX353">
        <v>40.604</v>
      </c>
      <c r="CY353">
        <v>40.75</v>
      </c>
      <c r="CZ353">
        <v>1415.72</v>
      </c>
      <c r="DA353">
        <v>39.28</v>
      </c>
      <c r="DB353">
        <v>0</v>
      </c>
      <c r="DC353">
        <v>1627064251</v>
      </c>
      <c r="DD353">
        <v>0</v>
      </c>
      <c r="DE353">
        <v>664.759576923077</v>
      </c>
      <c r="DF353">
        <v>1.4344273573637</v>
      </c>
      <c r="DG353">
        <v>37.5593161847697</v>
      </c>
      <c r="DH353">
        <v>9646.51807692308</v>
      </c>
      <c r="DI353">
        <v>15</v>
      </c>
      <c r="DJ353">
        <v>1627063522.6</v>
      </c>
      <c r="DK353" t="s">
        <v>293</v>
      </c>
      <c r="DL353">
        <v>1627063512.6</v>
      </c>
      <c r="DM353">
        <v>1627063522.6</v>
      </c>
      <c r="DN353">
        <v>1</v>
      </c>
      <c r="DO353">
        <v>0.261</v>
      </c>
      <c r="DP353">
        <v>-0.001</v>
      </c>
      <c r="DQ353">
        <v>4.408</v>
      </c>
      <c r="DR353">
        <v>-0.118</v>
      </c>
      <c r="DS353">
        <v>420</v>
      </c>
      <c r="DT353">
        <v>3</v>
      </c>
      <c r="DU353">
        <v>0.07</v>
      </c>
      <c r="DV353">
        <v>0.03</v>
      </c>
      <c r="DW353">
        <v>-23.9437682926829</v>
      </c>
      <c r="DX353">
        <v>0.00677351916372434</v>
      </c>
      <c r="DY353">
        <v>0.0188796630683091</v>
      </c>
      <c r="DZ353">
        <v>1</v>
      </c>
      <c r="EA353">
        <v>664.695212121212</v>
      </c>
      <c r="EB353">
        <v>1.331636947521</v>
      </c>
      <c r="EC353">
        <v>0.222614186916989</v>
      </c>
      <c r="ED353">
        <v>1</v>
      </c>
      <c r="EE353">
        <v>5.10347658536585</v>
      </c>
      <c r="EF353">
        <v>0.259042787456449</v>
      </c>
      <c r="EG353">
        <v>0.0299178684360184</v>
      </c>
      <c r="EH353">
        <v>0</v>
      </c>
      <c r="EI353">
        <v>2</v>
      </c>
      <c r="EJ353">
        <v>3</v>
      </c>
      <c r="EK353" t="s">
        <v>335</v>
      </c>
      <c r="EL353">
        <v>100</v>
      </c>
      <c r="EM353">
        <v>100</v>
      </c>
      <c r="EN353">
        <v>4.307</v>
      </c>
      <c r="EO353">
        <v>-0.0388</v>
      </c>
      <c r="EP353">
        <v>2.28134974714028</v>
      </c>
      <c r="EQ353">
        <v>0.00616335315543056</v>
      </c>
      <c r="ER353">
        <v>-2.81551833566181e-06</v>
      </c>
      <c r="ES353">
        <v>7.20361701182458e-10</v>
      </c>
      <c r="ET353">
        <v>-0.12593346656001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12.3</v>
      </c>
      <c r="FC353">
        <v>12.1</v>
      </c>
      <c r="FD353">
        <v>18</v>
      </c>
      <c r="FE353">
        <v>963.419</v>
      </c>
      <c r="FF353">
        <v>512.583</v>
      </c>
      <c r="FG353">
        <v>30.3979</v>
      </c>
      <c r="FH353">
        <v>24.924</v>
      </c>
      <c r="FI353">
        <v>30.0004</v>
      </c>
      <c r="FJ353">
        <v>25.1734</v>
      </c>
      <c r="FK353">
        <v>25.1518</v>
      </c>
      <c r="FL353">
        <v>26.6534</v>
      </c>
      <c r="FM353">
        <v>61.4982</v>
      </c>
      <c r="FN353">
        <v>0</v>
      </c>
      <c r="FO353">
        <v>30.48</v>
      </c>
      <c r="FP353">
        <v>420</v>
      </c>
      <c r="FQ353">
        <v>6.83518</v>
      </c>
      <c r="FR353">
        <v>100.374</v>
      </c>
      <c r="FS353">
        <v>100.273</v>
      </c>
    </row>
    <row r="354" spans="1:175">
      <c r="A354">
        <v>338</v>
      </c>
      <c r="B354">
        <v>1627064250.1</v>
      </c>
      <c r="C354">
        <v>674</v>
      </c>
      <c r="D354" t="s">
        <v>969</v>
      </c>
      <c r="E354" t="s">
        <v>970</v>
      </c>
      <c r="F354">
        <v>1</v>
      </c>
      <c r="H354">
        <v>1627064249.1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14</v>
      </c>
      <c r="AG354">
        <v>2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291</v>
      </c>
      <c r="AL354" t="s">
        <v>291</v>
      </c>
      <c r="AM354">
        <v>0</v>
      </c>
      <c r="AN354">
        <v>0</v>
      </c>
      <c r="AO354">
        <f>1-AM354/AN354</f>
        <v>0</v>
      </c>
      <c r="AP354">
        <v>0</v>
      </c>
      <c r="AQ354" t="s">
        <v>291</v>
      </c>
      <c r="AR354" t="s">
        <v>291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291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292</v>
      </c>
      <c r="BT354">
        <v>2</v>
      </c>
      <c r="BU354">
        <v>1627064249.1</v>
      </c>
      <c r="BV354">
        <v>395.974333333333</v>
      </c>
      <c r="BW354">
        <v>419.956333333333</v>
      </c>
      <c r="BX354">
        <v>11.9037333333333</v>
      </c>
      <c r="BY354">
        <v>6.74197</v>
      </c>
      <c r="BZ354">
        <v>391.667666666667</v>
      </c>
      <c r="CA354">
        <v>11.9424333333333</v>
      </c>
      <c r="CB354">
        <v>900.06</v>
      </c>
      <c r="CC354">
        <v>101.482</v>
      </c>
      <c r="CD354">
        <v>0.0999176666666667</v>
      </c>
      <c r="CE354">
        <v>26.6700333333333</v>
      </c>
      <c r="CF354">
        <v>24.8195</v>
      </c>
      <c r="CG354">
        <v>999.9</v>
      </c>
      <c r="CH354">
        <v>0</v>
      </c>
      <c r="CI354">
        <v>0</v>
      </c>
      <c r="CJ354">
        <v>10011.6666666667</v>
      </c>
      <c r="CK354">
        <v>0</v>
      </c>
      <c r="CL354">
        <v>59.9325</v>
      </c>
      <c r="CM354">
        <v>1459.89333333333</v>
      </c>
      <c r="CN354">
        <v>0.973</v>
      </c>
      <c r="CO354">
        <v>0.0270001</v>
      </c>
      <c r="CP354">
        <v>0</v>
      </c>
      <c r="CQ354">
        <v>665.230333333333</v>
      </c>
      <c r="CR354">
        <v>4.99951</v>
      </c>
      <c r="CS354">
        <v>9650.12333333333</v>
      </c>
      <c r="CT354">
        <v>11911.0333333333</v>
      </c>
      <c r="CU354">
        <v>38.75</v>
      </c>
      <c r="CV354">
        <v>41.5</v>
      </c>
      <c r="CW354">
        <v>40.437</v>
      </c>
      <c r="CX354">
        <v>40.604</v>
      </c>
      <c r="CY354">
        <v>40.75</v>
      </c>
      <c r="CZ354">
        <v>1415.61333333333</v>
      </c>
      <c r="DA354">
        <v>39.28</v>
      </c>
      <c r="DB354">
        <v>0</v>
      </c>
      <c r="DC354">
        <v>1627064252.8</v>
      </c>
      <c r="DD354">
        <v>0</v>
      </c>
      <c r="DE354">
        <v>664.81412</v>
      </c>
      <c r="DF354">
        <v>2.08861539754081</v>
      </c>
      <c r="DG354">
        <v>33.1276923490637</v>
      </c>
      <c r="DH354">
        <v>9647.8276</v>
      </c>
      <c r="DI354">
        <v>15</v>
      </c>
      <c r="DJ354">
        <v>1627063522.6</v>
      </c>
      <c r="DK354" t="s">
        <v>293</v>
      </c>
      <c r="DL354">
        <v>1627063512.6</v>
      </c>
      <c r="DM354">
        <v>1627063522.6</v>
      </c>
      <c r="DN354">
        <v>1</v>
      </c>
      <c r="DO354">
        <v>0.261</v>
      </c>
      <c r="DP354">
        <v>-0.001</v>
      </c>
      <c r="DQ354">
        <v>4.408</v>
      </c>
      <c r="DR354">
        <v>-0.118</v>
      </c>
      <c r="DS354">
        <v>420</v>
      </c>
      <c r="DT354">
        <v>3</v>
      </c>
      <c r="DU354">
        <v>0.07</v>
      </c>
      <c r="DV354">
        <v>0.03</v>
      </c>
      <c r="DW354">
        <v>-23.9488097560976</v>
      </c>
      <c r="DX354">
        <v>-0.00783554006968926</v>
      </c>
      <c r="DY354">
        <v>0.0195589890117058</v>
      </c>
      <c r="DZ354">
        <v>1</v>
      </c>
      <c r="EA354">
        <v>664.75396969697</v>
      </c>
      <c r="EB354">
        <v>1.80561716097585</v>
      </c>
      <c r="EC354">
        <v>0.261192427015426</v>
      </c>
      <c r="ED354">
        <v>1</v>
      </c>
      <c r="EE354">
        <v>5.1131087804878</v>
      </c>
      <c r="EF354">
        <v>0.267990940766549</v>
      </c>
      <c r="EG354">
        <v>0.0307309615221158</v>
      </c>
      <c r="EH354">
        <v>0</v>
      </c>
      <c r="EI354">
        <v>2</v>
      </c>
      <c r="EJ354">
        <v>3</v>
      </c>
      <c r="EK354" t="s">
        <v>335</v>
      </c>
      <c r="EL354">
        <v>100</v>
      </c>
      <c r="EM354">
        <v>100</v>
      </c>
      <c r="EN354">
        <v>4.306</v>
      </c>
      <c r="EO354">
        <v>-0.0385</v>
      </c>
      <c r="EP354">
        <v>2.28134974714028</v>
      </c>
      <c r="EQ354">
        <v>0.00616335315543056</v>
      </c>
      <c r="ER354">
        <v>-2.81551833566181e-06</v>
      </c>
      <c r="ES354">
        <v>7.20361701182458e-10</v>
      </c>
      <c r="ET354">
        <v>-0.12593346656001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12.3</v>
      </c>
      <c r="FC354">
        <v>12.1</v>
      </c>
      <c r="FD354">
        <v>18</v>
      </c>
      <c r="FE354">
        <v>963.109</v>
      </c>
      <c r="FF354">
        <v>512.671</v>
      </c>
      <c r="FG354">
        <v>30.4614</v>
      </c>
      <c r="FH354">
        <v>24.9245</v>
      </c>
      <c r="FI354">
        <v>30.0002</v>
      </c>
      <c r="FJ354">
        <v>25.1734</v>
      </c>
      <c r="FK354">
        <v>25.1518</v>
      </c>
      <c r="FL354">
        <v>26.654</v>
      </c>
      <c r="FM354">
        <v>61.4982</v>
      </c>
      <c r="FN354">
        <v>0</v>
      </c>
      <c r="FO354">
        <v>30.58</v>
      </c>
      <c r="FP354">
        <v>420</v>
      </c>
      <c r="FQ354">
        <v>6.88929</v>
      </c>
      <c r="FR354">
        <v>100.374</v>
      </c>
      <c r="FS354">
        <v>100.274</v>
      </c>
    </row>
    <row r="355" spans="1:175">
      <c r="A355">
        <v>339</v>
      </c>
      <c r="B355">
        <v>1627064252.1</v>
      </c>
      <c r="C355">
        <v>676</v>
      </c>
      <c r="D355" t="s">
        <v>971</v>
      </c>
      <c r="E355" t="s">
        <v>972</v>
      </c>
      <c r="F355">
        <v>1</v>
      </c>
      <c r="H355">
        <v>1627064251.1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14</v>
      </c>
      <c r="AG355">
        <v>2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291</v>
      </c>
      <c r="AL355" t="s">
        <v>291</v>
      </c>
      <c r="AM355">
        <v>0</v>
      </c>
      <c r="AN355">
        <v>0</v>
      </c>
      <c r="AO355">
        <f>1-AM355/AN355</f>
        <v>0</v>
      </c>
      <c r="AP355">
        <v>0</v>
      </c>
      <c r="AQ355" t="s">
        <v>291</v>
      </c>
      <c r="AR355" t="s">
        <v>291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291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292</v>
      </c>
      <c r="BT355">
        <v>2</v>
      </c>
      <c r="BU355">
        <v>1627064251.1</v>
      </c>
      <c r="BV355">
        <v>395.987666666667</v>
      </c>
      <c r="BW355">
        <v>419.946</v>
      </c>
      <c r="BX355">
        <v>11.9363</v>
      </c>
      <c r="BY355">
        <v>6.77959333333333</v>
      </c>
      <c r="BZ355">
        <v>391.681</v>
      </c>
      <c r="CA355">
        <v>11.9745</v>
      </c>
      <c r="CB355">
        <v>899.965333333333</v>
      </c>
      <c r="CC355">
        <v>101.481666666667</v>
      </c>
      <c r="CD355">
        <v>0.0996548666666667</v>
      </c>
      <c r="CE355">
        <v>26.7161</v>
      </c>
      <c r="CF355">
        <v>24.8598333333333</v>
      </c>
      <c r="CG355">
        <v>999.9</v>
      </c>
      <c r="CH355">
        <v>0</v>
      </c>
      <c r="CI355">
        <v>0</v>
      </c>
      <c r="CJ355">
        <v>10031.6666666667</v>
      </c>
      <c r="CK355">
        <v>0</v>
      </c>
      <c r="CL355">
        <v>59.9325</v>
      </c>
      <c r="CM355">
        <v>1459.99</v>
      </c>
      <c r="CN355">
        <v>0.973002</v>
      </c>
      <c r="CO355">
        <v>0.0269982</v>
      </c>
      <c r="CP355">
        <v>0</v>
      </c>
      <c r="CQ355">
        <v>664.955</v>
      </c>
      <c r="CR355">
        <v>4.99951</v>
      </c>
      <c r="CS355">
        <v>9652.58</v>
      </c>
      <c r="CT355">
        <v>11911.8333333333</v>
      </c>
      <c r="CU355">
        <v>38.75</v>
      </c>
      <c r="CV355">
        <v>41.5</v>
      </c>
      <c r="CW355">
        <v>40.5</v>
      </c>
      <c r="CX355">
        <v>40.625</v>
      </c>
      <c r="CY355">
        <v>40.75</v>
      </c>
      <c r="CZ355">
        <v>1415.71</v>
      </c>
      <c r="DA355">
        <v>39.28</v>
      </c>
      <c r="DB355">
        <v>0</v>
      </c>
      <c r="DC355">
        <v>1627064254.6</v>
      </c>
      <c r="DD355">
        <v>0</v>
      </c>
      <c r="DE355">
        <v>664.835653846154</v>
      </c>
      <c r="DF355">
        <v>2.07353846578163</v>
      </c>
      <c r="DG355">
        <v>34.505641011715</v>
      </c>
      <c r="DH355">
        <v>9648.62423076923</v>
      </c>
      <c r="DI355">
        <v>15</v>
      </c>
      <c r="DJ355">
        <v>1627063522.6</v>
      </c>
      <c r="DK355" t="s">
        <v>293</v>
      </c>
      <c r="DL355">
        <v>1627063512.6</v>
      </c>
      <c r="DM355">
        <v>1627063522.6</v>
      </c>
      <c r="DN355">
        <v>1</v>
      </c>
      <c r="DO355">
        <v>0.261</v>
      </c>
      <c r="DP355">
        <v>-0.001</v>
      </c>
      <c r="DQ355">
        <v>4.408</v>
      </c>
      <c r="DR355">
        <v>-0.118</v>
      </c>
      <c r="DS355">
        <v>420</v>
      </c>
      <c r="DT355">
        <v>3</v>
      </c>
      <c r="DU355">
        <v>0.07</v>
      </c>
      <c r="DV355">
        <v>0.03</v>
      </c>
      <c r="DW355">
        <v>-23.9491756097561</v>
      </c>
      <c r="DX355">
        <v>-0.0507658536585586</v>
      </c>
      <c r="DY355">
        <v>0.0201608384031024</v>
      </c>
      <c r="DZ355">
        <v>1</v>
      </c>
      <c r="EA355">
        <v>664.786514285714</v>
      </c>
      <c r="EB355">
        <v>1.53931115459949</v>
      </c>
      <c r="EC355">
        <v>0.255534663170441</v>
      </c>
      <c r="ED355">
        <v>1</v>
      </c>
      <c r="EE355">
        <v>5.12043268292683</v>
      </c>
      <c r="EF355">
        <v>0.278931219512202</v>
      </c>
      <c r="EG355">
        <v>0.031492717781889</v>
      </c>
      <c r="EH355">
        <v>0</v>
      </c>
      <c r="EI355">
        <v>2</v>
      </c>
      <c r="EJ355">
        <v>3</v>
      </c>
      <c r="EK355" t="s">
        <v>335</v>
      </c>
      <c r="EL355">
        <v>100</v>
      </c>
      <c r="EM355">
        <v>100</v>
      </c>
      <c r="EN355">
        <v>4.307</v>
      </c>
      <c r="EO355">
        <v>-0.0381</v>
      </c>
      <c r="EP355">
        <v>2.28134974714028</v>
      </c>
      <c r="EQ355">
        <v>0.00616335315543056</v>
      </c>
      <c r="ER355">
        <v>-2.81551833566181e-06</v>
      </c>
      <c r="ES355">
        <v>7.20361701182458e-10</v>
      </c>
      <c r="ET355">
        <v>-0.12593346656001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12.3</v>
      </c>
      <c r="FC355">
        <v>12.2</v>
      </c>
      <c r="FD355">
        <v>18</v>
      </c>
      <c r="FE355">
        <v>962.784</v>
      </c>
      <c r="FF355">
        <v>512.321</v>
      </c>
      <c r="FG355">
        <v>30.5279</v>
      </c>
      <c r="FH355">
        <v>24.9255</v>
      </c>
      <c r="FI355">
        <v>30.0003</v>
      </c>
      <c r="FJ355">
        <v>25.1726</v>
      </c>
      <c r="FK355">
        <v>25.1518</v>
      </c>
      <c r="FL355">
        <v>26.656</v>
      </c>
      <c r="FM355">
        <v>61.4982</v>
      </c>
      <c r="FN355">
        <v>0</v>
      </c>
      <c r="FO355">
        <v>30.58</v>
      </c>
      <c r="FP355">
        <v>420</v>
      </c>
      <c r="FQ355">
        <v>6.87831</v>
      </c>
      <c r="FR355">
        <v>100.374</v>
      </c>
      <c r="FS355">
        <v>100.275</v>
      </c>
    </row>
    <row r="356" spans="1:175">
      <c r="A356">
        <v>340</v>
      </c>
      <c r="B356">
        <v>1627064254.1</v>
      </c>
      <c r="C356">
        <v>678</v>
      </c>
      <c r="D356" t="s">
        <v>973</v>
      </c>
      <c r="E356" t="s">
        <v>974</v>
      </c>
      <c r="F356">
        <v>1</v>
      </c>
      <c r="H356">
        <v>1627064253.1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14</v>
      </c>
      <c r="AG356">
        <v>2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291</v>
      </c>
      <c r="AL356" t="s">
        <v>291</v>
      </c>
      <c r="AM356">
        <v>0</v>
      </c>
      <c r="AN356">
        <v>0</v>
      </c>
      <c r="AO356">
        <f>1-AM356/AN356</f>
        <v>0</v>
      </c>
      <c r="AP356">
        <v>0</v>
      </c>
      <c r="AQ356" t="s">
        <v>291</v>
      </c>
      <c r="AR356" t="s">
        <v>291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291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292</v>
      </c>
      <c r="BT356">
        <v>2</v>
      </c>
      <c r="BU356">
        <v>1627064253.1</v>
      </c>
      <c r="BV356">
        <v>395.994666666667</v>
      </c>
      <c r="BW356">
        <v>419.935666666667</v>
      </c>
      <c r="BX356">
        <v>11.9749666666667</v>
      </c>
      <c r="BY356">
        <v>6.81931</v>
      </c>
      <c r="BZ356">
        <v>391.687666666667</v>
      </c>
      <c r="CA356">
        <v>12.0127</v>
      </c>
      <c r="CB356">
        <v>900.016</v>
      </c>
      <c r="CC356">
        <v>101.48</v>
      </c>
      <c r="CD356">
        <v>0.0999630333333333</v>
      </c>
      <c r="CE356">
        <v>26.7606666666667</v>
      </c>
      <c r="CF356">
        <v>24.8947</v>
      </c>
      <c r="CG356">
        <v>999.9</v>
      </c>
      <c r="CH356">
        <v>0</v>
      </c>
      <c r="CI356">
        <v>0</v>
      </c>
      <c r="CJ356">
        <v>10023.7333333333</v>
      </c>
      <c r="CK356">
        <v>0</v>
      </c>
      <c r="CL356">
        <v>59.9325</v>
      </c>
      <c r="CM356">
        <v>1459.99</v>
      </c>
      <c r="CN356">
        <v>0.973002</v>
      </c>
      <c r="CO356">
        <v>0.0269982</v>
      </c>
      <c r="CP356">
        <v>0</v>
      </c>
      <c r="CQ356">
        <v>665.211666666667</v>
      </c>
      <c r="CR356">
        <v>4.99951</v>
      </c>
      <c r="CS356">
        <v>9653.4</v>
      </c>
      <c r="CT356">
        <v>11911.8333333333</v>
      </c>
      <c r="CU356">
        <v>38.75</v>
      </c>
      <c r="CV356">
        <v>41.5</v>
      </c>
      <c r="CW356">
        <v>40.5</v>
      </c>
      <c r="CX356">
        <v>40.625</v>
      </c>
      <c r="CY356">
        <v>40.75</v>
      </c>
      <c r="CZ356">
        <v>1415.71</v>
      </c>
      <c r="DA356">
        <v>39.28</v>
      </c>
      <c r="DB356">
        <v>0</v>
      </c>
      <c r="DC356">
        <v>1627064257</v>
      </c>
      <c r="DD356">
        <v>0</v>
      </c>
      <c r="DE356">
        <v>664.909730769231</v>
      </c>
      <c r="DF356">
        <v>1.82437606696319</v>
      </c>
      <c r="DG356">
        <v>34.5511110483992</v>
      </c>
      <c r="DH356">
        <v>9649.98923076923</v>
      </c>
      <c r="DI356">
        <v>15</v>
      </c>
      <c r="DJ356">
        <v>1627063522.6</v>
      </c>
      <c r="DK356" t="s">
        <v>293</v>
      </c>
      <c r="DL356">
        <v>1627063512.6</v>
      </c>
      <c r="DM356">
        <v>1627063522.6</v>
      </c>
      <c r="DN356">
        <v>1</v>
      </c>
      <c r="DO356">
        <v>0.261</v>
      </c>
      <c r="DP356">
        <v>-0.001</v>
      </c>
      <c r="DQ356">
        <v>4.408</v>
      </c>
      <c r="DR356">
        <v>-0.118</v>
      </c>
      <c r="DS356">
        <v>420</v>
      </c>
      <c r="DT356">
        <v>3</v>
      </c>
      <c r="DU356">
        <v>0.07</v>
      </c>
      <c r="DV356">
        <v>0.03</v>
      </c>
      <c r="DW356">
        <v>-23.9467024390244</v>
      </c>
      <c r="DX356">
        <v>-0.0815728222997293</v>
      </c>
      <c r="DY356">
        <v>0.0188118733627733</v>
      </c>
      <c r="DZ356">
        <v>1</v>
      </c>
      <c r="EA356">
        <v>664.861818181818</v>
      </c>
      <c r="EB356">
        <v>1.73304825488153</v>
      </c>
      <c r="EC356">
        <v>0.269259979646281</v>
      </c>
      <c r="ED356">
        <v>1</v>
      </c>
      <c r="EE356">
        <v>5.12600146341463</v>
      </c>
      <c r="EF356">
        <v>0.290014703832752</v>
      </c>
      <c r="EG356">
        <v>0.0320620087133739</v>
      </c>
      <c r="EH356">
        <v>0</v>
      </c>
      <c r="EI356">
        <v>2</v>
      </c>
      <c r="EJ356">
        <v>3</v>
      </c>
      <c r="EK356" t="s">
        <v>335</v>
      </c>
      <c r="EL356">
        <v>100</v>
      </c>
      <c r="EM356">
        <v>100</v>
      </c>
      <c r="EN356">
        <v>4.307</v>
      </c>
      <c r="EO356">
        <v>-0.0375</v>
      </c>
      <c r="EP356">
        <v>2.28134974714028</v>
      </c>
      <c r="EQ356">
        <v>0.00616335315543056</v>
      </c>
      <c r="ER356">
        <v>-2.81551833566181e-06</v>
      </c>
      <c r="ES356">
        <v>7.20361701182458e-10</v>
      </c>
      <c r="ET356">
        <v>-0.12593346656001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12.4</v>
      </c>
      <c r="FC356">
        <v>12.2</v>
      </c>
      <c r="FD356">
        <v>18</v>
      </c>
      <c r="FE356">
        <v>962.843</v>
      </c>
      <c r="FF356">
        <v>512.338</v>
      </c>
      <c r="FG356">
        <v>30.5962</v>
      </c>
      <c r="FH356">
        <v>24.9266</v>
      </c>
      <c r="FI356">
        <v>30.0003</v>
      </c>
      <c r="FJ356">
        <v>25.1716</v>
      </c>
      <c r="FK356">
        <v>25.1518</v>
      </c>
      <c r="FL356">
        <v>26.6553</v>
      </c>
      <c r="FM356">
        <v>61.4982</v>
      </c>
      <c r="FN356">
        <v>0</v>
      </c>
      <c r="FO356">
        <v>30.68</v>
      </c>
      <c r="FP356">
        <v>420</v>
      </c>
      <c r="FQ356">
        <v>6.92626</v>
      </c>
      <c r="FR356">
        <v>100.374</v>
      </c>
      <c r="FS356">
        <v>100.276</v>
      </c>
    </row>
    <row r="357" spans="1:175">
      <c r="A357">
        <v>341</v>
      </c>
      <c r="B357">
        <v>1627064256.1</v>
      </c>
      <c r="C357">
        <v>680</v>
      </c>
      <c r="D357" t="s">
        <v>975</v>
      </c>
      <c r="E357" t="s">
        <v>976</v>
      </c>
      <c r="F357">
        <v>1</v>
      </c>
      <c r="H357">
        <v>1627064255.1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14</v>
      </c>
      <c r="AG357">
        <v>2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291</v>
      </c>
      <c r="AL357" t="s">
        <v>291</v>
      </c>
      <c r="AM357">
        <v>0</v>
      </c>
      <c r="AN357">
        <v>0</v>
      </c>
      <c r="AO357">
        <f>1-AM357/AN357</f>
        <v>0</v>
      </c>
      <c r="AP357">
        <v>0</v>
      </c>
      <c r="AQ357" t="s">
        <v>291</v>
      </c>
      <c r="AR357" t="s">
        <v>291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291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292</v>
      </c>
      <c r="BT357">
        <v>2</v>
      </c>
      <c r="BU357">
        <v>1627064255.1</v>
      </c>
      <c r="BV357">
        <v>396.021</v>
      </c>
      <c r="BW357">
        <v>419.967333333333</v>
      </c>
      <c r="BX357">
        <v>12.0131666666667</v>
      </c>
      <c r="BY357">
        <v>6.83142333333333</v>
      </c>
      <c r="BZ357">
        <v>391.714</v>
      </c>
      <c r="CA357">
        <v>12.0504666666667</v>
      </c>
      <c r="CB357">
        <v>900.074666666667</v>
      </c>
      <c r="CC357">
        <v>101.481</v>
      </c>
      <c r="CD357">
        <v>0.0996928</v>
      </c>
      <c r="CE357">
        <v>26.8021</v>
      </c>
      <c r="CF357">
        <v>24.9237333333333</v>
      </c>
      <c r="CG357">
        <v>999.9</v>
      </c>
      <c r="CH357">
        <v>0</v>
      </c>
      <c r="CI357">
        <v>0</v>
      </c>
      <c r="CJ357">
        <v>10045</v>
      </c>
      <c r="CK357">
        <v>0</v>
      </c>
      <c r="CL357">
        <v>59.9325</v>
      </c>
      <c r="CM357">
        <v>1460.09333333333</v>
      </c>
      <c r="CN357">
        <v>0.973004</v>
      </c>
      <c r="CO357">
        <v>0.0269963</v>
      </c>
      <c r="CP357">
        <v>0</v>
      </c>
      <c r="CQ357">
        <v>665.378333333333</v>
      </c>
      <c r="CR357">
        <v>4.99951</v>
      </c>
      <c r="CS357">
        <v>9655.46</v>
      </c>
      <c r="CT357">
        <v>11912.7</v>
      </c>
      <c r="CU357">
        <v>38.75</v>
      </c>
      <c r="CV357">
        <v>41.5</v>
      </c>
      <c r="CW357">
        <v>40.5</v>
      </c>
      <c r="CX357">
        <v>40.625</v>
      </c>
      <c r="CY357">
        <v>40.75</v>
      </c>
      <c r="CZ357">
        <v>1415.81333333333</v>
      </c>
      <c r="DA357">
        <v>39.28</v>
      </c>
      <c r="DB357">
        <v>0</v>
      </c>
      <c r="DC357">
        <v>1627064258.8</v>
      </c>
      <c r="DD357">
        <v>0</v>
      </c>
      <c r="DE357">
        <v>664.98392</v>
      </c>
      <c r="DF357">
        <v>2.03223078189924</v>
      </c>
      <c r="DG357">
        <v>37.0023077209102</v>
      </c>
      <c r="DH357">
        <v>9651.2892</v>
      </c>
      <c r="DI357">
        <v>15</v>
      </c>
      <c r="DJ357">
        <v>1627063522.6</v>
      </c>
      <c r="DK357" t="s">
        <v>293</v>
      </c>
      <c r="DL357">
        <v>1627063512.6</v>
      </c>
      <c r="DM357">
        <v>1627063522.6</v>
      </c>
      <c r="DN357">
        <v>1</v>
      </c>
      <c r="DO357">
        <v>0.261</v>
      </c>
      <c r="DP357">
        <v>-0.001</v>
      </c>
      <c r="DQ357">
        <v>4.408</v>
      </c>
      <c r="DR357">
        <v>-0.118</v>
      </c>
      <c r="DS357">
        <v>420</v>
      </c>
      <c r="DT357">
        <v>3</v>
      </c>
      <c r="DU357">
        <v>0.07</v>
      </c>
      <c r="DV357">
        <v>0.03</v>
      </c>
      <c r="DW357">
        <v>-23.9476024390244</v>
      </c>
      <c r="DX357">
        <v>-0.0636229965156696</v>
      </c>
      <c r="DY357">
        <v>0.0186553659030851</v>
      </c>
      <c r="DZ357">
        <v>1</v>
      </c>
      <c r="EA357">
        <v>664.900303030303</v>
      </c>
      <c r="EB357">
        <v>2.07758775498614</v>
      </c>
      <c r="EC357">
        <v>0.30265576854446</v>
      </c>
      <c r="ED357">
        <v>1</v>
      </c>
      <c r="EE357">
        <v>5.13382926829268</v>
      </c>
      <c r="EF357">
        <v>0.31823770034842</v>
      </c>
      <c r="EG357">
        <v>0.0340494037332015</v>
      </c>
      <c r="EH357">
        <v>0</v>
      </c>
      <c r="EI357">
        <v>2</v>
      </c>
      <c r="EJ357">
        <v>3</v>
      </c>
      <c r="EK357" t="s">
        <v>335</v>
      </c>
      <c r="EL357">
        <v>100</v>
      </c>
      <c r="EM357">
        <v>100</v>
      </c>
      <c r="EN357">
        <v>4.306</v>
      </c>
      <c r="EO357">
        <v>-0.037</v>
      </c>
      <c r="EP357">
        <v>2.28134974714028</v>
      </c>
      <c r="EQ357">
        <v>0.00616335315543056</v>
      </c>
      <c r="ER357">
        <v>-2.81551833566181e-06</v>
      </c>
      <c r="ES357">
        <v>7.20361701182458e-10</v>
      </c>
      <c r="ET357">
        <v>-0.12593346656001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12.4</v>
      </c>
      <c r="FC357">
        <v>12.2</v>
      </c>
      <c r="FD357">
        <v>18</v>
      </c>
      <c r="FE357">
        <v>963.149</v>
      </c>
      <c r="FF357">
        <v>512.426</v>
      </c>
      <c r="FG357">
        <v>30.6507</v>
      </c>
      <c r="FH357">
        <v>24.9276</v>
      </c>
      <c r="FI357">
        <v>30.0001</v>
      </c>
      <c r="FJ357">
        <v>25.1714</v>
      </c>
      <c r="FK357">
        <v>25.1518</v>
      </c>
      <c r="FL357">
        <v>26.6571</v>
      </c>
      <c r="FM357">
        <v>61.225</v>
      </c>
      <c r="FN357">
        <v>0</v>
      </c>
      <c r="FO357">
        <v>30.78</v>
      </c>
      <c r="FP357">
        <v>420</v>
      </c>
      <c r="FQ357">
        <v>6.92329</v>
      </c>
      <c r="FR357">
        <v>100.374</v>
      </c>
      <c r="FS357">
        <v>100.276</v>
      </c>
    </row>
    <row r="358" spans="1:175">
      <c r="A358">
        <v>342</v>
      </c>
      <c r="B358">
        <v>1627064258.1</v>
      </c>
      <c r="C358">
        <v>682</v>
      </c>
      <c r="D358" t="s">
        <v>977</v>
      </c>
      <c r="E358" t="s">
        <v>978</v>
      </c>
      <c r="F358">
        <v>1</v>
      </c>
      <c r="H358">
        <v>1627064257.1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14</v>
      </c>
      <c r="AG358">
        <v>2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291</v>
      </c>
      <c r="AL358" t="s">
        <v>291</v>
      </c>
      <c r="AM358">
        <v>0</v>
      </c>
      <c r="AN358">
        <v>0</v>
      </c>
      <c r="AO358">
        <f>1-AM358/AN358</f>
        <v>0</v>
      </c>
      <c r="AP358">
        <v>0</v>
      </c>
      <c r="AQ358" t="s">
        <v>291</v>
      </c>
      <c r="AR358" t="s">
        <v>291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291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292</v>
      </c>
      <c r="BT358">
        <v>2</v>
      </c>
      <c r="BU358">
        <v>1627064257.1</v>
      </c>
      <c r="BV358">
        <v>396.008</v>
      </c>
      <c r="BW358">
        <v>419.956333333333</v>
      </c>
      <c r="BX358">
        <v>12.0428</v>
      </c>
      <c r="BY358">
        <v>6.83471333333333</v>
      </c>
      <c r="BZ358">
        <v>391.701333333333</v>
      </c>
      <c r="CA358">
        <v>12.0797333333333</v>
      </c>
      <c r="CB358">
        <v>899.966</v>
      </c>
      <c r="CC358">
        <v>101.482</v>
      </c>
      <c r="CD358">
        <v>0.0997477</v>
      </c>
      <c r="CE358">
        <v>26.8454666666667</v>
      </c>
      <c r="CF358">
        <v>24.9641</v>
      </c>
      <c r="CG358">
        <v>999.9</v>
      </c>
      <c r="CH358">
        <v>0</v>
      </c>
      <c r="CI358">
        <v>0</v>
      </c>
      <c r="CJ358">
        <v>10008.7333333333</v>
      </c>
      <c r="CK358">
        <v>0</v>
      </c>
      <c r="CL358">
        <v>59.9325</v>
      </c>
      <c r="CM358">
        <v>1459.99</v>
      </c>
      <c r="CN358">
        <v>0.973</v>
      </c>
      <c r="CO358">
        <v>0.0270001</v>
      </c>
      <c r="CP358">
        <v>0</v>
      </c>
      <c r="CQ358">
        <v>665.244</v>
      </c>
      <c r="CR358">
        <v>4.99951</v>
      </c>
      <c r="CS358">
        <v>9656.56333333333</v>
      </c>
      <c r="CT358">
        <v>11911.8333333333</v>
      </c>
      <c r="CU358">
        <v>38.75</v>
      </c>
      <c r="CV358">
        <v>41.5</v>
      </c>
      <c r="CW358">
        <v>40.5</v>
      </c>
      <c r="CX358">
        <v>40.625</v>
      </c>
      <c r="CY358">
        <v>40.75</v>
      </c>
      <c r="CZ358">
        <v>1415.70666666667</v>
      </c>
      <c r="DA358">
        <v>39.2833333333333</v>
      </c>
      <c r="DB358">
        <v>0</v>
      </c>
      <c r="DC358">
        <v>1627064260.6</v>
      </c>
      <c r="DD358">
        <v>0</v>
      </c>
      <c r="DE358">
        <v>665.026653846154</v>
      </c>
      <c r="DF358">
        <v>2.10772650301527</v>
      </c>
      <c r="DG358">
        <v>36.9876922651904</v>
      </c>
      <c r="DH358">
        <v>9652.23961538462</v>
      </c>
      <c r="DI358">
        <v>15</v>
      </c>
      <c r="DJ358">
        <v>1627063522.6</v>
      </c>
      <c r="DK358" t="s">
        <v>293</v>
      </c>
      <c r="DL358">
        <v>1627063512.6</v>
      </c>
      <c r="DM358">
        <v>1627063522.6</v>
      </c>
      <c r="DN358">
        <v>1</v>
      </c>
      <c r="DO358">
        <v>0.261</v>
      </c>
      <c r="DP358">
        <v>-0.001</v>
      </c>
      <c r="DQ358">
        <v>4.408</v>
      </c>
      <c r="DR358">
        <v>-0.118</v>
      </c>
      <c r="DS358">
        <v>420</v>
      </c>
      <c r="DT358">
        <v>3</v>
      </c>
      <c r="DU358">
        <v>0.07</v>
      </c>
      <c r="DV358">
        <v>0.03</v>
      </c>
      <c r="DW358">
        <v>-23.9502170731707</v>
      </c>
      <c r="DX358">
        <v>-0.0231867595819292</v>
      </c>
      <c r="DY358">
        <v>0.0170864930600814</v>
      </c>
      <c r="DZ358">
        <v>1</v>
      </c>
      <c r="EA358">
        <v>664.950628571429</v>
      </c>
      <c r="EB358">
        <v>1.861502935421</v>
      </c>
      <c r="EC358">
        <v>0.291777026973315</v>
      </c>
      <c r="ED358">
        <v>1</v>
      </c>
      <c r="EE358">
        <v>5.1458143902439</v>
      </c>
      <c r="EF358">
        <v>0.33273303135889</v>
      </c>
      <c r="EG358">
        <v>0.0354259523202825</v>
      </c>
      <c r="EH358">
        <v>0</v>
      </c>
      <c r="EI358">
        <v>2</v>
      </c>
      <c r="EJ358">
        <v>3</v>
      </c>
      <c r="EK358" t="s">
        <v>335</v>
      </c>
      <c r="EL358">
        <v>100</v>
      </c>
      <c r="EM358">
        <v>100</v>
      </c>
      <c r="EN358">
        <v>4.306</v>
      </c>
      <c r="EO358">
        <v>-0.0368</v>
      </c>
      <c r="EP358">
        <v>2.28134974714028</v>
      </c>
      <c r="EQ358">
        <v>0.00616335315543056</v>
      </c>
      <c r="ER358">
        <v>-2.81551833566181e-06</v>
      </c>
      <c r="ES358">
        <v>7.20361701182458e-10</v>
      </c>
      <c r="ET358">
        <v>-0.12593346656001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12.4</v>
      </c>
      <c r="FC358">
        <v>12.3</v>
      </c>
      <c r="FD358">
        <v>18</v>
      </c>
      <c r="FE358">
        <v>963.175</v>
      </c>
      <c r="FF358">
        <v>512.542</v>
      </c>
      <c r="FG358">
        <v>30.7136</v>
      </c>
      <c r="FH358">
        <v>24.9287</v>
      </c>
      <c r="FI358">
        <v>30.0002</v>
      </c>
      <c r="FJ358">
        <v>25.1714</v>
      </c>
      <c r="FK358">
        <v>25.151</v>
      </c>
      <c r="FL358">
        <v>26.6583</v>
      </c>
      <c r="FM358">
        <v>61.225</v>
      </c>
      <c r="FN358">
        <v>0</v>
      </c>
      <c r="FO358">
        <v>30.78</v>
      </c>
      <c r="FP358">
        <v>420</v>
      </c>
      <c r="FQ358">
        <v>6.97819</v>
      </c>
      <c r="FR358">
        <v>100.374</v>
      </c>
      <c r="FS358">
        <v>100.274</v>
      </c>
    </row>
    <row r="359" spans="1:175">
      <c r="A359">
        <v>343</v>
      </c>
      <c r="B359">
        <v>1627064260.1</v>
      </c>
      <c r="C359">
        <v>684</v>
      </c>
      <c r="D359" t="s">
        <v>979</v>
      </c>
      <c r="E359" t="s">
        <v>980</v>
      </c>
      <c r="F359">
        <v>1</v>
      </c>
      <c r="H359">
        <v>1627064259.1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14</v>
      </c>
      <c r="AG359">
        <v>2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291</v>
      </c>
      <c r="AL359" t="s">
        <v>291</v>
      </c>
      <c r="AM359">
        <v>0</v>
      </c>
      <c r="AN359">
        <v>0</v>
      </c>
      <c r="AO359">
        <f>1-AM359/AN359</f>
        <v>0</v>
      </c>
      <c r="AP359">
        <v>0</v>
      </c>
      <c r="AQ359" t="s">
        <v>291</v>
      </c>
      <c r="AR359" t="s">
        <v>291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291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292</v>
      </c>
      <c r="BT359">
        <v>2</v>
      </c>
      <c r="BU359">
        <v>1627064259.1</v>
      </c>
      <c r="BV359">
        <v>395.992333333333</v>
      </c>
      <c r="BW359">
        <v>419.917666666667</v>
      </c>
      <c r="BX359">
        <v>12.0676333333333</v>
      </c>
      <c r="BY359">
        <v>6.8482</v>
      </c>
      <c r="BZ359">
        <v>391.685333333333</v>
      </c>
      <c r="CA359">
        <v>12.1042</v>
      </c>
      <c r="CB359">
        <v>899.973333333333</v>
      </c>
      <c r="CC359">
        <v>101.482666666667</v>
      </c>
      <c r="CD359">
        <v>0.100115333333333</v>
      </c>
      <c r="CE359">
        <v>26.8907333333333</v>
      </c>
      <c r="CF359">
        <v>25.0050333333333</v>
      </c>
      <c r="CG359">
        <v>999.9</v>
      </c>
      <c r="CH359">
        <v>0</v>
      </c>
      <c r="CI359">
        <v>0</v>
      </c>
      <c r="CJ359">
        <v>9980.41666666667</v>
      </c>
      <c r="CK359">
        <v>0</v>
      </c>
      <c r="CL359">
        <v>59.9325</v>
      </c>
      <c r="CM359">
        <v>1459.99</v>
      </c>
      <c r="CN359">
        <v>0.973</v>
      </c>
      <c r="CO359">
        <v>0.0270001</v>
      </c>
      <c r="CP359">
        <v>0</v>
      </c>
      <c r="CQ359">
        <v>665.233</v>
      </c>
      <c r="CR359">
        <v>4.99951</v>
      </c>
      <c r="CS359">
        <v>9657.64333333333</v>
      </c>
      <c r="CT359">
        <v>11911.8</v>
      </c>
      <c r="CU359">
        <v>38.75</v>
      </c>
      <c r="CV359">
        <v>41.5</v>
      </c>
      <c r="CW359">
        <v>40.5</v>
      </c>
      <c r="CX359">
        <v>40.625</v>
      </c>
      <c r="CY359">
        <v>40.75</v>
      </c>
      <c r="CZ359">
        <v>1415.70666666667</v>
      </c>
      <c r="DA359">
        <v>39.2833333333333</v>
      </c>
      <c r="DB359">
        <v>0</v>
      </c>
      <c r="DC359">
        <v>1627064263</v>
      </c>
      <c r="DD359">
        <v>0</v>
      </c>
      <c r="DE359">
        <v>665.103923076923</v>
      </c>
      <c r="DF359">
        <v>1.59685470253366</v>
      </c>
      <c r="DG359">
        <v>38.1121366636699</v>
      </c>
      <c r="DH359">
        <v>9653.71153846154</v>
      </c>
      <c r="DI359">
        <v>15</v>
      </c>
      <c r="DJ359">
        <v>1627063522.6</v>
      </c>
      <c r="DK359" t="s">
        <v>293</v>
      </c>
      <c r="DL359">
        <v>1627063512.6</v>
      </c>
      <c r="DM359">
        <v>1627063522.6</v>
      </c>
      <c r="DN359">
        <v>1</v>
      </c>
      <c r="DO359">
        <v>0.261</v>
      </c>
      <c r="DP359">
        <v>-0.001</v>
      </c>
      <c r="DQ359">
        <v>4.408</v>
      </c>
      <c r="DR359">
        <v>-0.118</v>
      </c>
      <c r="DS359">
        <v>420</v>
      </c>
      <c r="DT359">
        <v>3</v>
      </c>
      <c r="DU359">
        <v>0.07</v>
      </c>
      <c r="DV359">
        <v>0.03</v>
      </c>
      <c r="DW359">
        <v>-23.9497</v>
      </c>
      <c r="DX359">
        <v>0.0429930313588219</v>
      </c>
      <c r="DY359">
        <v>0.0174439031210783</v>
      </c>
      <c r="DZ359">
        <v>1</v>
      </c>
      <c r="EA359">
        <v>665.008575757576</v>
      </c>
      <c r="EB359">
        <v>1.9518177976842</v>
      </c>
      <c r="EC359">
        <v>0.288813353832016</v>
      </c>
      <c r="ED359">
        <v>1</v>
      </c>
      <c r="EE359">
        <v>5.15968804878049</v>
      </c>
      <c r="EF359">
        <v>0.315389268292706</v>
      </c>
      <c r="EG359">
        <v>0.0333800179908699</v>
      </c>
      <c r="EH359">
        <v>0</v>
      </c>
      <c r="EI359">
        <v>2</v>
      </c>
      <c r="EJ359">
        <v>3</v>
      </c>
      <c r="EK359" t="s">
        <v>335</v>
      </c>
      <c r="EL359">
        <v>100</v>
      </c>
      <c r="EM359">
        <v>100</v>
      </c>
      <c r="EN359">
        <v>4.307</v>
      </c>
      <c r="EO359">
        <v>-0.0365</v>
      </c>
      <c r="EP359">
        <v>2.28134974714028</v>
      </c>
      <c r="EQ359">
        <v>0.00616335315543056</v>
      </c>
      <c r="ER359">
        <v>-2.81551833566181e-06</v>
      </c>
      <c r="ES359">
        <v>7.20361701182458e-10</v>
      </c>
      <c r="ET359">
        <v>-0.12593346656001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12.5</v>
      </c>
      <c r="FC359">
        <v>12.3</v>
      </c>
      <c r="FD359">
        <v>18</v>
      </c>
      <c r="FE359">
        <v>962.916</v>
      </c>
      <c r="FF359">
        <v>512.514</v>
      </c>
      <c r="FG359">
        <v>30.7905</v>
      </c>
      <c r="FH359">
        <v>24.9297</v>
      </c>
      <c r="FI359">
        <v>30.0004</v>
      </c>
      <c r="FJ359">
        <v>25.1714</v>
      </c>
      <c r="FK359">
        <v>25.15</v>
      </c>
      <c r="FL359">
        <v>26.6596</v>
      </c>
      <c r="FM359">
        <v>61.225</v>
      </c>
      <c r="FN359">
        <v>0</v>
      </c>
      <c r="FO359">
        <v>30.88</v>
      </c>
      <c r="FP359">
        <v>420</v>
      </c>
      <c r="FQ359">
        <v>6.98016</v>
      </c>
      <c r="FR359">
        <v>100.374</v>
      </c>
      <c r="FS359">
        <v>100.273</v>
      </c>
    </row>
    <row r="360" spans="1:175">
      <c r="A360">
        <v>344</v>
      </c>
      <c r="B360">
        <v>1627064262.1</v>
      </c>
      <c r="C360">
        <v>686</v>
      </c>
      <c r="D360" t="s">
        <v>981</v>
      </c>
      <c r="E360" t="s">
        <v>982</v>
      </c>
      <c r="F360">
        <v>1</v>
      </c>
      <c r="H360">
        <v>1627064261.1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14</v>
      </c>
      <c r="AG360">
        <v>2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291</v>
      </c>
      <c r="AL360" t="s">
        <v>291</v>
      </c>
      <c r="AM360">
        <v>0</v>
      </c>
      <c r="AN360">
        <v>0</v>
      </c>
      <c r="AO360">
        <f>1-AM360/AN360</f>
        <v>0</v>
      </c>
      <c r="AP360">
        <v>0</v>
      </c>
      <c r="AQ360" t="s">
        <v>291</v>
      </c>
      <c r="AR360" t="s">
        <v>291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291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292</v>
      </c>
      <c r="BT360">
        <v>2</v>
      </c>
      <c r="BU360">
        <v>1627064261.1</v>
      </c>
      <c r="BV360">
        <v>396.024333333333</v>
      </c>
      <c r="BW360">
        <v>419.938</v>
      </c>
      <c r="BX360">
        <v>12.0939666666667</v>
      </c>
      <c r="BY360">
        <v>6.86973333333333</v>
      </c>
      <c r="BZ360">
        <v>391.717333333333</v>
      </c>
      <c r="CA360">
        <v>12.1302666666667</v>
      </c>
      <c r="CB360">
        <v>900.077666666667</v>
      </c>
      <c r="CC360">
        <v>101.482</v>
      </c>
      <c r="CD360">
        <v>0.0999782666666667</v>
      </c>
      <c r="CE360">
        <v>26.9361</v>
      </c>
      <c r="CF360">
        <v>25.0421333333333</v>
      </c>
      <c r="CG360">
        <v>999.9</v>
      </c>
      <c r="CH360">
        <v>0</v>
      </c>
      <c r="CI360">
        <v>0</v>
      </c>
      <c r="CJ360">
        <v>10012.7166666667</v>
      </c>
      <c r="CK360">
        <v>0</v>
      </c>
      <c r="CL360">
        <v>59.9325</v>
      </c>
      <c r="CM360">
        <v>1460.09</v>
      </c>
      <c r="CN360">
        <v>0.973002</v>
      </c>
      <c r="CO360">
        <v>0.0269982</v>
      </c>
      <c r="CP360">
        <v>0</v>
      </c>
      <c r="CQ360">
        <v>665.738666666667</v>
      </c>
      <c r="CR360">
        <v>4.99951</v>
      </c>
      <c r="CS360">
        <v>9658.91</v>
      </c>
      <c r="CT360">
        <v>11912.6666666667</v>
      </c>
      <c r="CU360">
        <v>38.75</v>
      </c>
      <c r="CV360">
        <v>41.5</v>
      </c>
      <c r="CW360">
        <v>40.5</v>
      </c>
      <c r="CX360">
        <v>40.625</v>
      </c>
      <c r="CY360">
        <v>40.812</v>
      </c>
      <c r="CZ360">
        <v>1415.80666666667</v>
      </c>
      <c r="DA360">
        <v>39.2833333333333</v>
      </c>
      <c r="DB360">
        <v>0</v>
      </c>
      <c r="DC360">
        <v>1627064264.8</v>
      </c>
      <c r="DD360">
        <v>0</v>
      </c>
      <c r="DE360">
        <v>665.18108</v>
      </c>
      <c r="DF360">
        <v>1.81592307860606</v>
      </c>
      <c r="DG360">
        <v>36.1692307932973</v>
      </c>
      <c r="DH360">
        <v>9654.93</v>
      </c>
      <c r="DI360">
        <v>15</v>
      </c>
      <c r="DJ360">
        <v>1627063522.6</v>
      </c>
      <c r="DK360" t="s">
        <v>293</v>
      </c>
      <c r="DL360">
        <v>1627063512.6</v>
      </c>
      <c r="DM360">
        <v>1627063522.6</v>
      </c>
      <c r="DN360">
        <v>1</v>
      </c>
      <c r="DO360">
        <v>0.261</v>
      </c>
      <c r="DP360">
        <v>-0.001</v>
      </c>
      <c r="DQ360">
        <v>4.408</v>
      </c>
      <c r="DR360">
        <v>-0.118</v>
      </c>
      <c r="DS360">
        <v>420</v>
      </c>
      <c r="DT360">
        <v>3</v>
      </c>
      <c r="DU360">
        <v>0.07</v>
      </c>
      <c r="DV360">
        <v>0.03</v>
      </c>
      <c r="DW360">
        <v>-23.9456317073171</v>
      </c>
      <c r="DX360">
        <v>0.0970787456446061</v>
      </c>
      <c r="DY360">
        <v>0.020983854874111</v>
      </c>
      <c r="DZ360">
        <v>1</v>
      </c>
      <c r="EA360">
        <v>665.084176470588</v>
      </c>
      <c r="EB360">
        <v>2.08233590915149</v>
      </c>
      <c r="EC360">
        <v>0.312333764781905</v>
      </c>
      <c r="ED360">
        <v>1</v>
      </c>
      <c r="EE360">
        <v>5.17200951219512</v>
      </c>
      <c r="EF360">
        <v>0.295625435540077</v>
      </c>
      <c r="EG360">
        <v>0.0311386721329133</v>
      </c>
      <c r="EH360">
        <v>0</v>
      </c>
      <c r="EI360">
        <v>2</v>
      </c>
      <c r="EJ360">
        <v>3</v>
      </c>
      <c r="EK360" t="s">
        <v>335</v>
      </c>
      <c r="EL360">
        <v>100</v>
      </c>
      <c r="EM360">
        <v>100</v>
      </c>
      <c r="EN360">
        <v>4.307</v>
      </c>
      <c r="EO360">
        <v>-0.0362</v>
      </c>
      <c r="EP360">
        <v>2.28134974714028</v>
      </c>
      <c r="EQ360">
        <v>0.00616335315543056</v>
      </c>
      <c r="ER360">
        <v>-2.81551833566181e-06</v>
      </c>
      <c r="ES360">
        <v>7.20361701182458e-10</v>
      </c>
      <c r="ET360">
        <v>-0.12593346656001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12.5</v>
      </c>
      <c r="FC360">
        <v>12.3</v>
      </c>
      <c r="FD360">
        <v>18</v>
      </c>
      <c r="FE360">
        <v>962.942</v>
      </c>
      <c r="FF360">
        <v>512.581</v>
      </c>
      <c r="FG360">
        <v>30.8608</v>
      </c>
      <c r="FH360">
        <v>24.9305</v>
      </c>
      <c r="FI360">
        <v>30.0002</v>
      </c>
      <c r="FJ360">
        <v>25.1714</v>
      </c>
      <c r="FK360">
        <v>25.1497</v>
      </c>
      <c r="FL360">
        <v>26.6591</v>
      </c>
      <c r="FM360">
        <v>60.9348</v>
      </c>
      <c r="FN360">
        <v>0</v>
      </c>
      <c r="FO360">
        <v>30.98</v>
      </c>
      <c r="FP360">
        <v>420</v>
      </c>
      <c r="FQ360">
        <v>6.97963</v>
      </c>
      <c r="FR360">
        <v>100.374</v>
      </c>
      <c r="FS360">
        <v>100.273</v>
      </c>
    </row>
    <row r="361" spans="1:175">
      <c r="A361">
        <v>345</v>
      </c>
      <c r="B361">
        <v>1627064264.1</v>
      </c>
      <c r="C361">
        <v>688</v>
      </c>
      <c r="D361" t="s">
        <v>983</v>
      </c>
      <c r="E361" t="s">
        <v>984</v>
      </c>
      <c r="F361">
        <v>1</v>
      </c>
      <c r="H361">
        <v>1627064263.1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14</v>
      </c>
      <c r="AG361">
        <v>2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291</v>
      </c>
      <c r="AL361" t="s">
        <v>291</v>
      </c>
      <c r="AM361">
        <v>0</v>
      </c>
      <c r="AN361">
        <v>0</v>
      </c>
      <c r="AO361">
        <f>1-AM361/AN361</f>
        <v>0</v>
      </c>
      <c r="AP361">
        <v>0</v>
      </c>
      <c r="AQ361" t="s">
        <v>291</v>
      </c>
      <c r="AR361" t="s">
        <v>291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291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292</v>
      </c>
      <c r="BT361">
        <v>2</v>
      </c>
      <c r="BU361">
        <v>1627064263.1</v>
      </c>
      <c r="BV361">
        <v>396.036666666667</v>
      </c>
      <c r="BW361">
        <v>419.960333333333</v>
      </c>
      <c r="BX361">
        <v>12.1227666666667</v>
      </c>
      <c r="BY361">
        <v>6.89378</v>
      </c>
      <c r="BZ361">
        <v>391.729666666667</v>
      </c>
      <c r="CA361">
        <v>12.1586666666667</v>
      </c>
      <c r="CB361">
        <v>900.021666666667</v>
      </c>
      <c r="CC361">
        <v>101.482</v>
      </c>
      <c r="CD361">
        <v>0.0996463</v>
      </c>
      <c r="CE361">
        <v>26.9791333333333</v>
      </c>
      <c r="CF361">
        <v>25.0768666666667</v>
      </c>
      <c r="CG361">
        <v>999.9</v>
      </c>
      <c r="CH361">
        <v>0</v>
      </c>
      <c r="CI361">
        <v>0</v>
      </c>
      <c r="CJ361">
        <v>10024.3666666667</v>
      </c>
      <c r="CK361">
        <v>0</v>
      </c>
      <c r="CL361">
        <v>59.9325</v>
      </c>
      <c r="CM361">
        <v>1460.09</v>
      </c>
      <c r="CN361">
        <v>0.973004</v>
      </c>
      <c r="CO361">
        <v>0.0269963</v>
      </c>
      <c r="CP361">
        <v>0</v>
      </c>
      <c r="CQ361">
        <v>665.423666666667</v>
      </c>
      <c r="CR361">
        <v>4.99951</v>
      </c>
      <c r="CS361">
        <v>9660.53666666667</v>
      </c>
      <c r="CT361">
        <v>11912.7</v>
      </c>
      <c r="CU361">
        <v>38.75</v>
      </c>
      <c r="CV361">
        <v>41.5</v>
      </c>
      <c r="CW361">
        <v>40.5</v>
      </c>
      <c r="CX361">
        <v>40.625</v>
      </c>
      <c r="CY361">
        <v>40.812</v>
      </c>
      <c r="CZ361">
        <v>1415.81</v>
      </c>
      <c r="DA361">
        <v>39.28</v>
      </c>
      <c r="DB361">
        <v>0</v>
      </c>
      <c r="DC361">
        <v>1627064266.6</v>
      </c>
      <c r="DD361">
        <v>0</v>
      </c>
      <c r="DE361">
        <v>665.222384615385</v>
      </c>
      <c r="DF361">
        <v>1.83063248140081</v>
      </c>
      <c r="DG361">
        <v>38.846153806227</v>
      </c>
      <c r="DH361">
        <v>9655.84192307692</v>
      </c>
      <c r="DI361">
        <v>15</v>
      </c>
      <c r="DJ361">
        <v>1627063522.6</v>
      </c>
      <c r="DK361" t="s">
        <v>293</v>
      </c>
      <c r="DL361">
        <v>1627063512.6</v>
      </c>
      <c r="DM361">
        <v>1627063522.6</v>
      </c>
      <c r="DN361">
        <v>1</v>
      </c>
      <c r="DO361">
        <v>0.261</v>
      </c>
      <c r="DP361">
        <v>-0.001</v>
      </c>
      <c r="DQ361">
        <v>4.408</v>
      </c>
      <c r="DR361">
        <v>-0.118</v>
      </c>
      <c r="DS361">
        <v>420</v>
      </c>
      <c r="DT361">
        <v>3</v>
      </c>
      <c r="DU361">
        <v>0.07</v>
      </c>
      <c r="DV361">
        <v>0.03</v>
      </c>
      <c r="DW361">
        <v>-23.9417609756098</v>
      </c>
      <c r="DX361">
        <v>0.0999574912891969</v>
      </c>
      <c r="DY361">
        <v>0.0209575980522903</v>
      </c>
      <c r="DZ361">
        <v>1</v>
      </c>
      <c r="EA361">
        <v>665.137857142857</v>
      </c>
      <c r="EB361">
        <v>1.9188256215732</v>
      </c>
      <c r="EC361">
        <v>0.305419350388669</v>
      </c>
      <c r="ED361">
        <v>1</v>
      </c>
      <c r="EE361">
        <v>5.18198512195122</v>
      </c>
      <c r="EF361">
        <v>0.297722508710792</v>
      </c>
      <c r="EG361">
        <v>0.0313116116638082</v>
      </c>
      <c r="EH361">
        <v>0</v>
      </c>
      <c r="EI361">
        <v>2</v>
      </c>
      <c r="EJ361">
        <v>3</v>
      </c>
      <c r="EK361" t="s">
        <v>335</v>
      </c>
      <c r="EL361">
        <v>100</v>
      </c>
      <c r="EM361">
        <v>100</v>
      </c>
      <c r="EN361">
        <v>4.307</v>
      </c>
      <c r="EO361">
        <v>-0.0357</v>
      </c>
      <c r="EP361">
        <v>2.28134974714028</v>
      </c>
      <c r="EQ361">
        <v>0.00616335315543056</v>
      </c>
      <c r="ER361">
        <v>-2.81551833566181e-06</v>
      </c>
      <c r="ES361">
        <v>7.20361701182458e-10</v>
      </c>
      <c r="ET361">
        <v>-0.12593346656001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12.5</v>
      </c>
      <c r="FC361">
        <v>12.4</v>
      </c>
      <c r="FD361">
        <v>18</v>
      </c>
      <c r="FE361">
        <v>963.057</v>
      </c>
      <c r="FF361">
        <v>512.826</v>
      </c>
      <c r="FG361">
        <v>30.9206</v>
      </c>
      <c r="FH361">
        <v>24.9313</v>
      </c>
      <c r="FI361">
        <v>30.0003</v>
      </c>
      <c r="FJ361">
        <v>25.1705</v>
      </c>
      <c r="FK361">
        <v>25.1497</v>
      </c>
      <c r="FL361">
        <v>26.6618</v>
      </c>
      <c r="FM361">
        <v>60.9348</v>
      </c>
      <c r="FN361">
        <v>0</v>
      </c>
      <c r="FO361">
        <v>30.98</v>
      </c>
      <c r="FP361">
        <v>420</v>
      </c>
      <c r="FQ361">
        <v>7.0271</v>
      </c>
      <c r="FR361">
        <v>100.373</v>
      </c>
      <c r="FS361">
        <v>100.273</v>
      </c>
    </row>
    <row r="362" spans="1:175">
      <c r="A362">
        <v>346</v>
      </c>
      <c r="B362">
        <v>1627064266.1</v>
      </c>
      <c r="C362">
        <v>690</v>
      </c>
      <c r="D362" t="s">
        <v>985</v>
      </c>
      <c r="E362" t="s">
        <v>986</v>
      </c>
      <c r="F362">
        <v>1</v>
      </c>
      <c r="H362">
        <v>1627064265.1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14</v>
      </c>
      <c r="AG362">
        <v>2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291</v>
      </c>
      <c r="AL362" t="s">
        <v>291</v>
      </c>
      <c r="AM362">
        <v>0</v>
      </c>
      <c r="AN362">
        <v>0</v>
      </c>
      <c r="AO362">
        <f>1-AM362/AN362</f>
        <v>0</v>
      </c>
      <c r="AP362">
        <v>0</v>
      </c>
      <c r="AQ362" t="s">
        <v>291</v>
      </c>
      <c r="AR362" t="s">
        <v>291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291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292</v>
      </c>
      <c r="BT362">
        <v>2</v>
      </c>
      <c r="BU362">
        <v>1627064265.1</v>
      </c>
      <c r="BV362">
        <v>396.023666666667</v>
      </c>
      <c r="BW362">
        <v>419.953666666667</v>
      </c>
      <c r="BX362">
        <v>12.1569666666667</v>
      </c>
      <c r="BY362">
        <v>6.93539</v>
      </c>
      <c r="BZ362">
        <v>391.716666666667</v>
      </c>
      <c r="CA362">
        <v>12.1924666666667</v>
      </c>
      <c r="CB362">
        <v>899.974333333333</v>
      </c>
      <c r="CC362">
        <v>101.483</v>
      </c>
      <c r="CD362">
        <v>0.0998834333333333</v>
      </c>
      <c r="CE362">
        <v>27.0216666666667</v>
      </c>
      <c r="CF362">
        <v>25.1116333333333</v>
      </c>
      <c r="CG362">
        <v>999.9</v>
      </c>
      <c r="CH362">
        <v>0</v>
      </c>
      <c r="CI362">
        <v>0</v>
      </c>
      <c r="CJ362">
        <v>10012.5</v>
      </c>
      <c r="CK362">
        <v>0</v>
      </c>
      <c r="CL362">
        <v>59.9325</v>
      </c>
      <c r="CM362">
        <v>1459.87666666667</v>
      </c>
      <c r="CN362">
        <v>0.973</v>
      </c>
      <c r="CO362">
        <v>0.0270001</v>
      </c>
      <c r="CP362">
        <v>0</v>
      </c>
      <c r="CQ362">
        <v>665.634666666667</v>
      </c>
      <c r="CR362">
        <v>4.99951</v>
      </c>
      <c r="CS362">
        <v>9659.78333333333</v>
      </c>
      <c r="CT362">
        <v>11910.9</v>
      </c>
      <c r="CU362">
        <v>38.812</v>
      </c>
      <c r="CV362">
        <v>41.5</v>
      </c>
      <c r="CW362">
        <v>40.5</v>
      </c>
      <c r="CX362">
        <v>40.625</v>
      </c>
      <c r="CY362">
        <v>40.812</v>
      </c>
      <c r="CZ362">
        <v>1415.59666666667</v>
      </c>
      <c r="DA362">
        <v>39.28</v>
      </c>
      <c r="DB362">
        <v>0</v>
      </c>
      <c r="DC362">
        <v>1627064269</v>
      </c>
      <c r="DD362">
        <v>0</v>
      </c>
      <c r="DE362">
        <v>665.316346153846</v>
      </c>
      <c r="DF362">
        <v>2.55018803515244</v>
      </c>
      <c r="DG362">
        <v>35.0735041600517</v>
      </c>
      <c r="DH362">
        <v>9657.16923076923</v>
      </c>
      <c r="DI362">
        <v>15</v>
      </c>
      <c r="DJ362">
        <v>1627063522.6</v>
      </c>
      <c r="DK362" t="s">
        <v>293</v>
      </c>
      <c r="DL362">
        <v>1627063512.6</v>
      </c>
      <c r="DM362">
        <v>1627063522.6</v>
      </c>
      <c r="DN362">
        <v>1</v>
      </c>
      <c r="DO362">
        <v>0.261</v>
      </c>
      <c r="DP362">
        <v>-0.001</v>
      </c>
      <c r="DQ362">
        <v>4.408</v>
      </c>
      <c r="DR362">
        <v>-0.118</v>
      </c>
      <c r="DS362">
        <v>420</v>
      </c>
      <c r="DT362">
        <v>3</v>
      </c>
      <c r="DU362">
        <v>0.07</v>
      </c>
      <c r="DV362">
        <v>0.03</v>
      </c>
      <c r="DW362">
        <v>-23.939943902439</v>
      </c>
      <c r="DX362">
        <v>0.124967247386807</v>
      </c>
      <c r="DY362">
        <v>0.0213547624068707</v>
      </c>
      <c r="DZ362">
        <v>1</v>
      </c>
      <c r="EA362">
        <v>665.234878787879</v>
      </c>
      <c r="EB362">
        <v>1.92389508865477</v>
      </c>
      <c r="EC362">
        <v>0.29770086242643</v>
      </c>
      <c r="ED362">
        <v>1</v>
      </c>
      <c r="EE362">
        <v>5.18931414634146</v>
      </c>
      <c r="EF362">
        <v>0.295411986062721</v>
      </c>
      <c r="EG362">
        <v>0.0311808099971144</v>
      </c>
      <c r="EH362">
        <v>0</v>
      </c>
      <c r="EI362">
        <v>2</v>
      </c>
      <c r="EJ362">
        <v>3</v>
      </c>
      <c r="EK362" t="s">
        <v>335</v>
      </c>
      <c r="EL362">
        <v>100</v>
      </c>
      <c r="EM362">
        <v>100</v>
      </c>
      <c r="EN362">
        <v>4.307</v>
      </c>
      <c r="EO362">
        <v>-0.0352</v>
      </c>
      <c r="EP362">
        <v>2.28134974714028</v>
      </c>
      <c r="EQ362">
        <v>0.00616335315543056</v>
      </c>
      <c r="ER362">
        <v>-2.81551833566181e-06</v>
      </c>
      <c r="ES362">
        <v>7.20361701182458e-10</v>
      </c>
      <c r="ET362">
        <v>-0.12593346656001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12.6</v>
      </c>
      <c r="FC362">
        <v>12.4</v>
      </c>
      <c r="FD362">
        <v>18</v>
      </c>
      <c r="FE362">
        <v>962.986</v>
      </c>
      <c r="FF362">
        <v>512.913</v>
      </c>
      <c r="FG362">
        <v>30.9907</v>
      </c>
      <c r="FH362">
        <v>24.9323</v>
      </c>
      <c r="FI362">
        <v>30.0003</v>
      </c>
      <c r="FJ362">
        <v>25.1694</v>
      </c>
      <c r="FK362">
        <v>25.1497</v>
      </c>
      <c r="FL362">
        <v>26.6603</v>
      </c>
      <c r="FM362">
        <v>60.9348</v>
      </c>
      <c r="FN362">
        <v>0</v>
      </c>
      <c r="FO362">
        <v>31.08</v>
      </c>
      <c r="FP362">
        <v>420</v>
      </c>
      <c r="FQ362">
        <v>7.0161</v>
      </c>
      <c r="FR362">
        <v>100.373</v>
      </c>
      <c r="FS362">
        <v>100.274</v>
      </c>
    </row>
    <row r="363" spans="1:175">
      <c r="A363">
        <v>347</v>
      </c>
      <c r="B363">
        <v>1627064268.1</v>
      </c>
      <c r="C363">
        <v>692</v>
      </c>
      <c r="D363" t="s">
        <v>987</v>
      </c>
      <c r="E363" t="s">
        <v>988</v>
      </c>
      <c r="F363">
        <v>1</v>
      </c>
      <c r="H363">
        <v>1627064267.1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14</v>
      </c>
      <c r="AG363">
        <v>2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291</v>
      </c>
      <c r="AL363" t="s">
        <v>291</v>
      </c>
      <c r="AM363">
        <v>0</v>
      </c>
      <c r="AN363">
        <v>0</v>
      </c>
      <c r="AO363">
        <f>1-AM363/AN363</f>
        <v>0</v>
      </c>
      <c r="AP363">
        <v>0</v>
      </c>
      <c r="AQ363" t="s">
        <v>291</v>
      </c>
      <c r="AR363" t="s">
        <v>291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291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292</v>
      </c>
      <c r="BT363">
        <v>2</v>
      </c>
      <c r="BU363">
        <v>1627064267.1</v>
      </c>
      <c r="BV363">
        <v>396.004333333333</v>
      </c>
      <c r="BW363">
        <v>419.955666666667</v>
      </c>
      <c r="BX363">
        <v>12.1981333333333</v>
      </c>
      <c r="BY363">
        <v>6.96769</v>
      </c>
      <c r="BZ363">
        <v>391.697666666667</v>
      </c>
      <c r="CA363">
        <v>12.2330666666667</v>
      </c>
      <c r="CB363">
        <v>899.998666666667</v>
      </c>
      <c r="CC363">
        <v>101.484</v>
      </c>
      <c r="CD363">
        <v>0.1000512</v>
      </c>
      <c r="CE363">
        <v>27.0672666666667</v>
      </c>
      <c r="CF363">
        <v>25.1500666666667</v>
      </c>
      <c r="CG363">
        <v>999.9</v>
      </c>
      <c r="CH363">
        <v>0</v>
      </c>
      <c r="CI363">
        <v>0</v>
      </c>
      <c r="CJ363">
        <v>10016.2666666667</v>
      </c>
      <c r="CK363">
        <v>0</v>
      </c>
      <c r="CL363">
        <v>59.9263666666667</v>
      </c>
      <c r="CM363">
        <v>1460.09</v>
      </c>
      <c r="CN363">
        <v>0.973004</v>
      </c>
      <c r="CO363">
        <v>0.0269963</v>
      </c>
      <c r="CP363">
        <v>0</v>
      </c>
      <c r="CQ363">
        <v>665.503333333333</v>
      </c>
      <c r="CR363">
        <v>4.99951</v>
      </c>
      <c r="CS363">
        <v>9662.6</v>
      </c>
      <c r="CT363">
        <v>11912.6</v>
      </c>
      <c r="CU363">
        <v>38.812</v>
      </c>
      <c r="CV363">
        <v>41.5</v>
      </c>
      <c r="CW363">
        <v>40.5</v>
      </c>
      <c r="CX363">
        <v>40.625</v>
      </c>
      <c r="CY363">
        <v>40.812</v>
      </c>
      <c r="CZ363">
        <v>1415.81</v>
      </c>
      <c r="DA363">
        <v>39.28</v>
      </c>
      <c r="DB363">
        <v>0</v>
      </c>
      <c r="DC363">
        <v>1627064270.8</v>
      </c>
      <c r="DD363">
        <v>0</v>
      </c>
      <c r="DE363">
        <v>665.40904</v>
      </c>
      <c r="DF363">
        <v>2.28946155280731</v>
      </c>
      <c r="DG363">
        <v>33.2146153729644</v>
      </c>
      <c r="DH363">
        <v>9658.3516</v>
      </c>
      <c r="DI363">
        <v>15</v>
      </c>
      <c r="DJ363">
        <v>1627063522.6</v>
      </c>
      <c r="DK363" t="s">
        <v>293</v>
      </c>
      <c r="DL363">
        <v>1627063512.6</v>
      </c>
      <c r="DM363">
        <v>1627063522.6</v>
      </c>
      <c r="DN363">
        <v>1</v>
      </c>
      <c r="DO363">
        <v>0.261</v>
      </c>
      <c r="DP363">
        <v>-0.001</v>
      </c>
      <c r="DQ363">
        <v>4.408</v>
      </c>
      <c r="DR363">
        <v>-0.118</v>
      </c>
      <c r="DS363">
        <v>420</v>
      </c>
      <c r="DT363">
        <v>3</v>
      </c>
      <c r="DU363">
        <v>0.07</v>
      </c>
      <c r="DV363">
        <v>0.03</v>
      </c>
      <c r="DW363">
        <v>-23.9415268292683</v>
      </c>
      <c r="DX363">
        <v>0.131257839721204</v>
      </c>
      <c r="DY363">
        <v>0.0216549101556414</v>
      </c>
      <c r="DZ363">
        <v>1</v>
      </c>
      <c r="EA363">
        <v>665.289636363636</v>
      </c>
      <c r="EB363">
        <v>2.09488973384141</v>
      </c>
      <c r="EC363">
        <v>0.308910187809069</v>
      </c>
      <c r="ED363">
        <v>1</v>
      </c>
      <c r="EE363">
        <v>5.19671780487805</v>
      </c>
      <c r="EF363">
        <v>0.285243344947729</v>
      </c>
      <c r="EG363">
        <v>0.0304947672850082</v>
      </c>
      <c r="EH363">
        <v>0</v>
      </c>
      <c r="EI363">
        <v>2</v>
      </c>
      <c r="EJ363">
        <v>3</v>
      </c>
      <c r="EK363" t="s">
        <v>335</v>
      </c>
      <c r="EL363">
        <v>100</v>
      </c>
      <c r="EM363">
        <v>100</v>
      </c>
      <c r="EN363">
        <v>4.307</v>
      </c>
      <c r="EO363">
        <v>-0.0348</v>
      </c>
      <c r="EP363">
        <v>2.28134974714028</v>
      </c>
      <c r="EQ363">
        <v>0.00616335315543056</v>
      </c>
      <c r="ER363">
        <v>-2.81551833566181e-06</v>
      </c>
      <c r="ES363">
        <v>7.20361701182458e-10</v>
      </c>
      <c r="ET363">
        <v>-0.12593346656001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12.6</v>
      </c>
      <c r="FC363">
        <v>12.4</v>
      </c>
      <c r="FD363">
        <v>18</v>
      </c>
      <c r="FE363">
        <v>962.903</v>
      </c>
      <c r="FF363">
        <v>512.808</v>
      </c>
      <c r="FG363">
        <v>31.0566</v>
      </c>
      <c r="FH363">
        <v>24.9334</v>
      </c>
      <c r="FI363">
        <v>30.0002</v>
      </c>
      <c r="FJ363">
        <v>25.1692</v>
      </c>
      <c r="FK363">
        <v>25.1497</v>
      </c>
      <c r="FL363">
        <v>26.662</v>
      </c>
      <c r="FM363">
        <v>60.9348</v>
      </c>
      <c r="FN363">
        <v>0</v>
      </c>
      <c r="FO363">
        <v>31.18</v>
      </c>
      <c r="FP363">
        <v>420</v>
      </c>
      <c r="FQ363">
        <v>7.06814</v>
      </c>
      <c r="FR363">
        <v>100.372</v>
      </c>
      <c r="FS363">
        <v>100.274</v>
      </c>
    </row>
    <row r="364" spans="1:175">
      <c r="A364">
        <v>348</v>
      </c>
      <c r="B364">
        <v>1627064270.1</v>
      </c>
      <c r="C364">
        <v>694</v>
      </c>
      <c r="D364" t="s">
        <v>989</v>
      </c>
      <c r="E364" t="s">
        <v>990</v>
      </c>
      <c r="F364">
        <v>1</v>
      </c>
      <c r="H364">
        <v>1627064269.1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14</v>
      </c>
      <c r="AG364">
        <v>2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291</v>
      </c>
      <c r="AL364" t="s">
        <v>291</v>
      </c>
      <c r="AM364">
        <v>0</v>
      </c>
      <c r="AN364">
        <v>0</v>
      </c>
      <c r="AO364">
        <f>1-AM364/AN364</f>
        <v>0</v>
      </c>
      <c r="AP364">
        <v>0</v>
      </c>
      <c r="AQ364" t="s">
        <v>291</v>
      </c>
      <c r="AR364" t="s">
        <v>291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291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292</v>
      </c>
      <c r="BT364">
        <v>2</v>
      </c>
      <c r="BU364">
        <v>1627064269.1</v>
      </c>
      <c r="BV364">
        <v>395.975666666667</v>
      </c>
      <c r="BW364">
        <v>419.943666666667</v>
      </c>
      <c r="BX364">
        <v>12.2338666666667</v>
      </c>
      <c r="BY364">
        <v>6.9758</v>
      </c>
      <c r="BZ364">
        <v>391.669333333333</v>
      </c>
      <c r="CA364">
        <v>12.2684</v>
      </c>
      <c r="CB364">
        <v>899.974666666667</v>
      </c>
      <c r="CC364">
        <v>101.485</v>
      </c>
      <c r="CD364">
        <v>0.0996823666666667</v>
      </c>
      <c r="CE364">
        <v>27.112</v>
      </c>
      <c r="CF364">
        <v>25.1878333333333</v>
      </c>
      <c r="CG364">
        <v>999.9</v>
      </c>
      <c r="CH364">
        <v>0</v>
      </c>
      <c r="CI364">
        <v>0</v>
      </c>
      <c r="CJ364">
        <v>10027.5</v>
      </c>
      <c r="CK364">
        <v>0</v>
      </c>
      <c r="CL364">
        <v>59.9122</v>
      </c>
      <c r="CM364">
        <v>1460.07666666667</v>
      </c>
      <c r="CN364">
        <v>0.973004</v>
      </c>
      <c r="CO364">
        <v>0.0269963</v>
      </c>
      <c r="CP364">
        <v>0</v>
      </c>
      <c r="CQ364">
        <v>665.878</v>
      </c>
      <c r="CR364">
        <v>4.99951</v>
      </c>
      <c r="CS364">
        <v>9663.81</v>
      </c>
      <c r="CT364">
        <v>11912.5333333333</v>
      </c>
      <c r="CU364">
        <v>38.812</v>
      </c>
      <c r="CV364">
        <v>41.5</v>
      </c>
      <c r="CW364">
        <v>40.5</v>
      </c>
      <c r="CX364">
        <v>40.625</v>
      </c>
      <c r="CY364">
        <v>40.812</v>
      </c>
      <c r="CZ364">
        <v>1415.79666666667</v>
      </c>
      <c r="DA364">
        <v>39.28</v>
      </c>
      <c r="DB364">
        <v>0</v>
      </c>
      <c r="DC364">
        <v>1627064272.6</v>
      </c>
      <c r="DD364">
        <v>0</v>
      </c>
      <c r="DE364">
        <v>665.482115384615</v>
      </c>
      <c r="DF364">
        <v>2.67052992434306</v>
      </c>
      <c r="DG364">
        <v>32.6991452677472</v>
      </c>
      <c r="DH364">
        <v>9659.37038461538</v>
      </c>
      <c r="DI364">
        <v>15</v>
      </c>
      <c r="DJ364">
        <v>1627063522.6</v>
      </c>
      <c r="DK364" t="s">
        <v>293</v>
      </c>
      <c r="DL364">
        <v>1627063512.6</v>
      </c>
      <c r="DM364">
        <v>1627063522.6</v>
      </c>
      <c r="DN364">
        <v>1</v>
      </c>
      <c r="DO364">
        <v>0.261</v>
      </c>
      <c r="DP364">
        <v>-0.001</v>
      </c>
      <c r="DQ364">
        <v>4.408</v>
      </c>
      <c r="DR364">
        <v>-0.118</v>
      </c>
      <c r="DS364">
        <v>420</v>
      </c>
      <c r="DT364">
        <v>3</v>
      </c>
      <c r="DU364">
        <v>0.07</v>
      </c>
      <c r="DV364">
        <v>0.03</v>
      </c>
      <c r="DW364">
        <v>-23.9417024390244</v>
      </c>
      <c r="DX364">
        <v>0.0391609756097327</v>
      </c>
      <c r="DY364">
        <v>0.0217013485902727</v>
      </c>
      <c r="DZ364">
        <v>1</v>
      </c>
      <c r="EA364">
        <v>665.368971428571</v>
      </c>
      <c r="EB364">
        <v>2.56224069365257</v>
      </c>
      <c r="EC364">
        <v>0.355923144650587</v>
      </c>
      <c r="ED364">
        <v>1</v>
      </c>
      <c r="EE364">
        <v>5.20610048780488</v>
      </c>
      <c r="EF364">
        <v>0.302170243902431</v>
      </c>
      <c r="EG364">
        <v>0.0320240519328999</v>
      </c>
      <c r="EH364">
        <v>0</v>
      </c>
      <c r="EI364">
        <v>2</v>
      </c>
      <c r="EJ364">
        <v>3</v>
      </c>
      <c r="EK364" t="s">
        <v>335</v>
      </c>
      <c r="EL364">
        <v>100</v>
      </c>
      <c r="EM364">
        <v>100</v>
      </c>
      <c r="EN364">
        <v>4.307</v>
      </c>
      <c r="EO364">
        <v>-0.0343</v>
      </c>
      <c r="EP364">
        <v>2.28134974714028</v>
      </c>
      <c r="EQ364">
        <v>0.00616335315543056</v>
      </c>
      <c r="ER364">
        <v>-2.81551833566181e-06</v>
      </c>
      <c r="ES364">
        <v>7.20361701182458e-10</v>
      </c>
      <c r="ET364">
        <v>-0.12593346656001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12.6</v>
      </c>
      <c r="FC364">
        <v>12.5</v>
      </c>
      <c r="FD364">
        <v>18</v>
      </c>
      <c r="FE364">
        <v>963.033</v>
      </c>
      <c r="FF364">
        <v>512.755</v>
      </c>
      <c r="FG364">
        <v>31.1193</v>
      </c>
      <c r="FH364">
        <v>24.9344</v>
      </c>
      <c r="FI364">
        <v>30.0002</v>
      </c>
      <c r="FJ364">
        <v>25.1692</v>
      </c>
      <c r="FK364">
        <v>25.1497</v>
      </c>
      <c r="FL364">
        <v>26.6632</v>
      </c>
      <c r="FM364">
        <v>60.9348</v>
      </c>
      <c r="FN364">
        <v>0</v>
      </c>
      <c r="FO364">
        <v>31.18</v>
      </c>
      <c r="FP364">
        <v>420</v>
      </c>
      <c r="FQ364">
        <v>7.06387</v>
      </c>
      <c r="FR364">
        <v>100.373</v>
      </c>
      <c r="FS364">
        <v>100.276</v>
      </c>
    </row>
    <row r="365" spans="1:175">
      <c r="A365">
        <v>349</v>
      </c>
      <c r="B365">
        <v>1627064272.1</v>
      </c>
      <c r="C365">
        <v>696</v>
      </c>
      <c r="D365" t="s">
        <v>991</v>
      </c>
      <c r="E365" t="s">
        <v>992</v>
      </c>
      <c r="F365">
        <v>1</v>
      </c>
      <c r="H365">
        <v>1627064271.1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14</v>
      </c>
      <c r="AG365">
        <v>2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291</v>
      </c>
      <c r="AL365" t="s">
        <v>291</v>
      </c>
      <c r="AM365">
        <v>0</v>
      </c>
      <c r="AN365">
        <v>0</v>
      </c>
      <c r="AO365">
        <f>1-AM365/AN365</f>
        <v>0</v>
      </c>
      <c r="AP365">
        <v>0</v>
      </c>
      <c r="AQ365" t="s">
        <v>291</v>
      </c>
      <c r="AR365" t="s">
        <v>291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291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292</v>
      </c>
      <c r="BT365">
        <v>2</v>
      </c>
      <c r="BU365">
        <v>1627064271.1</v>
      </c>
      <c r="BV365">
        <v>395.979333333333</v>
      </c>
      <c r="BW365">
        <v>419.976666666667</v>
      </c>
      <c r="BX365">
        <v>12.2601333333333</v>
      </c>
      <c r="BY365">
        <v>6.97904333333333</v>
      </c>
      <c r="BZ365">
        <v>391.672666666667</v>
      </c>
      <c r="CA365">
        <v>12.2943</v>
      </c>
      <c r="CB365">
        <v>900.015666666667</v>
      </c>
      <c r="CC365">
        <v>101.486</v>
      </c>
      <c r="CD365">
        <v>0.099866</v>
      </c>
      <c r="CE365">
        <v>27.1564333333333</v>
      </c>
      <c r="CF365">
        <v>25.2251</v>
      </c>
      <c r="CG365">
        <v>999.9</v>
      </c>
      <c r="CH365">
        <v>0</v>
      </c>
      <c r="CI365">
        <v>0</v>
      </c>
      <c r="CJ365">
        <v>10014.1666666667</v>
      </c>
      <c r="CK365">
        <v>0</v>
      </c>
      <c r="CL365">
        <v>59.8905666666667</v>
      </c>
      <c r="CM365">
        <v>1459.97333333333</v>
      </c>
      <c r="CN365">
        <v>0.973002</v>
      </c>
      <c r="CO365">
        <v>0.0269982</v>
      </c>
      <c r="CP365">
        <v>0</v>
      </c>
      <c r="CQ365">
        <v>665.723333333333</v>
      </c>
      <c r="CR365">
        <v>4.99951</v>
      </c>
      <c r="CS365">
        <v>9664.30666666667</v>
      </c>
      <c r="CT365">
        <v>11911.6666666667</v>
      </c>
      <c r="CU365">
        <v>38.812</v>
      </c>
      <c r="CV365">
        <v>41.5413333333333</v>
      </c>
      <c r="CW365">
        <v>40.5</v>
      </c>
      <c r="CX365">
        <v>40.625</v>
      </c>
      <c r="CY365">
        <v>40.812</v>
      </c>
      <c r="CZ365">
        <v>1415.69333333333</v>
      </c>
      <c r="DA365">
        <v>39.28</v>
      </c>
      <c r="DB365">
        <v>0</v>
      </c>
      <c r="DC365">
        <v>1627064275</v>
      </c>
      <c r="DD365">
        <v>0</v>
      </c>
      <c r="DE365">
        <v>665.574769230769</v>
      </c>
      <c r="DF365">
        <v>2.89880342141745</v>
      </c>
      <c r="DG365">
        <v>32.8752136247857</v>
      </c>
      <c r="DH365">
        <v>9660.78076923077</v>
      </c>
      <c r="DI365">
        <v>15</v>
      </c>
      <c r="DJ365">
        <v>1627063522.6</v>
      </c>
      <c r="DK365" t="s">
        <v>293</v>
      </c>
      <c r="DL365">
        <v>1627063512.6</v>
      </c>
      <c r="DM365">
        <v>1627063522.6</v>
      </c>
      <c r="DN365">
        <v>1</v>
      </c>
      <c r="DO365">
        <v>0.261</v>
      </c>
      <c r="DP365">
        <v>-0.001</v>
      </c>
      <c r="DQ365">
        <v>4.408</v>
      </c>
      <c r="DR365">
        <v>-0.118</v>
      </c>
      <c r="DS365">
        <v>420</v>
      </c>
      <c r="DT365">
        <v>3</v>
      </c>
      <c r="DU365">
        <v>0.07</v>
      </c>
      <c r="DV365">
        <v>0.03</v>
      </c>
      <c r="DW365">
        <v>-23.9443121951219</v>
      </c>
      <c r="DX365">
        <v>-0.0885658536585283</v>
      </c>
      <c r="DY365">
        <v>0.0255107743390233</v>
      </c>
      <c r="DZ365">
        <v>1</v>
      </c>
      <c r="EA365">
        <v>665.455848484849</v>
      </c>
      <c r="EB365">
        <v>2.45929951554981</v>
      </c>
      <c r="EC365">
        <v>0.338880520753543</v>
      </c>
      <c r="ED365">
        <v>1</v>
      </c>
      <c r="EE365">
        <v>5.21769951219512</v>
      </c>
      <c r="EF365">
        <v>0.327478118466904</v>
      </c>
      <c r="EG365">
        <v>0.0345575562279073</v>
      </c>
      <c r="EH365">
        <v>0</v>
      </c>
      <c r="EI365">
        <v>2</v>
      </c>
      <c r="EJ365">
        <v>3</v>
      </c>
      <c r="EK365" t="s">
        <v>335</v>
      </c>
      <c r="EL365">
        <v>100</v>
      </c>
      <c r="EM365">
        <v>100</v>
      </c>
      <c r="EN365">
        <v>4.307</v>
      </c>
      <c r="EO365">
        <v>-0.0341</v>
      </c>
      <c r="EP365">
        <v>2.28134974714028</v>
      </c>
      <c r="EQ365">
        <v>0.00616335315543056</v>
      </c>
      <c r="ER365">
        <v>-2.81551833566181e-06</v>
      </c>
      <c r="ES365">
        <v>7.20361701182458e-10</v>
      </c>
      <c r="ET365">
        <v>-0.12593346656001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12.7</v>
      </c>
      <c r="FC365">
        <v>12.5</v>
      </c>
      <c r="FD365">
        <v>18</v>
      </c>
      <c r="FE365">
        <v>962.851</v>
      </c>
      <c r="FF365">
        <v>512.929</v>
      </c>
      <c r="FG365">
        <v>31.1854</v>
      </c>
      <c r="FH365">
        <v>24.9355</v>
      </c>
      <c r="FI365">
        <v>30.0003</v>
      </c>
      <c r="FJ365">
        <v>25.1692</v>
      </c>
      <c r="FK365">
        <v>25.1495</v>
      </c>
      <c r="FL365">
        <v>26.6626</v>
      </c>
      <c r="FM365">
        <v>60.5219</v>
      </c>
      <c r="FN365">
        <v>0</v>
      </c>
      <c r="FO365">
        <v>31.29</v>
      </c>
      <c r="FP365">
        <v>420</v>
      </c>
      <c r="FQ365">
        <v>7.12821</v>
      </c>
      <c r="FR365">
        <v>100.374</v>
      </c>
      <c r="FS365">
        <v>100.278</v>
      </c>
    </row>
    <row r="366" spans="1:175">
      <c r="A366">
        <v>350</v>
      </c>
      <c r="B366">
        <v>1627064274.1</v>
      </c>
      <c r="C366">
        <v>698</v>
      </c>
      <c r="D366" t="s">
        <v>993</v>
      </c>
      <c r="E366" t="s">
        <v>994</v>
      </c>
      <c r="F366">
        <v>1</v>
      </c>
      <c r="H366">
        <v>1627064273.1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14</v>
      </c>
      <c r="AG366">
        <v>2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291</v>
      </c>
      <c r="AL366" t="s">
        <v>291</v>
      </c>
      <c r="AM366">
        <v>0</v>
      </c>
      <c r="AN366">
        <v>0</v>
      </c>
      <c r="AO366">
        <f>1-AM366/AN366</f>
        <v>0</v>
      </c>
      <c r="AP366">
        <v>0</v>
      </c>
      <c r="AQ366" t="s">
        <v>291</v>
      </c>
      <c r="AR366" t="s">
        <v>291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291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292</v>
      </c>
      <c r="BT366">
        <v>2</v>
      </c>
      <c r="BU366">
        <v>1627064273.1</v>
      </c>
      <c r="BV366">
        <v>396.038666666667</v>
      </c>
      <c r="BW366">
        <v>420.003666666667</v>
      </c>
      <c r="BX366">
        <v>12.2815</v>
      </c>
      <c r="BY366">
        <v>6.98610333333333</v>
      </c>
      <c r="BZ366">
        <v>391.731666666667</v>
      </c>
      <c r="CA366">
        <v>12.3154333333333</v>
      </c>
      <c r="CB366">
        <v>900.065666666667</v>
      </c>
      <c r="CC366">
        <v>101.484666666667</v>
      </c>
      <c r="CD366">
        <v>0.100188433333333</v>
      </c>
      <c r="CE366">
        <v>27.1996333333333</v>
      </c>
      <c r="CF366">
        <v>25.2593666666667</v>
      </c>
      <c r="CG366">
        <v>999.9</v>
      </c>
      <c r="CH366">
        <v>0</v>
      </c>
      <c r="CI366">
        <v>0</v>
      </c>
      <c r="CJ366">
        <v>10012.1</v>
      </c>
      <c r="CK366">
        <v>0</v>
      </c>
      <c r="CL366">
        <v>59.8962</v>
      </c>
      <c r="CM366">
        <v>1460.07333333333</v>
      </c>
      <c r="CN366">
        <v>0.973004</v>
      </c>
      <c r="CO366">
        <v>0.0269963</v>
      </c>
      <c r="CP366">
        <v>0</v>
      </c>
      <c r="CQ366">
        <v>665.888333333333</v>
      </c>
      <c r="CR366">
        <v>4.99951</v>
      </c>
      <c r="CS366">
        <v>9666.24</v>
      </c>
      <c r="CT366">
        <v>11912.5</v>
      </c>
      <c r="CU366">
        <v>38.812</v>
      </c>
      <c r="CV366">
        <v>41.5413333333333</v>
      </c>
      <c r="CW366">
        <v>40.5</v>
      </c>
      <c r="CX366">
        <v>40.625</v>
      </c>
      <c r="CY366">
        <v>40.812</v>
      </c>
      <c r="CZ366">
        <v>1415.79333333333</v>
      </c>
      <c r="DA366">
        <v>39.28</v>
      </c>
      <c r="DB366">
        <v>0</v>
      </c>
      <c r="DC366">
        <v>1627064276.8</v>
      </c>
      <c r="DD366">
        <v>0</v>
      </c>
      <c r="DE366">
        <v>665.66572</v>
      </c>
      <c r="DF366">
        <v>2.43400001321605</v>
      </c>
      <c r="DG366">
        <v>34.5269231284637</v>
      </c>
      <c r="DH366">
        <v>9661.8868</v>
      </c>
      <c r="DI366">
        <v>15</v>
      </c>
      <c r="DJ366">
        <v>1627063522.6</v>
      </c>
      <c r="DK366" t="s">
        <v>293</v>
      </c>
      <c r="DL366">
        <v>1627063512.6</v>
      </c>
      <c r="DM366">
        <v>1627063522.6</v>
      </c>
      <c r="DN366">
        <v>1</v>
      </c>
      <c r="DO366">
        <v>0.261</v>
      </c>
      <c r="DP366">
        <v>-0.001</v>
      </c>
      <c r="DQ366">
        <v>4.408</v>
      </c>
      <c r="DR366">
        <v>-0.118</v>
      </c>
      <c r="DS366">
        <v>420</v>
      </c>
      <c r="DT366">
        <v>3</v>
      </c>
      <c r="DU366">
        <v>0.07</v>
      </c>
      <c r="DV366">
        <v>0.03</v>
      </c>
      <c r="DW366">
        <v>-23.9465243902439</v>
      </c>
      <c r="DX366">
        <v>-0.144840418118531</v>
      </c>
      <c r="DY366">
        <v>0.0274201971180743</v>
      </c>
      <c r="DZ366">
        <v>1</v>
      </c>
      <c r="EA366">
        <v>665.52903030303</v>
      </c>
      <c r="EB366">
        <v>2.82158558104272</v>
      </c>
      <c r="EC366">
        <v>0.352527624952221</v>
      </c>
      <c r="ED366">
        <v>1</v>
      </c>
      <c r="EE366">
        <v>5.23142365853659</v>
      </c>
      <c r="EF366">
        <v>0.326069686411145</v>
      </c>
      <c r="EG366">
        <v>0.0343823225819214</v>
      </c>
      <c r="EH366">
        <v>0</v>
      </c>
      <c r="EI366">
        <v>2</v>
      </c>
      <c r="EJ366">
        <v>3</v>
      </c>
      <c r="EK366" t="s">
        <v>335</v>
      </c>
      <c r="EL366">
        <v>100</v>
      </c>
      <c r="EM366">
        <v>100</v>
      </c>
      <c r="EN366">
        <v>4.307</v>
      </c>
      <c r="EO366">
        <v>-0.0338</v>
      </c>
      <c r="EP366">
        <v>2.28134974714028</v>
      </c>
      <c r="EQ366">
        <v>0.00616335315543056</v>
      </c>
      <c r="ER366">
        <v>-2.81551833566181e-06</v>
      </c>
      <c r="ES366">
        <v>7.20361701182458e-10</v>
      </c>
      <c r="ET366">
        <v>-0.12593346656001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12.7</v>
      </c>
      <c r="FC366">
        <v>12.5</v>
      </c>
      <c r="FD366">
        <v>18</v>
      </c>
      <c r="FE366">
        <v>962.929</v>
      </c>
      <c r="FF366">
        <v>513.006</v>
      </c>
      <c r="FG366">
        <v>31.247</v>
      </c>
      <c r="FH366">
        <v>24.9366</v>
      </c>
      <c r="FI366">
        <v>30.0002</v>
      </c>
      <c r="FJ366">
        <v>25.1692</v>
      </c>
      <c r="FK366">
        <v>25.1484</v>
      </c>
      <c r="FL366">
        <v>26.6627</v>
      </c>
      <c r="FM366">
        <v>60.5219</v>
      </c>
      <c r="FN366">
        <v>0</v>
      </c>
      <c r="FO366">
        <v>31.39</v>
      </c>
      <c r="FP366">
        <v>420</v>
      </c>
      <c r="FQ366">
        <v>7.13456</v>
      </c>
      <c r="FR366">
        <v>100.374</v>
      </c>
      <c r="FS366">
        <v>100.278</v>
      </c>
    </row>
    <row r="367" spans="1:175">
      <c r="A367">
        <v>351</v>
      </c>
      <c r="B367">
        <v>1627064276.1</v>
      </c>
      <c r="C367">
        <v>700</v>
      </c>
      <c r="D367" t="s">
        <v>995</v>
      </c>
      <c r="E367" t="s">
        <v>996</v>
      </c>
      <c r="F367">
        <v>1</v>
      </c>
      <c r="H367">
        <v>1627064275.1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13</v>
      </c>
      <c r="AG367">
        <v>1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291</v>
      </c>
      <c r="AL367" t="s">
        <v>291</v>
      </c>
      <c r="AM367">
        <v>0</v>
      </c>
      <c r="AN367">
        <v>0</v>
      </c>
      <c r="AO367">
        <f>1-AM367/AN367</f>
        <v>0</v>
      </c>
      <c r="AP367">
        <v>0</v>
      </c>
      <c r="AQ367" t="s">
        <v>291</v>
      </c>
      <c r="AR367" t="s">
        <v>291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291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292</v>
      </c>
      <c r="BT367">
        <v>2</v>
      </c>
      <c r="BU367">
        <v>1627064275.1</v>
      </c>
      <c r="BV367">
        <v>396.044333333333</v>
      </c>
      <c r="BW367">
        <v>419.950666666667</v>
      </c>
      <c r="BX367">
        <v>12.3068666666667</v>
      </c>
      <c r="BY367">
        <v>7.02058</v>
      </c>
      <c r="BZ367">
        <v>391.737333333333</v>
      </c>
      <c r="CA367">
        <v>12.3404666666667</v>
      </c>
      <c r="CB367">
        <v>900.004666666667</v>
      </c>
      <c r="CC367">
        <v>101.484</v>
      </c>
      <c r="CD367">
        <v>0.100048033333333</v>
      </c>
      <c r="CE367">
        <v>27.2444</v>
      </c>
      <c r="CF367">
        <v>25.2921666666667</v>
      </c>
      <c r="CG367">
        <v>999.9</v>
      </c>
      <c r="CH367">
        <v>0</v>
      </c>
      <c r="CI367">
        <v>0</v>
      </c>
      <c r="CJ367">
        <v>10020.8666666667</v>
      </c>
      <c r="CK367">
        <v>0</v>
      </c>
      <c r="CL367">
        <v>59.9103333333333</v>
      </c>
      <c r="CM367">
        <v>1459.96333333333</v>
      </c>
      <c r="CN367">
        <v>0.973002</v>
      </c>
      <c r="CO367">
        <v>0.0269982</v>
      </c>
      <c r="CP367">
        <v>0</v>
      </c>
      <c r="CQ367">
        <v>666.000666666667</v>
      </c>
      <c r="CR367">
        <v>4.99951</v>
      </c>
      <c r="CS367">
        <v>9666.35333333333</v>
      </c>
      <c r="CT367">
        <v>11911.6333333333</v>
      </c>
      <c r="CU367">
        <v>38.812</v>
      </c>
      <c r="CV367">
        <v>41.5413333333333</v>
      </c>
      <c r="CW367">
        <v>40.5413333333333</v>
      </c>
      <c r="CX367">
        <v>40.625</v>
      </c>
      <c r="CY367">
        <v>40.812</v>
      </c>
      <c r="CZ367">
        <v>1415.68333333333</v>
      </c>
      <c r="DA367">
        <v>39.28</v>
      </c>
      <c r="DB367">
        <v>0</v>
      </c>
      <c r="DC367">
        <v>1627064278.6</v>
      </c>
      <c r="DD367">
        <v>0</v>
      </c>
      <c r="DE367">
        <v>665.730307692308</v>
      </c>
      <c r="DF367">
        <v>2.31507693146392</v>
      </c>
      <c r="DG367">
        <v>35.1743589292974</v>
      </c>
      <c r="DH367">
        <v>9662.65576923077</v>
      </c>
      <c r="DI367">
        <v>15</v>
      </c>
      <c r="DJ367">
        <v>1627063522.6</v>
      </c>
      <c r="DK367" t="s">
        <v>293</v>
      </c>
      <c r="DL367">
        <v>1627063512.6</v>
      </c>
      <c r="DM367">
        <v>1627063522.6</v>
      </c>
      <c r="DN367">
        <v>1</v>
      </c>
      <c r="DO367">
        <v>0.261</v>
      </c>
      <c r="DP367">
        <v>-0.001</v>
      </c>
      <c r="DQ367">
        <v>4.408</v>
      </c>
      <c r="DR367">
        <v>-0.118</v>
      </c>
      <c r="DS367">
        <v>420</v>
      </c>
      <c r="DT367">
        <v>3</v>
      </c>
      <c r="DU367">
        <v>0.07</v>
      </c>
      <c r="DV367">
        <v>0.03</v>
      </c>
      <c r="DW367">
        <v>-23.9435341463415</v>
      </c>
      <c r="DX367">
        <v>-0.0990836236933647</v>
      </c>
      <c r="DY367">
        <v>0.0295697737048189</v>
      </c>
      <c r="DZ367">
        <v>1</v>
      </c>
      <c r="EA367">
        <v>665.606457142857</v>
      </c>
      <c r="EB367">
        <v>2.52627649491993</v>
      </c>
      <c r="EC367">
        <v>0.335792311905282</v>
      </c>
      <c r="ED367">
        <v>1</v>
      </c>
      <c r="EE367">
        <v>5.24283609756098</v>
      </c>
      <c r="EF367">
        <v>0.297871986062729</v>
      </c>
      <c r="EG367">
        <v>0.0315569624243826</v>
      </c>
      <c r="EH367">
        <v>0</v>
      </c>
      <c r="EI367">
        <v>2</v>
      </c>
      <c r="EJ367">
        <v>3</v>
      </c>
      <c r="EK367" t="s">
        <v>335</v>
      </c>
      <c r="EL367">
        <v>100</v>
      </c>
      <c r="EM367">
        <v>100</v>
      </c>
      <c r="EN367">
        <v>4.307</v>
      </c>
      <c r="EO367">
        <v>-0.0334</v>
      </c>
      <c r="EP367">
        <v>2.28134974714028</v>
      </c>
      <c r="EQ367">
        <v>0.00616335315543056</v>
      </c>
      <c r="ER367">
        <v>-2.81551833566181e-06</v>
      </c>
      <c r="ES367">
        <v>7.20361701182458e-10</v>
      </c>
      <c r="ET367">
        <v>-0.12593346656001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12.7</v>
      </c>
      <c r="FC367">
        <v>12.6</v>
      </c>
      <c r="FD367">
        <v>18</v>
      </c>
      <c r="FE367">
        <v>963.291</v>
      </c>
      <c r="FF367">
        <v>512.909</v>
      </c>
      <c r="FG367">
        <v>31.313</v>
      </c>
      <c r="FH367">
        <v>24.9376</v>
      </c>
      <c r="FI367">
        <v>30.0001</v>
      </c>
      <c r="FJ367">
        <v>25.1692</v>
      </c>
      <c r="FK367">
        <v>25.1475</v>
      </c>
      <c r="FL367">
        <v>26.6646</v>
      </c>
      <c r="FM367">
        <v>60.5219</v>
      </c>
      <c r="FN367">
        <v>0</v>
      </c>
      <c r="FO367">
        <v>31.39</v>
      </c>
      <c r="FP367">
        <v>420</v>
      </c>
      <c r="FQ367">
        <v>7.18214</v>
      </c>
      <c r="FR367">
        <v>100.374</v>
      </c>
      <c r="FS367">
        <v>100.277</v>
      </c>
    </row>
    <row r="368" spans="1:175">
      <c r="A368">
        <v>352</v>
      </c>
      <c r="B368">
        <v>1627064278.1</v>
      </c>
      <c r="C368">
        <v>702</v>
      </c>
      <c r="D368" t="s">
        <v>997</v>
      </c>
      <c r="E368" t="s">
        <v>998</v>
      </c>
      <c r="F368">
        <v>1</v>
      </c>
      <c r="H368">
        <v>1627064277.1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14</v>
      </c>
      <c r="AG368">
        <v>2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291</v>
      </c>
      <c r="AL368" t="s">
        <v>291</v>
      </c>
      <c r="AM368">
        <v>0</v>
      </c>
      <c r="AN368">
        <v>0</v>
      </c>
      <c r="AO368">
        <f>1-AM368/AN368</f>
        <v>0</v>
      </c>
      <c r="AP368">
        <v>0</v>
      </c>
      <c r="AQ368" t="s">
        <v>291</v>
      </c>
      <c r="AR368" t="s">
        <v>291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291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292</v>
      </c>
      <c r="BT368">
        <v>2</v>
      </c>
      <c r="BU368">
        <v>1627064277.1</v>
      </c>
      <c r="BV368">
        <v>396.026</v>
      </c>
      <c r="BW368">
        <v>419.939</v>
      </c>
      <c r="BX368">
        <v>12.3417666666667</v>
      </c>
      <c r="BY368">
        <v>7.05710333333333</v>
      </c>
      <c r="BZ368">
        <v>391.719</v>
      </c>
      <c r="CA368">
        <v>12.3749666666667</v>
      </c>
      <c r="CB368">
        <v>899.988333333333</v>
      </c>
      <c r="CC368">
        <v>101.483333333333</v>
      </c>
      <c r="CD368">
        <v>0.0996861666666667</v>
      </c>
      <c r="CE368">
        <v>27.2899666666667</v>
      </c>
      <c r="CF368">
        <v>25.3334333333333</v>
      </c>
      <c r="CG368">
        <v>999.9</v>
      </c>
      <c r="CH368">
        <v>0</v>
      </c>
      <c r="CI368">
        <v>0</v>
      </c>
      <c r="CJ368">
        <v>10021.2666666667</v>
      </c>
      <c r="CK368">
        <v>0</v>
      </c>
      <c r="CL368">
        <v>59.9122</v>
      </c>
      <c r="CM368">
        <v>1459.95333333333</v>
      </c>
      <c r="CN368">
        <v>0.973002</v>
      </c>
      <c r="CO368">
        <v>0.0269982</v>
      </c>
      <c r="CP368">
        <v>0</v>
      </c>
      <c r="CQ368">
        <v>665.977333333333</v>
      </c>
      <c r="CR368">
        <v>4.99951</v>
      </c>
      <c r="CS368">
        <v>9667.65333333333</v>
      </c>
      <c r="CT368">
        <v>11911.5333333333</v>
      </c>
      <c r="CU368">
        <v>38.812</v>
      </c>
      <c r="CV368">
        <v>41.562</v>
      </c>
      <c r="CW368">
        <v>40.5413333333333</v>
      </c>
      <c r="CX368">
        <v>40.625</v>
      </c>
      <c r="CY368">
        <v>40.875</v>
      </c>
      <c r="CZ368">
        <v>1415.67333333333</v>
      </c>
      <c r="DA368">
        <v>39.28</v>
      </c>
      <c r="DB368">
        <v>0</v>
      </c>
      <c r="DC368">
        <v>1627064281</v>
      </c>
      <c r="DD368">
        <v>0</v>
      </c>
      <c r="DE368">
        <v>665.810692307692</v>
      </c>
      <c r="DF368">
        <v>2.34735043629732</v>
      </c>
      <c r="DG368">
        <v>34.6588033145</v>
      </c>
      <c r="DH368">
        <v>9664.06423076923</v>
      </c>
      <c r="DI368">
        <v>15</v>
      </c>
      <c r="DJ368">
        <v>1627063522.6</v>
      </c>
      <c r="DK368" t="s">
        <v>293</v>
      </c>
      <c r="DL368">
        <v>1627063512.6</v>
      </c>
      <c r="DM368">
        <v>1627063522.6</v>
      </c>
      <c r="DN368">
        <v>1</v>
      </c>
      <c r="DO368">
        <v>0.261</v>
      </c>
      <c r="DP368">
        <v>-0.001</v>
      </c>
      <c r="DQ368">
        <v>4.408</v>
      </c>
      <c r="DR368">
        <v>-0.118</v>
      </c>
      <c r="DS368">
        <v>420</v>
      </c>
      <c r="DT368">
        <v>3</v>
      </c>
      <c r="DU368">
        <v>0.07</v>
      </c>
      <c r="DV368">
        <v>0.03</v>
      </c>
      <c r="DW368">
        <v>-23.9396195121951</v>
      </c>
      <c r="DX368">
        <v>-0.0577358885018069</v>
      </c>
      <c r="DY368">
        <v>0.0310951978059526</v>
      </c>
      <c r="DZ368">
        <v>1</v>
      </c>
      <c r="EA368">
        <v>665.694363636364</v>
      </c>
      <c r="EB368">
        <v>2.43935493809871</v>
      </c>
      <c r="EC368">
        <v>0.312645487896322</v>
      </c>
      <c r="ED368">
        <v>1</v>
      </c>
      <c r="EE368">
        <v>5.25112073170732</v>
      </c>
      <c r="EF368">
        <v>0.278776515679445</v>
      </c>
      <c r="EG368">
        <v>0.0300254486687092</v>
      </c>
      <c r="EH368">
        <v>0</v>
      </c>
      <c r="EI368">
        <v>2</v>
      </c>
      <c r="EJ368">
        <v>3</v>
      </c>
      <c r="EK368" t="s">
        <v>335</v>
      </c>
      <c r="EL368">
        <v>100</v>
      </c>
      <c r="EM368">
        <v>100</v>
      </c>
      <c r="EN368">
        <v>4.307</v>
      </c>
      <c r="EO368">
        <v>-0.0329</v>
      </c>
      <c r="EP368">
        <v>2.28134974714028</v>
      </c>
      <c r="EQ368">
        <v>0.00616335315543056</v>
      </c>
      <c r="ER368">
        <v>-2.81551833566181e-06</v>
      </c>
      <c r="ES368">
        <v>7.20361701182458e-10</v>
      </c>
      <c r="ET368">
        <v>-0.12593346656001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12.8</v>
      </c>
      <c r="FC368">
        <v>12.6</v>
      </c>
      <c r="FD368">
        <v>18</v>
      </c>
      <c r="FE368">
        <v>963.136</v>
      </c>
      <c r="FF368">
        <v>512.927</v>
      </c>
      <c r="FG368">
        <v>31.3904</v>
      </c>
      <c r="FH368">
        <v>24.9386</v>
      </c>
      <c r="FI368">
        <v>30.0003</v>
      </c>
      <c r="FJ368">
        <v>25.1692</v>
      </c>
      <c r="FK368">
        <v>25.1475</v>
      </c>
      <c r="FL368">
        <v>26.6644</v>
      </c>
      <c r="FM368">
        <v>60.2321</v>
      </c>
      <c r="FN368">
        <v>0</v>
      </c>
      <c r="FO368">
        <v>31.49</v>
      </c>
      <c r="FP368">
        <v>420</v>
      </c>
      <c r="FQ368">
        <v>7.18112</v>
      </c>
      <c r="FR368">
        <v>100.375</v>
      </c>
      <c r="FS368">
        <v>100.276</v>
      </c>
    </row>
    <row r="369" spans="1:175">
      <c r="A369">
        <v>353</v>
      </c>
      <c r="B369">
        <v>1627064280.1</v>
      </c>
      <c r="C369">
        <v>704</v>
      </c>
      <c r="D369" t="s">
        <v>999</v>
      </c>
      <c r="E369" t="s">
        <v>1000</v>
      </c>
      <c r="F369">
        <v>1</v>
      </c>
      <c r="H369">
        <v>1627064279.1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14</v>
      </c>
      <c r="AG369">
        <v>2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291</v>
      </c>
      <c r="AL369" t="s">
        <v>291</v>
      </c>
      <c r="AM369">
        <v>0</v>
      </c>
      <c r="AN369">
        <v>0</v>
      </c>
      <c r="AO369">
        <f>1-AM369/AN369</f>
        <v>0</v>
      </c>
      <c r="AP369">
        <v>0</v>
      </c>
      <c r="AQ369" t="s">
        <v>291</v>
      </c>
      <c r="AR369" t="s">
        <v>291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291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292</v>
      </c>
      <c r="BT369">
        <v>2</v>
      </c>
      <c r="BU369">
        <v>1627064279.1</v>
      </c>
      <c r="BV369">
        <v>396.032333333333</v>
      </c>
      <c r="BW369">
        <v>419.974333333333</v>
      </c>
      <c r="BX369">
        <v>12.3779333333333</v>
      </c>
      <c r="BY369">
        <v>7.07362666666667</v>
      </c>
      <c r="BZ369">
        <v>391.725333333333</v>
      </c>
      <c r="CA369">
        <v>12.4106666666667</v>
      </c>
      <c r="CB369">
        <v>900.014</v>
      </c>
      <c r="CC369">
        <v>101.482666666667</v>
      </c>
      <c r="CD369">
        <v>0.0998555</v>
      </c>
      <c r="CE369">
        <v>27.3339</v>
      </c>
      <c r="CF369">
        <v>25.3744666666667</v>
      </c>
      <c r="CG369">
        <v>999.9</v>
      </c>
      <c r="CH369">
        <v>0</v>
      </c>
      <c r="CI369">
        <v>0</v>
      </c>
      <c r="CJ369">
        <v>9984.79333333333</v>
      </c>
      <c r="CK369">
        <v>0</v>
      </c>
      <c r="CL369">
        <v>59.9117333333333</v>
      </c>
      <c r="CM369">
        <v>1460.05</v>
      </c>
      <c r="CN369">
        <v>0.973004</v>
      </c>
      <c r="CO369">
        <v>0.0269963</v>
      </c>
      <c r="CP369">
        <v>0</v>
      </c>
      <c r="CQ369">
        <v>665.972666666667</v>
      </c>
      <c r="CR369">
        <v>4.99951</v>
      </c>
      <c r="CS369">
        <v>9669.68666666667</v>
      </c>
      <c r="CT369">
        <v>11912.3</v>
      </c>
      <c r="CU369">
        <v>38.812</v>
      </c>
      <c r="CV369">
        <v>41.562</v>
      </c>
      <c r="CW369">
        <v>40.562</v>
      </c>
      <c r="CX369">
        <v>40.625</v>
      </c>
      <c r="CY369">
        <v>40.875</v>
      </c>
      <c r="CZ369">
        <v>1415.77</v>
      </c>
      <c r="DA369">
        <v>39.28</v>
      </c>
      <c r="DB369">
        <v>0</v>
      </c>
      <c r="DC369">
        <v>1627064282.8</v>
      </c>
      <c r="DD369">
        <v>0</v>
      </c>
      <c r="DE369">
        <v>665.88544</v>
      </c>
      <c r="DF369">
        <v>1.67238462563745</v>
      </c>
      <c r="DG369">
        <v>35.2484615254189</v>
      </c>
      <c r="DH369">
        <v>9665.43</v>
      </c>
      <c r="DI369">
        <v>15</v>
      </c>
      <c r="DJ369">
        <v>1627063522.6</v>
      </c>
      <c r="DK369" t="s">
        <v>293</v>
      </c>
      <c r="DL369">
        <v>1627063512.6</v>
      </c>
      <c r="DM369">
        <v>1627063522.6</v>
      </c>
      <c r="DN369">
        <v>1</v>
      </c>
      <c r="DO369">
        <v>0.261</v>
      </c>
      <c r="DP369">
        <v>-0.001</v>
      </c>
      <c r="DQ369">
        <v>4.408</v>
      </c>
      <c r="DR369">
        <v>-0.118</v>
      </c>
      <c r="DS369">
        <v>420</v>
      </c>
      <c r="DT369">
        <v>3</v>
      </c>
      <c r="DU369">
        <v>0.07</v>
      </c>
      <c r="DV369">
        <v>0.03</v>
      </c>
      <c r="DW369">
        <v>-23.9397609756098</v>
      </c>
      <c r="DX369">
        <v>-0.0443059233449753</v>
      </c>
      <c r="DY369">
        <v>0.0313580726607904</v>
      </c>
      <c r="DZ369">
        <v>1</v>
      </c>
      <c r="EA369">
        <v>665.766787878788</v>
      </c>
      <c r="EB369">
        <v>2.09106292303859</v>
      </c>
      <c r="EC369">
        <v>0.288941512124572</v>
      </c>
      <c r="ED369">
        <v>1</v>
      </c>
      <c r="EE369">
        <v>5.25943536585366</v>
      </c>
      <c r="EF369">
        <v>0.294204668989542</v>
      </c>
      <c r="EG369">
        <v>0.0312523692056093</v>
      </c>
      <c r="EH369">
        <v>0</v>
      </c>
      <c r="EI369">
        <v>2</v>
      </c>
      <c r="EJ369">
        <v>3</v>
      </c>
      <c r="EK369" t="s">
        <v>335</v>
      </c>
      <c r="EL369">
        <v>100</v>
      </c>
      <c r="EM369">
        <v>100</v>
      </c>
      <c r="EN369">
        <v>4.307</v>
      </c>
      <c r="EO369">
        <v>-0.0325</v>
      </c>
      <c r="EP369">
        <v>2.28134974714028</v>
      </c>
      <c r="EQ369">
        <v>0.00616335315543056</v>
      </c>
      <c r="ER369">
        <v>-2.81551833566181e-06</v>
      </c>
      <c r="ES369">
        <v>7.20361701182458e-10</v>
      </c>
      <c r="ET369">
        <v>-0.12593346656001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12.8</v>
      </c>
      <c r="FC369">
        <v>12.6</v>
      </c>
      <c r="FD369">
        <v>18</v>
      </c>
      <c r="FE369">
        <v>962.774</v>
      </c>
      <c r="FF369">
        <v>512.997</v>
      </c>
      <c r="FG369">
        <v>31.4485</v>
      </c>
      <c r="FH369">
        <v>24.9396</v>
      </c>
      <c r="FI369">
        <v>30.0004</v>
      </c>
      <c r="FJ369">
        <v>25.1692</v>
      </c>
      <c r="FK369">
        <v>25.1475</v>
      </c>
      <c r="FL369">
        <v>26.6652</v>
      </c>
      <c r="FM369">
        <v>60.2321</v>
      </c>
      <c r="FN369">
        <v>0</v>
      </c>
      <c r="FO369">
        <v>31.59</v>
      </c>
      <c r="FP369">
        <v>420</v>
      </c>
      <c r="FQ369">
        <v>7.23204</v>
      </c>
      <c r="FR369">
        <v>100.373</v>
      </c>
      <c r="FS369">
        <v>100.276</v>
      </c>
    </row>
    <row r="370" spans="1:175">
      <c r="A370">
        <v>354</v>
      </c>
      <c r="B370">
        <v>1627064282.1</v>
      </c>
      <c r="C370">
        <v>706</v>
      </c>
      <c r="D370" t="s">
        <v>1001</v>
      </c>
      <c r="E370" t="s">
        <v>1002</v>
      </c>
      <c r="F370">
        <v>1</v>
      </c>
      <c r="H370">
        <v>1627064281.1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14</v>
      </c>
      <c r="AG370">
        <v>2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291</v>
      </c>
      <c r="AL370" t="s">
        <v>291</v>
      </c>
      <c r="AM370">
        <v>0</v>
      </c>
      <c r="AN370">
        <v>0</v>
      </c>
      <c r="AO370">
        <f>1-AM370/AN370</f>
        <v>0</v>
      </c>
      <c r="AP370">
        <v>0</v>
      </c>
      <c r="AQ370" t="s">
        <v>291</v>
      </c>
      <c r="AR370" t="s">
        <v>291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291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292</v>
      </c>
      <c r="BT370">
        <v>2</v>
      </c>
      <c r="BU370">
        <v>1627064281.1</v>
      </c>
      <c r="BV370">
        <v>396.033666666667</v>
      </c>
      <c r="BW370">
        <v>419.981</v>
      </c>
      <c r="BX370">
        <v>12.4117</v>
      </c>
      <c r="BY370">
        <v>7.09707</v>
      </c>
      <c r="BZ370">
        <v>391.727</v>
      </c>
      <c r="CA370">
        <v>12.4439333333333</v>
      </c>
      <c r="CB370">
        <v>900.002</v>
      </c>
      <c r="CC370">
        <v>101.484</v>
      </c>
      <c r="CD370">
        <v>0.100203666666667</v>
      </c>
      <c r="CE370">
        <v>27.3771666666667</v>
      </c>
      <c r="CF370">
        <v>25.4097666666667</v>
      </c>
      <c r="CG370">
        <v>999.9</v>
      </c>
      <c r="CH370">
        <v>0</v>
      </c>
      <c r="CI370">
        <v>0</v>
      </c>
      <c r="CJ370">
        <v>9961.87666666667</v>
      </c>
      <c r="CK370">
        <v>0</v>
      </c>
      <c r="CL370">
        <v>59.8966666666667</v>
      </c>
      <c r="CM370">
        <v>1460.05666666667</v>
      </c>
      <c r="CN370">
        <v>0.973004</v>
      </c>
      <c r="CO370">
        <v>0.0269963</v>
      </c>
      <c r="CP370">
        <v>0</v>
      </c>
      <c r="CQ370">
        <v>666.298333333333</v>
      </c>
      <c r="CR370">
        <v>4.99951</v>
      </c>
      <c r="CS370">
        <v>9670.59</v>
      </c>
      <c r="CT370">
        <v>11912.3666666667</v>
      </c>
      <c r="CU370">
        <v>38.812</v>
      </c>
      <c r="CV370">
        <v>41.562</v>
      </c>
      <c r="CW370">
        <v>40.5206666666667</v>
      </c>
      <c r="CX370">
        <v>40.625</v>
      </c>
      <c r="CY370">
        <v>40.875</v>
      </c>
      <c r="CZ370">
        <v>1415.77666666667</v>
      </c>
      <c r="DA370">
        <v>39.28</v>
      </c>
      <c r="DB370">
        <v>0</v>
      </c>
      <c r="DC370">
        <v>1627064284.6</v>
      </c>
      <c r="DD370">
        <v>0</v>
      </c>
      <c r="DE370">
        <v>665.9455</v>
      </c>
      <c r="DF370">
        <v>2.15018804137054</v>
      </c>
      <c r="DG370">
        <v>36.3579486541895</v>
      </c>
      <c r="DH370">
        <v>9666.31423076923</v>
      </c>
      <c r="DI370">
        <v>15</v>
      </c>
      <c r="DJ370">
        <v>1627063522.6</v>
      </c>
      <c r="DK370" t="s">
        <v>293</v>
      </c>
      <c r="DL370">
        <v>1627063512.6</v>
      </c>
      <c r="DM370">
        <v>1627063522.6</v>
      </c>
      <c r="DN370">
        <v>1</v>
      </c>
      <c r="DO370">
        <v>0.261</v>
      </c>
      <c r="DP370">
        <v>-0.001</v>
      </c>
      <c r="DQ370">
        <v>4.408</v>
      </c>
      <c r="DR370">
        <v>-0.118</v>
      </c>
      <c r="DS370">
        <v>420</v>
      </c>
      <c r="DT370">
        <v>3</v>
      </c>
      <c r="DU370">
        <v>0.07</v>
      </c>
      <c r="DV370">
        <v>0.03</v>
      </c>
      <c r="DW370">
        <v>-23.9435292682927</v>
      </c>
      <c r="DX370">
        <v>0.00434216027878855</v>
      </c>
      <c r="DY370">
        <v>0.0295991285625056</v>
      </c>
      <c r="DZ370">
        <v>1</v>
      </c>
      <c r="EA370">
        <v>665.830285714286</v>
      </c>
      <c r="EB370">
        <v>2.4399425127912</v>
      </c>
      <c r="EC370">
        <v>0.308457227544579</v>
      </c>
      <c r="ED370">
        <v>1</v>
      </c>
      <c r="EE370">
        <v>5.26838390243902</v>
      </c>
      <c r="EF370">
        <v>0.307007247386776</v>
      </c>
      <c r="EG370">
        <v>0.032302064411718</v>
      </c>
      <c r="EH370">
        <v>0</v>
      </c>
      <c r="EI370">
        <v>2</v>
      </c>
      <c r="EJ370">
        <v>3</v>
      </c>
      <c r="EK370" t="s">
        <v>335</v>
      </c>
      <c r="EL370">
        <v>100</v>
      </c>
      <c r="EM370">
        <v>100</v>
      </c>
      <c r="EN370">
        <v>4.307</v>
      </c>
      <c r="EO370">
        <v>-0.0321</v>
      </c>
      <c r="EP370">
        <v>2.28134974714028</v>
      </c>
      <c r="EQ370">
        <v>0.00616335315543056</v>
      </c>
      <c r="ER370">
        <v>-2.81551833566181e-06</v>
      </c>
      <c r="ES370">
        <v>7.20361701182458e-10</v>
      </c>
      <c r="ET370">
        <v>-0.12593346656001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12.8</v>
      </c>
      <c r="FC370">
        <v>12.7</v>
      </c>
      <c r="FD370">
        <v>18</v>
      </c>
      <c r="FE370">
        <v>962.671</v>
      </c>
      <c r="FF370">
        <v>513.05</v>
      </c>
      <c r="FG370">
        <v>31.5298</v>
      </c>
      <c r="FH370">
        <v>24.941</v>
      </c>
      <c r="FI370">
        <v>30.0003</v>
      </c>
      <c r="FJ370">
        <v>25.1692</v>
      </c>
      <c r="FK370">
        <v>25.1475</v>
      </c>
      <c r="FL370">
        <v>26.6651</v>
      </c>
      <c r="FM370">
        <v>59.9516</v>
      </c>
      <c r="FN370">
        <v>0</v>
      </c>
      <c r="FO370">
        <v>31.59</v>
      </c>
      <c r="FP370">
        <v>420</v>
      </c>
      <c r="FQ370">
        <v>7.23789</v>
      </c>
      <c r="FR370">
        <v>100.372</v>
      </c>
      <c r="FS370">
        <v>100.275</v>
      </c>
    </row>
    <row r="371" spans="1:175">
      <c r="A371">
        <v>355</v>
      </c>
      <c r="B371">
        <v>1627064284.1</v>
      </c>
      <c r="C371">
        <v>708</v>
      </c>
      <c r="D371" t="s">
        <v>1003</v>
      </c>
      <c r="E371" t="s">
        <v>1004</v>
      </c>
      <c r="F371">
        <v>1</v>
      </c>
      <c r="H371">
        <v>1627064283.1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14</v>
      </c>
      <c r="AG371">
        <v>2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291</v>
      </c>
      <c r="AL371" t="s">
        <v>291</v>
      </c>
      <c r="AM371">
        <v>0</v>
      </c>
      <c r="AN371">
        <v>0</v>
      </c>
      <c r="AO371">
        <f>1-AM371/AN371</f>
        <v>0</v>
      </c>
      <c r="AP371">
        <v>0</v>
      </c>
      <c r="AQ371" t="s">
        <v>291</v>
      </c>
      <c r="AR371" t="s">
        <v>291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291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292</v>
      </c>
      <c r="BT371">
        <v>2</v>
      </c>
      <c r="BU371">
        <v>1627064283.1</v>
      </c>
      <c r="BV371">
        <v>396.044333333333</v>
      </c>
      <c r="BW371">
        <v>419.964666666667</v>
      </c>
      <c r="BX371">
        <v>12.4424666666667</v>
      </c>
      <c r="BY371">
        <v>7.11669</v>
      </c>
      <c r="BZ371">
        <v>391.737333333333</v>
      </c>
      <c r="CA371">
        <v>12.4743333333333</v>
      </c>
      <c r="CB371">
        <v>900.011666666667</v>
      </c>
      <c r="CC371">
        <v>101.484</v>
      </c>
      <c r="CD371">
        <v>0.100413666666667</v>
      </c>
      <c r="CE371">
        <v>27.4204666666667</v>
      </c>
      <c r="CF371">
        <v>25.4436666666667</v>
      </c>
      <c r="CG371">
        <v>999.9</v>
      </c>
      <c r="CH371">
        <v>0</v>
      </c>
      <c r="CI371">
        <v>0</v>
      </c>
      <c r="CJ371">
        <v>9990.83333333333</v>
      </c>
      <c r="CK371">
        <v>0</v>
      </c>
      <c r="CL371">
        <v>59.9093666666667</v>
      </c>
      <c r="CM371">
        <v>1459.94666666667</v>
      </c>
      <c r="CN371">
        <v>0.973002</v>
      </c>
      <c r="CO371">
        <v>0.0269982</v>
      </c>
      <c r="CP371">
        <v>0</v>
      </c>
      <c r="CQ371">
        <v>666.101666666667</v>
      </c>
      <c r="CR371">
        <v>4.99951</v>
      </c>
      <c r="CS371">
        <v>9671.05666666667</v>
      </c>
      <c r="CT371">
        <v>11911.5</v>
      </c>
      <c r="CU371">
        <v>38.812</v>
      </c>
      <c r="CV371">
        <v>41.562</v>
      </c>
      <c r="CW371">
        <v>40.562</v>
      </c>
      <c r="CX371">
        <v>40.625</v>
      </c>
      <c r="CY371">
        <v>40.875</v>
      </c>
      <c r="CZ371">
        <v>1415.66666666667</v>
      </c>
      <c r="DA371">
        <v>39.28</v>
      </c>
      <c r="DB371">
        <v>0</v>
      </c>
      <c r="DC371">
        <v>1627064287</v>
      </c>
      <c r="DD371">
        <v>0</v>
      </c>
      <c r="DE371">
        <v>665.984153846154</v>
      </c>
      <c r="DF371">
        <v>1.79815384072148</v>
      </c>
      <c r="DG371">
        <v>35.6082050027583</v>
      </c>
      <c r="DH371">
        <v>9667.77461538461</v>
      </c>
      <c r="DI371">
        <v>15</v>
      </c>
      <c r="DJ371">
        <v>1627063522.6</v>
      </c>
      <c r="DK371" t="s">
        <v>293</v>
      </c>
      <c r="DL371">
        <v>1627063512.6</v>
      </c>
      <c r="DM371">
        <v>1627063522.6</v>
      </c>
      <c r="DN371">
        <v>1</v>
      </c>
      <c r="DO371">
        <v>0.261</v>
      </c>
      <c r="DP371">
        <v>-0.001</v>
      </c>
      <c r="DQ371">
        <v>4.408</v>
      </c>
      <c r="DR371">
        <v>-0.118</v>
      </c>
      <c r="DS371">
        <v>420</v>
      </c>
      <c r="DT371">
        <v>3</v>
      </c>
      <c r="DU371">
        <v>0.07</v>
      </c>
      <c r="DV371">
        <v>0.03</v>
      </c>
      <c r="DW371">
        <v>-23.9434536585366</v>
      </c>
      <c r="DX371">
        <v>0.0653477351915999</v>
      </c>
      <c r="DY371">
        <v>0.0298941065858529</v>
      </c>
      <c r="DZ371">
        <v>1</v>
      </c>
      <c r="EA371">
        <v>665.92603030303</v>
      </c>
      <c r="EB371">
        <v>1.8304690272953</v>
      </c>
      <c r="EC371">
        <v>0.255049072503226</v>
      </c>
      <c r="ED371">
        <v>1</v>
      </c>
      <c r="EE371">
        <v>5.27767341463415</v>
      </c>
      <c r="EF371">
        <v>0.318436306620203</v>
      </c>
      <c r="EG371">
        <v>0.033244589701752</v>
      </c>
      <c r="EH371">
        <v>0</v>
      </c>
      <c r="EI371">
        <v>2</v>
      </c>
      <c r="EJ371">
        <v>3</v>
      </c>
      <c r="EK371" t="s">
        <v>335</v>
      </c>
      <c r="EL371">
        <v>100</v>
      </c>
      <c r="EM371">
        <v>100</v>
      </c>
      <c r="EN371">
        <v>4.307</v>
      </c>
      <c r="EO371">
        <v>-0.0317</v>
      </c>
      <c r="EP371">
        <v>2.28134974714028</v>
      </c>
      <c r="EQ371">
        <v>0.00616335315543056</v>
      </c>
      <c r="ER371">
        <v>-2.81551833566181e-06</v>
      </c>
      <c r="ES371">
        <v>7.20361701182458e-10</v>
      </c>
      <c r="ET371">
        <v>-0.12593346656001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12.9</v>
      </c>
      <c r="FC371">
        <v>12.7</v>
      </c>
      <c r="FD371">
        <v>18</v>
      </c>
      <c r="FE371">
        <v>962.941</v>
      </c>
      <c r="FF371">
        <v>513.155</v>
      </c>
      <c r="FG371">
        <v>31.5963</v>
      </c>
      <c r="FH371">
        <v>24.9423</v>
      </c>
      <c r="FI371">
        <v>30.0003</v>
      </c>
      <c r="FJ371">
        <v>25.1684</v>
      </c>
      <c r="FK371">
        <v>25.1475</v>
      </c>
      <c r="FL371">
        <v>26.6671</v>
      </c>
      <c r="FM371">
        <v>59.9516</v>
      </c>
      <c r="FN371">
        <v>0</v>
      </c>
      <c r="FO371">
        <v>31.69</v>
      </c>
      <c r="FP371">
        <v>420</v>
      </c>
      <c r="FQ371">
        <v>7.23673</v>
      </c>
      <c r="FR371">
        <v>100.373</v>
      </c>
      <c r="FS371">
        <v>100.274</v>
      </c>
    </row>
    <row r="372" spans="1:175">
      <c r="A372">
        <v>356</v>
      </c>
      <c r="B372">
        <v>1627064286.1</v>
      </c>
      <c r="C372">
        <v>710</v>
      </c>
      <c r="D372" t="s">
        <v>1005</v>
      </c>
      <c r="E372" t="s">
        <v>1006</v>
      </c>
      <c r="F372">
        <v>1</v>
      </c>
      <c r="H372">
        <v>1627064285.1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14</v>
      </c>
      <c r="AG372">
        <v>2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291</v>
      </c>
      <c r="AL372" t="s">
        <v>291</v>
      </c>
      <c r="AM372">
        <v>0</v>
      </c>
      <c r="AN372">
        <v>0</v>
      </c>
      <c r="AO372">
        <f>1-AM372/AN372</f>
        <v>0</v>
      </c>
      <c r="AP372">
        <v>0</v>
      </c>
      <c r="AQ372" t="s">
        <v>291</v>
      </c>
      <c r="AR372" t="s">
        <v>291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291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292</v>
      </c>
      <c r="BT372">
        <v>2</v>
      </c>
      <c r="BU372">
        <v>1627064285.1</v>
      </c>
      <c r="BV372">
        <v>396.041666666667</v>
      </c>
      <c r="BW372">
        <v>419.948666666667</v>
      </c>
      <c r="BX372">
        <v>12.4732666666667</v>
      </c>
      <c r="BY372">
        <v>7.14768333333333</v>
      </c>
      <c r="BZ372">
        <v>391.734666666667</v>
      </c>
      <c r="CA372">
        <v>12.5047666666667</v>
      </c>
      <c r="CB372">
        <v>900.008</v>
      </c>
      <c r="CC372">
        <v>101.483</v>
      </c>
      <c r="CD372">
        <v>0.100401333333333</v>
      </c>
      <c r="CE372">
        <v>27.4676666666667</v>
      </c>
      <c r="CF372">
        <v>25.4879333333333</v>
      </c>
      <c r="CG372">
        <v>999.9</v>
      </c>
      <c r="CH372">
        <v>0</v>
      </c>
      <c r="CI372">
        <v>0</v>
      </c>
      <c r="CJ372">
        <v>10006.2666666667</v>
      </c>
      <c r="CK372">
        <v>0</v>
      </c>
      <c r="CL372">
        <v>59.9320333333333</v>
      </c>
      <c r="CM372">
        <v>1460.04</v>
      </c>
      <c r="CN372">
        <v>0.973004</v>
      </c>
      <c r="CO372">
        <v>0.0269963</v>
      </c>
      <c r="CP372">
        <v>0</v>
      </c>
      <c r="CQ372">
        <v>666.382333333333</v>
      </c>
      <c r="CR372">
        <v>4.99951</v>
      </c>
      <c r="CS372">
        <v>9673.36333333333</v>
      </c>
      <c r="CT372">
        <v>11912.2666666667</v>
      </c>
      <c r="CU372">
        <v>38.812</v>
      </c>
      <c r="CV372">
        <v>41.562</v>
      </c>
      <c r="CW372">
        <v>40.562</v>
      </c>
      <c r="CX372">
        <v>40.625</v>
      </c>
      <c r="CY372">
        <v>40.875</v>
      </c>
      <c r="CZ372">
        <v>1415.76</v>
      </c>
      <c r="DA372">
        <v>39.28</v>
      </c>
      <c r="DB372">
        <v>0</v>
      </c>
      <c r="DC372">
        <v>1627064288.8</v>
      </c>
      <c r="DD372">
        <v>0</v>
      </c>
      <c r="DE372">
        <v>666.07704</v>
      </c>
      <c r="DF372">
        <v>1.31846153517538</v>
      </c>
      <c r="DG372">
        <v>38.2238461453313</v>
      </c>
      <c r="DH372">
        <v>9669.0848</v>
      </c>
      <c r="DI372">
        <v>15</v>
      </c>
      <c r="DJ372">
        <v>1627063522.6</v>
      </c>
      <c r="DK372" t="s">
        <v>293</v>
      </c>
      <c r="DL372">
        <v>1627063512.6</v>
      </c>
      <c r="DM372">
        <v>1627063522.6</v>
      </c>
      <c r="DN372">
        <v>1</v>
      </c>
      <c r="DO372">
        <v>0.261</v>
      </c>
      <c r="DP372">
        <v>-0.001</v>
      </c>
      <c r="DQ372">
        <v>4.408</v>
      </c>
      <c r="DR372">
        <v>-0.118</v>
      </c>
      <c r="DS372">
        <v>420</v>
      </c>
      <c r="DT372">
        <v>3</v>
      </c>
      <c r="DU372">
        <v>0.07</v>
      </c>
      <c r="DV372">
        <v>0.03</v>
      </c>
      <c r="DW372">
        <v>-23.9420829268293</v>
      </c>
      <c r="DX372">
        <v>0.165737979094052</v>
      </c>
      <c r="DY372">
        <v>0.0309799455386871</v>
      </c>
      <c r="DZ372">
        <v>1</v>
      </c>
      <c r="EA372">
        <v>665.976303030303</v>
      </c>
      <c r="EB372">
        <v>1.70185499031951</v>
      </c>
      <c r="EC372">
        <v>0.256245559884482</v>
      </c>
      <c r="ED372">
        <v>1</v>
      </c>
      <c r="EE372">
        <v>5.28757463414634</v>
      </c>
      <c r="EF372">
        <v>0.293912195121965</v>
      </c>
      <c r="EG372">
        <v>0.0310228423394339</v>
      </c>
      <c r="EH372">
        <v>0</v>
      </c>
      <c r="EI372">
        <v>2</v>
      </c>
      <c r="EJ372">
        <v>3</v>
      </c>
      <c r="EK372" t="s">
        <v>335</v>
      </c>
      <c r="EL372">
        <v>100</v>
      </c>
      <c r="EM372">
        <v>100</v>
      </c>
      <c r="EN372">
        <v>4.307</v>
      </c>
      <c r="EO372">
        <v>-0.0312</v>
      </c>
      <c r="EP372">
        <v>2.28134974714028</v>
      </c>
      <c r="EQ372">
        <v>0.00616335315543056</v>
      </c>
      <c r="ER372">
        <v>-2.81551833566181e-06</v>
      </c>
      <c r="ES372">
        <v>7.20361701182458e-10</v>
      </c>
      <c r="ET372">
        <v>-0.12593346656001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12.9</v>
      </c>
      <c r="FC372">
        <v>12.7</v>
      </c>
      <c r="FD372">
        <v>18</v>
      </c>
      <c r="FE372">
        <v>963.025</v>
      </c>
      <c r="FF372">
        <v>513.155</v>
      </c>
      <c r="FG372">
        <v>31.665</v>
      </c>
      <c r="FH372">
        <v>24.9439</v>
      </c>
      <c r="FI372">
        <v>30.0003</v>
      </c>
      <c r="FJ372">
        <v>25.1673</v>
      </c>
      <c r="FK372">
        <v>25.1475</v>
      </c>
      <c r="FL372">
        <v>26.6682</v>
      </c>
      <c r="FM372">
        <v>59.9516</v>
      </c>
      <c r="FN372">
        <v>0</v>
      </c>
      <c r="FO372">
        <v>31.79</v>
      </c>
      <c r="FP372">
        <v>420</v>
      </c>
      <c r="FQ372">
        <v>7.2783</v>
      </c>
      <c r="FR372">
        <v>100.373</v>
      </c>
      <c r="FS372">
        <v>100.273</v>
      </c>
    </row>
    <row r="373" spans="1:175">
      <c r="A373">
        <v>357</v>
      </c>
      <c r="B373">
        <v>1627064288.1</v>
      </c>
      <c r="C373">
        <v>712</v>
      </c>
      <c r="D373" t="s">
        <v>1007</v>
      </c>
      <c r="E373" t="s">
        <v>1008</v>
      </c>
      <c r="F373">
        <v>1</v>
      </c>
      <c r="H373">
        <v>1627064287.1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14</v>
      </c>
      <c r="AG373">
        <v>2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291</v>
      </c>
      <c r="AL373" t="s">
        <v>291</v>
      </c>
      <c r="AM373">
        <v>0</v>
      </c>
      <c r="AN373">
        <v>0</v>
      </c>
      <c r="AO373">
        <f>1-AM373/AN373</f>
        <v>0</v>
      </c>
      <c r="AP373">
        <v>0</v>
      </c>
      <c r="AQ373" t="s">
        <v>291</v>
      </c>
      <c r="AR373" t="s">
        <v>291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291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292</v>
      </c>
      <c r="BT373">
        <v>2</v>
      </c>
      <c r="BU373">
        <v>1627064287.1</v>
      </c>
      <c r="BV373">
        <v>396.034</v>
      </c>
      <c r="BW373">
        <v>419.929666666667</v>
      </c>
      <c r="BX373">
        <v>12.5132666666667</v>
      </c>
      <c r="BY373">
        <v>7.18767</v>
      </c>
      <c r="BZ373">
        <v>391.727</v>
      </c>
      <c r="CA373">
        <v>12.5442666666667</v>
      </c>
      <c r="CB373">
        <v>899.972</v>
      </c>
      <c r="CC373">
        <v>101.483</v>
      </c>
      <c r="CD373">
        <v>0.100133666666667</v>
      </c>
      <c r="CE373">
        <v>27.5122</v>
      </c>
      <c r="CF373">
        <v>25.5340666666667</v>
      </c>
      <c r="CG373">
        <v>999.9</v>
      </c>
      <c r="CH373">
        <v>0</v>
      </c>
      <c r="CI373">
        <v>0</v>
      </c>
      <c r="CJ373">
        <v>10011.6666666667</v>
      </c>
      <c r="CK373">
        <v>0</v>
      </c>
      <c r="CL373">
        <v>59.9325</v>
      </c>
      <c r="CM373">
        <v>1459.93333333333</v>
      </c>
      <c r="CN373">
        <v>0.973002</v>
      </c>
      <c r="CO373">
        <v>0.0269982</v>
      </c>
      <c r="CP373">
        <v>0</v>
      </c>
      <c r="CQ373">
        <v>666.420666666667</v>
      </c>
      <c r="CR373">
        <v>4.99951</v>
      </c>
      <c r="CS373">
        <v>9673.87333333333</v>
      </c>
      <c r="CT373">
        <v>11911.3666666667</v>
      </c>
      <c r="CU373">
        <v>38.812</v>
      </c>
      <c r="CV373">
        <v>41.562</v>
      </c>
      <c r="CW373">
        <v>40.562</v>
      </c>
      <c r="CX373">
        <v>40.687</v>
      </c>
      <c r="CY373">
        <v>40.875</v>
      </c>
      <c r="CZ373">
        <v>1415.65333333333</v>
      </c>
      <c r="DA373">
        <v>39.28</v>
      </c>
      <c r="DB373">
        <v>0</v>
      </c>
      <c r="DC373">
        <v>1627064290.6</v>
      </c>
      <c r="DD373">
        <v>0</v>
      </c>
      <c r="DE373">
        <v>666.115384615385</v>
      </c>
      <c r="DF373">
        <v>1.92697436669944</v>
      </c>
      <c r="DG373">
        <v>38.1811965364596</v>
      </c>
      <c r="DH373">
        <v>9669.91769230769</v>
      </c>
      <c r="DI373">
        <v>15</v>
      </c>
      <c r="DJ373">
        <v>1627063522.6</v>
      </c>
      <c r="DK373" t="s">
        <v>293</v>
      </c>
      <c r="DL373">
        <v>1627063512.6</v>
      </c>
      <c r="DM373">
        <v>1627063522.6</v>
      </c>
      <c r="DN373">
        <v>1</v>
      </c>
      <c r="DO373">
        <v>0.261</v>
      </c>
      <c r="DP373">
        <v>-0.001</v>
      </c>
      <c r="DQ373">
        <v>4.408</v>
      </c>
      <c r="DR373">
        <v>-0.118</v>
      </c>
      <c r="DS373">
        <v>420</v>
      </c>
      <c r="DT373">
        <v>3</v>
      </c>
      <c r="DU373">
        <v>0.07</v>
      </c>
      <c r="DV373">
        <v>0.03</v>
      </c>
      <c r="DW373">
        <v>-23.9379024390244</v>
      </c>
      <c r="DX373">
        <v>0.256158188153306</v>
      </c>
      <c r="DY373">
        <v>0.0344333253765912</v>
      </c>
      <c r="DZ373">
        <v>1</v>
      </c>
      <c r="EA373">
        <v>666.044657142857</v>
      </c>
      <c r="EB373">
        <v>1.72365557729982</v>
      </c>
      <c r="EC373">
        <v>0.294133783250035</v>
      </c>
      <c r="ED373">
        <v>1</v>
      </c>
      <c r="EE373">
        <v>5.29748756097561</v>
      </c>
      <c r="EF373">
        <v>0.231525156794426</v>
      </c>
      <c r="EG373">
        <v>0.0245278839611601</v>
      </c>
      <c r="EH373">
        <v>0</v>
      </c>
      <c r="EI373">
        <v>2</v>
      </c>
      <c r="EJ373">
        <v>3</v>
      </c>
      <c r="EK373" t="s">
        <v>335</v>
      </c>
      <c r="EL373">
        <v>100</v>
      </c>
      <c r="EM373">
        <v>100</v>
      </c>
      <c r="EN373">
        <v>4.307</v>
      </c>
      <c r="EO373">
        <v>-0.0307</v>
      </c>
      <c r="EP373">
        <v>2.28134974714028</v>
      </c>
      <c r="EQ373">
        <v>0.00616335315543056</v>
      </c>
      <c r="ER373">
        <v>-2.81551833566181e-06</v>
      </c>
      <c r="ES373">
        <v>7.20361701182458e-10</v>
      </c>
      <c r="ET373">
        <v>-0.12593346656001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12.9</v>
      </c>
      <c r="FC373">
        <v>12.8</v>
      </c>
      <c r="FD373">
        <v>18</v>
      </c>
      <c r="FE373">
        <v>962.917</v>
      </c>
      <c r="FF373">
        <v>512.84</v>
      </c>
      <c r="FG373">
        <v>31.7308</v>
      </c>
      <c r="FH373">
        <v>24.9453</v>
      </c>
      <c r="FI373">
        <v>30.0002</v>
      </c>
      <c r="FJ373">
        <v>25.1671</v>
      </c>
      <c r="FK373">
        <v>25.1475</v>
      </c>
      <c r="FL373">
        <v>26.6659</v>
      </c>
      <c r="FM373">
        <v>59.9516</v>
      </c>
      <c r="FN373">
        <v>0</v>
      </c>
      <c r="FO373">
        <v>31.79</v>
      </c>
      <c r="FP373">
        <v>420</v>
      </c>
      <c r="FQ373">
        <v>7.27443</v>
      </c>
      <c r="FR373">
        <v>100.373</v>
      </c>
      <c r="FS373">
        <v>100.274</v>
      </c>
    </row>
    <row r="374" spans="1:175">
      <c r="A374">
        <v>358</v>
      </c>
      <c r="B374">
        <v>1627064290.1</v>
      </c>
      <c r="C374">
        <v>714</v>
      </c>
      <c r="D374" t="s">
        <v>1009</v>
      </c>
      <c r="E374" t="s">
        <v>1010</v>
      </c>
      <c r="F374">
        <v>1</v>
      </c>
      <c r="H374">
        <v>1627064289.1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14</v>
      </c>
      <c r="AG374">
        <v>2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291</v>
      </c>
      <c r="AL374" t="s">
        <v>291</v>
      </c>
      <c r="AM374">
        <v>0</v>
      </c>
      <c r="AN374">
        <v>0</v>
      </c>
      <c r="AO374">
        <f>1-AM374/AN374</f>
        <v>0</v>
      </c>
      <c r="AP374">
        <v>0</v>
      </c>
      <c r="AQ374" t="s">
        <v>291</v>
      </c>
      <c r="AR374" t="s">
        <v>291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291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292</v>
      </c>
      <c r="BT374">
        <v>2</v>
      </c>
      <c r="BU374">
        <v>1627064289.1</v>
      </c>
      <c r="BV374">
        <v>396.01</v>
      </c>
      <c r="BW374">
        <v>419.997</v>
      </c>
      <c r="BX374">
        <v>12.5529333333333</v>
      </c>
      <c r="BY374">
        <v>7.20243333333333</v>
      </c>
      <c r="BZ374">
        <v>391.703</v>
      </c>
      <c r="CA374">
        <v>12.5834</v>
      </c>
      <c r="CB374">
        <v>900.012</v>
      </c>
      <c r="CC374">
        <v>101.483</v>
      </c>
      <c r="CD374">
        <v>0.1000062</v>
      </c>
      <c r="CE374">
        <v>27.5543666666667</v>
      </c>
      <c r="CF374">
        <v>25.5683666666667</v>
      </c>
      <c r="CG374">
        <v>999.9</v>
      </c>
      <c r="CH374">
        <v>0</v>
      </c>
      <c r="CI374">
        <v>0</v>
      </c>
      <c r="CJ374">
        <v>10027.0666666667</v>
      </c>
      <c r="CK374">
        <v>0</v>
      </c>
      <c r="CL374">
        <v>59.9325</v>
      </c>
      <c r="CM374">
        <v>1460.03333333333</v>
      </c>
      <c r="CN374">
        <v>0.973002</v>
      </c>
      <c r="CO374">
        <v>0.0269982</v>
      </c>
      <c r="CP374">
        <v>0</v>
      </c>
      <c r="CQ374">
        <v>666.479</v>
      </c>
      <c r="CR374">
        <v>4.99951</v>
      </c>
      <c r="CS374">
        <v>9676.04666666667</v>
      </c>
      <c r="CT374">
        <v>11912.2</v>
      </c>
      <c r="CU374">
        <v>38.875</v>
      </c>
      <c r="CV374">
        <v>41.562</v>
      </c>
      <c r="CW374">
        <v>40.562</v>
      </c>
      <c r="CX374">
        <v>40.6456666666667</v>
      </c>
      <c r="CY374">
        <v>40.875</v>
      </c>
      <c r="CZ374">
        <v>1415.75</v>
      </c>
      <c r="DA374">
        <v>39.2833333333333</v>
      </c>
      <c r="DB374">
        <v>0</v>
      </c>
      <c r="DC374">
        <v>1627064293</v>
      </c>
      <c r="DD374">
        <v>0</v>
      </c>
      <c r="DE374">
        <v>666.210423076923</v>
      </c>
      <c r="DF374">
        <v>1.97712821072784</v>
      </c>
      <c r="DG374">
        <v>38.1815383900874</v>
      </c>
      <c r="DH374">
        <v>9671.61423076923</v>
      </c>
      <c r="DI374">
        <v>15</v>
      </c>
      <c r="DJ374">
        <v>1627063522.6</v>
      </c>
      <c r="DK374" t="s">
        <v>293</v>
      </c>
      <c r="DL374">
        <v>1627063512.6</v>
      </c>
      <c r="DM374">
        <v>1627063522.6</v>
      </c>
      <c r="DN374">
        <v>1</v>
      </c>
      <c r="DO374">
        <v>0.261</v>
      </c>
      <c r="DP374">
        <v>-0.001</v>
      </c>
      <c r="DQ374">
        <v>4.408</v>
      </c>
      <c r="DR374">
        <v>-0.118</v>
      </c>
      <c r="DS374">
        <v>420</v>
      </c>
      <c r="DT374">
        <v>3</v>
      </c>
      <c r="DU374">
        <v>0.07</v>
      </c>
      <c r="DV374">
        <v>0.03</v>
      </c>
      <c r="DW374">
        <v>-23.9392</v>
      </c>
      <c r="DX374">
        <v>0.138294773519135</v>
      </c>
      <c r="DY374">
        <v>0.0360141300183084</v>
      </c>
      <c r="DZ374">
        <v>1</v>
      </c>
      <c r="EA374">
        <v>666.115606060606</v>
      </c>
      <c r="EB374">
        <v>2.05283360094683</v>
      </c>
      <c r="EC374">
        <v>0.300785128117404</v>
      </c>
      <c r="ED374">
        <v>1</v>
      </c>
      <c r="EE374">
        <v>5.30720365853659</v>
      </c>
      <c r="EF374">
        <v>0.213409756097575</v>
      </c>
      <c r="EG374">
        <v>0.0223362963670255</v>
      </c>
      <c r="EH374">
        <v>0</v>
      </c>
      <c r="EI374">
        <v>2</v>
      </c>
      <c r="EJ374">
        <v>3</v>
      </c>
      <c r="EK374" t="s">
        <v>335</v>
      </c>
      <c r="EL374">
        <v>100</v>
      </c>
      <c r="EM374">
        <v>100</v>
      </c>
      <c r="EN374">
        <v>4.307</v>
      </c>
      <c r="EO374">
        <v>-0.0303</v>
      </c>
      <c r="EP374">
        <v>2.28134974714028</v>
      </c>
      <c r="EQ374">
        <v>0.00616335315543056</v>
      </c>
      <c r="ER374">
        <v>-2.81551833566181e-06</v>
      </c>
      <c r="ES374">
        <v>7.20361701182458e-10</v>
      </c>
      <c r="ET374">
        <v>-0.12593346656001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13</v>
      </c>
      <c r="FC374">
        <v>12.8</v>
      </c>
      <c r="FD374">
        <v>18</v>
      </c>
      <c r="FE374">
        <v>962.736</v>
      </c>
      <c r="FF374">
        <v>512.945</v>
      </c>
      <c r="FG374">
        <v>31.7969</v>
      </c>
      <c r="FH374">
        <v>24.9465</v>
      </c>
      <c r="FI374">
        <v>30.0001</v>
      </c>
      <c r="FJ374">
        <v>25.1671</v>
      </c>
      <c r="FK374">
        <v>25.1475</v>
      </c>
      <c r="FL374">
        <v>26.6666</v>
      </c>
      <c r="FM374">
        <v>59.6721</v>
      </c>
      <c r="FN374">
        <v>0</v>
      </c>
      <c r="FO374">
        <v>31.89</v>
      </c>
      <c r="FP374">
        <v>420</v>
      </c>
      <c r="FQ374">
        <v>7.33006</v>
      </c>
      <c r="FR374">
        <v>100.373</v>
      </c>
      <c r="FS374">
        <v>100.275</v>
      </c>
    </row>
    <row r="375" spans="1:175">
      <c r="A375">
        <v>359</v>
      </c>
      <c r="B375">
        <v>1627064292.1</v>
      </c>
      <c r="C375">
        <v>716</v>
      </c>
      <c r="D375" t="s">
        <v>1011</v>
      </c>
      <c r="E375" t="s">
        <v>1012</v>
      </c>
      <c r="F375">
        <v>1</v>
      </c>
      <c r="H375">
        <v>1627064291.1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14</v>
      </c>
      <c r="AG375">
        <v>2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291</v>
      </c>
      <c r="AL375" t="s">
        <v>291</v>
      </c>
      <c r="AM375">
        <v>0</v>
      </c>
      <c r="AN375">
        <v>0</v>
      </c>
      <c r="AO375">
        <f>1-AM375/AN375</f>
        <v>0</v>
      </c>
      <c r="AP375">
        <v>0</v>
      </c>
      <c r="AQ375" t="s">
        <v>291</v>
      </c>
      <c r="AR375" t="s">
        <v>291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291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292</v>
      </c>
      <c r="BT375">
        <v>2</v>
      </c>
      <c r="BU375">
        <v>1627064291.1</v>
      </c>
      <c r="BV375">
        <v>396.049666666667</v>
      </c>
      <c r="BW375">
        <v>420.030333333333</v>
      </c>
      <c r="BX375">
        <v>12.5833666666667</v>
      </c>
      <c r="BY375">
        <v>7.20896666666667</v>
      </c>
      <c r="BZ375">
        <v>391.742666666667</v>
      </c>
      <c r="CA375">
        <v>12.6134333333333</v>
      </c>
      <c r="CB375">
        <v>900.062666666667</v>
      </c>
      <c r="CC375">
        <v>101.482</v>
      </c>
      <c r="CD375">
        <v>0.0994415333333333</v>
      </c>
      <c r="CE375">
        <v>27.6011333333333</v>
      </c>
      <c r="CF375">
        <v>25.6040666666667</v>
      </c>
      <c r="CG375">
        <v>999.9</v>
      </c>
      <c r="CH375">
        <v>0</v>
      </c>
      <c r="CI375">
        <v>0</v>
      </c>
      <c r="CJ375">
        <v>10052.7</v>
      </c>
      <c r="CK375">
        <v>0</v>
      </c>
      <c r="CL375">
        <v>59.9325</v>
      </c>
      <c r="CM375">
        <v>1460.02333333333</v>
      </c>
      <c r="CN375">
        <v>0.973004</v>
      </c>
      <c r="CO375">
        <v>0.0269963</v>
      </c>
      <c r="CP375">
        <v>0</v>
      </c>
      <c r="CQ375">
        <v>666.42</v>
      </c>
      <c r="CR375">
        <v>4.99951</v>
      </c>
      <c r="CS375">
        <v>9677.83666666667</v>
      </c>
      <c r="CT375">
        <v>11912.1</v>
      </c>
      <c r="CU375">
        <v>38.833</v>
      </c>
      <c r="CV375">
        <v>41.562</v>
      </c>
      <c r="CW375">
        <v>40.562</v>
      </c>
      <c r="CX375">
        <v>40.687</v>
      </c>
      <c r="CY375">
        <v>40.9163333333333</v>
      </c>
      <c r="CZ375">
        <v>1415.74333333333</v>
      </c>
      <c r="DA375">
        <v>39.28</v>
      </c>
      <c r="DB375">
        <v>0</v>
      </c>
      <c r="DC375">
        <v>1627064294.8</v>
      </c>
      <c r="DD375">
        <v>0</v>
      </c>
      <c r="DE375">
        <v>666.28676</v>
      </c>
      <c r="DF375">
        <v>2.40492309197015</v>
      </c>
      <c r="DG375">
        <v>42.76153850914</v>
      </c>
      <c r="DH375">
        <v>9672.9588</v>
      </c>
      <c r="DI375">
        <v>15</v>
      </c>
      <c r="DJ375">
        <v>1627063522.6</v>
      </c>
      <c r="DK375" t="s">
        <v>293</v>
      </c>
      <c r="DL375">
        <v>1627063512.6</v>
      </c>
      <c r="DM375">
        <v>1627063522.6</v>
      </c>
      <c r="DN375">
        <v>1</v>
      </c>
      <c r="DO375">
        <v>0.261</v>
      </c>
      <c r="DP375">
        <v>-0.001</v>
      </c>
      <c r="DQ375">
        <v>4.408</v>
      </c>
      <c r="DR375">
        <v>-0.118</v>
      </c>
      <c r="DS375">
        <v>420</v>
      </c>
      <c r="DT375">
        <v>3</v>
      </c>
      <c r="DU375">
        <v>0.07</v>
      </c>
      <c r="DV375">
        <v>0.03</v>
      </c>
      <c r="DW375">
        <v>-23.9384146341463</v>
      </c>
      <c r="DX375">
        <v>-0.0305226480836009</v>
      </c>
      <c r="DY375">
        <v>0.0348107536018623</v>
      </c>
      <c r="DZ375">
        <v>1</v>
      </c>
      <c r="EA375">
        <v>666.183757575758</v>
      </c>
      <c r="EB375">
        <v>1.87286231375667</v>
      </c>
      <c r="EC375">
        <v>0.28216071396141</v>
      </c>
      <c r="ED375">
        <v>1</v>
      </c>
      <c r="EE375">
        <v>5.31680926829268</v>
      </c>
      <c r="EF375">
        <v>0.249459721254357</v>
      </c>
      <c r="EG375">
        <v>0.0264660442730794</v>
      </c>
      <c r="EH375">
        <v>0</v>
      </c>
      <c r="EI375">
        <v>2</v>
      </c>
      <c r="EJ375">
        <v>3</v>
      </c>
      <c r="EK375" t="s">
        <v>335</v>
      </c>
      <c r="EL375">
        <v>100</v>
      </c>
      <c r="EM375">
        <v>100</v>
      </c>
      <c r="EN375">
        <v>4.307</v>
      </c>
      <c r="EO375">
        <v>-0.0299</v>
      </c>
      <c r="EP375">
        <v>2.28134974714028</v>
      </c>
      <c r="EQ375">
        <v>0.00616335315543056</v>
      </c>
      <c r="ER375">
        <v>-2.81551833566181e-06</v>
      </c>
      <c r="ES375">
        <v>7.20361701182458e-10</v>
      </c>
      <c r="ET375">
        <v>-0.12593346656001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13</v>
      </c>
      <c r="FC375">
        <v>12.8</v>
      </c>
      <c r="FD375">
        <v>18</v>
      </c>
      <c r="FE375">
        <v>962.839</v>
      </c>
      <c r="FF375">
        <v>513.015</v>
      </c>
      <c r="FG375">
        <v>31.8497</v>
      </c>
      <c r="FH375">
        <v>24.9479</v>
      </c>
      <c r="FI375">
        <v>30.0001</v>
      </c>
      <c r="FJ375">
        <v>25.1671</v>
      </c>
      <c r="FK375">
        <v>25.1475</v>
      </c>
      <c r="FL375">
        <v>26.6667</v>
      </c>
      <c r="FM375">
        <v>59.6721</v>
      </c>
      <c r="FN375">
        <v>0</v>
      </c>
      <c r="FO375">
        <v>31.99</v>
      </c>
      <c r="FP375">
        <v>420</v>
      </c>
      <c r="FQ375">
        <v>7.33396</v>
      </c>
      <c r="FR375">
        <v>100.372</v>
      </c>
      <c r="FS375">
        <v>100.275</v>
      </c>
    </row>
    <row r="376" spans="1:175">
      <c r="A376">
        <v>360</v>
      </c>
      <c r="B376">
        <v>1627064294.1</v>
      </c>
      <c r="C376">
        <v>718</v>
      </c>
      <c r="D376" t="s">
        <v>1013</v>
      </c>
      <c r="E376" t="s">
        <v>1014</v>
      </c>
      <c r="F376">
        <v>1</v>
      </c>
      <c r="H376">
        <v>1627064293.1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14</v>
      </c>
      <c r="AG376">
        <v>2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291</v>
      </c>
      <c r="AL376" t="s">
        <v>291</v>
      </c>
      <c r="AM376">
        <v>0</v>
      </c>
      <c r="AN376">
        <v>0</v>
      </c>
      <c r="AO376">
        <f>1-AM376/AN376</f>
        <v>0</v>
      </c>
      <c r="AP376">
        <v>0</v>
      </c>
      <c r="AQ376" t="s">
        <v>291</v>
      </c>
      <c r="AR376" t="s">
        <v>291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291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292</v>
      </c>
      <c r="BT376">
        <v>2</v>
      </c>
      <c r="BU376">
        <v>1627064293.1</v>
      </c>
      <c r="BV376">
        <v>396.073333333333</v>
      </c>
      <c r="BW376">
        <v>420.017666666667</v>
      </c>
      <c r="BX376">
        <v>12.6119333333333</v>
      </c>
      <c r="BY376">
        <v>7.22751333333333</v>
      </c>
      <c r="BZ376">
        <v>391.766</v>
      </c>
      <c r="CA376">
        <v>12.6416333333333</v>
      </c>
      <c r="CB376">
        <v>899.994333333333</v>
      </c>
      <c r="CC376">
        <v>101.482</v>
      </c>
      <c r="CD376">
        <v>0.0994608333333333</v>
      </c>
      <c r="CE376">
        <v>27.6465666666667</v>
      </c>
      <c r="CF376">
        <v>25.6407</v>
      </c>
      <c r="CG376">
        <v>999.9</v>
      </c>
      <c r="CH376">
        <v>0</v>
      </c>
      <c r="CI376">
        <v>0</v>
      </c>
      <c r="CJ376">
        <v>10015.4</v>
      </c>
      <c r="CK376">
        <v>0</v>
      </c>
      <c r="CL376">
        <v>59.9325</v>
      </c>
      <c r="CM376">
        <v>1460.02666666667</v>
      </c>
      <c r="CN376">
        <v>0.973004</v>
      </c>
      <c r="CO376">
        <v>0.0269963</v>
      </c>
      <c r="CP376">
        <v>0</v>
      </c>
      <c r="CQ376">
        <v>666.487666666667</v>
      </c>
      <c r="CR376">
        <v>4.99951</v>
      </c>
      <c r="CS376">
        <v>9678.85333333333</v>
      </c>
      <c r="CT376">
        <v>11912.1333333333</v>
      </c>
      <c r="CU376">
        <v>38.875</v>
      </c>
      <c r="CV376">
        <v>41.5413333333333</v>
      </c>
      <c r="CW376">
        <v>40.562</v>
      </c>
      <c r="CX376">
        <v>40.687</v>
      </c>
      <c r="CY376">
        <v>40.937</v>
      </c>
      <c r="CZ376">
        <v>1415.74666666667</v>
      </c>
      <c r="DA376">
        <v>39.28</v>
      </c>
      <c r="DB376">
        <v>0</v>
      </c>
      <c r="DC376">
        <v>1627064296.6</v>
      </c>
      <c r="DD376">
        <v>0</v>
      </c>
      <c r="DE376">
        <v>666.324923076923</v>
      </c>
      <c r="DF376">
        <v>2.22215385816666</v>
      </c>
      <c r="DG376">
        <v>41.2314529922257</v>
      </c>
      <c r="DH376">
        <v>9674.06769230769</v>
      </c>
      <c r="DI376">
        <v>15</v>
      </c>
      <c r="DJ376">
        <v>1627063522.6</v>
      </c>
      <c r="DK376" t="s">
        <v>293</v>
      </c>
      <c r="DL376">
        <v>1627063512.6</v>
      </c>
      <c r="DM376">
        <v>1627063522.6</v>
      </c>
      <c r="DN376">
        <v>1</v>
      </c>
      <c r="DO376">
        <v>0.261</v>
      </c>
      <c r="DP376">
        <v>-0.001</v>
      </c>
      <c r="DQ376">
        <v>4.408</v>
      </c>
      <c r="DR376">
        <v>-0.118</v>
      </c>
      <c r="DS376">
        <v>420</v>
      </c>
      <c r="DT376">
        <v>3</v>
      </c>
      <c r="DU376">
        <v>0.07</v>
      </c>
      <c r="DV376">
        <v>0.03</v>
      </c>
      <c r="DW376">
        <v>-23.9345536585366</v>
      </c>
      <c r="DX376">
        <v>-0.135635540069722</v>
      </c>
      <c r="DY376">
        <v>0.0313260438485373</v>
      </c>
      <c r="DZ376">
        <v>1</v>
      </c>
      <c r="EA376">
        <v>666.237771428572</v>
      </c>
      <c r="EB376">
        <v>2.06944814089991</v>
      </c>
      <c r="EC376">
        <v>0.297561334442331</v>
      </c>
      <c r="ED376">
        <v>1</v>
      </c>
      <c r="EE376">
        <v>5.32567902439024</v>
      </c>
      <c r="EF376">
        <v>0.305771707317064</v>
      </c>
      <c r="EG376">
        <v>0.0314876405334737</v>
      </c>
      <c r="EH376">
        <v>0</v>
      </c>
      <c r="EI376">
        <v>2</v>
      </c>
      <c r="EJ376">
        <v>3</v>
      </c>
      <c r="EK376" t="s">
        <v>335</v>
      </c>
      <c r="EL376">
        <v>100</v>
      </c>
      <c r="EM376">
        <v>100</v>
      </c>
      <c r="EN376">
        <v>4.307</v>
      </c>
      <c r="EO376">
        <v>-0.0295</v>
      </c>
      <c r="EP376">
        <v>2.28134974714028</v>
      </c>
      <c r="EQ376">
        <v>0.00616335315543056</v>
      </c>
      <c r="ER376">
        <v>-2.81551833566181e-06</v>
      </c>
      <c r="ES376">
        <v>7.20361701182458e-10</v>
      </c>
      <c r="ET376">
        <v>-0.12593346656001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13</v>
      </c>
      <c r="FC376">
        <v>12.9</v>
      </c>
      <c r="FD376">
        <v>18</v>
      </c>
      <c r="FE376">
        <v>962.813</v>
      </c>
      <c r="FF376">
        <v>513.242</v>
      </c>
      <c r="FG376">
        <v>31.9197</v>
      </c>
      <c r="FH376">
        <v>24.9494</v>
      </c>
      <c r="FI376">
        <v>30.0002</v>
      </c>
      <c r="FJ376">
        <v>25.1671</v>
      </c>
      <c r="FK376">
        <v>25.1475</v>
      </c>
      <c r="FL376">
        <v>26.6655</v>
      </c>
      <c r="FM376">
        <v>59.3561</v>
      </c>
      <c r="FN376">
        <v>0</v>
      </c>
      <c r="FO376">
        <v>31.99</v>
      </c>
      <c r="FP376">
        <v>420</v>
      </c>
      <c r="FQ376">
        <v>7.38492</v>
      </c>
      <c r="FR376">
        <v>100.37</v>
      </c>
      <c r="FS376">
        <v>100.275</v>
      </c>
    </row>
    <row r="377" spans="1:175">
      <c r="A377">
        <v>361</v>
      </c>
      <c r="B377">
        <v>1627064296.1</v>
      </c>
      <c r="C377">
        <v>720</v>
      </c>
      <c r="D377" t="s">
        <v>1015</v>
      </c>
      <c r="E377" t="s">
        <v>1016</v>
      </c>
      <c r="F377">
        <v>1</v>
      </c>
      <c r="H377">
        <v>1627064295.1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14</v>
      </c>
      <c r="AG377">
        <v>2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291</v>
      </c>
      <c r="AL377" t="s">
        <v>291</v>
      </c>
      <c r="AM377">
        <v>0</v>
      </c>
      <c r="AN377">
        <v>0</v>
      </c>
      <c r="AO377">
        <f>1-AM377/AN377</f>
        <v>0</v>
      </c>
      <c r="AP377">
        <v>0</v>
      </c>
      <c r="AQ377" t="s">
        <v>291</v>
      </c>
      <c r="AR377" t="s">
        <v>291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291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292</v>
      </c>
      <c r="BT377">
        <v>2</v>
      </c>
      <c r="BU377">
        <v>1627064295.1</v>
      </c>
      <c r="BV377">
        <v>396.036333333333</v>
      </c>
      <c r="BW377">
        <v>420.070333333333</v>
      </c>
      <c r="BX377">
        <v>12.6426333333333</v>
      </c>
      <c r="BY377">
        <v>7.24933333333333</v>
      </c>
      <c r="BZ377">
        <v>391.729333333333</v>
      </c>
      <c r="CA377">
        <v>12.6719333333333</v>
      </c>
      <c r="CB377">
        <v>899.974666666667</v>
      </c>
      <c r="CC377">
        <v>101.482333333333</v>
      </c>
      <c r="CD377">
        <v>0.0996783</v>
      </c>
      <c r="CE377">
        <v>27.6905666666667</v>
      </c>
      <c r="CF377">
        <v>25.685</v>
      </c>
      <c r="CG377">
        <v>999.9</v>
      </c>
      <c r="CH377">
        <v>0</v>
      </c>
      <c r="CI377">
        <v>0</v>
      </c>
      <c r="CJ377">
        <v>9998.31666666667</v>
      </c>
      <c r="CK377">
        <v>0</v>
      </c>
      <c r="CL377">
        <v>59.9325</v>
      </c>
      <c r="CM377">
        <v>1460.01666666667</v>
      </c>
      <c r="CN377">
        <v>0.973004</v>
      </c>
      <c r="CO377">
        <v>0.0269963</v>
      </c>
      <c r="CP377">
        <v>0</v>
      </c>
      <c r="CQ377">
        <v>666.586333333333</v>
      </c>
      <c r="CR377">
        <v>4.99951</v>
      </c>
      <c r="CS377">
        <v>9679.77666666667</v>
      </c>
      <c r="CT377">
        <v>11912.0333333333</v>
      </c>
      <c r="CU377">
        <v>38.875</v>
      </c>
      <c r="CV377">
        <v>41.562</v>
      </c>
      <c r="CW377">
        <v>40.562</v>
      </c>
      <c r="CX377">
        <v>40.687</v>
      </c>
      <c r="CY377">
        <v>40.937</v>
      </c>
      <c r="CZ377">
        <v>1415.73666666667</v>
      </c>
      <c r="DA377">
        <v>39.28</v>
      </c>
      <c r="DB377">
        <v>0</v>
      </c>
      <c r="DC377">
        <v>1627064299</v>
      </c>
      <c r="DD377">
        <v>0</v>
      </c>
      <c r="DE377">
        <v>666.401230769231</v>
      </c>
      <c r="DF377">
        <v>1.9595897488468</v>
      </c>
      <c r="DG377">
        <v>41.9141879848213</v>
      </c>
      <c r="DH377">
        <v>9675.60115384615</v>
      </c>
      <c r="DI377">
        <v>15</v>
      </c>
      <c r="DJ377">
        <v>1627063522.6</v>
      </c>
      <c r="DK377" t="s">
        <v>293</v>
      </c>
      <c r="DL377">
        <v>1627063512.6</v>
      </c>
      <c r="DM377">
        <v>1627063522.6</v>
      </c>
      <c r="DN377">
        <v>1</v>
      </c>
      <c r="DO377">
        <v>0.261</v>
      </c>
      <c r="DP377">
        <v>-0.001</v>
      </c>
      <c r="DQ377">
        <v>4.408</v>
      </c>
      <c r="DR377">
        <v>-0.118</v>
      </c>
      <c r="DS377">
        <v>420</v>
      </c>
      <c r="DT377">
        <v>3</v>
      </c>
      <c r="DU377">
        <v>0.07</v>
      </c>
      <c r="DV377">
        <v>0.03</v>
      </c>
      <c r="DW377">
        <v>-23.9431634146341</v>
      </c>
      <c r="DX377">
        <v>-0.262894076655045</v>
      </c>
      <c r="DY377">
        <v>0.0422221520641197</v>
      </c>
      <c r="DZ377">
        <v>1</v>
      </c>
      <c r="EA377">
        <v>666.312575757576</v>
      </c>
      <c r="EB377">
        <v>2.07170878052865</v>
      </c>
      <c r="EC377">
        <v>0.288874517195669</v>
      </c>
      <c r="ED377">
        <v>1</v>
      </c>
      <c r="EE377">
        <v>5.33561292682927</v>
      </c>
      <c r="EF377">
        <v>0.342814494773528</v>
      </c>
      <c r="EG377">
        <v>0.0346814953994344</v>
      </c>
      <c r="EH377">
        <v>0</v>
      </c>
      <c r="EI377">
        <v>2</v>
      </c>
      <c r="EJ377">
        <v>3</v>
      </c>
      <c r="EK377" t="s">
        <v>335</v>
      </c>
      <c r="EL377">
        <v>100</v>
      </c>
      <c r="EM377">
        <v>100</v>
      </c>
      <c r="EN377">
        <v>4.307</v>
      </c>
      <c r="EO377">
        <v>-0.0292</v>
      </c>
      <c r="EP377">
        <v>2.28134974714028</v>
      </c>
      <c r="EQ377">
        <v>0.00616335315543056</v>
      </c>
      <c r="ER377">
        <v>-2.81551833566181e-06</v>
      </c>
      <c r="ES377">
        <v>7.20361701182458e-10</v>
      </c>
      <c r="ET377">
        <v>-0.12593346656001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13.1</v>
      </c>
      <c r="FC377">
        <v>12.9</v>
      </c>
      <c r="FD377">
        <v>18</v>
      </c>
      <c r="FE377">
        <v>962.787</v>
      </c>
      <c r="FF377">
        <v>513.523</v>
      </c>
      <c r="FG377">
        <v>31.9937</v>
      </c>
      <c r="FH377">
        <v>24.9507</v>
      </c>
      <c r="FI377">
        <v>30.0004</v>
      </c>
      <c r="FJ377">
        <v>25.1671</v>
      </c>
      <c r="FK377">
        <v>25.1475</v>
      </c>
      <c r="FL377">
        <v>26.656</v>
      </c>
      <c r="FM377">
        <v>59.3561</v>
      </c>
      <c r="FN377">
        <v>0</v>
      </c>
      <c r="FO377">
        <v>32.09</v>
      </c>
      <c r="FP377">
        <v>420</v>
      </c>
      <c r="FQ377">
        <v>7.39313</v>
      </c>
      <c r="FR377">
        <v>100.37</v>
      </c>
      <c r="FS377">
        <v>100.277</v>
      </c>
    </row>
    <row r="378" spans="1:175">
      <c r="A378">
        <v>362</v>
      </c>
      <c r="B378">
        <v>1627064298.1</v>
      </c>
      <c r="C378">
        <v>722</v>
      </c>
      <c r="D378" t="s">
        <v>1017</v>
      </c>
      <c r="E378" t="s">
        <v>1018</v>
      </c>
      <c r="F378">
        <v>1</v>
      </c>
      <c r="H378">
        <v>1627064297.1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14</v>
      </c>
      <c r="AG378">
        <v>2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291</v>
      </c>
      <c r="AL378" t="s">
        <v>291</v>
      </c>
      <c r="AM378">
        <v>0</v>
      </c>
      <c r="AN378">
        <v>0</v>
      </c>
      <c r="AO378">
        <f>1-AM378/AN378</f>
        <v>0</v>
      </c>
      <c r="AP378">
        <v>0</v>
      </c>
      <c r="AQ378" t="s">
        <v>291</v>
      </c>
      <c r="AR378" t="s">
        <v>291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291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292</v>
      </c>
      <c r="BT378">
        <v>2</v>
      </c>
      <c r="BU378">
        <v>1627064297.1</v>
      </c>
      <c r="BV378">
        <v>396.020666666667</v>
      </c>
      <c r="BW378">
        <v>420.116</v>
      </c>
      <c r="BX378">
        <v>12.6739</v>
      </c>
      <c r="BY378">
        <v>7.28918666666667</v>
      </c>
      <c r="BZ378">
        <v>391.713666666667</v>
      </c>
      <c r="CA378">
        <v>12.7028</v>
      </c>
      <c r="CB378">
        <v>900.030333333333</v>
      </c>
      <c r="CC378">
        <v>101.484</v>
      </c>
      <c r="CD378">
        <v>0.0998999333333333</v>
      </c>
      <c r="CE378">
        <v>27.7362</v>
      </c>
      <c r="CF378">
        <v>25.7268666666667</v>
      </c>
      <c r="CG378">
        <v>999.9</v>
      </c>
      <c r="CH378">
        <v>0</v>
      </c>
      <c r="CI378">
        <v>0</v>
      </c>
      <c r="CJ378">
        <v>10015.4</v>
      </c>
      <c r="CK378">
        <v>0</v>
      </c>
      <c r="CL378">
        <v>59.9325</v>
      </c>
      <c r="CM378">
        <v>1459.81333333333</v>
      </c>
      <c r="CN378">
        <v>0.973</v>
      </c>
      <c r="CO378">
        <v>0.0270001</v>
      </c>
      <c r="CP378">
        <v>0</v>
      </c>
      <c r="CQ378">
        <v>666.648333333333</v>
      </c>
      <c r="CR378">
        <v>4.99951</v>
      </c>
      <c r="CS378">
        <v>9678.73333333333</v>
      </c>
      <c r="CT378">
        <v>11910.3333333333</v>
      </c>
      <c r="CU378">
        <v>38.875</v>
      </c>
      <c r="CV378">
        <v>41.562</v>
      </c>
      <c r="CW378">
        <v>40.562</v>
      </c>
      <c r="CX378">
        <v>40.687</v>
      </c>
      <c r="CY378">
        <v>40.937</v>
      </c>
      <c r="CZ378">
        <v>1415.53333333333</v>
      </c>
      <c r="DA378">
        <v>39.28</v>
      </c>
      <c r="DB378">
        <v>0</v>
      </c>
      <c r="DC378">
        <v>1627064300.8</v>
      </c>
      <c r="DD378">
        <v>0</v>
      </c>
      <c r="DE378">
        <v>666.46376</v>
      </c>
      <c r="DF378">
        <v>1.74100001419007</v>
      </c>
      <c r="DG378">
        <v>35.3623078073742</v>
      </c>
      <c r="DH378">
        <v>9676.9148</v>
      </c>
      <c r="DI378">
        <v>15</v>
      </c>
      <c r="DJ378">
        <v>1627063522.6</v>
      </c>
      <c r="DK378" t="s">
        <v>293</v>
      </c>
      <c r="DL378">
        <v>1627063512.6</v>
      </c>
      <c r="DM378">
        <v>1627063522.6</v>
      </c>
      <c r="DN378">
        <v>1</v>
      </c>
      <c r="DO378">
        <v>0.261</v>
      </c>
      <c r="DP378">
        <v>-0.001</v>
      </c>
      <c r="DQ378">
        <v>4.408</v>
      </c>
      <c r="DR378">
        <v>-0.118</v>
      </c>
      <c r="DS378">
        <v>420</v>
      </c>
      <c r="DT378">
        <v>3</v>
      </c>
      <c r="DU378">
        <v>0.07</v>
      </c>
      <c r="DV378">
        <v>0.03</v>
      </c>
      <c r="DW378">
        <v>-23.9628024390244</v>
      </c>
      <c r="DX378">
        <v>-0.441150522648076</v>
      </c>
      <c r="DY378">
        <v>0.0625130405431828</v>
      </c>
      <c r="DZ378">
        <v>1</v>
      </c>
      <c r="EA378">
        <v>666.368212121212</v>
      </c>
      <c r="EB378">
        <v>1.86897584107308</v>
      </c>
      <c r="EC378">
        <v>0.278588515673558</v>
      </c>
      <c r="ED378">
        <v>1</v>
      </c>
      <c r="EE378">
        <v>5.34571</v>
      </c>
      <c r="EF378">
        <v>0.320828362369325</v>
      </c>
      <c r="EG378">
        <v>0.0328009714311828</v>
      </c>
      <c r="EH378">
        <v>0</v>
      </c>
      <c r="EI378">
        <v>2</v>
      </c>
      <c r="EJ378">
        <v>3</v>
      </c>
      <c r="EK378" t="s">
        <v>335</v>
      </c>
      <c r="EL378">
        <v>100</v>
      </c>
      <c r="EM378">
        <v>100</v>
      </c>
      <c r="EN378">
        <v>4.306</v>
      </c>
      <c r="EO378">
        <v>-0.0287</v>
      </c>
      <c r="EP378">
        <v>2.28134974714028</v>
      </c>
      <c r="EQ378">
        <v>0.00616335315543056</v>
      </c>
      <c r="ER378">
        <v>-2.81551833566181e-06</v>
      </c>
      <c r="ES378">
        <v>7.20361701182458e-10</v>
      </c>
      <c r="ET378">
        <v>-0.12593346656001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13.1</v>
      </c>
      <c r="FC378">
        <v>12.9</v>
      </c>
      <c r="FD378">
        <v>18</v>
      </c>
      <c r="FE378">
        <v>962.839</v>
      </c>
      <c r="FF378">
        <v>513.225</v>
      </c>
      <c r="FG378">
        <v>32.0646</v>
      </c>
      <c r="FH378">
        <v>24.9523</v>
      </c>
      <c r="FI378">
        <v>30.0005</v>
      </c>
      <c r="FJ378">
        <v>25.1671</v>
      </c>
      <c r="FK378">
        <v>25.1475</v>
      </c>
      <c r="FL378">
        <v>26.6655</v>
      </c>
      <c r="FM378">
        <v>59.3561</v>
      </c>
      <c r="FN378">
        <v>0</v>
      </c>
      <c r="FO378">
        <v>32.09</v>
      </c>
      <c r="FP378">
        <v>420</v>
      </c>
      <c r="FQ378">
        <v>7.43691</v>
      </c>
      <c r="FR378">
        <v>100.37</v>
      </c>
      <c r="FS378">
        <v>100.275</v>
      </c>
    </row>
    <row r="379" spans="1:175">
      <c r="A379">
        <v>363</v>
      </c>
      <c r="B379">
        <v>1627064300.1</v>
      </c>
      <c r="C379">
        <v>724</v>
      </c>
      <c r="D379" t="s">
        <v>1019</v>
      </c>
      <c r="E379" t="s">
        <v>1020</v>
      </c>
      <c r="F379">
        <v>1</v>
      </c>
      <c r="H379">
        <v>1627064299.1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14</v>
      </c>
      <c r="AG379">
        <v>2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291</v>
      </c>
      <c r="AL379" t="s">
        <v>291</v>
      </c>
      <c r="AM379">
        <v>0</v>
      </c>
      <c r="AN379">
        <v>0</v>
      </c>
      <c r="AO379">
        <f>1-AM379/AN379</f>
        <v>0</v>
      </c>
      <c r="AP379">
        <v>0</v>
      </c>
      <c r="AQ379" t="s">
        <v>291</v>
      </c>
      <c r="AR379" t="s">
        <v>291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291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292</v>
      </c>
      <c r="BT379">
        <v>2</v>
      </c>
      <c r="BU379">
        <v>1627064299.1</v>
      </c>
      <c r="BV379">
        <v>395.998666666667</v>
      </c>
      <c r="BW379">
        <v>420.042</v>
      </c>
      <c r="BX379">
        <v>12.7116333333333</v>
      </c>
      <c r="BY379">
        <v>7.33093</v>
      </c>
      <c r="BZ379">
        <v>391.692666666667</v>
      </c>
      <c r="CA379">
        <v>12.7401</v>
      </c>
      <c r="CB379">
        <v>900.016</v>
      </c>
      <c r="CC379">
        <v>101.484333333333</v>
      </c>
      <c r="CD379">
        <v>0.0998841333333333</v>
      </c>
      <c r="CE379">
        <v>27.7807333333333</v>
      </c>
      <c r="CF379">
        <v>25.7565</v>
      </c>
      <c r="CG379">
        <v>999.9</v>
      </c>
      <c r="CH379">
        <v>0</v>
      </c>
      <c r="CI379">
        <v>0</v>
      </c>
      <c r="CJ379">
        <v>10002.0666666667</v>
      </c>
      <c r="CK379">
        <v>0</v>
      </c>
      <c r="CL379">
        <v>59.9325</v>
      </c>
      <c r="CM379">
        <v>1460.01</v>
      </c>
      <c r="CN379">
        <v>0.973004</v>
      </c>
      <c r="CO379">
        <v>0.0269963</v>
      </c>
      <c r="CP379">
        <v>0</v>
      </c>
      <c r="CQ379">
        <v>666.902666666667</v>
      </c>
      <c r="CR379">
        <v>4.99951</v>
      </c>
      <c r="CS379">
        <v>9681.76666666667</v>
      </c>
      <c r="CT379">
        <v>11912</v>
      </c>
      <c r="CU379">
        <v>38.875</v>
      </c>
      <c r="CV379">
        <v>41.562</v>
      </c>
      <c r="CW379">
        <v>40.562</v>
      </c>
      <c r="CX379">
        <v>40.687</v>
      </c>
      <c r="CY379">
        <v>40.937</v>
      </c>
      <c r="CZ379">
        <v>1415.73</v>
      </c>
      <c r="DA379">
        <v>39.28</v>
      </c>
      <c r="DB379">
        <v>0</v>
      </c>
      <c r="DC379">
        <v>1627064302.6</v>
      </c>
      <c r="DD379">
        <v>0</v>
      </c>
      <c r="DE379">
        <v>666.546923076923</v>
      </c>
      <c r="DF379">
        <v>1.77668377356515</v>
      </c>
      <c r="DG379">
        <v>35.2988034698616</v>
      </c>
      <c r="DH379">
        <v>9677.78115384615</v>
      </c>
      <c r="DI379">
        <v>15</v>
      </c>
      <c r="DJ379">
        <v>1627063522.6</v>
      </c>
      <c r="DK379" t="s">
        <v>293</v>
      </c>
      <c r="DL379">
        <v>1627063512.6</v>
      </c>
      <c r="DM379">
        <v>1627063522.6</v>
      </c>
      <c r="DN379">
        <v>1</v>
      </c>
      <c r="DO379">
        <v>0.261</v>
      </c>
      <c r="DP379">
        <v>-0.001</v>
      </c>
      <c r="DQ379">
        <v>4.408</v>
      </c>
      <c r="DR379">
        <v>-0.118</v>
      </c>
      <c r="DS379">
        <v>420</v>
      </c>
      <c r="DT379">
        <v>3</v>
      </c>
      <c r="DU379">
        <v>0.07</v>
      </c>
      <c r="DV379">
        <v>0.03</v>
      </c>
      <c r="DW379">
        <v>-23.9746024390244</v>
      </c>
      <c r="DX379">
        <v>-0.489742160278736</v>
      </c>
      <c r="DY379">
        <v>0.0661380023882248</v>
      </c>
      <c r="DZ379">
        <v>1</v>
      </c>
      <c r="EA379">
        <v>666.438</v>
      </c>
      <c r="EB379">
        <v>2.11517025440312</v>
      </c>
      <c r="EC379">
        <v>0.305198951505407</v>
      </c>
      <c r="ED379">
        <v>1</v>
      </c>
      <c r="EE379">
        <v>5.3537912195122</v>
      </c>
      <c r="EF379">
        <v>0.283996097560995</v>
      </c>
      <c r="EG379">
        <v>0.0300226031268575</v>
      </c>
      <c r="EH379">
        <v>0</v>
      </c>
      <c r="EI379">
        <v>2</v>
      </c>
      <c r="EJ379">
        <v>3</v>
      </c>
      <c r="EK379" t="s">
        <v>335</v>
      </c>
      <c r="EL379">
        <v>100</v>
      </c>
      <c r="EM379">
        <v>100</v>
      </c>
      <c r="EN379">
        <v>4.307</v>
      </c>
      <c r="EO379">
        <v>-0.0281</v>
      </c>
      <c r="EP379">
        <v>2.28134974714028</v>
      </c>
      <c r="EQ379">
        <v>0.00616335315543056</v>
      </c>
      <c r="ER379">
        <v>-2.81551833566181e-06</v>
      </c>
      <c r="ES379">
        <v>7.20361701182458e-10</v>
      </c>
      <c r="ET379">
        <v>-0.12593346656001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13.1</v>
      </c>
      <c r="FC379">
        <v>13</v>
      </c>
      <c r="FD379">
        <v>18</v>
      </c>
      <c r="FE379">
        <v>962.637</v>
      </c>
      <c r="FF379">
        <v>513.26</v>
      </c>
      <c r="FG379">
        <v>32.1244</v>
      </c>
      <c r="FH379">
        <v>24.9536</v>
      </c>
      <c r="FI379">
        <v>30.0003</v>
      </c>
      <c r="FJ379">
        <v>25.1674</v>
      </c>
      <c r="FK379">
        <v>25.1475</v>
      </c>
      <c r="FL379">
        <v>26.6653</v>
      </c>
      <c r="FM379">
        <v>59.3561</v>
      </c>
      <c r="FN379">
        <v>0</v>
      </c>
      <c r="FO379">
        <v>32.19</v>
      </c>
      <c r="FP379">
        <v>420</v>
      </c>
      <c r="FQ379">
        <v>7.43137</v>
      </c>
      <c r="FR379">
        <v>100.371</v>
      </c>
      <c r="FS379">
        <v>100.274</v>
      </c>
    </row>
    <row r="380" spans="1:175">
      <c r="A380">
        <v>364</v>
      </c>
      <c r="B380">
        <v>1627064302.1</v>
      </c>
      <c r="C380">
        <v>726</v>
      </c>
      <c r="D380" t="s">
        <v>1021</v>
      </c>
      <c r="E380" t="s">
        <v>1022</v>
      </c>
      <c r="F380">
        <v>1</v>
      </c>
      <c r="H380">
        <v>1627064301.1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14</v>
      </c>
      <c r="AG380">
        <v>2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291</v>
      </c>
      <c r="AL380" t="s">
        <v>291</v>
      </c>
      <c r="AM380">
        <v>0</v>
      </c>
      <c r="AN380">
        <v>0</v>
      </c>
      <c r="AO380">
        <f>1-AM380/AN380</f>
        <v>0</v>
      </c>
      <c r="AP380">
        <v>0</v>
      </c>
      <c r="AQ380" t="s">
        <v>291</v>
      </c>
      <c r="AR380" t="s">
        <v>291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291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292</v>
      </c>
      <c r="BT380">
        <v>2</v>
      </c>
      <c r="BU380">
        <v>1627064301.1</v>
      </c>
      <c r="BV380">
        <v>395.960666666667</v>
      </c>
      <c r="BW380">
        <v>419.895666666667</v>
      </c>
      <c r="BX380">
        <v>12.7527333333333</v>
      </c>
      <c r="BY380">
        <v>7.34652333333333</v>
      </c>
      <c r="BZ380">
        <v>391.654</v>
      </c>
      <c r="CA380">
        <v>12.7806666666667</v>
      </c>
      <c r="CB380">
        <v>900.006666666667</v>
      </c>
      <c r="CC380">
        <v>101.485</v>
      </c>
      <c r="CD380">
        <v>0.100188</v>
      </c>
      <c r="CE380">
        <v>27.8241333333333</v>
      </c>
      <c r="CF380">
        <v>25.7975333333333</v>
      </c>
      <c r="CG380">
        <v>999.9</v>
      </c>
      <c r="CH380">
        <v>0</v>
      </c>
      <c r="CI380">
        <v>0</v>
      </c>
      <c r="CJ380">
        <v>9972.92</v>
      </c>
      <c r="CK380">
        <v>0</v>
      </c>
      <c r="CL380">
        <v>59.9325</v>
      </c>
      <c r="CM380">
        <v>1460.01</v>
      </c>
      <c r="CN380">
        <v>0.973004</v>
      </c>
      <c r="CO380">
        <v>0.0269963</v>
      </c>
      <c r="CP380">
        <v>0</v>
      </c>
      <c r="CQ380">
        <v>667.054333333333</v>
      </c>
      <c r="CR380">
        <v>4.99951</v>
      </c>
      <c r="CS380">
        <v>9683.00666666667</v>
      </c>
      <c r="CT380">
        <v>11912</v>
      </c>
      <c r="CU380">
        <v>38.875</v>
      </c>
      <c r="CV380">
        <v>41.562</v>
      </c>
      <c r="CW380">
        <v>40.562</v>
      </c>
      <c r="CX380">
        <v>40.687</v>
      </c>
      <c r="CY380">
        <v>40.937</v>
      </c>
      <c r="CZ380">
        <v>1415.73</v>
      </c>
      <c r="DA380">
        <v>39.28</v>
      </c>
      <c r="DB380">
        <v>0</v>
      </c>
      <c r="DC380">
        <v>1627064305</v>
      </c>
      <c r="DD380">
        <v>0</v>
      </c>
      <c r="DE380">
        <v>666.615269230769</v>
      </c>
      <c r="DF380">
        <v>2.49500855444848</v>
      </c>
      <c r="DG380">
        <v>35.0765811950763</v>
      </c>
      <c r="DH380">
        <v>9679.21346153846</v>
      </c>
      <c r="DI380">
        <v>15</v>
      </c>
      <c r="DJ380">
        <v>1627063522.6</v>
      </c>
      <c r="DK380" t="s">
        <v>293</v>
      </c>
      <c r="DL380">
        <v>1627063512.6</v>
      </c>
      <c r="DM380">
        <v>1627063522.6</v>
      </c>
      <c r="DN380">
        <v>1</v>
      </c>
      <c r="DO380">
        <v>0.261</v>
      </c>
      <c r="DP380">
        <v>-0.001</v>
      </c>
      <c r="DQ380">
        <v>4.408</v>
      </c>
      <c r="DR380">
        <v>-0.118</v>
      </c>
      <c r="DS380">
        <v>420</v>
      </c>
      <c r="DT380">
        <v>3</v>
      </c>
      <c r="DU380">
        <v>0.07</v>
      </c>
      <c r="DV380">
        <v>0.03</v>
      </c>
      <c r="DW380">
        <v>-23.9734024390244</v>
      </c>
      <c r="DX380">
        <v>-0.384865505226506</v>
      </c>
      <c r="DY380">
        <v>0.0667236802510645</v>
      </c>
      <c r="DZ380">
        <v>1</v>
      </c>
      <c r="EA380">
        <v>666.533212121212</v>
      </c>
      <c r="EB380">
        <v>2.60213555311621</v>
      </c>
      <c r="EC380">
        <v>0.332025442396406</v>
      </c>
      <c r="ED380">
        <v>1</v>
      </c>
      <c r="EE380">
        <v>5.36268804878049</v>
      </c>
      <c r="EF380">
        <v>0.280120348432073</v>
      </c>
      <c r="EG380">
        <v>0.0297388817690859</v>
      </c>
      <c r="EH380">
        <v>0</v>
      </c>
      <c r="EI380">
        <v>2</v>
      </c>
      <c r="EJ380">
        <v>3</v>
      </c>
      <c r="EK380" t="s">
        <v>335</v>
      </c>
      <c r="EL380">
        <v>100</v>
      </c>
      <c r="EM380">
        <v>100</v>
      </c>
      <c r="EN380">
        <v>4.306</v>
      </c>
      <c r="EO380">
        <v>-0.0276</v>
      </c>
      <c r="EP380">
        <v>2.28134974714028</v>
      </c>
      <c r="EQ380">
        <v>0.00616335315543056</v>
      </c>
      <c r="ER380">
        <v>-2.81551833566181e-06</v>
      </c>
      <c r="ES380">
        <v>7.20361701182458e-10</v>
      </c>
      <c r="ET380">
        <v>-0.12593346656001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13.2</v>
      </c>
      <c r="FC380">
        <v>13</v>
      </c>
      <c r="FD380">
        <v>18</v>
      </c>
      <c r="FE380">
        <v>962.6</v>
      </c>
      <c r="FF380">
        <v>513.419</v>
      </c>
      <c r="FG380">
        <v>32.1844</v>
      </c>
      <c r="FH380">
        <v>24.9549</v>
      </c>
      <c r="FI380">
        <v>30.0003</v>
      </c>
      <c r="FJ380">
        <v>25.1682</v>
      </c>
      <c r="FK380">
        <v>25.1478</v>
      </c>
      <c r="FL380">
        <v>26.6685</v>
      </c>
      <c r="FM380">
        <v>59.3561</v>
      </c>
      <c r="FN380">
        <v>0</v>
      </c>
      <c r="FO380">
        <v>32.3</v>
      </c>
      <c r="FP380">
        <v>420</v>
      </c>
      <c r="FQ380">
        <v>7.42805</v>
      </c>
      <c r="FR380">
        <v>100.371</v>
      </c>
      <c r="FS380">
        <v>100.274</v>
      </c>
    </row>
    <row r="381" spans="1:175">
      <c r="A381">
        <v>365</v>
      </c>
      <c r="B381">
        <v>1627064304.1</v>
      </c>
      <c r="C381">
        <v>728</v>
      </c>
      <c r="D381" t="s">
        <v>1023</v>
      </c>
      <c r="E381" t="s">
        <v>1024</v>
      </c>
      <c r="F381">
        <v>1</v>
      </c>
      <c r="H381">
        <v>1627064303.1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14</v>
      </c>
      <c r="AG381">
        <v>2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291</v>
      </c>
      <c r="AL381" t="s">
        <v>291</v>
      </c>
      <c r="AM381">
        <v>0</v>
      </c>
      <c r="AN381">
        <v>0</v>
      </c>
      <c r="AO381">
        <f>1-AM381/AN381</f>
        <v>0</v>
      </c>
      <c r="AP381">
        <v>0</v>
      </c>
      <c r="AQ381" t="s">
        <v>291</v>
      </c>
      <c r="AR381" t="s">
        <v>291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291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292</v>
      </c>
      <c r="BT381">
        <v>2</v>
      </c>
      <c r="BU381">
        <v>1627064303.1</v>
      </c>
      <c r="BV381">
        <v>395.933</v>
      </c>
      <c r="BW381">
        <v>419.839666666667</v>
      </c>
      <c r="BX381">
        <v>12.7841666666667</v>
      </c>
      <c r="BY381">
        <v>7.35129666666667</v>
      </c>
      <c r="BZ381">
        <v>391.626333333333</v>
      </c>
      <c r="CA381">
        <v>12.8116333333333</v>
      </c>
      <c r="CB381">
        <v>900.000666666667</v>
      </c>
      <c r="CC381">
        <v>101.485666666667</v>
      </c>
      <c r="CD381">
        <v>0.100479</v>
      </c>
      <c r="CE381">
        <v>27.8691</v>
      </c>
      <c r="CF381">
        <v>25.8429666666667</v>
      </c>
      <c r="CG381">
        <v>999.9</v>
      </c>
      <c r="CH381">
        <v>0</v>
      </c>
      <c r="CI381">
        <v>0</v>
      </c>
      <c r="CJ381">
        <v>9977.71333333333</v>
      </c>
      <c r="CK381">
        <v>0</v>
      </c>
      <c r="CL381">
        <v>59.9325</v>
      </c>
      <c r="CM381">
        <v>1460.01</v>
      </c>
      <c r="CN381">
        <v>0.973004</v>
      </c>
      <c r="CO381">
        <v>0.0269963</v>
      </c>
      <c r="CP381">
        <v>0</v>
      </c>
      <c r="CQ381">
        <v>666.955333333333</v>
      </c>
      <c r="CR381">
        <v>4.99951</v>
      </c>
      <c r="CS381">
        <v>9683.38666666667</v>
      </c>
      <c r="CT381">
        <v>11912</v>
      </c>
      <c r="CU381">
        <v>38.875</v>
      </c>
      <c r="CV381">
        <v>41.562</v>
      </c>
      <c r="CW381">
        <v>40.562</v>
      </c>
      <c r="CX381">
        <v>40.687</v>
      </c>
      <c r="CY381">
        <v>40.937</v>
      </c>
      <c r="CZ381">
        <v>1415.73</v>
      </c>
      <c r="DA381">
        <v>39.28</v>
      </c>
      <c r="DB381">
        <v>0</v>
      </c>
      <c r="DC381">
        <v>1627064306.8</v>
      </c>
      <c r="DD381">
        <v>0</v>
      </c>
      <c r="DE381">
        <v>666.72004</v>
      </c>
      <c r="DF381">
        <v>2.43223077516733</v>
      </c>
      <c r="DG381">
        <v>30.5100000729312</v>
      </c>
      <c r="DH381">
        <v>9680.4412</v>
      </c>
      <c r="DI381">
        <v>15</v>
      </c>
      <c r="DJ381">
        <v>1627063522.6</v>
      </c>
      <c r="DK381" t="s">
        <v>293</v>
      </c>
      <c r="DL381">
        <v>1627063512.6</v>
      </c>
      <c r="DM381">
        <v>1627063522.6</v>
      </c>
      <c r="DN381">
        <v>1</v>
      </c>
      <c r="DO381">
        <v>0.261</v>
      </c>
      <c r="DP381">
        <v>-0.001</v>
      </c>
      <c r="DQ381">
        <v>4.408</v>
      </c>
      <c r="DR381">
        <v>-0.118</v>
      </c>
      <c r="DS381">
        <v>420</v>
      </c>
      <c r="DT381">
        <v>3</v>
      </c>
      <c r="DU381">
        <v>0.07</v>
      </c>
      <c r="DV381">
        <v>0.03</v>
      </c>
      <c r="DW381">
        <v>-23.971543902439</v>
      </c>
      <c r="DX381">
        <v>-0.222288501742164</v>
      </c>
      <c r="DY381">
        <v>0.0689803367131799</v>
      </c>
      <c r="DZ381">
        <v>1</v>
      </c>
      <c r="EA381">
        <v>666.595515151515</v>
      </c>
      <c r="EB381">
        <v>2.20287578214939</v>
      </c>
      <c r="EC381">
        <v>0.309424600030058</v>
      </c>
      <c r="ED381">
        <v>1</v>
      </c>
      <c r="EE381">
        <v>5.3733012195122</v>
      </c>
      <c r="EF381">
        <v>0.306055191637649</v>
      </c>
      <c r="EG381">
        <v>0.0323588260056513</v>
      </c>
      <c r="EH381">
        <v>0</v>
      </c>
      <c r="EI381">
        <v>2</v>
      </c>
      <c r="EJ381">
        <v>3</v>
      </c>
      <c r="EK381" t="s">
        <v>335</v>
      </c>
      <c r="EL381">
        <v>100</v>
      </c>
      <c r="EM381">
        <v>100</v>
      </c>
      <c r="EN381">
        <v>4.306</v>
      </c>
      <c r="EO381">
        <v>-0.0273</v>
      </c>
      <c r="EP381">
        <v>2.28134974714028</v>
      </c>
      <c r="EQ381">
        <v>0.00616335315543056</v>
      </c>
      <c r="ER381">
        <v>-2.81551833566181e-06</v>
      </c>
      <c r="ES381">
        <v>7.20361701182458e-10</v>
      </c>
      <c r="ET381">
        <v>-0.12593346656001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13.2</v>
      </c>
      <c r="FC381">
        <v>13</v>
      </c>
      <c r="FD381">
        <v>18</v>
      </c>
      <c r="FE381">
        <v>962.816</v>
      </c>
      <c r="FF381">
        <v>513.247</v>
      </c>
      <c r="FG381">
        <v>32.2506</v>
      </c>
      <c r="FH381">
        <v>24.9564</v>
      </c>
      <c r="FI381">
        <v>30.0005</v>
      </c>
      <c r="FJ381">
        <v>25.1687</v>
      </c>
      <c r="FK381">
        <v>25.1481</v>
      </c>
      <c r="FL381">
        <v>26.6699</v>
      </c>
      <c r="FM381">
        <v>59.0256</v>
      </c>
      <c r="FN381">
        <v>0</v>
      </c>
      <c r="FO381">
        <v>32.4</v>
      </c>
      <c r="FP381">
        <v>420</v>
      </c>
      <c r="FQ381">
        <v>7.4896</v>
      </c>
      <c r="FR381">
        <v>100.371</v>
      </c>
      <c r="FS381">
        <v>100.272</v>
      </c>
    </row>
    <row r="382" spans="1:175">
      <c r="A382">
        <v>366</v>
      </c>
      <c r="B382">
        <v>1627064306.1</v>
      </c>
      <c r="C382">
        <v>730</v>
      </c>
      <c r="D382" t="s">
        <v>1025</v>
      </c>
      <c r="E382" t="s">
        <v>1026</v>
      </c>
      <c r="F382">
        <v>1</v>
      </c>
      <c r="H382">
        <v>1627064305.1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14</v>
      </c>
      <c r="AG382">
        <v>2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291</v>
      </c>
      <c r="AL382" t="s">
        <v>291</v>
      </c>
      <c r="AM382">
        <v>0</v>
      </c>
      <c r="AN382">
        <v>0</v>
      </c>
      <c r="AO382">
        <f>1-AM382/AN382</f>
        <v>0</v>
      </c>
      <c r="AP382">
        <v>0</v>
      </c>
      <c r="AQ382" t="s">
        <v>291</v>
      </c>
      <c r="AR382" t="s">
        <v>291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291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292</v>
      </c>
      <c r="BT382">
        <v>2</v>
      </c>
      <c r="BU382">
        <v>1627064305.1</v>
      </c>
      <c r="BV382">
        <v>395.961666666667</v>
      </c>
      <c r="BW382">
        <v>419.864333333333</v>
      </c>
      <c r="BX382">
        <v>12.8081666666667</v>
      </c>
      <c r="BY382">
        <v>7.35557666666667</v>
      </c>
      <c r="BZ382">
        <v>391.655333333333</v>
      </c>
      <c r="CA382">
        <v>12.8353333333333</v>
      </c>
      <c r="CB382">
        <v>900.002333333333</v>
      </c>
      <c r="CC382">
        <v>101.486</v>
      </c>
      <c r="CD382">
        <v>0.0999542666666667</v>
      </c>
      <c r="CE382">
        <v>27.9117666666667</v>
      </c>
      <c r="CF382">
        <v>25.8756</v>
      </c>
      <c r="CG382">
        <v>999.9</v>
      </c>
      <c r="CH382">
        <v>0</v>
      </c>
      <c r="CI382">
        <v>0</v>
      </c>
      <c r="CJ382">
        <v>9991.87333333333</v>
      </c>
      <c r="CK382">
        <v>0</v>
      </c>
      <c r="CL382">
        <v>59.9325</v>
      </c>
      <c r="CM382">
        <v>1460.00333333333</v>
      </c>
      <c r="CN382">
        <v>0.973004</v>
      </c>
      <c r="CO382">
        <v>0.0269963</v>
      </c>
      <c r="CP382">
        <v>0</v>
      </c>
      <c r="CQ382">
        <v>667.097333333333</v>
      </c>
      <c r="CR382">
        <v>4.99951</v>
      </c>
      <c r="CS382">
        <v>9684.60666666667</v>
      </c>
      <c r="CT382">
        <v>11911.9333333333</v>
      </c>
      <c r="CU382">
        <v>38.875</v>
      </c>
      <c r="CV382">
        <v>41.562</v>
      </c>
      <c r="CW382">
        <v>40.562</v>
      </c>
      <c r="CX382">
        <v>40.687</v>
      </c>
      <c r="CY382">
        <v>40.937</v>
      </c>
      <c r="CZ382">
        <v>1415.72333333333</v>
      </c>
      <c r="DA382">
        <v>39.28</v>
      </c>
      <c r="DB382">
        <v>0</v>
      </c>
      <c r="DC382">
        <v>1627064308.6</v>
      </c>
      <c r="DD382">
        <v>0</v>
      </c>
      <c r="DE382">
        <v>666.778230769231</v>
      </c>
      <c r="DF382">
        <v>2.70933333118914</v>
      </c>
      <c r="DG382">
        <v>29.4786325053754</v>
      </c>
      <c r="DH382">
        <v>9681.22346153846</v>
      </c>
      <c r="DI382">
        <v>15</v>
      </c>
      <c r="DJ382">
        <v>1627063522.6</v>
      </c>
      <c r="DK382" t="s">
        <v>293</v>
      </c>
      <c r="DL382">
        <v>1627063512.6</v>
      </c>
      <c r="DM382">
        <v>1627063522.6</v>
      </c>
      <c r="DN382">
        <v>1</v>
      </c>
      <c r="DO382">
        <v>0.261</v>
      </c>
      <c r="DP382">
        <v>-0.001</v>
      </c>
      <c r="DQ382">
        <v>4.408</v>
      </c>
      <c r="DR382">
        <v>-0.118</v>
      </c>
      <c r="DS382">
        <v>420</v>
      </c>
      <c r="DT382">
        <v>3</v>
      </c>
      <c r="DU382">
        <v>0.07</v>
      </c>
      <c r="DV382">
        <v>0.03</v>
      </c>
      <c r="DW382">
        <v>-23.9706365853659</v>
      </c>
      <c r="DX382">
        <v>0.00994076655047748</v>
      </c>
      <c r="DY382">
        <v>0.0699622921297437</v>
      </c>
      <c r="DZ382">
        <v>1</v>
      </c>
      <c r="EA382">
        <v>666.681</v>
      </c>
      <c r="EB382">
        <v>2.39295499021636</v>
      </c>
      <c r="EC382">
        <v>0.325023779349841</v>
      </c>
      <c r="ED382">
        <v>1</v>
      </c>
      <c r="EE382">
        <v>5.38542341463415</v>
      </c>
      <c r="EF382">
        <v>0.339499442508713</v>
      </c>
      <c r="EG382">
        <v>0.0358033317437083</v>
      </c>
      <c r="EH382">
        <v>0</v>
      </c>
      <c r="EI382">
        <v>2</v>
      </c>
      <c r="EJ382">
        <v>3</v>
      </c>
      <c r="EK382" t="s">
        <v>335</v>
      </c>
      <c r="EL382">
        <v>100</v>
      </c>
      <c r="EM382">
        <v>100</v>
      </c>
      <c r="EN382">
        <v>4.307</v>
      </c>
      <c r="EO382">
        <v>-0.0271</v>
      </c>
      <c r="EP382">
        <v>2.28134974714028</v>
      </c>
      <c r="EQ382">
        <v>0.00616335315543056</v>
      </c>
      <c r="ER382">
        <v>-2.81551833566181e-06</v>
      </c>
      <c r="ES382">
        <v>7.20361701182458e-10</v>
      </c>
      <c r="ET382">
        <v>-0.12593346656001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13.2</v>
      </c>
      <c r="FC382">
        <v>13.1</v>
      </c>
      <c r="FD382">
        <v>18</v>
      </c>
      <c r="FE382">
        <v>962.847</v>
      </c>
      <c r="FF382">
        <v>513.218</v>
      </c>
      <c r="FG382">
        <v>32.3337</v>
      </c>
      <c r="FH382">
        <v>24.9584</v>
      </c>
      <c r="FI382">
        <v>30.0004</v>
      </c>
      <c r="FJ382">
        <v>25.169</v>
      </c>
      <c r="FK382">
        <v>25.1486</v>
      </c>
      <c r="FL382">
        <v>26.6715</v>
      </c>
      <c r="FM382">
        <v>59.0256</v>
      </c>
      <c r="FN382">
        <v>0</v>
      </c>
      <c r="FO382">
        <v>32.4</v>
      </c>
      <c r="FP382">
        <v>420</v>
      </c>
      <c r="FQ382">
        <v>7.50142</v>
      </c>
      <c r="FR382">
        <v>100.371</v>
      </c>
      <c r="FS382">
        <v>100.271</v>
      </c>
    </row>
    <row r="383" spans="1:175">
      <c r="A383">
        <v>367</v>
      </c>
      <c r="B383">
        <v>1627064308.1</v>
      </c>
      <c r="C383">
        <v>732</v>
      </c>
      <c r="D383" t="s">
        <v>1027</v>
      </c>
      <c r="E383" t="s">
        <v>1028</v>
      </c>
      <c r="F383">
        <v>1</v>
      </c>
      <c r="H383">
        <v>1627064307.1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14</v>
      </c>
      <c r="AG383">
        <v>2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291</v>
      </c>
      <c r="AL383" t="s">
        <v>291</v>
      </c>
      <c r="AM383">
        <v>0</v>
      </c>
      <c r="AN383">
        <v>0</v>
      </c>
      <c r="AO383">
        <f>1-AM383/AN383</f>
        <v>0</v>
      </c>
      <c r="AP383">
        <v>0</v>
      </c>
      <c r="AQ383" t="s">
        <v>291</v>
      </c>
      <c r="AR383" t="s">
        <v>291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291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292</v>
      </c>
      <c r="BT383">
        <v>2</v>
      </c>
      <c r="BU383">
        <v>1627064307.1</v>
      </c>
      <c r="BV383">
        <v>395.971</v>
      </c>
      <c r="BW383">
        <v>419.909666666667</v>
      </c>
      <c r="BX383">
        <v>12.8318333333333</v>
      </c>
      <c r="BY383">
        <v>7.37589666666667</v>
      </c>
      <c r="BZ383">
        <v>391.664333333333</v>
      </c>
      <c r="CA383">
        <v>12.8586666666667</v>
      </c>
      <c r="CB383">
        <v>900.018333333333</v>
      </c>
      <c r="CC383">
        <v>101.487333333333</v>
      </c>
      <c r="CD383">
        <v>0.100034266666667</v>
      </c>
      <c r="CE383">
        <v>27.9555</v>
      </c>
      <c r="CF383">
        <v>25.9096</v>
      </c>
      <c r="CG383">
        <v>999.9</v>
      </c>
      <c r="CH383">
        <v>0</v>
      </c>
      <c r="CI383">
        <v>0</v>
      </c>
      <c r="CJ383">
        <v>9986.25</v>
      </c>
      <c r="CK383">
        <v>0</v>
      </c>
      <c r="CL383">
        <v>59.9127</v>
      </c>
      <c r="CM383">
        <v>1460.00333333333</v>
      </c>
      <c r="CN383">
        <v>0.973004</v>
      </c>
      <c r="CO383">
        <v>0.0269963</v>
      </c>
      <c r="CP383">
        <v>0</v>
      </c>
      <c r="CQ383">
        <v>667.169666666667</v>
      </c>
      <c r="CR383">
        <v>4.99951</v>
      </c>
      <c r="CS383">
        <v>9686.13</v>
      </c>
      <c r="CT383">
        <v>11911.9333333333</v>
      </c>
      <c r="CU383">
        <v>38.875</v>
      </c>
      <c r="CV383">
        <v>41.562</v>
      </c>
      <c r="CW383">
        <v>40.562</v>
      </c>
      <c r="CX383">
        <v>40.687</v>
      </c>
      <c r="CY383">
        <v>40.937</v>
      </c>
      <c r="CZ383">
        <v>1415.72333333333</v>
      </c>
      <c r="DA383">
        <v>39.28</v>
      </c>
      <c r="DB383">
        <v>0</v>
      </c>
      <c r="DC383">
        <v>1627064311</v>
      </c>
      <c r="DD383">
        <v>0</v>
      </c>
      <c r="DE383">
        <v>666.871730769231</v>
      </c>
      <c r="DF383">
        <v>3.1851965743827</v>
      </c>
      <c r="DG383">
        <v>31.8847863121856</v>
      </c>
      <c r="DH383">
        <v>9682.49884615385</v>
      </c>
      <c r="DI383">
        <v>15</v>
      </c>
      <c r="DJ383">
        <v>1627063522.6</v>
      </c>
      <c r="DK383" t="s">
        <v>293</v>
      </c>
      <c r="DL383">
        <v>1627063512.6</v>
      </c>
      <c r="DM383">
        <v>1627063522.6</v>
      </c>
      <c r="DN383">
        <v>1</v>
      </c>
      <c r="DO383">
        <v>0.261</v>
      </c>
      <c r="DP383">
        <v>-0.001</v>
      </c>
      <c r="DQ383">
        <v>4.408</v>
      </c>
      <c r="DR383">
        <v>-0.118</v>
      </c>
      <c r="DS383">
        <v>420</v>
      </c>
      <c r="DT383">
        <v>3</v>
      </c>
      <c r="DU383">
        <v>0.07</v>
      </c>
      <c r="DV383">
        <v>0.03</v>
      </c>
      <c r="DW383">
        <v>-23.9749317073171</v>
      </c>
      <c r="DX383">
        <v>0.215776306620173</v>
      </c>
      <c r="DY383">
        <v>0.0661554947260689</v>
      </c>
      <c r="DZ383">
        <v>1</v>
      </c>
      <c r="EA383">
        <v>666.777212121212</v>
      </c>
      <c r="EB383">
        <v>2.51250316910179</v>
      </c>
      <c r="EC383">
        <v>0.290985031123469</v>
      </c>
      <c r="ED383">
        <v>1</v>
      </c>
      <c r="EE383">
        <v>5.39824609756098</v>
      </c>
      <c r="EF383">
        <v>0.33223337979095</v>
      </c>
      <c r="EG383">
        <v>0.0350243607123322</v>
      </c>
      <c r="EH383">
        <v>0</v>
      </c>
      <c r="EI383">
        <v>2</v>
      </c>
      <c r="EJ383">
        <v>3</v>
      </c>
      <c r="EK383" t="s">
        <v>335</v>
      </c>
      <c r="EL383">
        <v>100</v>
      </c>
      <c r="EM383">
        <v>100</v>
      </c>
      <c r="EN383">
        <v>4.306</v>
      </c>
      <c r="EO383">
        <v>-0.0267</v>
      </c>
      <c r="EP383">
        <v>2.28134974714028</v>
      </c>
      <c r="EQ383">
        <v>0.00616335315543056</v>
      </c>
      <c r="ER383">
        <v>-2.81551833566181e-06</v>
      </c>
      <c r="ES383">
        <v>7.20361701182458e-10</v>
      </c>
      <c r="ET383">
        <v>-0.12593346656001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13.3</v>
      </c>
      <c r="FC383">
        <v>13.1</v>
      </c>
      <c r="FD383">
        <v>18</v>
      </c>
      <c r="FE383">
        <v>962.826</v>
      </c>
      <c r="FF383">
        <v>513.365</v>
      </c>
      <c r="FG383">
        <v>32.4034</v>
      </c>
      <c r="FH383">
        <v>24.9599</v>
      </c>
      <c r="FI383">
        <v>30.0003</v>
      </c>
      <c r="FJ383">
        <v>25.1692</v>
      </c>
      <c r="FK383">
        <v>25.1494</v>
      </c>
      <c r="FL383">
        <v>26.6711</v>
      </c>
      <c r="FM383">
        <v>58.6841</v>
      </c>
      <c r="FN383">
        <v>0</v>
      </c>
      <c r="FO383">
        <v>32.5</v>
      </c>
      <c r="FP383">
        <v>420</v>
      </c>
      <c r="FQ383">
        <v>7.55246</v>
      </c>
      <c r="FR383">
        <v>100.372</v>
      </c>
      <c r="FS383">
        <v>100.272</v>
      </c>
    </row>
    <row r="384" spans="1:175">
      <c r="A384">
        <v>368</v>
      </c>
      <c r="B384">
        <v>1627064310.1</v>
      </c>
      <c r="C384">
        <v>734</v>
      </c>
      <c r="D384" t="s">
        <v>1029</v>
      </c>
      <c r="E384" t="s">
        <v>1030</v>
      </c>
      <c r="F384">
        <v>1</v>
      </c>
      <c r="H384">
        <v>1627064309.1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14</v>
      </c>
      <c r="AG384">
        <v>2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291</v>
      </c>
      <c r="AL384" t="s">
        <v>291</v>
      </c>
      <c r="AM384">
        <v>0</v>
      </c>
      <c r="AN384">
        <v>0</v>
      </c>
      <c r="AO384">
        <f>1-AM384/AN384</f>
        <v>0</v>
      </c>
      <c r="AP384">
        <v>0</v>
      </c>
      <c r="AQ384" t="s">
        <v>291</v>
      </c>
      <c r="AR384" t="s">
        <v>291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291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292</v>
      </c>
      <c r="BT384">
        <v>2</v>
      </c>
      <c r="BU384">
        <v>1627064309.1</v>
      </c>
      <c r="BV384">
        <v>395.986</v>
      </c>
      <c r="BW384">
        <v>419.947</v>
      </c>
      <c r="BX384">
        <v>12.8613</v>
      </c>
      <c r="BY384">
        <v>7.40202</v>
      </c>
      <c r="BZ384">
        <v>391.679333333333</v>
      </c>
      <c r="CA384">
        <v>12.8878</v>
      </c>
      <c r="CB384">
        <v>900.045</v>
      </c>
      <c r="CC384">
        <v>101.486666666667</v>
      </c>
      <c r="CD384">
        <v>0.100278666666667</v>
      </c>
      <c r="CE384">
        <v>28.0005</v>
      </c>
      <c r="CF384">
        <v>25.9493666666667</v>
      </c>
      <c r="CG384">
        <v>999.9</v>
      </c>
      <c r="CH384">
        <v>0</v>
      </c>
      <c r="CI384">
        <v>0</v>
      </c>
      <c r="CJ384">
        <v>9992.91666666667</v>
      </c>
      <c r="CK384">
        <v>0</v>
      </c>
      <c r="CL384">
        <v>59.8981</v>
      </c>
      <c r="CM384">
        <v>1460</v>
      </c>
      <c r="CN384">
        <v>0.973004</v>
      </c>
      <c r="CO384">
        <v>0.0269963</v>
      </c>
      <c r="CP384">
        <v>0</v>
      </c>
      <c r="CQ384">
        <v>666.999666666667</v>
      </c>
      <c r="CR384">
        <v>4.99951</v>
      </c>
      <c r="CS384">
        <v>9687.50666666667</v>
      </c>
      <c r="CT384">
        <v>11911.9</v>
      </c>
      <c r="CU384">
        <v>38.875</v>
      </c>
      <c r="CV384">
        <v>41.562</v>
      </c>
      <c r="CW384">
        <v>40.625</v>
      </c>
      <c r="CX384">
        <v>40.687</v>
      </c>
      <c r="CY384">
        <v>41</v>
      </c>
      <c r="CZ384">
        <v>1415.72</v>
      </c>
      <c r="DA384">
        <v>39.28</v>
      </c>
      <c r="DB384">
        <v>0</v>
      </c>
      <c r="DC384">
        <v>1627064312.8</v>
      </c>
      <c r="DD384">
        <v>0</v>
      </c>
      <c r="DE384">
        <v>666.93532</v>
      </c>
      <c r="DF384">
        <v>2.26176922984562</v>
      </c>
      <c r="DG384">
        <v>35.7607693241492</v>
      </c>
      <c r="DH384">
        <v>9683.6556</v>
      </c>
      <c r="DI384">
        <v>15</v>
      </c>
      <c r="DJ384">
        <v>1627063522.6</v>
      </c>
      <c r="DK384" t="s">
        <v>293</v>
      </c>
      <c r="DL384">
        <v>1627063512.6</v>
      </c>
      <c r="DM384">
        <v>1627063522.6</v>
      </c>
      <c r="DN384">
        <v>1</v>
      </c>
      <c r="DO384">
        <v>0.261</v>
      </c>
      <c r="DP384">
        <v>-0.001</v>
      </c>
      <c r="DQ384">
        <v>4.408</v>
      </c>
      <c r="DR384">
        <v>-0.118</v>
      </c>
      <c r="DS384">
        <v>420</v>
      </c>
      <c r="DT384">
        <v>3</v>
      </c>
      <c r="DU384">
        <v>0.07</v>
      </c>
      <c r="DV384">
        <v>0.03</v>
      </c>
      <c r="DW384">
        <v>-23.9753024390244</v>
      </c>
      <c r="DX384">
        <v>0.281974912891974</v>
      </c>
      <c r="DY384">
        <v>0.0655852730636357</v>
      </c>
      <c r="DZ384">
        <v>1</v>
      </c>
      <c r="EA384">
        <v>666.828848484849</v>
      </c>
      <c r="EB384">
        <v>2.34387047896945</v>
      </c>
      <c r="EC384">
        <v>0.292215167840217</v>
      </c>
      <c r="ED384">
        <v>1</v>
      </c>
      <c r="EE384">
        <v>5.40986682926829</v>
      </c>
      <c r="EF384">
        <v>0.315718118466893</v>
      </c>
      <c r="EG384">
        <v>0.0333708940976008</v>
      </c>
      <c r="EH384">
        <v>0</v>
      </c>
      <c r="EI384">
        <v>2</v>
      </c>
      <c r="EJ384">
        <v>3</v>
      </c>
      <c r="EK384" t="s">
        <v>335</v>
      </c>
      <c r="EL384">
        <v>100</v>
      </c>
      <c r="EM384">
        <v>100</v>
      </c>
      <c r="EN384">
        <v>4.307</v>
      </c>
      <c r="EO384">
        <v>-0.0263</v>
      </c>
      <c r="EP384">
        <v>2.28134974714028</v>
      </c>
      <c r="EQ384">
        <v>0.00616335315543056</v>
      </c>
      <c r="ER384">
        <v>-2.81551833566181e-06</v>
      </c>
      <c r="ES384">
        <v>7.20361701182458e-10</v>
      </c>
      <c r="ET384">
        <v>-0.12593346656001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13.3</v>
      </c>
      <c r="FC384">
        <v>13.1</v>
      </c>
      <c r="FD384">
        <v>18</v>
      </c>
      <c r="FE384">
        <v>962.8</v>
      </c>
      <c r="FF384">
        <v>513.509</v>
      </c>
      <c r="FG384">
        <v>32.4605</v>
      </c>
      <c r="FH384">
        <v>24.9611</v>
      </c>
      <c r="FI384">
        <v>30.0003</v>
      </c>
      <c r="FJ384">
        <v>25.1692</v>
      </c>
      <c r="FK384">
        <v>25.1497</v>
      </c>
      <c r="FL384">
        <v>26.6736</v>
      </c>
      <c r="FM384">
        <v>58.6841</v>
      </c>
      <c r="FN384">
        <v>0</v>
      </c>
      <c r="FO384">
        <v>32.6</v>
      </c>
      <c r="FP384">
        <v>420</v>
      </c>
      <c r="FQ384">
        <v>7.5597</v>
      </c>
      <c r="FR384">
        <v>100.373</v>
      </c>
      <c r="FS384">
        <v>100.271</v>
      </c>
    </row>
    <row r="385" spans="1:175">
      <c r="A385">
        <v>369</v>
      </c>
      <c r="B385">
        <v>1627064312.1</v>
      </c>
      <c r="C385">
        <v>736</v>
      </c>
      <c r="D385" t="s">
        <v>1031</v>
      </c>
      <c r="E385" t="s">
        <v>1032</v>
      </c>
      <c r="F385">
        <v>1</v>
      </c>
      <c r="H385">
        <v>1627064311.1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14</v>
      </c>
      <c r="AG385">
        <v>2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291</v>
      </c>
      <c r="AL385" t="s">
        <v>291</v>
      </c>
      <c r="AM385">
        <v>0</v>
      </c>
      <c r="AN385">
        <v>0</v>
      </c>
      <c r="AO385">
        <f>1-AM385/AN385</f>
        <v>0</v>
      </c>
      <c r="AP385">
        <v>0</v>
      </c>
      <c r="AQ385" t="s">
        <v>291</v>
      </c>
      <c r="AR385" t="s">
        <v>291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291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292</v>
      </c>
      <c r="BT385">
        <v>2</v>
      </c>
      <c r="BU385">
        <v>1627064311.1</v>
      </c>
      <c r="BV385">
        <v>396.019666666667</v>
      </c>
      <c r="BW385">
        <v>419.945</v>
      </c>
      <c r="BX385">
        <v>12.8975</v>
      </c>
      <c r="BY385">
        <v>7.44209666666667</v>
      </c>
      <c r="BZ385">
        <v>391.712666666667</v>
      </c>
      <c r="CA385">
        <v>12.9235</v>
      </c>
      <c r="CB385">
        <v>899.98</v>
      </c>
      <c r="CC385">
        <v>101.486333333333</v>
      </c>
      <c r="CD385">
        <v>0.100135333333333</v>
      </c>
      <c r="CE385">
        <v>28.0451333333333</v>
      </c>
      <c r="CF385">
        <v>25.9896666666667</v>
      </c>
      <c r="CG385">
        <v>999.9</v>
      </c>
      <c r="CH385">
        <v>0</v>
      </c>
      <c r="CI385">
        <v>0</v>
      </c>
      <c r="CJ385">
        <v>10002.9</v>
      </c>
      <c r="CK385">
        <v>0</v>
      </c>
      <c r="CL385">
        <v>59.8901</v>
      </c>
      <c r="CM385">
        <v>1459.99333333333</v>
      </c>
      <c r="CN385">
        <v>0.973004</v>
      </c>
      <c r="CO385">
        <v>0.0269963</v>
      </c>
      <c r="CP385">
        <v>0</v>
      </c>
      <c r="CQ385">
        <v>667.349</v>
      </c>
      <c r="CR385">
        <v>4.99951</v>
      </c>
      <c r="CS385">
        <v>9688.94</v>
      </c>
      <c r="CT385">
        <v>11911.9</v>
      </c>
      <c r="CU385">
        <v>38.875</v>
      </c>
      <c r="CV385">
        <v>41.562</v>
      </c>
      <c r="CW385">
        <v>40.625</v>
      </c>
      <c r="CX385">
        <v>40.687</v>
      </c>
      <c r="CY385">
        <v>41</v>
      </c>
      <c r="CZ385">
        <v>1415.71333333333</v>
      </c>
      <c r="DA385">
        <v>39.28</v>
      </c>
      <c r="DB385">
        <v>0</v>
      </c>
      <c r="DC385">
        <v>1627064314.6</v>
      </c>
      <c r="DD385">
        <v>0</v>
      </c>
      <c r="DE385">
        <v>667.014615384615</v>
      </c>
      <c r="DF385">
        <v>2.19904273366763</v>
      </c>
      <c r="DG385">
        <v>37.7794872073121</v>
      </c>
      <c r="DH385">
        <v>9684.52653846154</v>
      </c>
      <c r="DI385">
        <v>15</v>
      </c>
      <c r="DJ385">
        <v>1627063522.6</v>
      </c>
      <c r="DK385" t="s">
        <v>293</v>
      </c>
      <c r="DL385">
        <v>1627063512.6</v>
      </c>
      <c r="DM385">
        <v>1627063522.6</v>
      </c>
      <c r="DN385">
        <v>1</v>
      </c>
      <c r="DO385">
        <v>0.261</v>
      </c>
      <c r="DP385">
        <v>-0.001</v>
      </c>
      <c r="DQ385">
        <v>4.408</v>
      </c>
      <c r="DR385">
        <v>-0.118</v>
      </c>
      <c r="DS385">
        <v>420</v>
      </c>
      <c r="DT385">
        <v>3</v>
      </c>
      <c r="DU385">
        <v>0.07</v>
      </c>
      <c r="DV385">
        <v>0.03</v>
      </c>
      <c r="DW385">
        <v>-23.9690463414634</v>
      </c>
      <c r="DX385">
        <v>0.32197003484316</v>
      </c>
      <c r="DY385">
        <v>0.0666580977737157</v>
      </c>
      <c r="DZ385">
        <v>1</v>
      </c>
      <c r="EA385">
        <v>666.903857142857</v>
      </c>
      <c r="EB385">
        <v>2.28810176125234</v>
      </c>
      <c r="EC385">
        <v>0.296840711768553</v>
      </c>
      <c r="ED385">
        <v>1</v>
      </c>
      <c r="EE385">
        <v>5.41857536585366</v>
      </c>
      <c r="EF385">
        <v>0.305417351916381</v>
      </c>
      <c r="EG385">
        <v>0.0325720032481556</v>
      </c>
      <c r="EH385">
        <v>0</v>
      </c>
      <c r="EI385">
        <v>2</v>
      </c>
      <c r="EJ385">
        <v>3</v>
      </c>
      <c r="EK385" t="s">
        <v>335</v>
      </c>
      <c r="EL385">
        <v>100</v>
      </c>
      <c r="EM385">
        <v>100</v>
      </c>
      <c r="EN385">
        <v>4.307</v>
      </c>
      <c r="EO385">
        <v>-0.0257</v>
      </c>
      <c r="EP385">
        <v>2.28134974714028</v>
      </c>
      <c r="EQ385">
        <v>0.00616335315543056</v>
      </c>
      <c r="ER385">
        <v>-2.81551833566181e-06</v>
      </c>
      <c r="ES385">
        <v>7.20361701182458e-10</v>
      </c>
      <c r="ET385">
        <v>-0.12593346656001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13.3</v>
      </c>
      <c r="FC385">
        <v>13.2</v>
      </c>
      <c r="FD385">
        <v>18</v>
      </c>
      <c r="FE385">
        <v>962.671</v>
      </c>
      <c r="FF385">
        <v>513.737</v>
      </c>
      <c r="FG385">
        <v>32.5276</v>
      </c>
      <c r="FH385">
        <v>24.9628</v>
      </c>
      <c r="FI385">
        <v>30.0004</v>
      </c>
      <c r="FJ385">
        <v>25.1692</v>
      </c>
      <c r="FK385">
        <v>25.1497</v>
      </c>
      <c r="FL385">
        <v>26.6738</v>
      </c>
      <c r="FM385">
        <v>58.6841</v>
      </c>
      <c r="FN385">
        <v>0</v>
      </c>
      <c r="FO385">
        <v>32.6</v>
      </c>
      <c r="FP385">
        <v>420</v>
      </c>
      <c r="FQ385">
        <v>7.60754</v>
      </c>
      <c r="FR385">
        <v>100.372</v>
      </c>
      <c r="FS385">
        <v>100.269</v>
      </c>
    </row>
    <row r="386" spans="1:175">
      <c r="A386">
        <v>370</v>
      </c>
      <c r="B386">
        <v>1627064314.1</v>
      </c>
      <c r="C386">
        <v>738</v>
      </c>
      <c r="D386" t="s">
        <v>1033</v>
      </c>
      <c r="E386" t="s">
        <v>1034</v>
      </c>
      <c r="F386">
        <v>1</v>
      </c>
      <c r="H386">
        <v>1627064313.1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14</v>
      </c>
      <c r="AG386">
        <v>2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291</v>
      </c>
      <c r="AL386" t="s">
        <v>291</v>
      </c>
      <c r="AM386">
        <v>0</v>
      </c>
      <c r="AN386">
        <v>0</v>
      </c>
      <c r="AO386">
        <f>1-AM386/AN386</f>
        <v>0</v>
      </c>
      <c r="AP386">
        <v>0</v>
      </c>
      <c r="AQ386" t="s">
        <v>291</v>
      </c>
      <c r="AR386" t="s">
        <v>291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291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292</v>
      </c>
      <c r="BT386">
        <v>2</v>
      </c>
      <c r="BU386">
        <v>1627064313.1</v>
      </c>
      <c r="BV386">
        <v>396.017333333333</v>
      </c>
      <c r="BW386">
        <v>419.919666666667</v>
      </c>
      <c r="BX386">
        <v>12.9378666666667</v>
      </c>
      <c r="BY386">
        <v>7.48116666666667</v>
      </c>
      <c r="BZ386">
        <v>391.710333333333</v>
      </c>
      <c r="CA386">
        <v>12.9634</v>
      </c>
      <c r="CB386">
        <v>899.973666666667</v>
      </c>
      <c r="CC386">
        <v>101.487333333333</v>
      </c>
      <c r="CD386">
        <v>0.0997200333333333</v>
      </c>
      <c r="CE386">
        <v>28.0902</v>
      </c>
      <c r="CF386">
        <v>26.0315</v>
      </c>
      <c r="CG386">
        <v>999.9</v>
      </c>
      <c r="CH386">
        <v>0</v>
      </c>
      <c r="CI386">
        <v>0</v>
      </c>
      <c r="CJ386">
        <v>10030.4</v>
      </c>
      <c r="CK386">
        <v>0</v>
      </c>
      <c r="CL386">
        <v>59.8764</v>
      </c>
      <c r="CM386">
        <v>1459.99333333333</v>
      </c>
      <c r="CN386">
        <v>0.973004</v>
      </c>
      <c r="CO386">
        <v>0.0269963</v>
      </c>
      <c r="CP386">
        <v>0</v>
      </c>
      <c r="CQ386">
        <v>667.220333333333</v>
      </c>
      <c r="CR386">
        <v>4.99951</v>
      </c>
      <c r="CS386">
        <v>9690.34</v>
      </c>
      <c r="CT386">
        <v>11911.8333333333</v>
      </c>
      <c r="CU386">
        <v>38.9163333333333</v>
      </c>
      <c r="CV386">
        <v>41.562</v>
      </c>
      <c r="CW386">
        <v>40.625</v>
      </c>
      <c r="CX386">
        <v>40.687</v>
      </c>
      <c r="CY386">
        <v>41</v>
      </c>
      <c r="CZ386">
        <v>1415.71333333333</v>
      </c>
      <c r="DA386">
        <v>39.28</v>
      </c>
      <c r="DB386">
        <v>0</v>
      </c>
      <c r="DC386">
        <v>1627064317</v>
      </c>
      <c r="DD386">
        <v>0</v>
      </c>
      <c r="DE386">
        <v>667.114115384615</v>
      </c>
      <c r="DF386">
        <v>1.69193162235872</v>
      </c>
      <c r="DG386">
        <v>37.7538461029482</v>
      </c>
      <c r="DH386">
        <v>9686.12769230769</v>
      </c>
      <c r="DI386">
        <v>15</v>
      </c>
      <c r="DJ386">
        <v>1627063522.6</v>
      </c>
      <c r="DK386" t="s">
        <v>293</v>
      </c>
      <c r="DL386">
        <v>1627063512.6</v>
      </c>
      <c r="DM386">
        <v>1627063522.6</v>
      </c>
      <c r="DN386">
        <v>1</v>
      </c>
      <c r="DO386">
        <v>0.261</v>
      </c>
      <c r="DP386">
        <v>-0.001</v>
      </c>
      <c r="DQ386">
        <v>4.408</v>
      </c>
      <c r="DR386">
        <v>-0.118</v>
      </c>
      <c r="DS386">
        <v>420</v>
      </c>
      <c r="DT386">
        <v>3</v>
      </c>
      <c r="DU386">
        <v>0.07</v>
      </c>
      <c r="DV386">
        <v>0.03</v>
      </c>
      <c r="DW386">
        <v>-23.9648536585366</v>
      </c>
      <c r="DX386">
        <v>0.452347735191626</v>
      </c>
      <c r="DY386">
        <v>0.0689768716895636</v>
      </c>
      <c r="DZ386">
        <v>1</v>
      </c>
      <c r="EA386">
        <v>666.980757575758</v>
      </c>
      <c r="EB386">
        <v>2.20387306684809</v>
      </c>
      <c r="EC386">
        <v>0.284061989639153</v>
      </c>
      <c r="ED386">
        <v>1</v>
      </c>
      <c r="EE386">
        <v>5.4258656097561</v>
      </c>
      <c r="EF386">
        <v>0.29176202090592</v>
      </c>
      <c r="EG386">
        <v>0.0316775320122053</v>
      </c>
      <c r="EH386">
        <v>0</v>
      </c>
      <c r="EI386">
        <v>2</v>
      </c>
      <c r="EJ386">
        <v>3</v>
      </c>
      <c r="EK386" t="s">
        <v>335</v>
      </c>
      <c r="EL386">
        <v>100</v>
      </c>
      <c r="EM386">
        <v>100</v>
      </c>
      <c r="EN386">
        <v>4.307</v>
      </c>
      <c r="EO386">
        <v>-0.0252</v>
      </c>
      <c r="EP386">
        <v>2.28134974714028</v>
      </c>
      <c r="EQ386">
        <v>0.00616335315543056</v>
      </c>
      <c r="ER386">
        <v>-2.81551833566181e-06</v>
      </c>
      <c r="ES386">
        <v>7.20361701182458e-10</v>
      </c>
      <c r="ET386">
        <v>-0.12593346656001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13.4</v>
      </c>
      <c r="FC386">
        <v>13.2</v>
      </c>
      <c r="FD386">
        <v>18</v>
      </c>
      <c r="FE386">
        <v>962.568</v>
      </c>
      <c r="FF386">
        <v>513.789</v>
      </c>
      <c r="FG386">
        <v>32.6005</v>
      </c>
      <c r="FH386">
        <v>24.9647</v>
      </c>
      <c r="FI386">
        <v>30.0004</v>
      </c>
      <c r="FJ386">
        <v>25.1692</v>
      </c>
      <c r="FK386">
        <v>25.1497</v>
      </c>
      <c r="FL386">
        <v>26.6756</v>
      </c>
      <c r="FM386">
        <v>58.4107</v>
      </c>
      <c r="FN386">
        <v>0</v>
      </c>
      <c r="FO386">
        <v>32.7</v>
      </c>
      <c r="FP386">
        <v>420</v>
      </c>
      <c r="FQ386">
        <v>7.59904</v>
      </c>
      <c r="FR386">
        <v>100.373</v>
      </c>
      <c r="FS386">
        <v>100.269</v>
      </c>
    </row>
    <row r="387" spans="1:175">
      <c r="A387">
        <v>371</v>
      </c>
      <c r="B387">
        <v>1627064316.1</v>
      </c>
      <c r="C387">
        <v>740</v>
      </c>
      <c r="D387" t="s">
        <v>1035</v>
      </c>
      <c r="E387" t="s">
        <v>1036</v>
      </c>
      <c r="F387">
        <v>1</v>
      </c>
      <c r="H387">
        <v>1627064315.1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14</v>
      </c>
      <c r="AG387">
        <v>2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291</v>
      </c>
      <c r="AL387" t="s">
        <v>291</v>
      </c>
      <c r="AM387">
        <v>0</v>
      </c>
      <c r="AN387">
        <v>0</v>
      </c>
      <c r="AO387">
        <f>1-AM387/AN387</f>
        <v>0</v>
      </c>
      <c r="AP387">
        <v>0</v>
      </c>
      <c r="AQ387" t="s">
        <v>291</v>
      </c>
      <c r="AR387" t="s">
        <v>291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291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292</v>
      </c>
      <c r="BT387">
        <v>2</v>
      </c>
      <c r="BU387">
        <v>1627064315.1</v>
      </c>
      <c r="BV387">
        <v>396.000666666667</v>
      </c>
      <c r="BW387">
        <v>419.923</v>
      </c>
      <c r="BX387">
        <v>12.9779666666667</v>
      </c>
      <c r="BY387">
        <v>7.50573</v>
      </c>
      <c r="BZ387">
        <v>391.693666666667</v>
      </c>
      <c r="CA387">
        <v>13.0029333333333</v>
      </c>
      <c r="CB387">
        <v>900.043333333333</v>
      </c>
      <c r="CC387">
        <v>101.488</v>
      </c>
      <c r="CD387">
        <v>0.0996590666666667</v>
      </c>
      <c r="CE387">
        <v>28.1352666666667</v>
      </c>
      <c r="CF387">
        <v>26.0654</v>
      </c>
      <c r="CG387">
        <v>999.9</v>
      </c>
      <c r="CH387">
        <v>0</v>
      </c>
      <c r="CI387">
        <v>0</v>
      </c>
      <c r="CJ387">
        <v>10039.2</v>
      </c>
      <c r="CK387">
        <v>0</v>
      </c>
      <c r="CL387">
        <v>59.8759</v>
      </c>
      <c r="CM387">
        <v>1459.99</v>
      </c>
      <c r="CN387">
        <v>0.973004</v>
      </c>
      <c r="CO387">
        <v>0.0269963</v>
      </c>
      <c r="CP387">
        <v>0</v>
      </c>
      <c r="CQ387">
        <v>667.302333333333</v>
      </c>
      <c r="CR387">
        <v>4.99951</v>
      </c>
      <c r="CS387">
        <v>9691.78</v>
      </c>
      <c r="CT387">
        <v>11911.8</v>
      </c>
      <c r="CU387">
        <v>38.9163333333333</v>
      </c>
      <c r="CV387">
        <v>41.562</v>
      </c>
      <c r="CW387">
        <v>40.625</v>
      </c>
      <c r="CX387">
        <v>40.687</v>
      </c>
      <c r="CY387">
        <v>41</v>
      </c>
      <c r="CZ387">
        <v>1415.71</v>
      </c>
      <c r="DA387">
        <v>39.28</v>
      </c>
      <c r="DB387">
        <v>0</v>
      </c>
      <c r="DC387">
        <v>1627064318.8</v>
      </c>
      <c r="DD387">
        <v>0</v>
      </c>
      <c r="DE387">
        <v>667.1724</v>
      </c>
      <c r="DF387">
        <v>2.13430769612993</v>
      </c>
      <c r="DG387">
        <v>41.1546154504379</v>
      </c>
      <c r="DH387">
        <v>9687.4008</v>
      </c>
      <c r="DI387">
        <v>15</v>
      </c>
      <c r="DJ387">
        <v>1627063522.6</v>
      </c>
      <c r="DK387" t="s">
        <v>293</v>
      </c>
      <c r="DL387">
        <v>1627063512.6</v>
      </c>
      <c r="DM387">
        <v>1627063522.6</v>
      </c>
      <c r="DN387">
        <v>1</v>
      </c>
      <c r="DO387">
        <v>0.261</v>
      </c>
      <c r="DP387">
        <v>-0.001</v>
      </c>
      <c r="DQ387">
        <v>4.408</v>
      </c>
      <c r="DR387">
        <v>-0.118</v>
      </c>
      <c r="DS387">
        <v>420</v>
      </c>
      <c r="DT387">
        <v>3</v>
      </c>
      <c r="DU387">
        <v>0.07</v>
      </c>
      <c r="DV387">
        <v>0.03</v>
      </c>
      <c r="DW387">
        <v>-23.9588804878049</v>
      </c>
      <c r="DX387">
        <v>0.479239024390266</v>
      </c>
      <c r="DY387">
        <v>0.0692958951359232</v>
      </c>
      <c r="DZ387">
        <v>1</v>
      </c>
      <c r="EA387">
        <v>667.057606060606</v>
      </c>
      <c r="EB387">
        <v>2.16692527848721</v>
      </c>
      <c r="EC387">
        <v>0.284364889299461</v>
      </c>
      <c r="ED387">
        <v>1</v>
      </c>
      <c r="EE387">
        <v>5.43376292682927</v>
      </c>
      <c r="EF387">
        <v>0.295685853658544</v>
      </c>
      <c r="EG387">
        <v>0.0319646170421793</v>
      </c>
      <c r="EH387">
        <v>0</v>
      </c>
      <c r="EI387">
        <v>2</v>
      </c>
      <c r="EJ387">
        <v>3</v>
      </c>
      <c r="EK387" t="s">
        <v>335</v>
      </c>
      <c r="EL387">
        <v>100</v>
      </c>
      <c r="EM387">
        <v>100</v>
      </c>
      <c r="EN387">
        <v>4.307</v>
      </c>
      <c r="EO387">
        <v>-0.0247</v>
      </c>
      <c r="EP387">
        <v>2.28134974714028</v>
      </c>
      <c r="EQ387">
        <v>0.00616335315543056</v>
      </c>
      <c r="ER387">
        <v>-2.81551833566181e-06</v>
      </c>
      <c r="ES387">
        <v>7.20361701182458e-10</v>
      </c>
      <c r="ET387">
        <v>-0.12593346656001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13.4</v>
      </c>
      <c r="FC387">
        <v>13.2</v>
      </c>
      <c r="FD387">
        <v>18</v>
      </c>
      <c r="FE387">
        <v>962.619</v>
      </c>
      <c r="FF387">
        <v>513.421</v>
      </c>
      <c r="FG387">
        <v>32.6711</v>
      </c>
      <c r="FH387">
        <v>24.9662</v>
      </c>
      <c r="FI387">
        <v>30.0004</v>
      </c>
      <c r="FJ387">
        <v>25.1692</v>
      </c>
      <c r="FK387">
        <v>25.1497</v>
      </c>
      <c r="FL387">
        <v>26.6769</v>
      </c>
      <c r="FM387">
        <v>58.4107</v>
      </c>
      <c r="FN387">
        <v>0</v>
      </c>
      <c r="FO387">
        <v>32.8</v>
      </c>
      <c r="FP387">
        <v>420</v>
      </c>
      <c r="FQ387">
        <v>7.65084</v>
      </c>
      <c r="FR387">
        <v>100.372</v>
      </c>
      <c r="FS387">
        <v>100.27</v>
      </c>
    </row>
    <row r="388" spans="1:175">
      <c r="A388">
        <v>372</v>
      </c>
      <c r="B388">
        <v>1627064318.1</v>
      </c>
      <c r="C388">
        <v>742</v>
      </c>
      <c r="D388" t="s">
        <v>1037</v>
      </c>
      <c r="E388" t="s">
        <v>1038</v>
      </c>
      <c r="F388">
        <v>1</v>
      </c>
      <c r="H388">
        <v>1627064317.1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14</v>
      </c>
      <c r="AG388">
        <v>2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291</v>
      </c>
      <c r="AL388" t="s">
        <v>291</v>
      </c>
      <c r="AM388">
        <v>0</v>
      </c>
      <c r="AN388">
        <v>0</v>
      </c>
      <c r="AO388">
        <f>1-AM388/AN388</f>
        <v>0</v>
      </c>
      <c r="AP388">
        <v>0</v>
      </c>
      <c r="AQ388" t="s">
        <v>291</v>
      </c>
      <c r="AR388" t="s">
        <v>291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291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292</v>
      </c>
      <c r="BT388">
        <v>2</v>
      </c>
      <c r="BU388">
        <v>1627064317.1</v>
      </c>
      <c r="BV388">
        <v>395.991666666667</v>
      </c>
      <c r="BW388">
        <v>419.933</v>
      </c>
      <c r="BX388">
        <v>13.0168333333333</v>
      </c>
      <c r="BY388">
        <v>7.54631333333333</v>
      </c>
      <c r="BZ388">
        <v>391.684666666667</v>
      </c>
      <c r="CA388">
        <v>13.0413</v>
      </c>
      <c r="CB388">
        <v>899.971666666667</v>
      </c>
      <c r="CC388">
        <v>101.487666666667</v>
      </c>
      <c r="CD388">
        <v>0.0999028666666667</v>
      </c>
      <c r="CE388">
        <v>28.1804</v>
      </c>
      <c r="CF388">
        <v>26.0943333333333</v>
      </c>
      <c r="CG388">
        <v>999.9</v>
      </c>
      <c r="CH388">
        <v>0</v>
      </c>
      <c r="CI388">
        <v>0</v>
      </c>
      <c r="CJ388">
        <v>10004.1833333333</v>
      </c>
      <c r="CK388">
        <v>0</v>
      </c>
      <c r="CL388">
        <v>59.8759</v>
      </c>
      <c r="CM388">
        <v>1459.98333333333</v>
      </c>
      <c r="CN388">
        <v>0.973004</v>
      </c>
      <c r="CO388">
        <v>0.0269963</v>
      </c>
      <c r="CP388">
        <v>0</v>
      </c>
      <c r="CQ388">
        <v>667.243333333333</v>
      </c>
      <c r="CR388">
        <v>4.99951</v>
      </c>
      <c r="CS388">
        <v>9692.97666666667</v>
      </c>
      <c r="CT388">
        <v>11911.7333333333</v>
      </c>
      <c r="CU388">
        <v>38.937</v>
      </c>
      <c r="CV388">
        <v>41.583</v>
      </c>
      <c r="CW388">
        <v>40.625</v>
      </c>
      <c r="CX388">
        <v>40.687</v>
      </c>
      <c r="CY388">
        <v>41</v>
      </c>
      <c r="CZ388">
        <v>1415.70333333333</v>
      </c>
      <c r="DA388">
        <v>39.28</v>
      </c>
      <c r="DB388">
        <v>0</v>
      </c>
      <c r="DC388">
        <v>1627064320.6</v>
      </c>
      <c r="DD388">
        <v>0</v>
      </c>
      <c r="DE388">
        <v>667.208</v>
      </c>
      <c r="DF388">
        <v>1.37668376341011</v>
      </c>
      <c r="DG388">
        <v>41.779487171446</v>
      </c>
      <c r="DH388">
        <v>9688.36653846154</v>
      </c>
      <c r="DI388">
        <v>15</v>
      </c>
      <c r="DJ388">
        <v>1627063522.6</v>
      </c>
      <c r="DK388" t="s">
        <v>293</v>
      </c>
      <c r="DL388">
        <v>1627063512.6</v>
      </c>
      <c r="DM388">
        <v>1627063522.6</v>
      </c>
      <c r="DN388">
        <v>1</v>
      </c>
      <c r="DO388">
        <v>0.261</v>
      </c>
      <c r="DP388">
        <v>-0.001</v>
      </c>
      <c r="DQ388">
        <v>4.408</v>
      </c>
      <c r="DR388">
        <v>-0.118</v>
      </c>
      <c r="DS388">
        <v>420</v>
      </c>
      <c r="DT388">
        <v>3</v>
      </c>
      <c r="DU388">
        <v>0.07</v>
      </c>
      <c r="DV388">
        <v>0.03</v>
      </c>
      <c r="DW388">
        <v>-23.9414341463415</v>
      </c>
      <c r="DX388">
        <v>0.225263414634112</v>
      </c>
      <c r="DY388">
        <v>0.0471452845830589</v>
      </c>
      <c r="DZ388">
        <v>1</v>
      </c>
      <c r="EA388">
        <v>667.111485714286</v>
      </c>
      <c r="EB388">
        <v>1.85004305283778</v>
      </c>
      <c r="EC388">
        <v>0.277011641986241</v>
      </c>
      <c r="ED388">
        <v>1</v>
      </c>
      <c r="EE388">
        <v>5.44174</v>
      </c>
      <c r="EF388">
        <v>0.26913909407666</v>
      </c>
      <c r="EG388">
        <v>0.0299361081427046</v>
      </c>
      <c r="EH388">
        <v>0</v>
      </c>
      <c r="EI388">
        <v>2</v>
      </c>
      <c r="EJ388">
        <v>3</v>
      </c>
      <c r="EK388" t="s">
        <v>335</v>
      </c>
      <c r="EL388">
        <v>100</v>
      </c>
      <c r="EM388">
        <v>100</v>
      </c>
      <c r="EN388">
        <v>4.307</v>
      </c>
      <c r="EO388">
        <v>-0.0242</v>
      </c>
      <c r="EP388">
        <v>2.28134974714028</v>
      </c>
      <c r="EQ388">
        <v>0.00616335315543056</v>
      </c>
      <c r="ER388">
        <v>-2.81551833566181e-06</v>
      </c>
      <c r="ES388">
        <v>7.20361701182458e-10</v>
      </c>
      <c r="ET388">
        <v>-0.12593346656001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13.4</v>
      </c>
      <c r="FC388">
        <v>13.3</v>
      </c>
      <c r="FD388">
        <v>18</v>
      </c>
      <c r="FE388">
        <v>962.671</v>
      </c>
      <c r="FF388">
        <v>513.368</v>
      </c>
      <c r="FG388">
        <v>32.7365</v>
      </c>
      <c r="FH388">
        <v>24.9675</v>
      </c>
      <c r="FI388">
        <v>30.0003</v>
      </c>
      <c r="FJ388">
        <v>25.1692</v>
      </c>
      <c r="FK388">
        <v>25.1497</v>
      </c>
      <c r="FL388">
        <v>26.6767</v>
      </c>
      <c r="FM388">
        <v>58.4107</v>
      </c>
      <c r="FN388">
        <v>0</v>
      </c>
      <c r="FO388">
        <v>32.8</v>
      </c>
      <c r="FP388">
        <v>420</v>
      </c>
      <c r="FQ388">
        <v>7.63962</v>
      </c>
      <c r="FR388">
        <v>100.371</v>
      </c>
      <c r="FS388">
        <v>100.27</v>
      </c>
    </row>
    <row r="389" spans="1:175">
      <c r="A389">
        <v>373</v>
      </c>
      <c r="B389">
        <v>1627064320.1</v>
      </c>
      <c r="C389">
        <v>744</v>
      </c>
      <c r="D389" t="s">
        <v>1039</v>
      </c>
      <c r="E389" t="s">
        <v>1040</v>
      </c>
      <c r="F389">
        <v>1</v>
      </c>
      <c r="H389">
        <v>1627064319.1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14</v>
      </c>
      <c r="AG389">
        <v>2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291</v>
      </c>
      <c r="AL389" t="s">
        <v>291</v>
      </c>
      <c r="AM389">
        <v>0</v>
      </c>
      <c r="AN389">
        <v>0</v>
      </c>
      <c r="AO389">
        <f>1-AM389/AN389</f>
        <v>0</v>
      </c>
      <c r="AP389">
        <v>0</v>
      </c>
      <c r="AQ389" t="s">
        <v>291</v>
      </c>
      <c r="AR389" t="s">
        <v>291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291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292</v>
      </c>
      <c r="BT389">
        <v>2</v>
      </c>
      <c r="BU389">
        <v>1627064319.1</v>
      </c>
      <c r="BV389">
        <v>395.983666666667</v>
      </c>
      <c r="BW389">
        <v>419.958666666667</v>
      </c>
      <c r="BX389">
        <v>13.0596666666667</v>
      </c>
      <c r="BY389">
        <v>7.57739</v>
      </c>
      <c r="BZ389">
        <v>391.676666666667</v>
      </c>
      <c r="CA389">
        <v>13.0835666666667</v>
      </c>
      <c r="CB389">
        <v>899.965</v>
      </c>
      <c r="CC389">
        <v>101.486666666667</v>
      </c>
      <c r="CD389">
        <v>0.100257666666667</v>
      </c>
      <c r="CE389">
        <v>28.2235666666667</v>
      </c>
      <c r="CF389">
        <v>26.135</v>
      </c>
      <c r="CG389">
        <v>999.9</v>
      </c>
      <c r="CH389">
        <v>0</v>
      </c>
      <c r="CI389">
        <v>0</v>
      </c>
      <c r="CJ389">
        <v>9979.58333333333</v>
      </c>
      <c r="CK389">
        <v>0</v>
      </c>
      <c r="CL389">
        <v>59.8759</v>
      </c>
      <c r="CM389">
        <v>1459.97666666667</v>
      </c>
      <c r="CN389">
        <v>0.973004</v>
      </c>
      <c r="CO389">
        <v>0.0269963</v>
      </c>
      <c r="CP389">
        <v>0</v>
      </c>
      <c r="CQ389">
        <v>667.762</v>
      </c>
      <c r="CR389">
        <v>4.99951</v>
      </c>
      <c r="CS389">
        <v>9694.15333333333</v>
      </c>
      <c r="CT389">
        <v>11911.7</v>
      </c>
      <c r="CU389">
        <v>38.937</v>
      </c>
      <c r="CV389">
        <v>41.562</v>
      </c>
      <c r="CW389">
        <v>40.625</v>
      </c>
      <c r="CX389">
        <v>40.687</v>
      </c>
      <c r="CY389">
        <v>41.0413333333333</v>
      </c>
      <c r="CZ389">
        <v>1415.69666666667</v>
      </c>
      <c r="DA389">
        <v>39.28</v>
      </c>
      <c r="DB389">
        <v>0</v>
      </c>
      <c r="DC389">
        <v>1627064323</v>
      </c>
      <c r="DD389">
        <v>0</v>
      </c>
      <c r="DE389">
        <v>667.318115384615</v>
      </c>
      <c r="DF389">
        <v>2.18745300019356</v>
      </c>
      <c r="DG389">
        <v>40.9620512181106</v>
      </c>
      <c r="DH389">
        <v>9690.00923076923</v>
      </c>
      <c r="DI389">
        <v>15</v>
      </c>
      <c r="DJ389">
        <v>1627063522.6</v>
      </c>
      <c r="DK389" t="s">
        <v>293</v>
      </c>
      <c r="DL389">
        <v>1627063512.6</v>
      </c>
      <c r="DM389">
        <v>1627063522.6</v>
      </c>
      <c r="DN389">
        <v>1</v>
      </c>
      <c r="DO389">
        <v>0.261</v>
      </c>
      <c r="DP389">
        <v>-0.001</v>
      </c>
      <c r="DQ389">
        <v>4.408</v>
      </c>
      <c r="DR389">
        <v>-0.118</v>
      </c>
      <c r="DS389">
        <v>420</v>
      </c>
      <c r="DT389">
        <v>3</v>
      </c>
      <c r="DU389">
        <v>0.07</v>
      </c>
      <c r="DV389">
        <v>0.03</v>
      </c>
      <c r="DW389">
        <v>-23.9327975609756</v>
      </c>
      <c r="DX389">
        <v>-0.0464801393728512</v>
      </c>
      <c r="DY389">
        <v>0.0279752546386969</v>
      </c>
      <c r="DZ389">
        <v>1</v>
      </c>
      <c r="EA389">
        <v>667.223242424242</v>
      </c>
      <c r="EB389">
        <v>2.05469703371985</v>
      </c>
      <c r="EC389">
        <v>0.287579557403767</v>
      </c>
      <c r="ED389">
        <v>1</v>
      </c>
      <c r="EE389">
        <v>5.45141268292683</v>
      </c>
      <c r="EF389">
        <v>0.212755191637639</v>
      </c>
      <c r="EG389">
        <v>0.0240554881952975</v>
      </c>
      <c r="EH389">
        <v>0</v>
      </c>
      <c r="EI389">
        <v>2</v>
      </c>
      <c r="EJ389">
        <v>3</v>
      </c>
      <c r="EK389" t="s">
        <v>335</v>
      </c>
      <c r="EL389">
        <v>100</v>
      </c>
      <c r="EM389">
        <v>100</v>
      </c>
      <c r="EN389">
        <v>4.307</v>
      </c>
      <c r="EO389">
        <v>-0.0236</v>
      </c>
      <c r="EP389">
        <v>2.28134974714028</v>
      </c>
      <c r="EQ389">
        <v>0.00616335315543056</v>
      </c>
      <c r="ER389">
        <v>-2.81551833566181e-06</v>
      </c>
      <c r="ES389">
        <v>7.20361701182458e-10</v>
      </c>
      <c r="ET389">
        <v>-0.12593346656001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13.5</v>
      </c>
      <c r="FC389">
        <v>13.3</v>
      </c>
      <c r="FD389">
        <v>18</v>
      </c>
      <c r="FE389">
        <v>962.723</v>
      </c>
      <c r="FF389">
        <v>513.403</v>
      </c>
      <c r="FG389">
        <v>32.8019</v>
      </c>
      <c r="FH389">
        <v>24.9691</v>
      </c>
      <c r="FI389">
        <v>30.0003</v>
      </c>
      <c r="FJ389">
        <v>25.1692</v>
      </c>
      <c r="FK389">
        <v>25.1497</v>
      </c>
      <c r="FL389">
        <v>26.6764</v>
      </c>
      <c r="FM389">
        <v>58.4107</v>
      </c>
      <c r="FN389">
        <v>0</v>
      </c>
      <c r="FO389">
        <v>32.9</v>
      </c>
      <c r="FP389">
        <v>420</v>
      </c>
      <c r="FQ389">
        <v>7.63215</v>
      </c>
      <c r="FR389">
        <v>100.371</v>
      </c>
      <c r="FS389">
        <v>100.27</v>
      </c>
    </row>
    <row r="390" spans="1:175">
      <c r="A390">
        <v>374</v>
      </c>
      <c r="B390">
        <v>1627064322.1</v>
      </c>
      <c r="C390">
        <v>746</v>
      </c>
      <c r="D390" t="s">
        <v>1041</v>
      </c>
      <c r="E390" t="s">
        <v>1042</v>
      </c>
      <c r="F390">
        <v>1</v>
      </c>
      <c r="H390">
        <v>1627064321.1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14</v>
      </c>
      <c r="AG390">
        <v>2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291</v>
      </c>
      <c r="AL390" t="s">
        <v>291</v>
      </c>
      <c r="AM390">
        <v>0</v>
      </c>
      <c r="AN390">
        <v>0</v>
      </c>
      <c r="AO390">
        <f>1-AM390/AN390</f>
        <v>0</v>
      </c>
      <c r="AP390">
        <v>0</v>
      </c>
      <c r="AQ390" t="s">
        <v>291</v>
      </c>
      <c r="AR390" t="s">
        <v>291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291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292</v>
      </c>
      <c r="BT390">
        <v>2</v>
      </c>
      <c r="BU390">
        <v>1627064321.1</v>
      </c>
      <c r="BV390">
        <v>396.015666666667</v>
      </c>
      <c r="BW390">
        <v>419.961333333333</v>
      </c>
      <c r="BX390">
        <v>13.0983</v>
      </c>
      <c r="BY390">
        <v>7.58512666666667</v>
      </c>
      <c r="BZ390">
        <v>391.708666666667</v>
      </c>
      <c r="CA390">
        <v>13.1217</v>
      </c>
      <c r="CB390">
        <v>900.041333333333</v>
      </c>
      <c r="CC390">
        <v>101.486</v>
      </c>
      <c r="CD390">
        <v>0.10015</v>
      </c>
      <c r="CE390">
        <v>28.2691666666667</v>
      </c>
      <c r="CF390">
        <v>26.1782</v>
      </c>
      <c r="CG390">
        <v>999.9</v>
      </c>
      <c r="CH390">
        <v>0</v>
      </c>
      <c r="CI390">
        <v>0</v>
      </c>
      <c r="CJ390">
        <v>9977.91666666667</v>
      </c>
      <c r="CK390">
        <v>0</v>
      </c>
      <c r="CL390">
        <v>59.8759</v>
      </c>
      <c r="CM390">
        <v>1459.97</v>
      </c>
      <c r="CN390">
        <v>0.973004</v>
      </c>
      <c r="CO390">
        <v>0.0269963</v>
      </c>
      <c r="CP390">
        <v>0</v>
      </c>
      <c r="CQ390">
        <v>667.72</v>
      </c>
      <c r="CR390">
        <v>4.99951</v>
      </c>
      <c r="CS390">
        <v>9695.56333333333</v>
      </c>
      <c r="CT390">
        <v>11911.7</v>
      </c>
      <c r="CU390">
        <v>38.937</v>
      </c>
      <c r="CV390">
        <v>41.604</v>
      </c>
      <c r="CW390">
        <v>40.625</v>
      </c>
      <c r="CX390">
        <v>40.75</v>
      </c>
      <c r="CY390">
        <v>41.062</v>
      </c>
      <c r="CZ390">
        <v>1415.69</v>
      </c>
      <c r="DA390">
        <v>39.28</v>
      </c>
      <c r="DB390">
        <v>0</v>
      </c>
      <c r="DC390">
        <v>1627064324.8</v>
      </c>
      <c r="DD390">
        <v>0</v>
      </c>
      <c r="DE390">
        <v>667.38968</v>
      </c>
      <c r="DF390">
        <v>2.69038462951536</v>
      </c>
      <c r="DG390">
        <v>40.0861539024174</v>
      </c>
      <c r="DH390">
        <v>9691.458</v>
      </c>
      <c r="DI390">
        <v>15</v>
      </c>
      <c r="DJ390">
        <v>1627063522.6</v>
      </c>
      <c r="DK390" t="s">
        <v>293</v>
      </c>
      <c r="DL390">
        <v>1627063512.6</v>
      </c>
      <c r="DM390">
        <v>1627063522.6</v>
      </c>
      <c r="DN390">
        <v>1</v>
      </c>
      <c r="DO390">
        <v>0.261</v>
      </c>
      <c r="DP390">
        <v>-0.001</v>
      </c>
      <c r="DQ390">
        <v>4.408</v>
      </c>
      <c r="DR390">
        <v>-0.118</v>
      </c>
      <c r="DS390">
        <v>420</v>
      </c>
      <c r="DT390">
        <v>3</v>
      </c>
      <c r="DU390">
        <v>0.07</v>
      </c>
      <c r="DV390">
        <v>0.03</v>
      </c>
      <c r="DW390">
        <v>-23.9325634146341</v>
      </c>
      <c r="DX390">
        <v>-0.124873170731729</v>
      </c>
      <c r="DY390">
        <v>0.0273067199457189</v>
      </c>
      <c r="DZ390">
        <v>1</v>
      </c>
      <c r="EA390">
        <v>667.278303030303</v>
      </c>
      <c r="EB390">
        <v>2.38467970481753</v>
      </c>
      <c r="EC390">
        <v>0.310092604433172</v>
      </c>
      <c r="ED390">
        <v>1</v>
      </c>
      <c r="EE390">
        <v>5.46259463414634</v>
      </c>
      <c r="EF390">
        <v>0.195702229965168</v>
      </c>
      <c r="EG390">
        <v>0.0216081883866732</v>
      </c>
      <c r="EH390">
        <v>0</v>
      </c>
      <c r="EI390">
        <v>2</v>
      </c>
      <c r="EJ390">
        <v>3</v>
      </c>
      <c r="EK390" t="s">
        <v>335</v>
      </c>
      <c r="EL390">
        <v>100</v>
      </c>
      <c r="EM390">
        <v>100</v>
      </c>
      <c r="EN390">
        <v>4.307</v>
      </c>
      <c r="EO390">
        <v>-0.0232</v>
      </c>
      <c r="EP390">
        <v>2.28134974714028</v>
      </c>
      <c r="EQ390">
        <v>0.00616335315543056</v>
      </c>
      <c r="ER390">
        <v>-2.81551833566181e-06</v>
      </c>
      <c r="ES390">
        <v>7.20361701182458e-10</v>
      </c>
      <c r="ET390">
        <v>-0.12593346656001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13.5</v>
      </c>
      <c r="FC390">
        <v>13.3</v>
      </c>
      <c r="FD390">
        <v>18</v>
      </c>
      <c r="FE390">
        <v>962.852</v>
      </c>
      <c r="FF390">
        <v>513.421</v>
      </c>
      <c r="FG390">
        <v>32.8677</v>
      </c>
      <c r="FH390">
        <v>24.9708</v>
      </c>
      <c r="FI390">
        <v>30.0005</v>
      </c>
      <c r="FJ390">
        <v>25.1692</v>
      </c>
      <c r="FK390">
        <v>25.1497</v>
      </c>
      <c r="FL390">
        <v>26.6784</v>
      </c>
      <c r="FM390">
        <v>58.4107</v>
      </c>
      <c r="FN390">
        <v>0</v>
      </c>
      <c r="FO390">
        <v>33</v>
      </c>
      <c r="FP390">
        <v>420</v>
      </c>
      <c r="FQ390">
        <v>7.68928</v>
      </c>
      <c r="FR390">
        <v>100.37</v>
      </c>
      <c r="FS390">
        <v>100.269</v>
      </c>
    </row>
    <row r="391" spans="1:175">
      <c r="A391">
        <v>375</v>
      </c>
      <c r="B391">
        <v>1627064324.1</v>
      </c>
      <c r="C391">
        <v>748</v>
      </c>
      <c r="D391" t="s">
        <v>1043</v>
      </c>
      <c r="E391" t="s">
        <v>1044</v>
      </c>
      <c r="F391">
        <v>1</v>
      </c>
      <c r="H391">
        <v>1627064323.1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14</v>
      </c>
      <c r="AG391">
        <v>2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291</v>
      </c>
      <c r="AL391" t="s">
        <v>291</v>
      </c>
      <c r="AM391">
        <v>0</v>
      </c>
      <c r="AN391">
        <v>0</v>
      </c>
      <c r="AO391">
        <f>1-AM391/AN391</f>
        <v>0</v>
      </c>
      <c r="AP391">
        <v>0</v>
      </c>
      <c r="AQ391" t="s">
        <v>291</v>
      </c>
      <c r="AR391" t="s">
        <v>291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291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292</v>
      </c>
      <c r="BT391">
        <v>2</v>
      </c>
      <c r="BU391">
        <v>1627064323.1</v>
      </c>
      <c r="BV391">
        <v>396.048666666667</v>
      </c>
      <c r="BW391">
        <v>419.962</v>
      </c>
      <c r="BX391">
        <v>13.1276</v>
      </c>
      <c r="BY391">
        <v>7.58829</v>
      </c>
      <c r="BZ391">
        <v>391.741666666667</v>
      </c>
      <c r="CA391">
        <v>13.1506</v>
      </c>
      <c r="CB391">
        <v>899.993666666667</v>
      </c>
      <c r="CC391">
        <v>101.487333333333</v>
      </c>
      <c r="CD391">
        <v>0.100066666666667</v>
      </c>
      <c r="CE391">
        <v>28.3134666666667</v>
      </c>
      <c r="CF391">
        <v>26.2150666666667</v>
      </c>
      <c r="CG391">
        <v>999.9</v>
      </c>
      <c r="CH391">
        <v>0</v>
      </c>
      <c r="CI391">
        <v>0</v>
      </c>
      <c r="CJ391">
        <v>9986.86666666667</v>
      </c>
      <c r="CK391">
        <v>0</v>
      </c>
      <c r="CL391">
        <v>59.8759</v>
      </c>
      <c r="CM391">
        <v>1459.97</v>
      </c>
      <c r="CN391">
        <v>0.973004</v>
      </c>
      <c r="CO391">
        <v>0.0269963</v>
      </c>
      <c r="CP391">
        <v>0</v>
      </c>
      <c r="CQ391">
        <v>667.437333333333</v>
      </c>
      <c r="CR391">
        <v>4.99951</v>
      </c>
      <c r="CS391">
        <v>9697.17666666667</v>
      </c>
      <c r="CT391">
        <v>11911.6666666667</v>
      </c>
      <c r="CU391">
        <v>38.937</v>
      </c>
      <c r="CV391">
        <v>41.583</v>
      </c>
      <c r="CW391">
        <v>40.625</v>
      </c>
      <c r="CX391">
        <v>40.687</v>
      </c>
      <c r="CY391">
        <v>41.062</v>
      </c>
      <c r="CZ391">
        <v>1415.69</v>
      </c>
      <c r="DA391">
        <v>39.28</v>
      </c>
      <c r="DB391">
        <v>0</v>
      </c>
      <c r="DC391">
        <v>1627064326.6</v>
      </c>
      <c r="DD391">
        <v>0</v>
      </c>
      <c r="DE391">
        <v>667.404769230769</v>
      </c>
      <c r="DF391">
        <v>2.26611966473669</v>
      </c>
      <c r="DG391">
        <v>40.0912820500743</v>
      </c>
      <c r="DH391">
        <v>9692.48192307692</v>
      </c>
      <c r="DI391">
        <v>15</v>
      </c>
      <c r="DJ391">
        <v>1627063522.6</v>
      </c>
      <c r="DK391" t="s">
        <v>293</v>
      </c>
      <c r="DL391">
        <v>1627063512.6</v>
      </c>
      <c r="DM391">
        <v>1627063522.6</v>
      </c>
      <c r="DN391">
        <v>1</v>
      </c>
      <c r="DO391">
        <v>0.261</v>
      </c>
      <c r="DP391">
        <v>-0.001</v>
      </c>
      <c r="DQ391">
        <v>4.408</v>
      </c>
      <c r="DR391">
        <v>-0.118</v>
      </c>
      <c r="DS391">
        <v>420</v>
      </c>
      <c r="DT391">
        <v>3</v>
      </c>
      <c r="DU391">
        <v>0.07</v>
      </c>
      <c r="DV391">
        <v>0.03</v>
      </c>
      <c r="DW391">
        <v>-23.9318243902439</v>
      </c>
      <c r="DX391">
        <v>-0.0853672473867874</v>
      </c>
      <c r="DY391">
        <v>0.0254639178531714</v>
      </c>
      <c r="DZ391">
        <v>1</v>
      </c>
      <c r="EA391">
        <v>667.335371428571</v>
      </c>
      <c r="EB391">
        <v>1.87373776908076</v>
      </c>
      <c r="EC391">
        <v>0.281382209379165</v>
      </c>
      <c r="ED391">
        <v>1</v>
      </c>
      <c r="EE391">
        <v>5.47363512195122</v>
      </c>
      <c r="EF391">
        <v>0.234574912891991</v>
      </c>
      <c r="EG391">
        <v>0.0267939256969452</v>
      </c>
      <c r="EH391">
        <v>0</v>
      </c>
      <c r="EI391">
        <v>2</v>
      </c>
      <c r="EJ391">
        <v>3</v>
      </c>
      <c r="EK391" t="s">
        <v>335</v>
      </c>
      <c r="EL391">
        <v>100</v>
      </c>
      <c r="EM391">
        <v>100</v>
      </c>
      <c r="EN391">
        <v>4.307</v>
      </c>
      <c r="EO391">
        <v>-0.0228</v>
      </c>
      <c r="EP391">
        <v>2.28134974714028</v>
      </c>
      <c r="EQ391">
        <v>0.00616335315543056</v>
      </c>
      <c r="ER391">
        <v>-2.81551833566181e-06</v>
      </c>
      <c r="ES391">
        <v>7.20361701182458e-10</v>
      </c>
      <c r="ET391">
        <v>-0.12593346656001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13.5</v>
      </c>
      <c r="FC391">
        <v>13.4</v>
      </c>
      <c r="FD391">
        <v>18</v>
      </c>
      <c r="FE391">
        <v>962.852</v>
      </c>
      <c r="FF391">
        <v>513.526</v>
      </c>
      <c r="FG391">
        <v>32.9344</v>
      </c>
      <c r="FH391">
        <v>24.973</v>
      </c>
      <c r="FI391">
        <v>30.0003</v>
      </c>
      <c r="FJ391">
        <v>25.1692</v>
      </c>
      <c r="FK391">
        <v>25.1497</v>
      </c>
      <c r="FL391">
        <v>26.6779</v>
      </c>
      <c r="FM391">
        <v>58.1304</v>
      </c>
      <c r="FN391">
        <v>0</v>
      </c>
      <c r="FO391">
        <v>33</v>
      </c>
      <c r="FP391">
        <v>420</v>
      </c>
      <c r="FQ391">
        <v>7.69049</v>
      </c>
      <c r="FR391">
        <v>100.37</v>
      </c>
      <c r="FS391">
        <v>100.269</v>
      </c>
    </row>
    <row r="392" spans="1:175">
      <c r="A392">
        <v>376</v>
      </c>
      <c r="B392">
        <v>1627064326.1</v>
      </c>
      <c r="C392">
        <v>750</v>
      </c>
      <c r="D392" t="s">
        <v>1045</v>
      </c>
      <c r="E392" t="s">
        <v>1046</v>
      </c>
      <c r="F392">
        <v>1</v>
      </c>
      <c r="H392">
        <v>1627064325.1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14</v>
      </c>
      <c r="AG392">
        <v>2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291</v>
      </c>
      <c r="AL392" t="s">
        <v>291</v>
      </c>
      <c r="AM392">
        <v>0</v>
      </c>
      <c r="AN392">
        <v>0</v>
      </c>
      <c r="AO392">
        <f>1-AM392/AN392</f>
        <v>0</v>
      </c>
      <c r="AP392">
        <v>0</v>
      </c>
      <c r="AQ392" t="s">
        <v>291</v>
      </c>
      <c r="AR392" t="s">
        <v>291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291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292</v>
      </c>
      <c r="BT392">
        <v>2</v>
      </c>
      <c r="BU392">
        <v>1627064325.1</v>
      </c>
      <c r="BV392">
        <v>396.039333333333</v>
      </c>
      <c r="BW392">
        <v>419.968333333333</v>
      </c>
      <c r="BX392">
        <v>13.1511333333333</v>
      </c>
      <c r="BY392">
        <v>7.59134666666667</v>
      </c>
      <c r="BZ392">
        <v>391.732333333333</v>
      </c>
      <c r="CA392">
        <v>13.1738333333333</v>
      </c>
      <c r="CB392">
        <v>899.984666666667</v>
      </c>
      <c r="CC392">
        <v>101.488333333333</v>
      </c>
      <c r="CD392">
        <v>0.100296</v>
      </c>
      <c r="CE392">
        <v>28.3583</v>
      </c>
      <c r="CF392">
        <v>26.2521</v>
      </c>
      <c r="CG392">
        <v>999.9</v>
      </c>
      <c r="CH392">
        <v>0</v>
      </c>
      <c r="CI392">
        <v>0</v>
      </c>
      <c r="CJ392">
        <v>10013.5333333333</v>
      </c>
      <c r="CK392">
        <v>0</v>
      </c>
      <c r="CL392">
        <v>59.8759</v>
      </c>
      <c r="CM392">
        <v>1459.96</v>
      </c>
      <c r="CN392">
        <v>0.973004</v>
      </c>
      <c r="CO392">
        <v>0.0269963</v>
      </c>
      <c r="CP392">
        <v>0</v>
      </c>
      <c r="CQ392">
        <v>667.670666666667</v>
      </c>
      <c r="CR392">
        <v>4.99951</v>
      </c>
      <c r="CS392">
        <v>9698.51666666667</v>
      </c>
      <c r="CT392">
        <v>11911.6</v>
      </c>
      <c r="CU392">
        <v>38.937</v>
      </c>
      <c r="CV392">
        <v>41.562</v>
      </c>
      <c r="CW392">
        <v>40.625</v>
      </c>
      <c r="CX392">
        <v>40.687</v>
      </c>
      <c r="CY392">
        <v>41.062</v>
      </c>
      <c r="CZ392">
        <v>1415.68</v>
      </c>
      <c r="DA392">
        <v>39.28</v>
      </c>
      <c r="DB392">
        <v>0</v>
      </c>
      <c r="DC392">
        <v>1627064329</v>
      </c>
      <c r="DD392">
        <v>0</v>
      </c>
      <c r="DE392">
        <v>667.500576923077</v>
      </c>
      <c r="DF392">
        <v>1.71695726952684</v>
      </c>
      <c r="DG392">
        <v>40.9777777191654</v>
      </c>
      <c r="DH392">
        <v>9694.09923076923</v>
      </c>
      <c r="DI392">
        <v>15</v>
      </c>
      <c r="DJ392">
        <v>1627063522.6</v>
      </c>
      <c r="DK392" t="s">
        <v>293</v>
      </c>
      <c r="DL392">
        <v>1627063512.6</v>
      </c>
      <c r="DM392">
        <v>1627063522.6</v>
      </c>
      <c r="DN392">
        <v>1</v>
      </c>
      <c r="DO392">
        <v>0.261</v>
      </c>
      <c r="DP392">
        <v>-0.001</v>
      </c>
      <c r="DQ392">
        <v>4.408</v>
      </c>
      <c r="DR392">
        <v>-0.118</v>
      </c>
      <c r="DS392">
        <v>420</v>
      </c>
      <c r="DT392">
        <v>3</v>
      </c>
      <c r="DU392">
        <v>0.07</v>
      </c>
      <c r="DV392">
        <v>0.03</v>
      </c>
      <c r="DW392">
        <v>-23.9350341463415</v>
      </c>
      <c r="DX392">
        <v>-0.000202787456464175</v>
      </c>
      <c r="DY392">
        <v>0.0222048512580744</v>
      </c>
      <c r="DZ392">
        <v>1</v>
      </c>
      <c r="EA392">
        <v>667.40396969697</v>
      </c>
      <c r="EB392">
        <v>1.92444181526024</v>
      </c>
      <c r="EC392">
        <v>0.27626036082021</v>
      </c>
      <c r="ED392">
        <v>1</v>
      </c>
      <c r="EE392">
        <v>5.48432512195122</v>
      </c>
      <c r="EF392">
        <v>0.31639714285715</v>
      </c>
      <c r="EG392">
        <v>0.0350450973657568</v>
      </c>
      <c r="EH392">
        <v>0</v>
      </c>
      <c r="EI392">
        <v>2</v>
      </c>
      <c r="EJ392">
        <v>3</v>
      </c>
      <c r="EK392" t="s">
        <v>335</v>
      </c>
      <c r="EL392">
        <v>100</v>
      </c>
      <c r="EM392">
        <v>100</v>
      </c>
      <c r="EN392">
        <v>4.307</v>
      </c>
      <c r="EO392">
        <v>-0.0225</v>
      </c>
      <c r="EP392">
        <v>2.28134974714028</v>
      </c>
      <c r="EQ392">
        <v>0.00616335315543056</v>
      </c>
      <c r="ER392">
        <v>-2.81551833566181e-06</v>
      </c>
      <c r="ES392">
        <v>7.20361701182458e-10</v>
      </c>
      <c r="ET392">
        <v>-0.12593346656001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13.6</v>
      </c>
      <c r="FC392">
        <v>13.4</v>
      </c>
      <c r="FD392">
        <v>18</v>
      </c>
      <c r="FE392">
        <v>962.93</v>
      </c>
      <c r="FF392">
        <v>513.631</v>
      </c>
      <c r="FG392">
        <v>33.0007</v>
      </c>
      <c r="FH392">
        <v>24.9746</v>
      </c>
      <c r="FI392">
        <v>30.0002</v>
      </c>
      <c r="FJ392">
        <v>25.1692</v>
      </c>
      <c r="FK392">
        <v>25.1497</v>
      </c>
      <c r="FL392">
        <v>26.6798</v>
      </c>
      <c r="FM392">
        <v>57.848</v>
      </c>
      <c r="FN392">
        <v>0</v>
      </c>
      <c r="FO392">
        <v>33.1</v>
      </c>
      <c r="FP392">
        <v>420</v>
      </c>
      <c r="FQ392">
        <v>7.76578</v>
      </c>
      <c r="FR392">
        <v>100.369</v>
      </c>
      <c r="FS392">
        <v>100.27</v>
      </c>
    </row>
    <row r="393" spans="1:175">
      <c r="A393">
        <v>377</v>
      </c>
      <c r="B393">
        <v>1627064328.1</v>
      </c>
      <c r="C393">
        <v>752</v>
      </c>
      <c r="D393" t="s">
        <v>1047</v>
      </c>
      <c r="E393" t="s">
        <v>1048</v>
      </c>
      <c r="F393">
        <v>1</v>
      </c>
      <c r="H393">
        <v>1627064327.1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14</v>
      </c>
      <c r="AG393">
        <v>2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291</v>
      </c>
      <c r="AL393" t="s">
        <v>291</v>
      </c>
      <c r="AM393">
        <v>0</v>
      </c>
      <c r="AN393">
        <v>0</v>
      </c>
      <c r="AO393">
        <f>1-AM393/AN393</f>
        <v>0</v>
      </c>
      <c r="AP393">
        <v>0</v>
      </c>
      <c r="AQ393" t="s">
        <v>291</v>
      </c>
      <c r="AR393" t="s">
        <v>291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291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292</v>
      </c>
      <c r="BT393">
        <v>2</v>
      </c>
      <c r="BU393">
        <v>1627064327.1</v>
      </c>
      <c r="BV393">
        <v>396.037</v>
      </c>
      <c r="BW393">
        <v>419.932666666667</v>
      </c>
      <c r="BX393">
        <v>13.1738</v>
      </c>
      <c r="BY393">
        <v>7.60827666666667</v>
      </c>
      <c r="BZ393">
        <v>391.73</v>
      </c>
      <c r="CA393">
        <v>13.1962</v>
      </c>
      <c r="CB393">
        <v>900.045</v>
      </c>
      <c r="CC393">
        <v>101.489</v>
      </c>
      <c r="CD393">
        <v>0.100445666666667</v>
      </c>
      <c r="CE393">
        <v>28.4039333333333</v>
      </c>
      <c r="CF393">
        <v>26.2892</v>
      </c>
      <c r="CG393">
        <v>999.9</v>
      </c>
      <c r="CH393">
        <v>0</v>
      </c>
      <c r="CI393">
        <v>0</v>
      </c>
      <c r="CJ393">
        <v>10002.4666666667</v>
      </c>
      <c r="CK393">
        <v>0</v>
      </c>
      <c r="CL393">
        <v>59.8759</v>
      </c>
      <c r="CM393">
        <v>1459.96333333333</v>
      </c>
      <c r="CN393">
        <v>0.973004</v>
      </c>
      <c r="CO393">
        <v>0.0269963</v>
      </c>
      <c r="CP393">
        <v>0</v>
      </c>
      <c r="CQ393">
        <v>667.954333333333</v>
      </c>
      <c r="CR393">
        <v>4.99951</v>
      </c>
      <c r="CS393">
        <v>9699.50333333333</v>
      </c>
      <c r="CT393">
        <v>11911.5666666667</v>
      </c>
      <c r="CU393">
        <v>38.937</v>
      </c>
      <c r="CV393">
        <v>41.562</v>
      </c>
      <c r="CW393">
        <v>40.625</v>
      </c>
      <c r="CX393">
        <v>40.729</v>
      </c>
      <c r="CY393">
        <v>41.062</v>
      </c>
      <c r="CZ393">
        <v>1415.68333333333</v>
      </c>
      <c r="DA393">
        <v>39.28</v>
      </c>
      <c r="DB393">
        <v>0</v>
      </c>
      <c r="DC393">
        <v>1627064330.8</v>
      </c>
      <c r="DD393">
        <v>0</v>
      </c>
      <c r="DE393">
        <v>667.59376</v>
      </c>
      <c r="DF393">
        <v>2.18992308538362</v>
      </c>
      <c r="DG393">
        <v>43.1061539005819</v>
      </c>
      <c r="DH393">
        <v>9695.6208</v>
      </c>
      <c r="DI393">
        <v>15</v>
      </c>
      <c r="DJ393">
        <v>1627063522.6</v>
      </c>
      <c r="DK393" t="s">
        <v>293</v>
      </c>
      <c r="DL393">
        <v>1627063512.6</v>
      </c>
      <c r="DM393">
        <v>1627063522.6</v>
      </c>
      <c r="DN393">
        <v>1</v>
      </c>
      <c r="DO393">
        <v>0.261</v>
      </c>
      <c r="DP393">
        <v>-0.001</v>
      </c>
      <c r="DQ393">
        <v>4.408</v>
      </c>
      <c r="DR393">
        <v>-0.118</v>
      </c>
      <c r="DS393">
        <v>420</v>
      </c>
      <c r="DT393">
        <v>3</v>
      </c>
      <c r="DU393">
        <v>0.07</v>
      </c>
      <c r="DV393">
        <v>0.03</v>
      </c>
      <c r="DW393">
        <v>-23.9323756097561</v>
      </c>
      <c r="DX393">
        <v>0.0701289198606065</v>
      </c>
      <c r="DY393">
        <v>0.0244938596634657</v>
      </c>
      <c r="DZ393">
        <v>1</v>
      </c>
      <c r="EA393">
        <v>667.469878787879</v>
      </c>
      <c r="EB393">
        <v>2.24316226605723</v>
      </c>
      <c r="EC393">
        <v>0.298928060421944</v>
      </c>
      <c r="ED393">
        <v>1</v>
      </c>
      <c r="EE393">
        <v>5.49508804878049</v>
      </c>
      <c r="EF393">
        <v>0.385697351916391</v>
      </c>
      <c r="EG393">
        <v>0.0407831263062887</v>
      </c>
      <c r="EH393">
        <v>0</v>
      </c>
      <c r="EI393">
        <v>2</v>
      </c>
      <c r="EJ393">
        <v>3</v>
      </c>
      <c r="EK393" t="s">
        <v>335</v>
      </c>
      <c r="EL393">
        <v>100</v>
      </c>
      <c r="EM393">
        <v>100</v>
      </c>
      <c r="EN393">
        <v>4.307</v>
      </c>
      <c r="EO393">
        <v>-0.0222</v>
      </c>
      <c r="EP393">
        <v>2.28134974714028</v>
      </c>
      <c r="EQ393">
        <v>0.00616335315543056</v>
      </c>
      <c r="ER393">
        <v>-2.81551833566181e-06</v>
      </c>
      <c r="ES393">
        <v>7.20361701182458e-10</v>
      </c>
      <c r="ET393">
        <v>-0.12593346656001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13.6</v>
      </c>
      <c r="FC393">
        <v>13.4</v>
      </c>
      <c r="FD393">
        <v>18</v>
      </c>
      <c r="FE393">
        <v>962.826</v>
      </c>
      <c r="FF393">
        <v>513.673</v>
      </c>
      <c r="FG393">
        <v>33.0639</v>
      </c>
      <c r="FH393">
        <v>24.9762</v>
      </c>
      <c r="FI393">
        <v>30.0003</v>
      </c>
      <c r="FJ393">
        <v>25.1692</v>
      </c>
      <c r="FK393">
        <v>25.1504</v>
      </c>
      <c r="FL393">
        <v>26.6812</v>
      </c>
      <c r="FM393">
        <v>57.848</v>
      </c>
      <c r="FN393">
        <v>0</v>
      </c>
      <c r="FO393">
        <v>33.1</v>
      </c>
      <c r="FP393">
        <v>420</v>
      </c>
      <c r="FQ393">
        <v>7.76573</v>
      </c>
      <c r="FR393">
        <v>100.369</v>
      </c>
      <c r="FS393">
        <v>100.27</v>
      </c>
    </row>
    <row r="394" spans="1:175">
      <c r="A394">
        <v>378</v>
      </c>
      <c r="B394">
        <v>1627064330.1</v>
      </c>
      <c r="C394">
        <v>754</v>
      </c>
      <c r="D394" t="s">
        <v>1049</v>
      </c>
      <c r="E394" t="s">
        <v>1050</v>
      </c>
      <c r="F394">
        <v>1</v>
      </c>
      <c r="H394">
        <v>1627064329.1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14</v>
      </c>
      <c r="AG394">
        <v>2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291</v>
      </c>
      <c r="AL394" t="s">
        <v>291</v>
      </c>
      <c r="AM394">
        <v>0</v>
      </c>
      <c r="AN394">
        <v>0</v>
      </c>
      <c r="AO394">
        <f>1-AM394/AN394</f>
        <v>0</v>
      </c>
      <c r="AP394">
        <v>0</v>
      </c>
      <c r="AQ394" t="s">
        <v>291</v>
      </c>
      <c r="AR394" t="s">
        <v>291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291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292</v>
      </c>
      <c r="BT394">
        <v>2</v>
      </c>
      <c r="BU394">
        <v>1627064329.1</v>
      </c>
      <c r="BV394">
        <v>396.048666666667</v>
      </c>
      <c r="BW394">
        <v>419.920333333333</v>
      </c>
      <c r="BX394">
        <v>13.2038333333333</v>
      </c>
      <c r="BY394">
        <v>7.64152666666667</v>
      </c>
      <c r="BZ394">
        <v>391.741666666667</v>
      </c>
      <c r="CA394">
        <v>13.2258333333333</v>
      </c>
      <c r="CB394">
        <v>900.035333333333</v>
      </c>
      <c r="CC394">
        <v>101.488666666667</v>
      </c>
      <c r="CD394">
        <v>0.100235</v>
      </c>
      <c r="CE394">
        <v>28.4494333333333</v>
      </c>
      <c r="CF394">
        <v>26.3334333333333</v>
      </c>
      <c r="CG394">
        <v>999.9</v>
      </c>
      <c r="CH394">
        <v>0</v>
      </c>
      <c r="CI394">
        <v>0</v>
      </c>
      <c r="CJ394">
        <v>9997.06666666667</v>
      </c>
      <c r="CK394">
        <v>0</v>
      </c>
      <c r="CL394">
        <v>59.8759</v>
      </c>
      <c r="CM394">
        <v>1459.96333333333</v>
      </c>
      <c r="CN394">
        <v>0.973004</v>
      </c>
      <c r="CO394">
        <v>0.0269963</v>
      </c>
      <c r="CP394">
        <v>0</v>
      </c>
      <c r="CQ394">
        <v>667.797</v>
      </c>
      <c r="CR394">
        <v>4.99951</v>
      </c>
      <c r="CS394">
        <v>9701.75666666667</v>
      </c>
      <c r="CT394">
        <v>11911.5666666667</v>
      </c>
      <c r="CU394">
        <v>38.937</v>
      </c>
      <c r="CV394">
        <v>41.562</v>
      </c>
      <c r="CW394">
        <v>40.625</v>
      </c>
      <c r="CX394">
        <v>40.687</v>
      </c>
      <c r="CY394">
        <v>41.062</v>
      </c>
      <c r="CZ394">
        <v>1415.68333333333</v>
      </c>
      <c r="DA394">
        <v>39.28</v>
      </c>
      <c r="DB394">
        <v>0</v>
      </c>
      <c r="DC394">
        <v>1627064332.6</v>
      </c>
      <c r="DD394">
        <v>0</v>
      </c>
      <c r="DE394">
        <v>667.632192307692</v>
      </c>
      <c r="DF394">
        <v>2.06635897636482</v>
      </c>
      <c r="DG394">
        <v>43.8099145194041</v>
      </c>
      <c r="DH394">
        <v>9696.69076923077</v>
      </c>
      <c r="DI394">
        <v>15</v>
      </c>
      <c r="DJ394">
        <v>1627063522.6</v>
      </c>
      <c r="DK394" t="s">
        <v>293</v>
      </c>
      <c r="DL394">
        <v>1627063512.6</v>
      </c>
      <c r="DM394">
        <v>1627063522.6</v>
      </c>
      <c r="DN394">
        <v>1</v>
      </c>
      <c r="DO394">
        <v>0.261</v>
      </c>
      <c r="DP394">
        <v>-0.001</v>
      </c>
      <c r="DQ394">
        <v>4.408</v>
      </c>
      <c r="DR394">
        <v>-0.118</v>
      </c>
      <c r="DS394">
        <v>420</v>
      </c>
      <c r="DT394">
        <v>3</v>
      </c>
      <c r="DU394">
        <v>0.07</v>
      </c>
      <c r="DV394">
        <v>0.03</v>
      </c>
      <c r="DW394">
        <v>-23.9240804878049</v>
      </c>
      <c r="DX394">
        <v>0.109586759581835</v>
      </c>
      <c r="DY394">
        <v>0.027874345399836</v>
      </c>
      <c r="DZ394">
        <v>1</v>
      </c>
      <c r="EA394">
        <v>667.527685714286</v>
      </c>
      <c r="EB394">
        <v>2.28819569471674</v>
      </c>
      <c r="EC394">
        <v>0.318437683648387</v>
      </c>
      <c r="ED394">
        <v>1</v>
      </c>
      <c r="EE394">
        <v>5.50526951219512</v>
      </c>
      <c r="EF394">
        <v>0.421254982578401</v>
      </c>
      <c r="EG394">
        <v>0.0433065249942676</v>
      </c>
      <c r="EH394">
        <v>0</v>
      </c>
      <c r="EI394">
        <v>2</v>
      </c>
      <c r="EJ394">
        <v>3</v>
      </c>
      <c r="EK394" t="s">
        <v>335</v>
      </c>
      <c r="EL394">
        <v>100</v>
      </c>
      <c r="EM394">
        <v>100</v>
      </c>
      <c r="EN394">
        <v>4.307</v>
      </c>
      <c r="EO394">
        <v>-0.0217</v>
      </c>
      <c r="EP394">
        <v>2.28134974714028</v>
      </c>
      <c r="EQ394">
        <v>0.00616335315543056</v>
      </c>
      <c r="ER394">
        <v>-2.81551833566181e-06</v>
      </c>
      <c r="ES394">
        <v>7.20361701182458e-10</v>
      </c>
      <c r="ET394">
        <v>-0.12593346656001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13.6</v>
      </c>
      <c r="FC394">
        <v>13.5</v>
      </c>
      <c r="FD394">
        <v>18</v>
      </c>
      <c r="FE394">
        <v>962.81</v>
      </c>
      <c r="FF394">
        <v>513.701</v>
      </c>
      <c r="FG394">
        <v>33.1246</v>
      </c>
      <c r="FH394">
        <v>24.978</v>
      </c>
      <c r="FI394">
        <v>30.0003</v>
      </c>
      <c r="FJ394">
        <v>25.1698</v>
      </c>
      <c r="FK394">
        <v>25.1515</v>
      </c>
      <c r="FL394">
        <v>26.6808</v>
      </c>
      <c r="FM394">
        <v>57.848</v>
      </c>
      <c r="FN394">
        <v>0</v>
      </c>
      <c r="FO394">
        <v>33.2</v>
      </c>
      <c r="FP394">
        <v>420</v>
      </c>
      <c r="FQ394">
        <v>7.82114</v>
      </c>
      <c r="FR394">
        <v>100.369</v>
      </c>
      <c r="FS394">
        <v>100.27</v>
      </c>
    </row>
    <row r="395" spans="1:175">
      <c r="A395">
        <v>379</v>
      </c>
      <c r="B395">
        <v>1627064332.1</v>
      </c>
      <c r="C395">
        <v>756</v>
      </c>
      <c r="D395" t="s">
        <v>1051</v>
      </c>
      <c r="E395" t="s">
        <v>1052</v>
      </c>
      <c r="F395">
        <v>1</v>
      </c>
      <c r="H395">
        <v>1627064331.1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14</v>
      </c>
      <c r="AG395">
        <v>2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291</v>
      </c>
      <c r="AL395" t="s">
        <v>291</v>
      </c>
      <c r="AM395">
        <v>0</v>
      </c>
      <c r="AN395">
        <v>0</v>
      </c>
      <c r="AO395">
        <f>1-AM395/AN395</f>
        <v>0</v>
      </c>
      <c r="AP395">
        <v>0</v>
      </c>
      <c r="AQ395" t="s">
        <v>291</v>
      </c>
      <c r="AR395" t="s">
        <v>291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291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292</v>
      </c>
      <c r="BT395">
        <v>2</v>
      </c>
      <c r="BU395">
        <v>1627064331.1</v>
      </c>
      <c r="BV395">
        <v>396.055333333333</v>
      </c>
      <c r="BW395">
        <v>419.975666666667</v>
      </c>
      <c r="BX395">
        <v>13.2395333333333</v>
      </c>
      <c r="BY395">
        <v>7.67140333333333</v>
      </c>
      <c r="BZ395">
        <v>391.748333333333</v>
      </c>
      <c r="CA395">
        <v>13.2610666666667</v>
      </c>
      <c r="CB395">
        <v>900.049333333333</v>
      </c>
      <c r="CC395">
        <v>101.488</v>
      </c>
      <c r="CD395">
        <v>0.0998929666666667</v>
      </c>
      <c r="CE395">
        <v>28.4953666666667</v>
      </c>
      <c r="CF395">
        <v>26.3758666666667</v>
      </c>
      <c r="CG395">
        <v>999.9</v>
      </c>
      <c r="CH395">
        <v>0</v>
      </c>
      <c r="CI395">
        <v>0</v>
      </c>
      <c r="CJ395">
        <v>10002.5166666667</v>
      </c>
      <c r="CK395">
        <v>0</v>
      </c>
      <c r="CL395">
        <v>59.8759</v>
      </c>
      <c r="CM395">
        <v>1459.94333333333</v>
      </c>
      <c r="CN395">
        <v>0.973004</v>
      </c>
      <c r="CO395">
        <v>0.0269963</v>
      </c>
      <c r="CP395">
        <v>0</v>
      </c>
      <c r="CQ395">
        <v>668.21</v>
      </c>
      <c r="CR395">
        <v>4.99951</v>
      </c>
      <c r="CS395">
        <v>9702.40333333333</v>
      </c>
      <c r="CT395">
        <v>11911.4333333333</v>
      </c>
      <c r="CU395">
        <v>38.937</v>
      </c>
      <c r="CV395">
        <v>41.583</v>
      </c>
      <c r="CW395">
        <v>40.625</v>
      </c>
      <c r="CX395">
        <v>40.75</v>
      </c>
      <c r="CY395">
        <v>41.062</v>
      </c>
      <c r="CZ395">
        <v>1415.66333333333</v>
      </c>
      <c r="DA395">
        <v>39.28</v>
      </c>
      <c r="DB395">
        <v>0</v>
      </c>
      <c r="DC395">
        <v>1627064335</v>
      </c>
      <c r="DD395">
        <v>0</v>
      </c>
      <c r="DE395">
        <v>667.737961538461</v>
      </c>
      <c r="DF395">
        <v>2.58560683762548</v>
      </c>
      <c r="DG395">
        <v>43.2970939467954</v>
      </c>
      <c r="DH395">
        <v>9698.33769230769</v>
      </c>
      <c r="DI395">
        <v>15</v>
      </c>
      <c r="DJ395">
        <v>1627063522.6</v>
      </c>
      <c r="DK395" t="s">
        <v>293</v>
      </c>
      <c r="DL395">
        <v>1627063512.6</v>
      </c>
      <c r="DM395">
        <v>1627063522.6</v>
      </c>
      <c r="DN395">
        <v>1</v>
      </c>
      <c r="DO395">
        <v>0.261</v>
      </c>
      <c r="DP395">
        <v>-0.001</v>
      </c>
      <c r="DQ395">
        <v>4.408</v>
      </c>
      <c r="DR395">
        <v>-0.118</v>
      </c>
      <c r="DS395">
        <v>420</v>
      </c>
      <c r="DT395">
        <v>3</v>
      </c>
      <c r="DU395">
        <v>0.07</v>
      </c>
      <c r="DV395">
        <v>0.03</v>
      </c>
      <c r="DW395">
        <v>-23.9224</v>
      </c>
      <c r="DX395">
        <v>0.10617491289196</v>
      </c>
      <c r="DY395">
        <v>0.0279303663752135</v>
      </c>
      <c r="DZ395">
        <v>1</v>
      </c>
      <c r="EA395">
        <v>667.646303030303</v>
      </c>
      <c r="EB395">
        <v>2.54341840615314</v>
      </c>
      <c r="EC395">
        <v>0.338134676849019</v>
      </c>
      <c r="ED395">
        <v>1</v>
      </c>
      <c r="EE395">
        <v>5.51600170731707</v>
      </c>
      <c r="EF395">
        <v>0.426798815331012</v>
      </c>
      <c r="EG395">
        <v>0.0436843726538248</v>
      </c>
      <c r="EH395">
        <v>0</v>
      </c>
      <c r="EI395">
        <v>2</v>
      </c>
      <c r="EJ395">
        <v>3</v>
      </c>
      <c r="EK395" t="s">
        <v>335</v>
      </c>
      <c r="EL395">
        <v>100</v>
      </c>
      <c r="EM395">
        <v>100</v>
      </c>
      <c r="EN395">
        <v>4.308</v>
      </c>
      <c r="EO395">
        <v>-0.0213</v>
      </c>
      <c r="EP395">
        <v>2.28134974714028</v>
      </c>
      <c r="EQ395">
        <v>0.00616335315543056</v>
      </c>
      <c r="ER395">
        <v>-2.81551833566181e-06</v>
      </c>
      <c r="ES395">
        <v>7.20361701182458e-10</v>
      </c>
      <c r="ET395">
        <v>-0.12593346656001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13.7</v>
      </c>
      <c r="FC395">
        <v>13.5</v>
      </c>
      <c r="FD395">
        <v>18</v>
      </c>
      <c r="FE395">
        <v>962.824</v>
      </c>
      <c r="FF395">
        <v>513.845</v>
      </c>
      <c r="FG395">
        <v>33.1911</v>
      </c>
      <c r="FH395">
        <v>24.9796</v>
      </c>
      <c r="FI395">
        <v>30.0003</v>
      </c>
      <c r="FJ395">
        <v>25.1706</v>
      </c>
      <c r="FK395">
        <v>25.1518</v>
      </c>
      <c r="FL395">
        <v>26.6821</v>
      </c>
      <c r="FM395">
        <v>57.5446</v>
      </c>
      <c r="FN395">
        <v>0</v>
      </c>
      <c r="FO395">
        <v>33.3</v>
      </c>
      <c r="FP395">
        <v>420</v>
      </c>
      <c r="FQ395">
        <v>7.82855</v>
      </c>
      <c r="FR395">
        <v>100.369</v>
      </c>
      <c r="FS395">
        <v>100.27</v>
      </c>
    </row>
    <row r="396" spans="1:175">
      <c r="A396">
        <v>380</v>
      </c>
      <c r="B396">
        <v>1627064334.1</v>
      </c>
      <c r="C396">
        <v>758</v>
      </c>
      <c r="D396" t="s">
        <v>1053</v>
      </c>
      <c r="E396" t="s">
        <v>1054</v>
      </c>
      <c r="F396">
        <v>1</v>
      </c>
      <c r="H396">
        <v>1627064333.1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14</v>
      </c>
      <c r="AG396">
        <v>2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291</v>
      </c>
      <c r="AL396" t="s">
        <v>291</v>
      </c>
      <c r="AM396">
        <v>0</v>
      </c>
      <c r="AN396">
        <v>0</v>
      </c>
      <c r="AO396">
        <f>1-AM396/AN396</f>
        <v>0</v>
      </c>
      <c r="AP396">
        <v>0</v>
      </c>
      <c r="AQ396" t="s">
        <v>291</v>
      </c>
      <c r="AR396" t="s">
        <v>291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291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292</v>
      </c>
      <c r="BT396">
        <v>2</v>
      </c>
      <c r="BU396">
        <v>1627064333.1</v>
      </c>
      <c r="BV396">
        <v>396.053666666667</v>
      </c>
      <c r="BW396">
        <v>419.974333333333</v>
      </c>
      <c r="BX396">
        <v>13.2741333333333</v>
      </c>
      <c r="BY396">
        <v>7.69811666666667</v>
      </c>
      <c r="BZ396">
        <v>391.746666666667</v>
      </c>
      <c r="CA396">
        <v>13.2951666666667</v>
      </c>
      <c r="CB396">
        <v>899.975666666667</v>
      </c>
      <c r="CC396">
        <v>101.488333333333</v>
      </c>
      <c r="CD396">
        <v>0.1001176</v>
      </c>
      <c r="CE396">
        <v>28.5425333333333</v>
      </c>
      <c r="CF396">
        <v>26.4137666666667</v>
      </c>
      <c r="CG396">
        <v>999.9</v>
      </c>
      <c r="CH396">
        <v>0</v>
      </c>
      <c r="CI396">
        <v>0</v>
      </c>
      <c r="CJ396">
        <v>9981.25</v>
      </c>
      <c r="CK396">
        <v>0</v>
      </c>
      <c r="CL396">
        <v>59.8957333333333</v>
      </c>
      <c r="CM396">
        <v>1460.05</v>
      </c>
      <c r="CN396">
        <v>0.973005666666667</v>
      </c>
      <c r="CO396">
        <v>0.0269943666666667</v>
      </c>
      <c r="CP396">
        <v>0</v>
      </c>
      <c r="CQ396">
        <v>667.809666666667</v>
      </c>
      <c r="CR396">
        <v>4.99951</v>
      </c>
      <c r="CS396">
        <v>9705.07</v>
      </c>
      <c r="CT396">
        <v>11912.3</v>
      </c>
      <c r="CU396">
        <v>38.937</v>
      </c>
      <c r="CV396">
        <v>41.625</v>
      </c>
      <c r="CW396">
        <v>40.625</v>
      </c>
      <c r="CX396">
        <v>40.729</v>
      </c>
      <c r="CY396">
        <v>41.062</v>
      </c>
      <c r="CZ396">
        <v>1415.77</v>
      </c>
      <c r="DA396">
        <v>39.28</v>
      </c>
      <c r="DB396">
        <v>0</v>
      </c>
      <c r="DC396">
        <v>1627064336.8</v>
      </c>
      <c r="DD396">
        <v>0</v>
      </c>
      <c r="DE396">
        <v>667.80384</v>
      </c>
      <c r="DF396">
        <v>1.86630769412562</v>
      </c>
      <c r="DG396">
        <v>45.4684616191982</v>
      </c>
      <c r="DH396">
        <v>9699.946</v>
      </c>
      <c r="DI396">
        <v>15</v>
      </c>
      <c r="DJ396">
        <v>1627063522.6</v>
      </c>
      <c r="DK396" t="s">
        <v>293</v>
      </c>
      <c r="DL396">
        <v>1627063512.6</v>
      </c>
      <c r="DM396">
        <v>1627063522.6</v>
      </c>
      <c r="DN396">
        <v>1</v>
      </c>
      <c r="DO396">
        <v>0.261</v>
      </c>
      <c r="DP396">
        <v>-0.001</v>
      </c>
      <c r="DQ396">
        <v>4.408</v>
      </c>
      <c r="DR396">
        <v>-0.118</v>
      </c>
      <c r="DS396">
        <v>420</v>
      </c>
      <c r="DT396">
        <v>3</v>
      </c>
      <c r="DU396">
        <v>0.07</v>
      </c>
      <c r="DV396">
        <v>0.03</v>
      </c>
      <c r="DW396">
        <v>-23.9232707317073</v>
      </c>
      <c r="DX396">
        <v>0.139400696864117</v>
      </c>
      <c r="DY396">
        <v>0.0273353719199353</v>
      </c>
      <c r="DZ396">
        <v>1</v>
      </c>
      <c r="EA396">
        <v>667.699818181818</v>
      </c>
      <c r="EB396">
        <v>2.02712253430246</v>
      </c>
      <c r="EC396">
        <v>0.308186627297782</v>
      </c>
      <c r="ED396">
        <v>1</v>
      </c>
      <c r="EE396">
        <v>5.52790902439024</v>
      </c>
      <c r="EF396">
        <v>0.401512891986069</v>
      </c>
      <c r="EG396">
        <v>0.0416223536215746</v>
      </c>
      <c r="EH396">
        <v>0</v>
      </c>
      <c r="EI396">
        <v>2</v>
      </c>
      <c r="EJ396">
        <v>3</v>
      </c>
      <c r="EK396" t="s">
        <v>335</v>
      </c>
      <c r="EL396">
        <v>100</v>
      </c>
      <c r="EM396">
        <v>100</v>
      </c>
      <c r="EN396">
        <v>4.307</v>
      </c>
      <c r="EO396">
        <v>-0.0208</v>
      </c>
      <c r="EP396">
        <v>2.28134974714028</v>
      </c>
      <c r="EQ396">
        <v>0.00616335315543056</v>
      </c>
      <c r="ER396">
        <v>-2.81551833566181e-06</v>
      </c>
      <c r="ES396">
        <v>7.20361701182458e-10</v>
      </c>
      <c r="ET396">
        <v>-0.12593346656001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13.7</v>
      </c>
      <c r="FC396">
        <v>13.5</v>
      </c>
      <c r="FD396">
        <v>18</v>
      </c>
      <c r="FE396">
        <v>962.679</v>
      </c>
      <c r="FF396">
        <v>513.81</v>
      </c>
      <c r="FG396">
        <v>33.2572</v>
      </c>
      <c r="FH396">
        <v>24.9815</v>
      </c>
      <c r="FI396">
        <v>30.0003</v>
      </c>
      <c r="FJ396">
        <v>25.1712</v>
      </c>
      <c r="FK396">
        <v>25.1518</v>
      </c>
      <c r="FL396">
        <v>26.6834</v>
      </c>
      <c r="FM396">
        <v>57.5446</v>
      </c>
      <c r="FN396">
        <v>0</v>
      </c>
      <c r="FO396">
        <v>33.3</v>
      </c>
      <c r="FP396">
        <v>420</v>
      </c>
      <c r="FQ396">
        <v>7.87844</v>
      </c>
      <c r="FR396">
        <v>100.369</v>
      </c>
      <c r="FS396">
        <v>100.27</v>
      </c>
    </row>
    <row r="397" spans="1:175">
      <c r="A397">
        <v>381</v>
      </c>
      <c r="B397">
        <v>1627064336.1</v>
      </c>
      <c r="C397">
        <v>760</v>
      </c>
      <c r="D397" t="s">
        <v>1055</v>
      </c>
      <c r="E397" t="s">
        <v>1056</v>
      </c>
      <c r="F397">
        <v>1</v>
      </c>
      <c r="H397">
        <v>1627064335.1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14</v>
      </c>
      <c r="AG397">
        <v>2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291</v>
      </c>
      <c r="AL397" t="s">
        <v>291</v>
      </c>
      <c r="AM397">
        <v>0</v>
      </c>
      <c r="AN397">
        <v>0</v>
      </c>
      <c r="AO397">
        <f>1-AM397/AN397</f>
        <v>0</v>
      </c>
      <c r="AP397">
        <v>0</v>
      </c>
      <c r="AQ397" t="s">
        <v>291</v>
      </c>
      <c r="AR397" t="s">
        <v>291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291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292</v>
      </c>
      <c r="BT397">
        <v>2</v>
      </c>
      <c r="BU397">
        <v>1627064335.1</v>
      </c>
      <c r="BV397">
        <v>396.043333333333</v>
      </c>
      <c r="BW397">
        <v>419.94</v>
      </c>
      <c r="BX397">
        <v>13.3144333333333</v>
      </c>
      <c r="BY397">
        <v>7.73864666666667</v>
      </c>
      <c r="BZ397">
        <v>391.736333333333</v>
      </c>
      <c r="CA397">
        <v>13.3349666666667</v>
      </c>
      <c r="CB397">
        <v>899.965333333333</v>
      </c>
      <c r="CC397">
        <v>101.489</v>
      </c>
      <c r="CD397">
        <v>0.100162</v>
      </c>
      <c r="CE397">
        <v>28.5876</v>
      </c>
      <c r="CF397">
        <v>26.452</v>
      </c>
      <c r="CG397">
        <v>999.9</v>
      </c>
      <c r="CH397">
        <v>0</v>
      </c>
      <c r="CI397">
        <v>0</v>
      </c>
      <c r="CJ397">
        <v>9985.83333333333</v>
      </c>
      <c r="CK397">
        <v>0</v>
      </c>
      <c r="CL397">
        <v>59.9103333333333</v>
      </c>
      <c r="CM397">
        <v>1459.94666666667</v>
      </c>
      <c r="CN397">
        <v>0.973004</v>
      </c>
      <c r="CO397">
        <v>0.0269963</v>
      </c>
      <c r="CP397">
        <v>0</v>
      </c>
      <c r="CQ397">
        <v>668.206333333333</v>
      </c>
      <c r="CR397">
        <v>4.99951</v>
      </c>
      <c r="CS397">
        <v>9705.6</v>
      </c>
      <c r="CT397">
        <v>11911.4666666667</v>
      </c>
      <c r="CU397">
        <v>38.979</v>
      </c>
      <c r="CV397">
        <v>41.562</v>
      </c>
      <c r="CW397">
        <v>40.625</v>
      </c>
      <c r="CX397">
        <v>40.75</v>
      </c>
      <c r="CY397">
        <v>41.104</v>
      </c>
      <c r="CZ397">
        <v>1415.66666666667</v>
      </c>
      <c r="DA397">
        <v>39.28</v>
      </c>
      <c r="DB397">
        <v>0</v>
      </c>
      <c r="DC397">
        <v>1627064338.6</v>
      </c>
      <c r="DD397">
        <v>0</v>
      </c>
      <c r="DE397">
        <v>667.852346153846</v>
      </c>
      <c r="DF397">
        <v>2.54136752121716</v>
      </c>
      <c r="DG397">
        <v>44.0540171043441</v>
      </c>
      <c r="DH397">
        <v>9700.98923076923</v>
      </c>
      <c r="DI397">
        <v>15</v>
      </c>
      <c r="DJ397">
        <v>1627063522.6</v>
      </c>
      <c r="DK397" t="s">
        <v>293</v>
      </c>
      <c r="DL397">
        <v>1627063512.6</v>
      </c>
      <c r="DM397">
        <v>1627063522.6</v>
      </c>
      <c r="DN397">
        <v>1</v>
      </c>
      <c r="DO397">
        <v>0.261</v>
      </c>
      <c r="DP397">
        <v>-0.001</v>
      </c>
      <c r="DQ397">
        <v>4.408</v>
      </c>
      <c r="DR397">
        <v>-0.118</v>
      </c>
      <c r="DS397">
        <v>420</v>
      </c>
      <c r="DT397">
        <v>3</v>
      </c>
      <c r="DU397">
        <v>0.07</v>
      </c>
      <c r="DV397">
        <v>0.03</v>
      </c>
      <c r="DW397">
        <v>-23.9209268292683</v>
      </c>
      <c r="DX397">
        <v>0.174662717770044</v>
      </c>
      <c r="DY397">
        <v>0.02824657133858</v>
      </c>
      <c r="DZ397">
        <v>1</v>
      </c>
      <c r="EA397">
        <v>667.768542857143</v>
      </c>
      <c r="EB397">
        <v>2.19668101761394</v>
      </c>
      <c r="EC397">
        <v>0.324228609194831</v>
      </c>
      <c r="ED397">
        <v>1</v>
      </c>
      <c r="EE397">
        <v>5.53829804878049</v>
      </c>
      <c r="EF397">
        <v>0.364453588850175</v>
      </c>
      <c r="EG397">
        <v>0.0388336423936591</v>
      </c>
      <c r="EH397">
        <v>0</v>
      </c>
      <c r="EI397">
        <v>2</v>
      </c>
      <c r="EJ397">
        <v>3</v>
      </c>
      <c r="EK397" t="s">
        <v>335</v>
      </c>
      <c r="EL397">
        <v>100</v>
      </c>
      <c r="EM397">
        <v>100</v>
      </c>
      <c r="EN397">
        <v>4.307</v>
      </c>
      <c r="EO397">
        <v>-0.0202</v>
      </c>
      <c r="EP397">
        <v>2.28134974714028</v>
      </c>
      <c r="EQ397">
        <v>0.00616335315543056</v>
      </c>
      <c r="ER397">
        <v>-2.81551833566181e-06</v>
      </c>
      <c r="ES397">
        <v>7.20361701182458e-10</v>
      </c>
      <c r="ET397">
        <v>-0.12593346656001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13.7</v>
      </c>
      <c r="FC397">
        <v>13.6</v>
      </c>
      <c r="FD397">
        <v>18</v>
      </c>
      <c r="FE397">
        <v>962.554</v>
      </c>
      <c r="FF397">
        <v>514.003</v>
      </c>
      <c r="FG397">
        <v>33.3195</v>
      </c>
      <c r="FH397">
        <v>24.9836</v>
      </c>
      <c r="FI397">
        <v>30.0004</v>
      </c>
      <c r="FJ397">
        <v>25.1714</v>
      </c>
      <c r="FK397">
        <v>25.1518</v>
      </c>
      <c r="FL397">
        <v>26.6824</v>
      </c>
      <c r="FM397">
        <v>57.5446</v>
      </c>
      <c r="FN397">
        <v>0</v>
      </c>
      <c r="FO397">
        <v>33.41</v>
      </c>
      <c r="FP397">
        <v>420</v>
      </c>
      <c r="FQ397">
        <v>7.87673</v>
      </c>
      <c r="FR397">
        <v>100.369</v>
      </c>
      <c r="FS397">
        <v>100.271</v>
      </c>
    </row>
    <row r="398" spans="1:175">
      <c r="A398">
        <v>382</v>
      </c>
      <c r="B398">
        <v>1627064338.1</v>
      </c>
      <c r="C398">
        <v>762</v>
      </c>
      <c r="D398" t="s">
        <v>1057</v>
      </c>
      <c r="E398" t="s">
        <v>1058</v>
      </c>
      <c r="F398">
        <v>1</v>
      </c>
      <c r="H398">
        <v>1627064337.1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14</v>
      </c>
      <c r="AG398">
        <v>2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291</v>
      </c>
      <c r="AL398" t="s">
        <v>291</v>
      </c>
      <c r="AM398">
        <v>0</v>
      </c>
      <c r="AN398">
        <v>0</v>
      </c>
      <c r="AO398">
        <f>1-AM398/AN398</f>
        <v>0</v>
      </c>
      <c r="AP398">
        <v>0</v>
      </c>
      <c r="AQ398" t="s">
        <v>291</v>
      </c>
      <c r="AR398" t="s">
        <v>291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291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292</v>
      </c>
      <c r="BT398">
        <v>2</v>
      </c>
      <c r="BU398">
        <v>1627064337.1</v>
      </c>
      <c r="BV398">
        <v>396.037</v>
      </c>
      <c r="BW398">
        <v>419.986333333333</v>
      </c>
      <c r="BX398">
        <v>13.3585333333333</v>
      </c>
      <c r="BY398">
        <v>7.77</v>
      </c>
      <c r="BZ398">
        <v>391.73</v>
      </c>
      <c r="CA398">
        <v>13.3785</v>
      </c>
      <c r="CB398">
        <v>900.059333333333</v>
      </c>
      <c r="CC398">
        <v>101.489666666667</v>
      </c>
      <c r="CD398">
        <v>0.0999326666666667</v>
      </c>
      <c r="CE398">
        <v>28.6312333333333</v>
      </c>
      <c r="CF398">
        <v>26.4917</v>
      </c>
      <c r="CG398">
        <v>999.9</v>
      </c>
      <c r="CH398">
        <v>0</v>
      </c>
      <c r="CI398">
        <v>0</v>
      </c>
      <c r="CJ398">
        <v>10021.2666666667</v>
      </c>
      <c r="CK398">
        <v>0</v>
      </c>
      <c r="CL398">
        <v>59.9183</v>
      </c>
      <c r="CM398">
        <v>1460.04666666667</v>
      </c>
      <c r="CN398">
        <v>0.973005666666667</v>
      </c>
      <c r="CO398">
        <v>0.0269943666666667</v>
      </c>
      <c r="CP398">
        <v>0</v>
      </c>
      <c r="CQ398">
        <v>668.231333333333</v>
      </c>
      <c r="CR398">
        <v>4.99951</v>
      </c>
      <c r="CS398">
        <v>9707.72</v>
      </c>
      <c r="CT398">
        <v>11912.3</v>
      </c>
      <c r="CU398">
        <v>38.937</v>
      </c>
      <c r="CV398">
        <v>41.625</v>
      </c>
      <c r="CW398">
        <v>40.6663333333333</v>
      </c>
      <c r="CX398">
        <v>40.75</v>
      </c>
      <c r="CY398">
        <v>41.125</v>
      </c>
      <c r="CZ398">
        <v>1415.76666666667</v>
      </c>
      <c r="DA398">
        <v>39.28</v>
      </c>
      <c r="DB398">
        <v>0</v>
      </c>
      <c r="DC398">
        <v>1627064341</v>
      </c>
      <c r="DD398">
        <v>0</v>
      </c>
      <c r="DE398">
        <v>667.939923076923</v>
      </c>
      <c r="DF398">
        <v>2.47876923646018</v>
      </c>
      <c r="DG398">
        <v>44.2700854384008</v>
      </c>
      <c r="DH398">
        <v>9702.76769230769</v>
      </c>
      <c r="DI398">
        <v>15</v>
      </c>
      <c r="DJ398">
        <v>1627063522.6</v>
      </c>
      <c r="DK398" t="s">
        <v>293</v>
      </c>
      <c r="DL398">
        <v>1627063512.6</v>
      </c>
      <c r="DM398">
        <v>1627063522.6</v>
      </c>
      <c r="DN398">
        <v>1</v>
      </c>
      <c r="DO398">
        <v>0.261</v>
      </c>
      <c r="DP398">
        <v>-0.001</v>
      </c>
      <c r="DQ398">
        <v>4.408</v>
      </c>
      <c r="DR398">
        <v>-0.118</v>
      </c>
      <c r="DS398">
        <v>420</v>
      </c>
      <c r="DT398">
        <v>3</v>
      </c>
      <c r="DU398">
        <v>0.07</v>
      </c>
      <c r="DV398">
        <v>0.03</v>
      </c>
      <c r="DW398">
        <v>-23.9225634146341</v>
      </c>
      <c r="DX398">
        <v>0.127990243902433</v>
      </c>
      <c r="DY398">
        <v>0.029145796300647</v>
      </c>
      <c r="DZ398">
        <v>1</v>
      </c>
      <c r="EA398">
        <v>667.872787878788</v>
      </c>
      <c r="EB398">
        <v>2.0342347671763</v>
      </c>
      <c r="EC398">
        <v>0.300750753300234</v>
      </c>
      <c r="ED398">
        <v>1</v>
      </c>
      <c r="EE398">
        <v>5.54945682926829</v>
      </c>
      <c r="EF398">
        <v>0.312392404181195</v>
      </c>
      <c r="EG398">
        <v>0.0342011402205465</v>
      </c>
      <c r="EH398">
        <v>0</v>
      </c>
      <c r="EI398">
        <v>2</v>
      </c>
      <c r="EJ398">
        <v>3</v>
      </c>
      <c r="EK398" t="s">
        <v>335</v>
      </c>
      <c r="EL398">
        <v>100</v>
      </c>
      <c r="EM398">
        <v>100</v>
      </c>
      <c r="EN398">
        <v>4.307</v>
      </c>
      <c r="EO398">
        <v>-0.0196</v>
      </c>
      <c r="EP398">
        <v>2.28134974714028</v>
      </c>
      <c r="EQ398">
        <v>0.00616335315543056</v>
      </c>
      <c r="ER398">
        <v>-2.81551833566181e-06</v>
      </c>
      <c r="ES398">
        <v>7.20361701182458e-10</v>
      </c>
      <c r="ET398">
        <v>-0.12593346656001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13.8</v>
      </c>
      <c r="FC398">
        <v>13.6</v>
      </c>
      <c r="FD398">
        <v>18</v>
      </c>
      <c r="FE398">
        <v>962.528</v>
      </c>
      <c r="FF398">
        <v>514.073</v>
      </c>
      <c r="FG398">
        <v>33.3814</v>
      </c>
      <c r="FH398">
        <v>24.9857</v>
      </c>
      <c r="FI398">
        <v>30.0002</v>
      </c>
      <c r="FJ398">
        <v>25.1714</v>
      </c>
      <c r="FK398">
        <v>25.1518</v>
      </c>
      <c r="FL398">
        <v>26.6837</v>
      </c>
      <c r="FM398">
        <v>57.2697</v>
      </c>
      <c r="FN398">
        <v>0</v>
      </c>
      <c r="FO398">
        <v>33.51</v>
      </c>
      <c r="FP398">
        <v>420</v>
      </c>
      <c r="FQ398">
        <v>7.86377</v>
      </c>
      <c r="FR398">
        <v>100.37</v>
      </c>
      <c r="FS398">
        <v>100.272</v>
      </c>
    </row>
    <row r="399" spans="1:175">
      <c r="A399">
        <v>383</v>
      </c>
      <c r="B399">
        <v>1627064340.1</v>
      </c>
      <c r="C399">
        <v>764</v>
      </c>
      <c r="D399" t="s">
        <v>1059</v>
      </c>
      <c r="E399" t="s">
        <v>1060</v>
      </c>
      <c r="F399">
        <v>1</v>
      </c>
      <c r="H399">
        <v>1627064339.1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14</v>
      </c>
      <c r="AG399">
        <v>2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291</v>
      </c>
      <c r="AL399" t="s">
        <v>291</v>
      </c>
      <c r="AM399">
        <v>0</v>
      </c>
      <c r="AN399">
        <v>0</v>
      </c>
      <c r="AO399">
        <f>1-AM399/AN399</f>
        <v>0</v>
      </c>
      <c r="AP399">
        <v>0</v>
      </c>
      <c r="AQ399" t="s">
        <v>291</v>
      </c>
      <c r="AR399" t="s">
        <v>291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291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292</v>
      </c>
      <c r="BT399">
        <v>2</v>
      </c>
      <c r="BU399">
        <v>1627064339.1</v>
      </c>
      <c r="BV399">
        <v>396.040666666667</v>
      </c>
      <c r="BW399">
        <v>419.993333333333</v>
      </c>
      <c r="BX399">
        <v>13.3985333333333</v>
      </c>
      <c r="BY399">
        <v>7.78310666666667</v>
      </c>
      <c r="BZ399">
        <v>391.733666666667</v>
      </c>
      <c r="CA399">
        <v>13.4179666666667</v>
      </c>
      <c r="CB399">
        <v>900.052333333333</v>
      </c>
      <c r="CC399">
        <v>101.489</v>
      </c>
      <c r="CD399">
        <v>0.0997226333333333</v>
      </c>
      <c r="CE399">
        <v>28.6753333333333</v>
      </c>
      <c r="CF399">
        <v>26.5371333333333</v>
      </c>
      <c r="CG399">
        <v>999.9</v>
      </c>
      <c r="CH399">
        <v>0</v>
      </c>
      <c r="CI399">
        <v>0</v>
      </c>
      <c r="CJ399">
        <v>10027.5</v>
      </c>
      <c r="CK399">
        <v>0</v>
      </c>
      <c r="CL399">
        <v>59.9320333333333</v>
      </c>
      <c r="CM399">
        <v>1459.93666666667</v>
      </c>
      <c r="CN399">
        <v>0.973004</v>
      </c>
      <c r="CO399">
        <v>0.0269963</v>
      </c>
      <c r="CP399">
        <v>0</v>
      </c>
      <c r="CQ399">
        <v>668.268666666667</v>
      </c>
      <c r="CR399">
        <v>4.99951</v>
      </c>
      <c r="CS399">
        <v>9708.36333333333</v>
      </c>
      <c r="CT399">
        <v>11911.3666666667</v>
      </c>
      <c r="CU399">
        <v>39</v>
      </c>
      <c r="CV399">
        <v>41.625</v>
      </c>
      <c r="CW399">
        <v>40.625</v>
      </c>
      <c r="CX399">
        <v>40.75</v>
      </c>
      <c r="CY399">
        <v>41.125</v>
      </c>
      <c r="CZ399">
        <v>1415.65666666667</v>
      </c>
      <c r="DA399">
        <v>39.28</v>
      </c>
      <c r="DB399">
        <v>0</v>
      </c>
      <c r="DC399">
        <v>1627064342.8</v>
      </c>
      <c r="DD399">
        <v>0</v>
      </c>
      <c r="DE399">
        <v>668.03752</v>
      </c>
      <c r="DF399">
        <v>1.79930769843041</v>
      </c>
      <c r="DG399">
        <v>42.9892308719535</v>
      </c>
      <c r="DH399">
        <v>9704.2864</v>
      </c>
      <c r="DI399">
        <v>15</v>
      </c>
      <c r="DJ399">
        <v>1627063522.6</v>
      </c>
      <c r="DK399" t="s">
        <v>293</v>
      </c>
      <c r="DL399">
        <v>1627063512.6</v>
      </c>
      <c r="DM399">
        <v>1627063522.6</v>
      </c>
      <c r="DN399">
        <v>1</v>
      </c>
      <c r="DO399">
        <v>0.261</v>
      </c>
      <c r="DP399">
        <v>-0.001</v>
      </c>
      <c r="DQ399">
        <v>4.408</v>
      </c>
      <c r="DR399">
        <v>-0.118</v>
      </c>
      <c r="DS399">
        <v>420</v>
      </c>
      <c r="DT399">
        <v>3</v>
      </c>
      <c r="DU399">
        <v>0.07</v>
      </c>
      <c r="DV399">
        <v>0.03</v>
      </c>
      <c r="DW399">
        <v>-23.920356097561</v>
      </c>
      <c r="DX399">
        <v>0.00288501742158841</v>
      </c>
      <c r="DY399">
        <v>0.0261760833752594</v>
      </c>
      <c r="DZ399">
        <v>1</v>
      </c>
      <c r="EA399">
        <v>667.907181818182</v>
      </c>
      <c r="EB399">
        <v>2.22563568001299</v>
      </c>
      <c r="EC399">
        <v>0.309330700212037</v>
      </c>
      <c r="ED399">
        <v>1</v>
      </c>
      <c r="EE399">
        <v>5.56292609756098</v>
      </c>
      <c r="EF399">
        <v>0.269954425087103</v>
      </c>
      <c r="EG399">
        <v>0.0289187166903179</v>
      </c>
      <c r="EH399">
        <v>0</v>
      </c>
      <c r="EI399">
        <v>2</v>
      </c>
      <c r="EJ399">
        <v>3</v>
      </c>
      <c r="EK399" t="s">
        <v>335</v>
      </c>
      <c r="EL399">
        <v>100</v>
      </c>
      <c r="EM399">
        <v>100</v>
      </c>
      <c r="EN399">
        <v>4.306</v>
      </c>
      <c r="EO399">
        <v>-0.0191</v>
      </c>
      <c r="EP399">
        <v>2.28134974714028</v>
      </c>
      <c r="EQ399">
        <v>0.00616335315543056</v>
      </c>
      <c r="ER399">
        <v>-2.81551833566181e-06</v>
      </c>
      <c r="ES399">
        <v>7.20361701182458e-10</v>
      </c>
      <c r="ET399">
        <v>-0.12593346656001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13.8</v>
      </c>
      <c r="FC399">
        <v>13.6</v>
      </c>
      <c r="FD399">
        <v>18</v>
      </c>
      <c r="FE399">
        <v>962.58</v>
      </c>
      <c r="FF399">
        <v>513.817</v>
      </c>
      <c r="FG399">
        <v>33.4538</v>
      </c>
      <c r="FH399">
        <v>24.9878</v>
      </c>
      <c r="FI399">
        <v>30.0005</v>
      </c>
      <c r="FJ399">
        <v>25.1714</v>
      </c>
      <c r="FK399">
        <v>25.1525</v>
      </c>
      <c r="FL399">
        <v>26.6843</v>
      </c>
      <c r="FM399">
        <v>57.2697</v>
      </c>
      <c r="FN399">
        <v>0</v>
      </c>
      <c r="FO399">
        <v>33.51</v>
      </c>
      <c r="FP399">
        <v>420</v>
      </c>
      <c r="FQ399">
        <v>7.91977</v>
      </c>
      <c r="FR399">
        <v>100.37</v>
      </c>
      <c r="FS399">
        <v>100.272</v>
      </c>
    </row>
    <row r="400" spans="1:175">
      <c r="A400">
        <v>384</v>
      </c>
      <c r="B400">
        <v>1627064342.1</v>
      </c>
      <c r="C400">
        <v>766</v>
      </c>
      <c r="D400" t="s">
        <v>1061</v>
      </c>
      <c r="E400" t="s">
        <v>1062</v>
      </c>
      <c r="F400">
        <v>1</v>
      </c>
      <c r="H400">
        <v>1627064341.1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14</v>
      </c>
      <c r="AG400">
        <v>2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291</v>
      </c>
      <c r="AL400" t="s">
        <v>291</v>
      </c>
      <c r="AM400">
        <v>0</v>
      </c>
      <c r="AN400">
        <v>0</v>
      </c>
      <c r="AO400">
        <f>1-AM400/AN400</f>
        <v>0</v>
      </c>
      <c r="AP400">
        <v>0</v>
      </c>
      <c r="AQ400" t="s">
        <v>291</v>
      </c>
      <c r="AR400" t="s">
        <v>291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291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292</v>
      </c>
      <c r="BT400">
        <v>2</v>
      </c>
      <c r="BU400">
        <v>1627064341.1</v>
      </c>
      <c r="BV400">
        <v>396.020333333333</v>
      </c>
      <c r="BW400">
        <v>419.962666666667</v>
      </c>
      <c r="BX400">
        <v>13.4332666666667</v>
      </c>
      <c r="BY400">
        <v>7.80422</v>
      </c>
      <c r="BZ400">
        <v>391.713333333333</v>
      </c>
      <c r="CA400">
        <v>13.4522</v>
      </c>
      <c r="CB400">
        <v>899.986333333333</v>
      </c>
      <c r="CC400">
        <v>101.488666666667</v>
      </c>
      <c r="CD400">
        <v>0.0997606</v>
      </c>
      <c r="CE400">
        <v>28.7192666666667</v>
      </c>
      <c r="CF400">
        <v>26.5757666666667</v>
      </c>
      <c r="CG400">
        <v>999.9</v>
      </c>
      <c r="CH400">
        <v>0</v>
      </c>
      <c r="CI400">
        <v>0</v>
      </c>
      <c r="CJ400">
        <v>9986.66666666667</v>
      </c>
      <c r="CK400">
        <v>0</v>
      </c>
      <c r="CL400">
        <v>59.9325</v>
      </c>
      <c r="CM400">
        <v>1460.14</v>
      </c>
      <c r="CN400">
        <v>0.973005666666667</v>
      </c>
      <c r="CO400">
        <v>0.0269943666666667</v>
      </c>
      <c r="CP400">
        <v>0</v>
      </c>
      <c r="CQ400">
        <v>668.393666666667</v>
      </c>
      <c r="CR400">
        <v>4.99951</v>
      </c>
      <c r="CS400">
        <v>9711.73333333333</v>
      </c>
      <c r="CT400">
        <v>11913.0666666667</v>
      </c>
      <c r="CU400">
        <v>38.979</v>
      </c>
      <c r="CV400">
        <v>41.583</v>
      </c>
      <c r="CW400">
        <v>40.6663333333333</v>
      </c>
      <c r="CX400">
        <v>40.75</v>
      </c>
      <c r="CY400">
        <v>41.125</v>
      </c>
      <c r="CZ400">
        <v>1415.85666666667</v>
      </c>
      <c r="DA400">
        <v>39.2833333333333</v>
      </c>
      <c r="DB400">
        <v>0</v>
      </c>
      <c r="DC400">
        <v>1627064344.6</v>
      </c>
      <c r="DD400">
        <v>0</v>
      </c>
      <c r="DE400">
        <v>668.0995</v>
      </c>
      <c r="DF400">
        <v>1.86711112364659</v>
      </c>
      <c r="DG400">
        <v>46.0663247935943</v>
      </c>
      <c r="DH400">
        <v>9705.54538461539</v>
      </c>
      <c r="DI400">
        <v>15</v>
      </c>
      <c r="DJ400">
        <v>1627063522.6</v>
      </c>
      <c r="DK400" t="s">
        <v>293</v>
      </c>
      <c r="DL400">
        <v>1627063512.6</v>
      </c>
      <c r="DM400">
        <v>1627063522.6</v>
      </c>
      <c r="DN400">
        <v>1</v>
      </c>
      <c r="DO400">
        <v>0.261</v>
      </c>
      <c r="DP400">
        <v>-0.001</v>
      </c>
      <c r="DQ400">
        <v>4.408</v>
      </c>
      <c r="DR400">
        <v>-0.118</v>
      </c>
      <c r="DS400">
        <v>420</v>
      </c>
      <c r="DT400">
        <v>3</v>
      </c>
      <c r="DU400">
        <v>0.07</v>
      </c>
      <c r="DV400">
        <v>0.03</v>
      </c>
      <c r="DW400">
        <v>-23.918343902439</v>
      </c>
      <c r="DX400">
        <v>-0.113441811846601</v>
      </c>
      <c r="DY400">
        <v>0.0231838363455619</v>
      </c>
      <c r="DZ400">
        <v>1</v>
      </c>
      <c r="EA400">
        <v>667.968542857143</v>
      </c>
      <c r="EB400">
        <v>2.49696281800292</v>
      </c>
      <c r="EC400">
        <v>0.345334979640453</v>
      </c>
      <c r="ED400">
        <v>1</v>
      </c>
      <c r="EE400">
        <v>5.57523268292683</v>
      </c>
      <c r="EF400">
        <v>0.254003623693381</v>
      </c>
      <c r="EG400">
        <v>0.0268113675404159</v>
      </c>
      <c r="EH400">
        <v>0</v>
      </c>
      <c r="EI400">
        <v>2</v>
      </c>
      <c r="EJ400">
        <v>3</v>
      </c>
      <c r="EK400" t="s">
        <v>335</v>
      </c>
      <c r="EL400">
        <v>100</v>
      </c>
      <c r="EM400">
        <v>100</v>
      </c>
      <c r="EN400">
        <v>4.307</v>
      </c>
      <c r="EO400">
        <v>-0.0188</v>
      </c>
      <c r="EP400">
        <v>2.28134974714028</v>
      </c>
      <c r="EQ400">
        <v>0.00616335315543056</v>
      </c>
      <c r="ER400">
        <v>-2.81551833566181e-06</v>
      </c>
      <c r="ES400">
        <v>7.20361701182458e-10</v>
      </c>
      <c r="ET400">
        <v>-0.12593346656001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13.8</v>
      </c>
      <c r="FC400">
        <v>13.7</v>
      </c>
      <c r="FD400">
        <v>18</v>
      </c>
      <c r="FE400">
        <v>962.43</v>
      </c>
      <c r="FF400">
        <v>513.739</v>
      </c>
      <c r="FG400">
        <v>33.5278</v>
      </c>
      <c r="FH400">
        <v>24.9898</v>
      </c>
      <c r="FI400">
        <v>30.0005</v>
      </c>
      <c r="FJ400">
        <v>25.1717</v>
      </c>
      <c r="FK400">
        <v>25.1535</v>
      </c>
      <c r="FL400">
        <v>26.6854</v>
      </c>
      <c r="FM400">
        <v>57.2697</v>
      </c>
      <c r="FN400">
        <v>0</v>
      </c>
      <c r="FO400">
        <v>33.61</v>
      </c>
      <c r="FP400">
        <v>420</v>
      </c>
      <c r="FQ400">
        <v>7.9226</v>
      </c>
      <c r="FR400">
        <v>100.369</v>
      </c>
      <c r="FS400">
        <v>100.271</v>
      </c>
    </row>
    <row r="401" spans="1:175">
      <c r="A401">
        <v>385</v>
      </c>
      <c r="B401">
        <v>1627064344.1</v>
      </c>
      <c r="C401">
        <v>768</v>
      </c>
      <c r="D401" t="s">
        <v>1063</v>
      </c>
      <c r="E401" t="s">
        <v>1064</v>
      </c>
      <c r="F401">
        <v>1</v>
      </c>
      <c r="H401">
        <v>1627064343.1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14</v>
      </c>
      <c r="AG401">
        <v>2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291</v>
      </c>
      <c r="AL401" t="s">
        <v>291</v>
      </c>
      <c r="AM401">
        <v>0</v>
      </c>
      <c r="AN401">
        <v>0</v>
      </c>
      <c r="AO401">
        <f>1-AM401/AN401</f>
        <v>0</v>
      </c>
      <c r="AP401">
        <v>0</v>
      </c>
      <c r="AQ401" t="s">
        <v>291</v>
      </c>
      <c r="AR401" t="s">
        <v>291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291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292</v>
      </c>
      <c r="BT401">
        <v>2</v>
      </c>
      <c r="BU401">
        <v>1627064343.1</v>
      </c>
      <c r="BV401">
        <v>395.997333333333</v>
      </c>
      <c r="BW401">
        <v>419.936333333333</v>
      </c>
      <c r="BX401">
        <v>13.4614333333333</v>
      </c>
      <c r="BY401">
        <v>7.82217333333333</v>
      </c>
      <c r="BZ401">
        <v>391.690333333333</v>
      </c>
      <c r="CA401">
        <v>13.4800333333333</v>
      </c>
      <c r="CB401">
        <v>900.016</v>
      </c>
      <c r="CC401">
        <v>101.489666666667</v>
      </c>
      <c r="CD401">
        <v>0.100187666666667</v>
      </c>
      <c r="CE401">
        <v>28.7600666666667</v>
      </c>
      <c r="CF401">
        <v>26.5964</v>
      </c>
      <c r="CG401">
        <v>999.9</v>
      </c>
      <c r="CH401">
        <v>0</v>
      </c>
      <c r="CI401">
        <v>0</v>
      </c>
      <c r="CJ401">
        <v>9966.66666666667</v>
      </c>
      <c r="CK401">
        <v>0</v>
      </c>
      <c r="CL401">
        <v>59.9325</v>
      </c>
      <c r="CM401">
        <v>1459.92333333333</v>
      </c>
      <c r="CN401">
        <v>0.973004</v>
      </c>
      <c r="CO401">
        <v>0.0269963</v>
      </c>
      <c r="CP401">
        <v>0</v>
      </c>
      <c r="CQ401">
        <v>668.371</v>
      </c>
      <c r="CR401">
        <v>4.99951</v>
      </c>
      <c r="CS401">
        <v>9710.44333333333</v>
      </c>
      <c r="CT401">
        <v>11911.3</v>
      </c>
      <c r="CU401">
        <v>39</v>
      </c>
      <c r="CV401">
        <v>41.625</v>
      </c>
      <c r="CW401">
        <v>40.687</v>
      </c>
      <c r="CX401">
        <v>40.75</v>
      </c>
      <c r="CY401">
        <v>41.125</v>
      </c>
      <c r="CZ401">
        <v>1415.64333333333</v>
      </c>
      <c r="DA401">
        <v>39.28</v>
      </c>
      <c r="DB401">
        <v>0</v>
      </c>
      <c r="DC401">
        <v>1627064347</v>
      </c>
      <c r="DD401">
        <v>0</v>
      </c>
      <c r="DE401">
        <v>668.186423076923</v>
      </c>
      <c r="DF401">
        <v>1.78423933221292</v>
      </c>
      <c r="DG401">
        <v>42.4164102013632</v>
      </c>
      <c r="DH401">
        <v>9707.04615384615</v>
      </c>
      <c r="DI401">
        <v>15</v>
      </c>
      <c r="DJ401">
        <v>1627063522.6</v>
      </c>
      <c r="DK401" t="s">
        <v>293</v>
      </c>
      <c r="DL401">
        <v>1627063512.6</v>
      </c>
      <c r="DM401">
        <v>1627063522.6</v>
      </c>
      <c r="DN401">
        <v>1</v>
      </c>
      <c r="DO401">
        <v>0.261</v>
      </c>
      <c r="DP401">
        <v>-0.001</v>
      </c>
      <c r="DQ401">
        <v>4.408</v>
      </c>
      <c r="DR401">
        <v>-0.118</v>
      </c>
      <c r="DS401">
        <v>420</v>
      </c>
      <c r="DT401">
        <v>3</v>
      </c>
      <c r="DU401">
        <v>0.07</v>
      </c>
      <c r="DV401">
        <v>0.03</v>
      </c>
      <c r="DW401">
        <v>-23.9208390243902</v>
      </c>
      <c r="DX401">
        <v>-0.152236933797911</v>
      </c>
      <c r="DY401">
        <v>0.0246055702403554</v>
      </c>
      <c r="DZ401">
        <v>1</v>
      </c>
      <c r="EA401">
        <v>668.074393939394</v>
      </c>
      <c r="EB401">
        <v>2.12327135975562</v>
      </c>
      <c r="EC401">
        <v>0.31050134820319</v>
      </c>
      <c r="ED401">
        <v>1</v>
      </c>
      <c r="EE401">
        <v>5.58576170731707</v>
      </c>
      <c r="EF401">
        <v>0.264425226480838</v>
      </c>
      <c r="EG401">
        <v>0.0279530615193502</v>
      </c>
      <c r="EH401">
        <v>0</v>
      </c>
      <c r="EI401">
        <v>2</v>
      </c>
      <c r="EJ401">
        <v>3</v>
      </c>
      <c r="EK401" t="s">
        <v>335</v>
      </c>
      <c r="EL401">
        <v>100</v>
      </c>
      <c r="EM401">
        <v>100</v>
      </c>
      <c r="EN401">
        <v>4.307</v>
      </c>
      <c r="EO401">
        <v>-0.0184</v>
      </c>
      <c r="EP401">
        <v>2.28134974714028</v>
      </c>
      <c r="EQ401">
        <v>0.00616335315543056</v>
      </c>
      <c r="ER401">
        <v>-2.81551833566181e-06</v>
      </c>
      <c r="ES401">
        <v>7.20361701182458e-10</v>
      </c>
      <c r="ET401">
        <v>-0.12593346656001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13.9</v>
      </c>
      <c r="FC401">
        <v>13.7</v>
      </c>
      <c r="FD401">
        <v>18</v>
      </c>
      <c r="FE401">
        <v>962.371</v>
      </c>
      <c r="FF401">
        <v>513.813</v>
      </c>
      <c r="FG401">
        <v>33.5902</v>
      </c>
      <c r="FH401">
        <v>24.9919</v>
      </c>
      <c r="FI401">
        <v>30.0003</v>
      </c>
      <c r="FJ401">
        <v>25.1727</v>
      </c>
      <c r="FK401">
        <v>25.1539</v>
      </c>
      <c r="FL401">
        <v>26.6848</v>
      </c>
      <c r="FM401">
        <v>56.8451</v>
      </c>
      <c r="FN401">
        <v>0</v>
      </c>
      <c r="FO401">
        <v>33.71</v>
      </c>
      <c r="FP401">
        <v>420</v>
      </c>
      <c r="FQ401">
        <v>7.98639</v>
      </c>
      <c r="FR401">
        <v>100.37</v>
      </c>
      <c r="FS401">
        <v>100.271</v>
      </c>
    </row>
    <row r="402" spans="1:175">
      <c r="A402">
        <v>386</v>
      </c>
      <c r="B402">
        <v>1627064346.1</v>
      </c>
      <c r="C402">
        <v>770</v>
      </c>
      <c r="D402" t="s">
        <v>1065</v>
      </c>
      <c r="E402" t="s">
        <v>1066</v>
      </c>
      <c r="F402">
        <v>1</v>
      </c>
      <c r="H402">
        <v>1627064345.1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14</v>
      </c>
      <c r="AG402">
        <v>2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291</v>
      </c>
      <c r="AL402" t="s">
        <v>291</v>
      </c>
      <c r="AM402">
        <v>0</v>
      </c>
      <c r="AN402">
        <v>0</v>
      </c>
      <c r="AO402">
        <f>1-AM402/AN402</f>
        <v>0</v>
      </c>
      <c r="AP402">
        <v>0</v>
      </c>
      <c r="AQ402" t="s">
        <v>291</v>
      </c>
      <c r="AR402" t="s">
        <v>291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291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292</v>
      </c>
      <c r="BT402">
        <v>2</v>
      </c>
      <c r="BU402">
        <v>1627064345.1</v>
      </c>
      <c r="BV402">
        <v>396.018333333333</v>
      </c>
      <c r="BW402">
        <v>419.932</v>
      </c>
      <c r="BX402">
        <v>13.4881666666667</v>
      </c>
      <c r="BY402">
        <v>7.83308</v>
      </c>
      <c r="BZ402">
        <v>391.711666666667</v>
      </c>
      <c r="CA402">
        <v>13.5063666666667</v>
      </c>
      <c r="CB402">
        <v>900.046</v>
      </c>
      <c r="CC402">
        <v>101.490666666667</v>
      </c>
      <c r="CD402">
        <v>0.100194</v>
      </c>
      <c r="CE402">
        <v>28.8091333333333</v>
      </c>
      <c r="CF402">
        <v>26.6366666666667</v>
      </c>
      <c r="CG402">
        <v>999.9</v>
      </c>
      <c r="CH402">
        <v>0</v>
      </c>
      <c r="CI402">
        <v>0</v>
      </c>
      <c r="CJ402">
        <v>9965</v>
      </c>
      <c r="CK402">
        <v>0</v>
      </c>
      <c r="CL402">
        <v>59.9325</v>
      </c>
      <c r="CM402">
        <v>1460.03333333333</v>
      </c>
      <c r="CN402">
        <v>0.973005666666667</v>
      </c>
      <c r="CO402">
        <v>0.0269943666666667</v>
      </c>
      <c r="CP402">
        <v>0</v>
      </c>
      <c r="CQ402">
        <v>668.358</v>
      </c>
      <c r="CR402">
        <v>4.99951</v>
      </c>
      <c r="CS402">
        <v>9712.88666666667</v>
      </c>
      <c r="CT402">
        <v>11912.2333333333</v>
      </c>
      <c r="CU402">
        <v>39</v>
      </c>
      <c r="CV402">
        <v>41.625</v>
      </c>
      <c r="CW402">
        <v>40.687</v>
      </c>
      <c r="CX402">
        <v>40.75</v>
      </c>
      <c r="CY402">
        <v>41.125</v>
      </c>
      <c r="CZ402">
        <v>1415.75333333333</v>
      </c>
      <c r="DA402">
        <v>39.28</v>
      </c>
      <c r="DB402">
        <v>0</v>
      </c>
      <c r="DC402">
        <v>1627064348.8</v>
      </c>
      <c r="DD402">
        <v>0</v>
      </c>
      <c r="DE402">
        <v>668.24912</v>
      </c>
      <c r="DF402">
        <v>1.99907695317001</v>
      </c>
      <c r="DG402">
        <v>41.4415385504291</v>
      </c>
      <c r="DH402">
        <v>9708.562</v>
      </c>
      <c r="DI402">
        <v>15</v>
      </c>
      <c r="DJ402">
        <v>1627063522.6</v>
      </c>
      <c r="DK402" t="s">
        <v>293</v>
      </c>
      <c r="DL402">
        <v>1627063512.6</v>
      </c>
      <c r="DM402">
        <v>1627063522.6</v>
      </c>
      <c r="DN402">
        <v>1</v>
      </c>
      <c r="DO402">
        <v>0.261</v>
      </c>
      <c r="DP402">
        <v>-0.001</v>
      </c>
      <c r="DQ402">
        <v>4.408</v>
      </c>
      <c r="DR402">
        <v>-0.118</v>
      </c>
      <c r="DS402">
        <v>420</v>
      </c>
      <c r="DT402">
        <v>3</v>
      </c>
      <c r="DU402">
        <v>0.07</v>
      </c>
      <c r="DV402">
        <v>0.03</v>
      </c>
      <c r="DW402">
        <v>-23.9208975609756</v>
      </c>
      <c r="DX402">
        <v>-0.155665505226511</v>
      </c>
      <c r="DY402">
        <v>0.0256984908715581</v>
      </c>
      <c r="DZ402">
        <v>1</v>
      </c>
      <c r="EA402">
        <v>668.147363636364</v>
      </c>
      <c r="EB402">
        <v>1.99831364516537</v>
      </c>
      <c r="EC402">
        <v>0.307819783775745</v>
      </c>
      <c r="ED402">
        <v>1</v>
      </c>
      <c r="EE402">
        <v>5.59554341463415</v>
      </c>
      <c r="EF402">
        <v>0.308430731707302</v>
      </c>
      <c r="EG402">
        <v>0.0321289909059241</v>
      </c>
      <c r="EH402">
        <v>0</v>
      </c>
      <c r="EI402">
        <v>2</v>
      </c>
      <c r="EJ402">
        <v>3</v>
      </c>
      <c r="EK402" t="s">
        <v>335</v>
      </c>
      <c r="EL402">
        <v>100</v>
      </c>
      <c r="EM402">
        <v>100</v>
      </c>
      <c r="EN402">
        <v>4.307</v>
      </c>
      <c r="EO402">
        <v>-0.018</v>
      </c>
      <c r="EP402">
        <v>2.28134974714028</v>
      </c>
      <c r="EQ402">
        <v>0.00616335315543056</v>
      </c>
      <c r="ER402">
        <v>-2.81551833566181e-06</v>
      </c>
      <c r="ES402">
        <v>7.20361701182458e-10</v>
      </c>
      <c r="ET402">
        <v>-0.12593346656001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13.9</v>
      </c>
      <c r="FC402">
        <v>13.7</v>
      </c>
      <c r="FD402">
        <v>18</v>
      </c>
      <c r="FE402">
        <v>962.488</v>
      </c>
      <c r="FF402">
        <v>513.883</v>
      </c>
      <c r="FG402">
        <v>33.6573</v>
      </c>
      <c r="FH402">
        <v>24.994</v>
      </c>
      <c r="FI402">
        <v>30.0005</v>
      </c>
      <c r="FJ402">
        <v>25.1734</v>
      </c>
      <c r="FK402">
        <v>25.1539</v>
      </c>
      <c r="FL402">
        <v>26.6894</v>
      </c>
      <c r="FM402">
        <v>56.8451</v>
      </c>
      <c r="FN402">
        <v>0</v>
      </c>
      <c r="FO402">
        <v>33.71</v>
      </c>
      <c r="FP402">
        <v>420</v>
      </c>
      <c r="FQ402">
        <v>7.99404</v>
      </c>
      <c r="FR402">
        <v>100.37</v>
      </c>
      <c r="FS402">
        <v>100.272</v>
      </c>
    </row>
    <row r="403" spans="1:175">
      <c r="A403">
        <v>387</v>
      </c>
      <c r="B403">
        <v>1627064348.1</v>
      </c>
      <c r="C403">
        <v>772</v>
      </c>
      <c r="D403" t="s">
        <v>1067</v>
      </c>
      <c r="E403" t="s">
        <v>1068</v>
      </c>
      <c r="F403">
        <v>1</v>
      </c>
      <c r="H403">
        <v>1627064347.1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14</v>
      </c>
      <c r="AG403">
        <v>2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291</v>
      </c>
      <c r="AL403" t="s">
        <v>291</v>
      </c>
      <c r="AM403">
        <v>0</v>
      </c>
      <c r="AN403">
        <v>0</v>
      </c>
      <c r="AO403">
        <f>1-AM403/AN403</f>
        <v>0</v>
      </c>
      <c r="AP403">
        <v>0</v>
      </c>
      <c r="AQ403" t="s">
        <v>291</v>
      </c>
      <c r="AR403" t="s">
        <v>291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291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292</v>
      </c>
      <c r="BT403">
        <v>2</v>
      </c>
      <c r="BU403">
        <v>1627064347.1</v>
      </c>
      <c r="BV403">
        <v>396.042</v>
      </c>
      <c r="BW403">
        <v>419.915333333333</v>
      </c>
      <c r="BX403">
        <v>13.5207</v>
      </c>
      <c r="BY403">
        <v>7.88428333333333</v>
      </c>
      <c r="BZ403">
        <v>391.735</v>
      </c>
      <c r="CA403">
        <v>13.5384666666667</v>
      </c>
      <c r="CB403">
        <v>899.991</v>
      </c>
      <c r="CC403">
        <v>101.49</v>
      </c>
      <c r="CD403">
        <v>0.100085666666667</v>
      </c>
      <c r="CE403">
        <v>28.8531</v>
      </c>
      <c r="CF403">
        <v>26.6847666666667</v>
      </c>
      <c r="CG403">
        <v>999.9</v>
      </c>
      <c r="CH403">
        <v>0</v>
      </c>
      <c r="CI403">
        <v>0</v>
      </c>
      <c r="CJ403">
        <v>9981.04333333333</v>
      </c>
      <c r="CK403">
        <v>0</v>
      </c>
      <c r="CL403">
        <v>59.9277666666667</v>
      </c>
      <c r="CM403">
        <v>1459.92333333333</v>
      </c>
      <c r="CN403">
        <v>0.973004</v>
      </c>
      <c r="CO403">
        <v>0.0269963</v>
      </c>
      <c r="CP403">
        <v>0</v>
      </c>
      <c r="CQ403">
        <v>668.454</v>
      </c>
      <c r="CR403">
        <v>4.99951</v>
      </c>
      <c r="CS403">
        <v>9713.06</v>
      </c>
      <c r="CT403">
        <v>11911.2666666667</v>
      </c>
      <c r="CU403">
        <v>39</v>
      </c>
      <c r="CV403">
        <v>41.625</v>
      </c>
      <c r="CW403">
        <v>40.687</v>
      </c>
      <c r="CX403">
        <v>40.75</v>
      </c>
      <c r="CY403">
        <v>41.125</v>
      </c>
      <c r="CZ403">
        <v>1415.64333333333</v>
      </c>
      <c r="DA403">
        <v>39.28</v>
      </c>
      <c r="DB403">
        <v>0</v>
      </c>
      <c r="DC403">
        <v>1627064350.6</v>
      </c>
      <c r="DD403">
        <v>0</v>
      </c>
      <c r="DE403">
        <v>668.279846153846</v>
      </c>
      <c r="DF403">
        <v>2.10358976310912</v>
      </c>
      <c r="DG403">
        <v>37.2116239660886</v>
      </c>
      <c r="DH403">
        <v>9709.49230769231</v>
      </c>
      <c r="DI403">
        <v>15</v>
      </c>
      <c r="DJ403">
        <v>1627063522.6</v>
      </c>
      <c r="DK403" t="s">
        <v>293</v>
      </c>
      <c r="DL403">
        <v>1627063512.6</v>
      </c>
      <c r="DM403">
        <v>1627063522.6</v>
      </c>
      <c r="DN403">
        <v>1</v>
      </c>
      <c r="DO403">
        <v>0.261</v>
      </c>
      <c r="DP403">
        <v>-0.001</v>
      </c>
      <c r="DQ403">
        <v>4.408</v>
      </c>
      <c r="DR403">
        <v>-0.118</v>
      </c>
      <c r="DS403">
        <v>420</v>
      </c>
      <c r="DT403">
        <v>3</v>
      </c>
      <c r="DU403">
        <v>0.07</v>
      </c>
      <c r="DV403">
        <v>0.03</v>
      </c>
      <c r="DW403">
        <v>-23.9174024390244</v>
      </c>
      <c r="DX403">
        <v>-0.0611038327526077</v>
      </c>
      <c r="DY403">
        <v>0.029107031149601</v>
      </c>
      <c r="DZ403">
        <v>1</v>
      </c>
      <c r="EA403">
        <v>668.202914285714</v>
      </c>
      <c r="EB403">
        <v>1.9204931506853</v>
      </c>
      <c r="EC403">
        <v>0.30479757886446</v>
      </c>
      <c r="ED403">
        <v>1</v>
      </c>
      <c r="EE403">
        <v>5.60288243902439</v>
      </c>
      <c r="EF403">
        <v>0.316720766550528</v>
      </c>
      <c r="EG403">
        <v>0.0327846307522802</v>
      </c>
      <c r="EH403">
        <v>0</v>
      </c>
      <c r="EI403">
        <v>2</v>
      </c>
      <c r="EJ403">
        <v>3</v>
      </c>
      <c r="EK403" t="s">
        <v>335</v>
      </c>
      <c r="EL403">
        <v>100</v>
      </c>
      <c r="EM403">
        <v>100</v>
      </c>
      <c r="EN403">
        <v>4.307</v>
      </c>
      <c r="EO403">
        <v>-0.0175</v>
      </c>
      <c r="EP403">
        <v>2.28134974714028</v>
      </c>
      <c r="EQ403">
        <v>0.00616335315543056</v>
      </c>
      <c r="ER403">
        <v>-2.81551833566181e-06</v>
      </c>
      <c r="ES403">
        <v>7.20361701182458e-10</v>
      </c>
      <c r="ET403">
        <v>-0.12593346656001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13.9</v>
      </c>
      <c r="FC403">
        <v>13.8</v>
      </c>
      <c r="FD403">
        <v>18</v>
      </c>
      <c r="FE403">
        <v>962.566</v>
      </c>
      <c r="FF403">
        <v>513.99</v>
      </c>
      <c r="FG403">
        <v>33.7274</v>
      </c>
      <c r="FH403">
        <v>24.9956</v>
      </c>
      <c r="FI403">
        <v>30.0004</v>
      </c>
      <c r="FJ403">
        <v>25.1734</v>
      </c>
      <c r="FK403">
        <v>25.1541</v>
      </c>
      <c r="FL403">
        <v>26.689</v>
      </c>
      <c r="FM403">
        <v>56.8451</v>
      </c>
      <c r="FN403">
        <v>0</v>
      </c>
      <c r="FO403">
        <v>33.81</v>
      </c>
      <c r="FP403">
        <v>420</v>
      </c>
      <c r="FQ403">
        <v>8.03691</v>
      </c>
      <c r="FR403">
        <v>100.37</v>
      </c>
      <c r="FS403">
        <v>100.272</v>
      </c>
    </row>
    <row r="404" spans="1:175">
      <c r="A404">
        <v>388</v>
      </c>
      <c r="B404">
        <v>1627064350.1</v>
      </c>
      <c r="C404">
        <v>774</v>
      </c>
      <c r="D404" t="s">
        <v>1069</v>
      </c>
      <c r="E404" t="s">
        <v>1070</v>
      </c>
      <c r="F404">
        <v>1</v>
      </c>
      <c r="H404">
        <v>1627064349.1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14</v>
      </c>
      <c r="AG404">
        <v>2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291</v>
      </c>
      <c r="AL404" t="s">
        <v>291</v>
      </c>
      <c r="AM404">
        <v>0</v>
      </c>
      <c r="AN404">
        <v>0</v>
      </c>
      <c r="AO404">
        <f>1-AM404/AN404</f>
        <v>0</v>
      </c>
      <c r="AP404">
        <v>0</v>
      </c>
      <c r="AQ404" t="s">
        <v>291</v>
      </c>
      <c r="AR404" t="s">
        <v>291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291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292</v>
      </c>
      <c r="BT404">
        <v>2</v>
      </c>
      <c r="BU404">
        <v>1627064349.1</v>
      </c>
      <c r="BV404">
        <v>396.047</v>
      </c>
      <c r="BW404">
        <v>419.923666666667</v>
      </c>
      <c r="BX404">
        <v>13.5674666666667</v>
      </c>
      <c r="BY404">
        <v>7.94490666666667</v>
      </c>
      <c r="BZ404">
        <v>391.74</v>
      </c>
      <c r="CA404">
        <v>13.5846</v>
      </c>
      <c r="CB404">
        <v>899.994333333333</v>
      </c>
      <c r="CC404">
        <v>101.489333333333</v>
      </c>
      <c r="CD404">
        <v>0.0999405666666667</v>
      </c>
      <c r="CE404">
        <v>28.8983333333333</v>
      </c>
      <c r="CF404">
        <v>26.7177666666667</v>
      </c>
      <c r="CG404">
        <v>999.9</v>
      </c>
      <c r="CH404">
        <v>0</v>
      </c>
      <c r="CI404">
        <v>0</v>
      </c>
      <c r="CJ404">
        <v>10001.8666666667</v>
      </c>
      <c r="CK404">
        <v>0</v>
      </c>
      <c r="CL404">
        <v>59.9131666666667</v>
      </c>
      <c r="CM404">
        <v>1460.13</v>
      </c>
      <c r="CN404">
        <v>0.973005666666667</v>
      </c>
      <c r="CO404">
        <v>0.0269943666666667</v>
      </c>
      <c r="CP404">
        <v>0</v>
      </c>
      <c r="CQ404">
        <v>668.49</v>
      </c>
      <c r="CR404">
        <v>4.99951</v>
      </c>
      <c r="CS404">
        <v>9716.35</v>
      </c>
      <c r="CT404">
        <v>11913</v>
      </c>
      <c r="CU404">
        <v>39</v>
      </c>
      <c r="CV404">
        <v>41.625</v>
      </c>
      <c r="CW404">
        <v>40.687</v>
      </c>
      <c r="CX404">
        <v>40.75</v>
      </c>
      <c r="CY404">
        <v>41.125</v>
      </c>
      <c r="CZ404">
        <v>1415.84666666667</v>
      </c>
      <c r="DA404">
        <v>39.2833333333333</v>
      </c>
      <c r="DB404">
        <v>0</v>
      </c>
      <c r="DC404">
        <v>1627064353</v>
      </c>
      <c r="DD404">
        <v>0</v>
      </c>
      <c r="DE404">
        <v>668.360230769231</v>
      </c>
      <c r="DF404">
        <v>1.54871796391092</v>
      </c>
      <c r="DG404">
        <v>39.71452987346</v>
      </c>
      <c r="DH404">
        <v>9711.13423076923</v>
      </c>
      <c r="DI404">
        <v>15</v>
      </c>
      <c r="DJ404">
        <v>1627063522.6</v>
      </c>
      <c r="DK404" t="s">
        <v>293</v>
      </c>
      <c r="DL404">
        <v>1627063512.6</v>
      </c>
      <c r="DM404">
        <v>1627063522.6</v>
      </c>
      <c r="DN404">
        <v>1</v>
      </c>
      <c r="DO404">
        <v>0.261</v>
      </c>
      <c r="DP404">
        <v>-0.001</v>
      </c>
      <c r="DQ404">
        <v>4.408</v>
      </c>
      <c r="DR404">
        <v>-0.118</v>
      </c>
      <c r="DS404">
        <v>420</v>
      </c>
      <c r="DT404">
        <v>3</v>
      </c>
      <c r="DU404">
        <v>0.07</v>
      </c>
      <c r="DV404">
        <v>0.03</v>
      </c>
      <c r="DW404">
        <v>-23.9166707317073</v>
      </c>
      <c r="DX404">
        <v>0.0840292682926553</v>
      </c>
      <c r="DY404">
        <v>0.0304593070713942</v>
      </c>
      <c r="DZ404">
        <v>1</v>
      </c>
      <c r="EA404">
        <v>668.277575757576</v>
      </c>
      <c r="EB404">
        <v>1.71437843319659</v>
      </c>
      <c r="EC404">
        <v>0.279068475392263</v>
      </c>
      <c r="ED404">
        <v>1</v>
      </c>
      <c r="EE404">
        <v>5.60867609756098</v>
      </c>
      <c r="EF404">
        <v>0.274277560975609</v>
      </c>
      <c r="EG404">
        <v>0.0305117330393351</v>
      </c>
      <c r="EH404">
        <v>0</v>
      </c>
      <c r="EI404">
        <v>2</v>
      </c>
      <c r="EJ404">
        <v>3</v>
      </c>
      <c r="EK404" t="s">
        <v>335</v>
      </c>
      <c r="EL404">
        <v>100</v>
      </c>
      <c r="EM404">
        <v>100</v>
      </c>
      <c r="EN404">
        <v>4.307</v>
      </c>
      <c r="EO404">
        <v>-0.0168</v>
      </c>
      <c r="EP404">
        <v>2.28134974714028</v>
      </c>
      <c r="EQ404">
        <v>0.00616335315543056</v>
      </c>
      <c r="ER404">
        <v>-2.81551833566181e-06</v>
      </c>
      <c r="ES404">
        <v>7.20361701182458e-10</v>
      </c>
      <c r="ET404">
        <v>-0.12593346656001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14</v>
      </c>
      <c r="FC404">
        <v>13.8</v>
      </c>
      <c r="FD404">
        <v>18</v>
      </c>
      <c r="FE404">
        <v>962.695</v>
      </c>
      <c r="FF404">
        <v>514.07</v>
      </c>
      <c r="FG404">
        <v>33.7872</v>
      </c>
      <c r="FH404">
        <v>24.9972</v>
      </c>
      <c r="FI404">
        <v>30.0003</v>
      </c>
      <c r="FJ404">
        <v>25.1734</v>
      </c>
      <c r="FK404">
        <v>25.1551</v>
      </c>
      <c r="FL404">
        <v>26.6889</v>
      </c>
      <c r="FM404">
        <v>56.8451</v>
      </c>
      <c r="FN404">
        <v>0</v>
      </c>
      <c r="FO404">
        <v>33.91</v>
      </c>
      <c r="FP404">
        <v>420</v>
      </c>
      <c r="FQ404">
        <v>8.02472</v>
      </c>
      <c r="FR404">
        <v>100.37</v>
      </c>
      <c r="FS404">
        <v>100.271</v>
      </c>
    </row>
    <row r="405" spans="1:175">
      <c r="A405">
        <v>389</v>
      </c>
      <c r="B405">
        <v>1627064352.1</v>
      </c>
      <c r="C405">
        <v>776</v>
      </c>
      <c r="D405" t="s">
        <v>1071</v>
      </c>
      <c r="E405" t="s">
        <v>1072</v>
      </c>
      <c r="F405">
        <v>1</v>
      </c>
      <c r="H405">
        <v>1627064351.1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14</v>
      </c>
      <c r="AG405">
        <v>2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291</v>
      </c>
      <c r="AL405" t="s">
        <v>291</v>
      </c>
      <c r="AM405">
        <v>0</v>
      </c>
      <c r="AN405">
        <v>0</v>
      </c>
      <c r="AO405">
        <f>1-AM405/AN405</f>
        <v>0</v>
      </c>
      <c r="AP405">
        <v>0</v>
      </c>
      <c r="AQ405" t="s">
        <v>291</v>
      </c>
      <c r="AR405" t="s">
        <v>291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291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292</v>
      </c>
      <c r="BT405">
        <v>2</v>
      </c>
      <c r="BU405">
        <v>1627064351.1</v>
      </c>
      <c r="BV405">
        <v>396.052333333333</v>
      </c>
      <c r="BW405">
        <v>419.966666666667</v>
      </c>
      <c r="BX405">
        <v>13.6170666666667</v>
      </c>
      <c r="BY405">
        <v>7.96532</v>
      </c>
      <c r="BZ405">
        <v>391.745</v>
      </c>
      <c r="CA405">
        <v>13.6335666666667</v>
      </c>
      <c r="CB405">
        <v>899.958333333333</v>
      </c>
      <c r="CC405">
        <v>101.489</v>
      </c>
      <c r="CD405">
        <v>0.0998166</v>
      </c>
      <c r="CE405">
        <v>28.9418666666667</v>
      </c>
      <c r="CF405">
        <v>26.7576666666667</v>
      </c>
      <c r="CG405">
        <v>999.9</v>
      </c>
      <c r="CH405">
        <v>0</v>
      </c>
      <c r="CI405">
        <v>0</v>
      </c>
      <c r="CJ405">
        <v>9993.33333333333</v>
      </c>
      <c r="CK405">
        <v>0</v>
      </c>
      <c r="CL405">
        <v>59.8905666666667</v>
      </c>
      <c r="CM405">
        <v>1459.92333333333</v>
      </c>
      <c r="CN405">
        <v>0.973004</v>
      </c>
      <c r="CO405">
        <v>0.0269963</v>
      </c>
      <c r="CP405">
        <v>0</v>
      </c>
      <c r="CQ405">
        <v>668.869666666667</v>
      </c>
      <c r="CR405">
        <v>4.99951</v>
      </c>
      <c r="CS405">
        <v>9715.96666666667</v>
      </c>
      <c r="CT405">
        <v>11911.2333333333</v>
      </c>
      <c r="CU405">
        <v>39</v>
      </c>
      <c r="CV405">
        <v>41.625</v>
      </c>
      <c r="CW405">
        <v>40.687</v>
      </c>
      <c r="CX405">
        <v>40.75</v>
      </c>
      <c r="CY405">
        <v>41.1663333333333</v>
      </c>
      <c r="CZ405">
        <v>1415.64333333333</v>
      </c>
      <c r="DA405">
        <v>39.28</v>
      </c>
      <c r="DB405">
        <v>0</v>
      </c>
      <c r="DC405">
        <v>1627064354.8</v>
      </c>
      <c r="DD405">
        <v>0</v>
      </c>
      <c r="DE405">
        <v>668.4556</v>
      </c>
      <c r="DF405">
        <v>2.59230770585443</v>
      </c>
      <c r="DG405">
        <v>37.9384615957786</v>
      </c>
      <c r="DH405">
        <v>9712.6568</v>
      </c>
      <c r="DI405">
        <v>15</v>
      </c>
      <c r="DJ405">
        <v>1627063522.6</v>
      </c>
      <c r="DK405" t="s">
        <v>293</v>
      </c>
      <c r="DL405">
        <v>1627063512.6</v>
      </c>
      <c r="DM405">
        <v>1627063522.6</v>
      </c>
      <c r="DN405">
        <v>1</v>
      </c>
      <c r="DO405">
        <v>0.261</v>
      </c>
      <c r="DP405">
        <v>-0.001</v>
      </c>
      <c r="DQ405">
        <v>4.408</v>
      </c>
      <c r="DR405">
        <v>-0.118</v>
      </c>
      <c r="DS405">
        <v>420</v>
      </c>
      <c r="DT405">
        <v>3</v>
      </c>
      <c r="DU405">
        <v>0.07</v>
      </c>
      <c r="DV405">
        <v>0.03</v>
      </c>
      <c r="DW405">
        <v>-23.9176292682927</v>
      </c>
      <c r="DX405">
        <v>0.105566550522671</v>
      </c>
      <c r="DY405">
        <v>0.0298038321639975</v>
      </c>
      <c r="DZ405">
        <v>1</v>
      </c>
      <c r="EA405">
        <v>668.326575757576</v>
      </c>
      <c r="EB405">
        <v>2.2766059653759</v>
      </c>
      <c r="EC405">
        <v>0.295045351450086</v>
      </c>
      <c r="ED405">
        <v>1</v>
      </c>
      <c r="EE405">
        <v>5.61668219512195</v>
      </c>
      <c r="EF405">
        <v>0.2525632055749</v>
      </c>
      <c r="EG405">
        <v>0.0289042158721083</v>
      </c>
      <c r="EH405">
        <v>0</v>
      </c>
      <c r="EI405">
        <v>2</v>
      </c>
      <c r="EJ405">
        <v>3</v>
      </c>
      <c r="EK405" t="s">
        <v>335</v>
      </c>
      <c r="EL405">
        <v>100</v>
      </c>
      <c r="EM405">
        <v>100</v>
      </c>
      <c r="EN405">
        <v>4.308</v>
      </c>
      <c r="EO405">
        <v>-0.0162</v>
      </c>
      <c r="EP405">
        <v>2.28134974714028</v>
      </c>
      <c r="EQ405">
        <v>0.00616335315543056</v>
      </c>
      <c r="ER405">
        <v>-2.81551833566181e-06</v>
      </c>
      <c r="ES405">
        <v>7.20361701182458e-10</v>
      </c>
      <c r="ET405">
        <v>-0.12593346656001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14</v>
      </c>
      <c r="FC405">
        <v>13.8</v>
      </c>
      <c r="FD405">
        <v>18</v>
      </c>
      <c r="FE405">
        <v>962.462</v>
      </c>
      <c r="FF405">
        <v>514.009</v>
      </c>
      <c r="FG405">
        <v>33.8534</v>
      </c>
      <c r="FH405">
        <v>24.9993</v>
      </c>
      <c r="FI405">
        <v>30.0005</v>
      </c>
      <c r="FJ405">
        <v>25.1734</v>
      </c>
      <c r="FK405">
        <v>25.156</v>
      </c>
      <c r="FL405">
        <v>26.6899</v>
      </c>
      <c r="FM405">
        <v>56.8451</v>
      </c>
      <c r="FN405">
        <v>0</v>
      </c>
      <c r="FO405">
        <v>33.91</v>
      </c>
      <c r="FP405">
        <v>420</v>
      </c>
      <c r="FQ405">
        <v>8.07527</v>
      </c>
      <c r="FR405">
        <v>100.37</v>
      </c>
      <c r="FS405">
        <v>100.27</v>
      </c>
    </row>
    <row r="406" spans="1:175">
      <c r="A406">
        <v>390</v>
      </c>
      <c r="B406">
        <v>1627064354.1</v>
      </c>
      <c r="C406">
        <v>778</v>
      </c>
      <c r="D406" t="s">
        <v>1073</v>
      </c>
      <c r="E406" t="s">
        <v>1074</v>
      </c>
      <c r="F406">
        <v>1</v>
      </c>
      <c r="H406">
        <v>1627064353.1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15</v>
      </c>
      <c r="AG406">
        <v>2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291</v>
      </c>
      <c r="AL406" t="s">
        <v>291</v>
      </c>
      <c r="AM406">
        <v>0</v>
      </c>
      <c r="AN406">
        <v>0</v>
      </c>
      <c r="AO406">
        <f>1-AM406/AN406</f>
        <v>0</v>
      </c>
      <c r="AP406">
        <v>0</v>
      </c>
      <c r="AQ406" t="s">
        <v>291</v>
      </c>
      <c r="AR406" t="s">
        <v>291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291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292</v>
      </c>
      <c r="BT406">
        <v>2</v>
      </c>
      <c r="BU406">
        <v>1627064353.1</v>
      </c>
      <c r="BV406">
        <v>396.084333333333</v>
      </c>
      <c r="BW406">
        <v>419.955666666667</v>
      </c>
      <c r="BX406">
        <v>13.6541</v>
      </c>
      <c r="BY406">
        <v>7.97066666666667</v>
      </c>
      <c r="BZ406">
        <v>391.777333333333</v>
      </c>
      <c r="CA406">
        <v>13.6700666666667</v>
      </c>
      <c r="CB406">
        <v>899.985666666667</v>
      </c>
      <c r="CC406">
        <v>101.488666666667</v>
      </c>
      <c r="CD406">
        <v>0.0997596666666666</v>
      </c>
      <c r="CE406">
        <v>28.985</v>
      </c>
      <c r="CF406">
        <v>26.7983666666667</v>
      </c>
      <c r="CG406">
        <v>999.9</v>
      </c>
      <c r="CH406">
        <v>0</v>
      </c>
      <c r="CI406">
        <v>0</v>
      </c>
      <c r="CJ406">
        <v>10008.3333333333</v>
      </c>
      <c r="CK406">
        <v>0</v>
      </c>
      <c r="CL406">
        <v>59.8764</v>
      </c>
      <c r="CM406">
        <v>1459.92</v>
      </c>
      <c r="CN406">
        <v>0.973004</v>
      </c>
      <c r="CO406">
        <v>0.0269963</v>
      </c>
      <c r="CP406">
        <v>0</v>
      </c>
      <c r="CQ406">
        <v>668.748666666667</v>
      </c>
      <c r="CR406">
        <v>4.99951</v>
      </c>
      <c r="CS406">
        <v>9718.08666666667</v>
      </c>
      <c r="CT406">
        <v>11911.2333333333</v>
      </c>
      <c r="CU406">
        <v>39</v>
      </c>
      <c r="CV406">
        <v>41.625</v>
      </c>
      <c r="CW406">
        <v>40.687</v>
      </c>
      <c r="CX406">
        <v>40.75</v>
      </c>
      <c r="CY406">
        <v>41.187</v>
      </c>
      <c r="CZ406">
        <v>1415.64</v>
      </c>
      <c r="DA406">
        <v>39.28</v>
      </c>
      <c r="DB406">
        <v>0</v>
      </c>
      <c r="DC406">
        <v>1627064356.6</v>
      </c>
      <c r="DD406">
        <v>0</v>
      </c>
      <c r="DE406">
        <v>668.517576923077</v>
      </c>
      <c r="DF406">
        <v>2.31764103164382</v>
      </c>
      <c r="DG406">
        <v>39.3699145017882</v>
      </c>
      <c r="DH406">
        <v>9713.57807692308</v>
      </c>
      <c r="DI406">
        <v>15</v>
      </c>
      <c r="DJ406">
        <v>1627063522.6</v>
      </c>
      <c r="DK406" t="s">
        <v>293</v>
      </c>
      <c r="DL406">
        <v>1627063512.6</v>
      </c>
      <c r="DM406">
        <v>1627063522.6</v>
      </c>
      <c r="DN406">
        <v>1</v>
      </c>
      <c r="DO406">
        <v>0.261</v>
      </c>
      <c r="DP406">
        <v>-0.001</v>
      </c>
      <c r="DQ406">
        <v>4.408</v>
      </c>
      <c r="DR406">
        <v>-0.118</v>
      </c>
      <c r="DS406">
        <v>420</v>
      </c>
      <c r="DT406">
        <v>3</v>
      </c>
      <c r="DU406">
        <v>0.07</v>
      </c>
      <c r="DV406">
        <v>0.03</v>
      </c>
      <c r="DW406">
        <v>-23.913756097561</v>
      </c>
      <c r="DX406">
        <v>0.170625783972085</v>
      </c>
      <c r="DY406">
        <v>0.0322389481821744</v>
      </c>
      <c r="DZ406">
        <v>1</v>
      </c>
      <c r="EA406">
        <v>668.417628571429</v>
      </c>
      <c r="EB406">
        <v>2.25715068493199</v>
      </c>
      <c r="EC406">
        <v>0.30520607424345</v>
      </c>
      <c r="ED406">
        <v>1</v>
      </c>
      <c r="EE406">
        <v>5.62698512195122</v>
      </c>
      <c r="EF406">
        <v>0.271290940766556</v>
      </c>
      <c r="EG406">
        <v>0.0308270063040195</v>
      </c>
      <c r="EH406">
        <v>0</v>
      </c>
      <c r="EI406">
        <v>2</v>
      </c>
      <c r="EJ406">
        <v>3</v>
      </c>
      <c r="EK406" t="s">
        <v>335</v>
      </c>
      <c r="EL406">
        <v>100</v>
      </c>
      <c r="EM406">
        <v>100</v>
      </c>
      <c r="EN406">
        <v>4.307</v>
      </c>
      <c r="EO406">
        <v>-0.0158</v>
      </c>
      <c r="EP406">
        <v>2.28134974714028</v>
      </c>
      <c r="EQ406">
        <v>0.00616335315543056</v>
      </c>
      <c r="ER406">
        <v>-2.81551833566181e-06</v>
      </c>
      <c r="ES406">
        <v>7.20361701182458e-10</v>
      </c>
      <c r="ET406">
        <v>-0.12593346656001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14</v>
      </c>
      <c r="FC406">
        <v>13.9</v>
      </c>
      <c r="FD406">
        <v>18</v>
      </c>
      <c r="FE406">
        <v>962.089</v>
      </c>
      <c r="FF406">
        <v>514.184</v>
      </c>
      <c r="FG406">
        <v>33.9253</v>
      </c>
      <c r="FH406">
        <v>25.0014</v>
      </c>
      <c r="FI406">
        <v>30.0005</v>
      </c>
      <c r="FJ406">
        <v>25.1743</v>
      </c>
      <c r="FK406">
        <v>25.156</v>
      </c>
      <c r="FL406">
        <v>26.6891</v>
      </c>
      <c r="FM406">
        <v>56.5613</v>
      </c>
      <c r="FN406">
        <v>0</v>
      </c>
      <c r="FO406">
        <v>34.01</v>
      </c>
      <c r="FP406">
        <v>420</v>
      </c>
      <c r="FQ406">
        <v>8.08625</v>
      </c>
      <c r="FR406">
        <v>100.369</v>
      </c>
      <c r="FS406">
        <v>100.268</v>
      </c>
    </row>
    <row r="407" spans="1:175">
      <c r="A407">
        <v>391</v>
      </c>
      <c r="B407">
        <v>1627064356.1</v>
      </c>
      <c r="C407">
        <v>780</v>
      </c>
      <c r="D407" t="s">
        <v>1075</v>
      </c>
      <c r="E407" t="s">
        <v>1076</v>
      </c>
      <c r="F407">
        <v>1</v>
      </c>
      <c r="H407">
        <v>1627064355.1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14</v>
      </c>
      <c r="AG407">
        <v>2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291</v>
      </c>
      <c r="AL407" t="s">
        <v>291</v>
      </c>
      <c r="AM407">
        <v>0</v>
      </c>
      <c r="AN407">
        <v>0</v>
      </c>
      <c r="AO407">
        <f>1-AM407/AN407</f>
        <v>0</v>
      </c>
      <c r="AP407">
        <v>0</v>
      </c>
      <c r="AQ407" t="s">
        <v>291</v>
      </c>
      <c r="AR407" t="s">
        <v>291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291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292</v>
      </c>
      <c r="BT407">
        <v>2</v>
      </c>
      <c r="BU407">
        <v>1627064355.1</v>
      </c>
      <c r="BV407">
        <v>396.098333333333</v>
      </c>
      <c r="BW407">
        <v>419.996666666667</v>
      </c>
      <c r="BX407">
        <v>13.6811666666667</v>
      </c>
      <c r="BY407">
        <v>7.97494</v>
      </c>
      <c r="BZ407">
        <v>391.791333333333</v>
      </c>
      <c r="CA407">
        <v>13.6968333333333</v>
      </c>
      <c r="CB407">
        <v>900.026666666667</v>
      </c>
      <c r="CC407">
        <v>101.489</v>
      </c>
      <c r="CD407">
        <v>0.0999633666666667</v>
      </c>
      <c r="CE407">
        <v>29.0305666666667</v>
      </c>
      <c r="CF407">
        <v>26.8334333333333</v>
      </c>
      <c r="CG407">
        <v>999.9</v>
      </c>
      <c r="CH407">
        <v>0</v>
      </c>
      <c r="CI407">
        <v>0</v>
      </c>
      <c r="CJ407">
        <v>10001.4666666667</v>
      </c>
      <c r="CK407">
        <v>0</v>
      </c>
      <c r="CL407">
        <v>59.8759</v>
      </c>
      <c r="CM407">
        <v>1460.01666666667</v>
      </c>
      <c r="CN407">
        <v>0.973005666666667</v>
      </c>
      <c r="CO407">
        <v>0.0269943666666667</v>
      </c>
      <c r="CP407">
        <v>0</v>
      </c>
      <c r="CQ407">
        <v>668.926</v>
      </c>
      <c r="CR407">
        <v>4.99951</v>
      </c>
      <c r="CS407">
        <v>9719.83</v>
      </c>
      <c r="CT407">
        <v>11912.0666666667</v>
      </c>
      <c r="CU407">
        <v>39</v>
      </c>
      <c r="CV407">
        <v>41.625</v>
      </c>
      <c r="CW407">
        <v>40.687</v>
      </c>
      <c r="CX407">
        <v>40.75</v>
      </c>
      <c r="CY407">
        <v>41.187</v>
      </c>
      <c r="CZ407">
        <v>1415.73666666667</v>
      </c>
      <c r="DA407">
        <v>39.28</v>
      </c>
      <c r="DB407">
        <v>0</v>
      </c>
      <c r="DC407">
        <v>1627064359</v>
      </c>
      <c r="DD407">
        <v>0</v>
      </c>
      <c r="DE407">
        <v>668.625384615385</v>
      </c>
      <c r="DF407">
        <v>3.28984615497256</v>
      </c>
      <c r="DG407">
        <v>38.9876922024021</v>
      </c>
      <c r="DH407">
        <v>9715.22961538462</v>
      </c>
      <c r="DI407">
        <v>15</v>
      </c>
      <c r="DJ407">
        <v>1627063522.6</v>
      </c>
      <c r="DK407" t="s">
        <v>293</v>
      </c>
      <c r="DL407">
        <v>1627063512.6</v>
      </c>
      <c r="DM407">
        <v>1627063522.6</v>
      </c>
      <c r="DN407">
        <v>1</v>
      </c>
      <c r="DO407">
        <v>0.261</v>
      </c>
      <c r="DP407">
        <v>-0.001</v>
      </c>
      <c r="DQ407">
        <v>4.408</v>
      </c>
      <c r="DR407">
        <v>-0.118</v>
      </c>
      <c r="DS407">
        <v>420</v>
      </c>
      <c r="DT407">
        <v>3</v>
      </c>
      <c r="DU407">
        <v>0.07</v>
      </c>
      <c r="DV407">
        <v>0.03</v>
      </c>
      <c r="DW407">
        <v>-23.9125146341463</v>
      </c>
      <c r="DX407">
        <v>0.219045993031326</v>
      </c>
      <c r="DY407">
        <v>0.0330103794539751</v>
      </c>
      <c r="DZ407">
        <v>1</v>
      </c>
      <c r="EA407">
        <v>668.512757575758</v>
      </c>
      <c r="EB407">
        <v>2.42034057297389</v>
      </c>
      <c r="EC407">
        <v>0.305337273062744</v>
      </c>
      <c r="ED407">
        <v>1</v>
      </c>
      <c r="EE407">
        <v>5.63951292682927</v>
      </c>
      <c r="EF407">
        <v>0.293608641114992</v>
      </c>
      <c r="EG407">
        <v>0.0333537005840908</v>
      </c>
      <c r="EH407">
        <v>0</v>
      </c>
      <c r="EI407">
        <v>2</v>
      </c>
      <c r="EJ407">
        <v>3</v>
      </c>
      <c r="EK407" t="s">
        <v>335</v>
      </c>
      <c r="EL407">
        <v>100</v>
      </c>
      <c r="EM407">
        <v>100</v>
      </c>
      <c r="EN407">
        <v>4.307</v>
      </c>
      <c r="EO407">
        <v>-0.0154</v>
      </c>
      <c r="EP407">
        <v>2.28134974714028</v>
      </c>
      <c r="EQ407">
        <v>0.00616335315543056</v>
      </c>
      <c r="ER407">
        <v>-2.81551833566181e-06</v>
      </c>
      <c r="ES407">
        <v>7.20361701182458e-10</v>
      </c>
      <c r="ET407">
        <v>-0.12593346656001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14.1</v>
      </c>
      <c r="FC407">
        <v>13.9</v>
      </c>
      <c r="FD407">
        <v>18</v>
      </c>
      <c r="FE407">
        <v>962.34</v>
      </c>
      <c r="FF407">
        <v>514.219</v>
      </c>
      <c r="FG407">
        <v>33.986</v>
      </c>
      <c r="FH407">
        <v>25.0035</v>
      </c>
      <c r="FI407">
        <v>30.0002</v>
      </c>
      <c r="FJ407">
        <v>25.1753</v>
      </c>
      <c r="FK407">
        <v>25.156</v>
      </c>
      <c r="FL407">
        <v>26.6891</v>
      </c>
      <c r="FM407">
        <v>56.5613</v>
      </c>
      <c r="FN407">
        <v>0</v>
      </c>
      <c r="FO407">
        <v>34.11</v>
      </c>
      <c r="FP407">
        <v>420</v>
      </c>
      <c r="FQ407">
        <v>8.08836</v>
      </c>
      <c r="FR407">
        <v>100.367</v>
      </c>
      <c r="FS407">
        <v>100.268</v>
      </c>
    </row>
    <row r="408" spans="1:175">
      <c r="A408">
        <v>392</v>
      </c>
      <c r="B408">
        <v>1627064358.1</v>
      </c>
      <c r="C408">
        <v>782</v>
      </c>
      <c r="D408" t="s">
        <v>1077</v>
      </c>
      <c r="E408" t="s">
        <v>1078</v>
      </c>
      <c r="F408">
        <v>1</v>
      </c>
      <c r="H408">
        <v>1627064357.1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14</v>
      </c>
      <c r="AG408">
        <v>2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291</v>
      </c>
      <c r="AL408" t="s">
        <v>291</v>
      </c>
      <c r="AM408">
        <v>0</v>
      </c>
      <c r="AN408">
        <v>0</v>
      </c>
      <c r="AO408">
        <f>1-AM408/AN408</f>
        <v>0</v>
      </c>
      <c r="AP408">
        <v>0</v>
      </c>
      <c r="AQ408" t="s">
        <v>291</v>
      </c>
      <c r="AR408" t="s">
        <v>291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291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292</v>
      </c>
      <c r="BT408">
        <v>2</v>
      </c>
      <c r="BU408">
        <v>1627064357.1</v>
      </c>
      <c r="BV408">
        <v>396.101666666667</v>
      </c>
      <c r="BW408">
        <v>419.993666666667</v>
      </c>
      <c r="BX408">
        <v>13.7064333333333</v>
      </c>
      <c r="BY408">
        <v>7.99404</v>
      </c>
      <c r="BZ408">
        <v>391.794666666667</v>
      </c>
      <c r="CA408">
        <v>13.7217333333333</v>
      </c>
      <c r="CB408">
        <v>899.983</v>
      </c>
      <c r="CC408">
        <v>101.49</v>
      </c>
      <c r="CD408">
        <v>0.100141</v>
      </c>
      <c r="CE408">
        <v>29.0731</v>
      </c>
      <c r="CF408">
        <v>26.8667333333333</v>
      </c>
      <c r="CG408">
        <v>999.9</v>
      </c>
      <c r="CH408">
        <v>0</v>
      </c>
      <c r="CI408">
        <v>0</v>
      </c>
      <c r="CJ408">
        <v>9987.29</v>
      </c>
      <c r="CK408">
        <v>0</v>
      </c>
      <c r="CL408">
        <v>59.8759</v>
      </c>
      <c r="CM408">
        <v>1460.12333333333</v>
      </c>
      <c r="CN408">
        <v>0.973007333333333</v>
      </c>
      <c r="CO408">
        <v>0.0269924333333333</v>
      </c>
      <c r="CP408">
        <v>0</v>
      </c>
      <c r="CQ408">
        <v>668.939333333333</v>
      </c>
      <c r="CR408">
        <v>4.99951</v>
      </c>
      <c r="CS408">
        <v>9722.18666666667</v>
      </c>
      <c r="CT408">
        <v>11912.9333333333</v>
      </c>
      <c r="CU408">
        <v>39</v>
      </c>
      <c r="CV408">
        <v>41.625</v>
      </c>
      <c r="CW408">
        <v>40.687</v>
      </c>
      <c r="CX408">
        <v>40.75</v>
      </c>
      <c r="CY408">
        <v>41.187</v>
      </c>
      <c r="CZ408">
        <v>1415.84333333333</v>
      </c>
      <c r="DA408">
        <v>39.28</v>
      </c>
      <c r="DB408">
        <v>0</v>
      </c>
      <c r="DC408">
        <v>1627064360.8</v>
      </c>
      <c r="DD408">
        <v>0</v>
      </c>
      <c r="DE408">
        <v>668.72464</v>
      </c>
      <c r="DF408">
        <v>3.61276923625478</v>
      </c>
      <c r="DG408">
        <v>42.9600000619053</v>
      </c>
      <c r="DH408">
        <v>9716.5648</v>
      </c>
      <c r="DI408">
        <v>15</v>
      </c>
      <c r="DJ408">
        <v>1627063522.6</v>
      </c>
      <c r="DK408" t="s">
        <v>293</v>
      </c>
      <c r="DL408">
        <v>1627063512.6</v>
      </c>
      <c r="DM408">
        <v>1627063522.6</v>
      </c>
      <c r="DN408">
        <v>1</v>
      </c>
      <c r="DO408">
        <v>0.261</v>
      </c>
      <c r="DP408">
        <v>-0.001</v>
      </c>
      <c r="DQ408">
        <v>4.408</v>
      </c>
      <c r="DR408">
        <v>-0.118</v>
      </c>
      <c r="DS408">
        <v>420</v>
      </c>
      <c r="DT408">
        <v>3</v>
      </c>
      <c r="DU408">
        <v>0.07</v>
      </c>
      <c r="DV408">
        <v>0.03</v>
      </c>
      <c r="DW408">
        <v>-23.9094073170732</v>
      </c>
      <c r="DX408">
        <v>0.215778397212578</v>
      </c>
      <c r="DY408">
        <v>0.0323775546331314</v>
      </c>
      <c r="DZ408">
        <v>1</v>
      </c>
      <c r="EA408">
        <v>668.580235294118</v>
      </c>
      <c r="EB408">
        <v>2.76182343338148</v>
      </c>
      <c r="EC408">
        <v>0.340986808337519</v>
      </c>
      <c r="ED408">
        <v>1</v>
      </c>
      <c r="EE408">
        <v>5.65233317073171</v>
      </c>
      <c r="EF408">
        <v>0.294533310104536</v>
      </c>
      <c r="EG408">
        <v>0.0334632930631369</v>
      </c>
      <c r="EH408">
        <v>0</v>
      </c>
      <c r="EI408">
        <v>2</v>
      </c>
      <c r="EJ408">
        <v>3</v>
      </c>
      <c r="EK408" t="s">
        <v>335</v>
      </c>
      <c r="EL408">
        <v>100</v>
      </c>
      <c r="EM408">
        <v>100</v>
      </c>
      <c r="EN408">
        <v>4.307</v>
      </c>
      <c r="EO408">
        <v>-0.0151</v>
      </c>
      <c r="EP408">
        <v>2.28134974714028</v>
      </c>
      <c r="EQ408">
        <v>0.00616335315543056</v>
      </c>
      <c r="ER408">
        <v>-2.81551833566181e-06</v>
      </c>
      <c r="ES408">
        <v>7.20361701182458e-10</v>
      </c>
      <c r="ET408">
        <v>-0.12593346656001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14.1</v>
      </c>
      <c r="FC408">
        <v>13.9</v>
      </c>
      <c r="FD408">
        <v>18</v>
      </c>
      <c r="FE408">
        <v>962.5</v>
      </c>
      <c r="FF408">
        <v>514.274</v>
      </c>
      <c r="FG408">
        <v>34.0512</v>
      </c>
      <c r="FH408">
        <v>25.0056</v>
      </c>
      <c r="FI408">
        <v>30.0003</v>
      </c>
      <c r="FJ408">
        <v>25.1755</v>
      </c>
      <c r="FK408">
        <v>25.1562</v>
      </c>
      <c r="FL408">
        <v>26.6905</v>
      </c>
      <c r="FM408">
        <v>56.261</v>
      </c>
      <c r="FN408">
        <v>0</v>
      </c>
      <c r="FO408">
        <v>34.11</v>
      </c>
      <c r="FP408">
        <v>420</v>
      </c>
      <c r="FQ408">
        <v>8.14638</v>
      </c>
      <c r="FR408">
        <v>100.367</v>
      </c>
      <c r="FS408">
        <v>100.269</v>
      </c>
    </row>
    <row r="409" spans="1:175">
      <c r="A409">
        <v>393</v>
      </c>
      <c r="B409">
        <v>1627064360.1</v>
      </c>
      <c r="C409">
        <v>784</v>
      </c>
      <c r="D409" t="s">
        <v>1079</v>
      </c>
      <c r="E409" t="s">
        <v>1080</v>
      </c>
      <c r="F409">
        <v>1</v>
      </c>
      <c r="H409">
        <v>1627064359.1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14</v>
      </c>
      <c r="AG409">
        <v>2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291</v>
      </c>
      <c r="AL409" t="s">
        <v>291</v>
      </c>
      <c r="AM409">
        <v>0</v>
      </c>
      <c r="AN409">
        <v>0</v>
      </c>
      <c r="AO409">
        <f>1-AM409/AN409</f>
        <v>0</v>
      </c>
      <c r="AP409">
        <v>0</v>
      </c>
      <c r="AQ409" t="s">
        <v>291</v>
      </c>
      <c r="AR409" t="s">
        <v>291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291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292</v>
      </c>
      <c r="BT409">
        <v>2</v>
      </c>
      <c r="BU409">
        <v>1627064359.1</v>
      </c>
      <c r="BV409">
        <v>396.120333333333</v>
      </c>
      <c r="BW409">
        <v>419.926</v>
      </c>
      <c r="BX409">
        <v>13.7372333333333</v>
      </c>
      <c r="BY409">
        <v>8.01706</v>
      </c>
      <c r="BZ409">
        <v>391.813</v>
      </c>
      <c r="CA409">
        <v>13.7521</v>
      </c>
      <c r="CB409">
        <v>900.009666666667</v>
      </c>
      <c r="CC409">
        <v>101.49</v>
      </c>
      <c r="CD409">
        <v>0.100118666666667</v>
      </c>
      <c r="CE409">
        <v>29.1166</v>
      </c>
      <c r="CF409">
        <v>26.8998333333333</v>
      </c>
      <c r="CG409">
        <v>999.9</v>
      </c>
      <c r="CH409">
        <v>0</v>
      </c>
      <c r="CI409">
        <v>0</v>
      </c>
      <c r="CJ409">
        <v>9999.36666666667</v>
      </c>
      <c r="CK409">
        <v>0</v>
      </c>
      <c r="CL409">
        <v>59.8759</v>
      </c>
      <c r="CM409">
        <v>1459.90333333333</v>
      </c>
      <c r="CN409">
        <v>0.973004</v>
      </c>
      <c r="CO409">
        <v>0.0269963</v>
      </c>
      <c r="CP409">
        <v>0</v>
      </c>
      <c r="CQ409">
        <v>669.125666666667</v>
      </c>
      <c r="CR409">
        <v>4.99951</v>
      </c>
      <c r="CS409">
        <v>9721.34</v>
      </c>
      <c r="CT409">
        <v>11911.1</v>
      </c>
      <c r="CU409">
        <v>39</v>
      </c>
      <c r="CV409">
        <v>41.625</v>
      </c>
      <c r="CW409">
        <v>40.687</v>
      </c>
      <c r="CX409">
        <v>40.75</v>
      </c>
      <c r="CY409">
        <v>41.187</v>
      </c>
      <c r="CZ409">
        <v>1415.62333333333</v>
      </c>
      <c r="DA409">
        <v>39.28</v>
      </c>
      <c r="DB409">
        <v>0</v>
      </c>
      <c r="DC409">
        <v>1627064362.6</v>
      </c>
      <c r="DD409">
        <v>0</v>
      </c>
      <c r="DE409">
        <v>668.797961538462</v>
      </c>
      <c r="DF409">
        <v>3.49220512660026</v>
      </c>
      <c r="DG409">
        <v>39.2844444451909</v>
      </c>
      <c r="DH409">
        <v>9717.52576923077</v>
      </c>
      <c r="DI409">
        <v>15</v>
      </c>
      <c r="DJ409">
        <v>1627063522.6</v>
      </c>
      <c r="DK409" t="s">
        <v>293</v>
      </c>
      <c r="DL409">
        <v>1627063512.6</v>
      </c>
      <c r="DM409">
        <v>1627063522.6</v>
      </c>
      <c r="DN409">
        <v>1</v>
      </c>
      <c r="DO409">
        <v>0.261</v>
      </c>
      <c r="DP409">
        <v>-0.001</v>
      </c>
      <c r="DQ409">
        <v>4.408</v>
      </c>
      <c r="DR409">
        <v>-0.118</v>
      </c>
      <c r="DS409">
        <v>420</v>
      </c>
      <c r="DT409">
        <v>3</v>
      </c>
      <c r="DU409">
        <v>0.07</v>
      </c>
      <c r="DV409">
        <v>0.03</v>
      </c>
      <c r="DW409">
        <v>-23.8970414634146</v>
      </c>
      <c r="DX409">
        <v>0.281857839721265</v>
      </c>
      <c r="DY409">
        <v>0.0396910076171327</v>
      </c>
      <c r="DZ409">
        <v>1</v>
      </c>
      <c r="EA409">
        <v>668.682714285714</v>
      </c>
      <c r="EB409">
        <v>2.94961409509149</v>
      </c>
      <c r="EC409">
        <v>0.361045353021993</v>
      </c>
      <c r="ED409">
        <v>1</v>
      </c>
      <c r="EE409">
        <v>5.66322609756098</v>
      </c>
      <c r="EF409">
        <v>0.31238968641115</v>
      </c>
      <c r="EG409">
        <v>0.0350938201687884</v>
      </c>
      <c r="EH409">
        <v>0</v>
      </c>
      <c r="EI409">
        <v>2</v>
      </c>
      <c r="EJ409">
        <v>3</v>
      </c>
      <c r="EK409" t="s">
        <v>335</v>
      </c>
      <c r="EL409">
        <v>100</v>
      </c>
      <c r="EM409">
        <v>100</v>
      </c>
      <c r="EN409">
        <v>4.308</v>
      </c>
      <c r="EO409">
        <v>-0.0147</v>
      </c>
      <c r="EP409">
        <v>2.28134974714028</v>
      </c>
      <c r="EQ409">
        <v>0.00616335315543056</v>
      </c>
      <c r="ER409">
        <v>-2.81551833566181e-06</v>
      </c>
      <c r="ES409">
        <v>7.20361701182458e-10</v>
      </c>
      <c r="ET409">
        <v>-0.12593346656001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14.1</v>
      </c>
      <c r="FC409">
        <v>14</v>
      </c>
      <c r="FD409">
        <v>18</v>
      </c>
      <c r="FE409">
        <v>962.422</v>
      </c>
      <c r="FF409">
        <v>514.459</v>
      </c>
      <c r="FG409">
        <v>34.1228</v>
      </c>
      <c r="FH409">
        <v>25.0077</v>
      </c>
      <c r="FI409">
        <v>30.0005</v>
      </c>
      <c r="FJ409">
        <v>25.1755</v>
      </c>
      <c r="FK409">
        <v>25.1572</v>
      </c>
      <c r="FL409">
        <v>26.6914</v>
      </c>
      <c r="FM409">
        <v>56.261</v>
      </c>
      <c r="FN409">
        <v>0</v>
      </c>
      <c r="FO409">
        <v>34.22</v>
      </c>
      <c r="FP409">
        <v>420</v>
      </c>
      <c r="FQ409">
        <v>8.1537</v>
      </c>
      <c r="FR409">
        <v>100.368</v>
      </c>
      <c r="FS409">
        <v>100.27</v>
      </c>
    </row>
    <row r="410" spans="1:175">
      <c r="A410">
        <v>394</v>
      </c>
      <c r="B410">
        <v>1627064362.1</v>
      </c>
      <c r="C410">
        <v>786</v>
      </c>
      <c r="D410" t="s">
        <v>1081</v>
      </c>
      <c r="E410" t="s">
        <v>1082</v>
      </c>
      <c r="F410">
        <v>1</v>
      </c>
      <c r="H410">
        <v>1627064361.1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14</v>
      </c>
      <c r="AG410">
        <v>2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291</v>
      </c>
      <c r="AL410" t="s">
        <v>291</v>
      </c>
      <c r="AM410">
        <v>0</v>
      </c>
      <c r="AN410">
        <v>0</v>
      </c>
      <c r="AO410">
        <f>1-AM410/AN410</f>
        <v>0</v>
      </c>
      <c r="AP410">
        <v>0</v>
      </c>
      <c r="AQ410" t="s">
        <v>291</v>
      </c>
      <c r="AR410" t="s">
        <v>291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291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292</v>
      </c>
      <c r="BT410">
        <v>2</v>
      </c>
      <c r="BU410">
        <v>1627064361.1</v>
      </c>
      <c r="BV410">
        <v>396.115666666667</v>
      </c>
      <c r="BW410">
        <v>419.924666666667</v>
      </c>
      <c r="BX410">
        <v>13.7697666666667</v>
      </c>
      <c r="BY410">
        <v>8.0449</v>
      </c>
      <c r="BZ410">
        <v>391.808333333333</v>
      </c>
      <c r="CA410">
        <v>13.7842</v>
      </c>
      <c r="CB410">
        <v>900.056333333333</v>
      </c>
      <c r="CC410">
        <v>101.489666666667</v>
      </c>
      <c r="CD410">
        <v>0.100216</v>
      </c>
      <c r="CE410">
        <v>29.1605666666667</v>
      </c>
      <c r="CF410">
        <v>26.9417333333333</v>
      </c>
      <c r="CG410">
        <v>999.9</v>
      </c>
      <c r="CH410">
        <v>0</v>
      </c>
      <c r="CI410">
        <v>0</v>
      </c>
      <c r="CJ410">
        <v>9985.83333333333</v>
      </c>
      <c r="CK410">
        <v>0</v>
      </c>
      <c r="CL410">
        <v>59.8759</v>
      </c>
      <c r="CM410">
        <v>1460.10666666667</v>
      </c>
      <c r="CN410">
        <v>0.973005666666667</v>
      </c>
      <c r="CO410">
        <v>0.0269943666666667</v>
      </c>
      <c r="CP410">
        <v>0</v>
      </c>
      <c r="CQ410">
        <v>669.323333333333</v>
      </c>
      <c r="CR410">
        <v>4.99951</v>
      </c>
      <c r="CS410">
        <v>9724.39333333333</v>
      </c>
      <c r="CT410">
        <v>11912.8</v>
      </c>
      <c r="CU410">
        <v>39</v>
      </c>
      <c r="CV410">
        <v>41.625</v>
      </c>
      <c r="CW410">
        <v>40.687</v>
      </c>
      <c r="CX410">
        <v>40.7706666666667</v>
      </c>
      <c r="CY410">
        <v>41.187</v>
      </c>
      <c r="CZ410">
        <v>1415.82666666667</v>
      </c>
      <c r="DA410">
        <v>39.2833333333333</v>
      </c>
      <c r="DB410">
        <v>0</v>
      </c>
      <c r="DC410">
        <v>1627064365</v>
      </c>
      <c r="DD410">
        <v>0</v>
      </c>
      <c r="DE410">
        <v>668.918384615385</v>
      </c>
      <c r="DF410">
        <v>3.652923071657</v>
      </c>
      <c r="DG410">
        <v>41.0181195810447</v>
      </c>
      <c r="DH410">
        <v>9719.24923076923</v>
      </c>
      <c r="DI410">
        <v>15</v>
      </c>
      <c r="DJ410">
        <v>1627063522.6</v>
      </c>
      <c r="DK410" t="s">
        <v>293</v>
      </c>
      <c r="DL410">
        <v>1627063512.6</v>
      </c>
      <c r="DM410">
        <v>1627063522.6</v>
      </c>
      <c r="DN410">
        <v>1</v>
      </c>
      <c r="DO410">
        <v>0.261</v>
      </c>
      <c r="DP410">
        <v>-0.001</v>
      </c>
      <c r="DQ410">
        <v>4.408</v>
      </c>
      <c r="DR410">
        <v>-0.118</v>
      </c>
      <c r="DS410">
        <v>420</v>
      </c>
      <c r="DT410">
        <v>3</v>
      </c>
      <c r="DU410">
        <v>0.07</v>
      </c>
      <c r="DV410">
        <v>0.03</v>
      </c>
      <c r="DW410">
        <v>-23.8834512195122</v>
      </c>
      <c r="DX410">
        <v>0.333186062717725</v>
      </c>
      <c r="DY410">
        <v>0.0446414612158742</v>
      </c>
      <c r="DZ410">
        <v>1</v>
      </c>
      <c r="EA410">
        <v>668.798454545455</v>
      </c>
      <c r="EB410">
        <v>3.27930214452645</v>
      </c>
      <c r="EC410">
        <v>0.365731569962473</v>
      </c>
      <c r="ED410">
        <v>1</v>
      </c>
      <c r="EE410">
        <v>5.67300853658537</v>
      </c>
      <c r="EF410">
        <v>0.335093519163764</v>
      </c>
      <c r="EG410">
        <v>0.0369040653164771</v>
      </c>
      <c r="EH410">
        <v>0</v>
      </c>
      <c r="EI410">
        <v>2</v>
      </c>
      <c r="EJ410">
        <v>3</v>
      </c>
      <c r="EK410" t="s">
        <v>335</v>
      </c>
      <c r="EL410">
        <v>100</v>
      </c>
      <c r="EM410">
        <v>100</v>
      </c>
      <c r="EN410">
        <v>4.307</v>
      </c>
      <c r="EO410">
        <v>-0.0142</v>
      </c>
      <c r="EP410">
        <v>2.28134974714028</v>
      </c>
      <c r="EQ410">
        <v>0.00616335315543056</v>
      </c>
      <c r="ER410">
        <v>-2.81551833566181e-06</v>
      </c>
      <c r="ES410">
        <v>7.20361701182458e-10</v>
      </c>
      <c r="ET410">
        <v>-0.12593346656001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14.2</v>
      </c>
      <c r="FC410">
        <v>14</v>
      </c>
      <c r="FD410">
        <v>18</v>
      </c>
      <c r="FE410">
        <v>962.474</v>
      </c>
      <c r="FF410">
        <v>514.521</v>
      </c>
      <c r="FG410">
        <v>34.1871</v>
      </c>
      <c r="FH410">
        <v>25.0098</v>
      </c>
      <c r="FI410">
        <v>30.0004</v>
      </c>
      <c r="FJ410">
        <v>25.1755</v>
      </c>
      <c r="FK410">
        <v>25.1581</v>
      </c>
      <c r="FL410">
        <v>26.6934</v>
      </c>
      <c r="FM410">
        <v>56.261</v>
      </c>
      <c r="FN410">
        <v>0</v>
      </c>
      <c r="FO410">
        <v>34.32</v>
      </c>
      <c r="FP410">
        <v>420</v>
      </c>
      <c r="FQ410">
        <v>8.20205</v>
      </c>
      <c r="FR410">
        <v>100.368</v>
      </c>
      <c r="FS410">
        <v>100.269</v>
      </c>
    </row>
    <row r="411" spans="1:175">
      <c r="A411">
        <v>395</v>
      </c>
      <c r="B411">
        <v>1627064364.1</v>
      </c>
      <c r="C411">
        <v>788</v>
      </c>
      <c r="D411" t="s">
        <v>1083</v>
      </c>
      <c r="E411" t="s">
        <v>1084</v>
      </c>
      <c r="F411">
        <v>1</v>
      </c>
      <c r="H411">
        <v>1627064363.1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14</v>
      </c>
      <c r="AG411">
        <v>2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291</v>
      </c>
      <c r="AL411" t="s">
        <v>291</v>
      </c>
      <c r="AM411">
        <v>0</v>
      </c>
      <c r="AN411">
        <v>0</v>
      </c>
      <c r="AO411">
        <f>1-AM411/AN411</f>
        <v>0</v>
      </c>
      <c r="AP411">
        <v>0</v>
      </c>
      <c r="AQ411" t="s">
        <v>291</v>
      </c>
      <c r="AR411" t="s">
        <v>291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291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292</v>
      </c>
      <c r="BT411">
        <v>2</v>
      </c>
      <c r="BU411">
        <v>1627064363.1</v>
      </c>
      <c r="BV411">
        <v>396.066666666667</v>
      </c>
      <c r="BW411">
        <v>419.938333333333</v>
      </c>
      <c r="BX411">
        <v>13.8064</v>
      </c>
      <c r="BY411">
        <v>8.08383666666667</v>
      </c>
      <c r="BZ411">
        <v>391.759333333333</v>
      </c>
      <c r="CA411">
        <v>13.8203</v>
      </c>
      <c r="CB411">
        <v>899.946333333333</v>
      </c>
      <c r="CC411">
        <v>101.489</v>
      </c>
      <c r="CD411">
        <v>0.100267666666667</v>
      </c>
      <c r="CE411">
        <v>29.2075</v>
      </c>
      <c r="CF411">
        <v>26.9805333333333</v>
      </c>
      <c r="CG411">
        <v>999.9</v>
      </c>
      <c r="CH411">
        <v>0</v>
      </c>
      <c r="CI411">
        <v>0</v>
      </c>
      <c r="CJ411">
        <v>9974.58333333333</v>
      </c>
      <c r="CK411">
        <v>0</v>
      </c>
      <c r="CL411">
        <v>59.8759</v>
      </c>
      <c r="CM411">
        <v>1460.21666666667</v>
      </c>
      <c r="CN411">
        <v>0.973005666666667</v>
      </c>
      <c r="CO411">
        <v>0.0269943666666667</v>
      </c>
      <c r="CP411">
        <v>0</v>
      </c>
      <c r="CQ411">
        <v>669.400666666667</v>
      </c>
      <c r="CR411">
        <v>4.99951</v>
      </c>
      <c r="CS411">
        <v>9726.84666666667</v>
      </c>
      <c r="CT411">
        <v>11913.7</v>
      </c>
      <c r="CU411">
        <v>39.0413333333333</v>
      </c>
      <c r="CV411">
        <v>41.625</v>
      </c>
      <c r="CW411">
        <v>40.687</v>
      </c>
      <c r="CX411">
        <v>40.75</v>
      </c>
      <c r="CY411">
        <v>41.187</v>
      </c>
      <c r="CZ411">
        <v>1415.93666666667</v>
      </c>
      <c r="DA411">
        <v>39.2866666666667</v>
      </c>
      <c r="DB411">
        <v>0</v>
      </c>
      <c r="DC411">
        <v>1627064366.8</v>
      </c>
      <c r="DD411">
        <v>0</v>
      </c>
      <c r="DE411">
        <v>669.06284</v>
      </c>
      <c r="DF411">
        <v>3.08638461431971</v>
      </c>
      <c r="DG411">
        <v>44.5953846448966</v>
      </c>
      <c r="DH411">
        <v>9720.7388</v>
      </c>
      <c r="DI411">
        <v>15</v>
      </c>
      <c r="DJ411">
        <v>1627063522.6</v>
      </c>
      <c r="DK411" t="s">
        <v>293</v>
      </c>
      <c r="DL411">
        <v>1627063512.6</v>
      </c>
      <c r="DM411">
        <v>1627063522.6</v>
      </c>
      <c r="DN411">
        <v>1</v>
      </c>
      <c r="DO411">
        <v>0.261</v>
      </c>
      <c r="DP411">
        <v>-0.001</v>
      </c>
      <c r="DQ411">
        <v>4.408</v>
      </c>
      <c r="DR411">
        <v>-0.118</v>
      </c>
      <c r="DS411">
        <v>420</v>
      </c>
      <c r="DT411">
        <v>3</v>
      </c>
      <c r="DU411">
        <v>0.07</v>
      </c>
      <c r="DV411">
        <v>0.03</v>
      </c>
      <c r="DW411">
        <v>-23.8752390243902</v>
      </c>
      <c r="DX411">
        <v>0.264301045296184</v>
      </c>
      <c r="DY411">
        <v>0.0419054445385683</v>
      </c>
      <c r="DZ411">
        <v>1</v>
      </c>
      <c r="EA411">
        <v>668.880303030303</v>
      </c>
      <c r="EB411">
        <v>3.21600861449972</v>
      </c>
      <c r="EC411">
        <v>0.362321344468525</v>
      </c>
      <c r="ED411">
        <v>1</v>
      </c>
      <c r="EE411">
        <v>5.68163317073171</v>
      </c>
      <c r="EF411">
        <v>0.338860766550515</v>
      </c>
      <c r="EG411">
        <v>0.0371658685827122</v>
      </c>
      <c r="EH411">
        <v>0</v>
      </c>
      <c r="EI411">
        <v>2</v>
      </c>
      <c r="EJ411">
        <v>3</v>
      </c>
      <c r="EK411" t="s">
        <v>335</v>
      </c>
      <c r="EL411">
        <v>100</v>
      </c>
      <c r="EM411">
        <v>100</v>
      </c>
      <c r="EN411">
        <v>4.307</v>
      </c>
      <c r="EO411">
        <v>-0.0137</v>
      </c>
      <c r="EP411">
        <v>2.28134974714028</v>
      </c>
      <c r="EQ411">
        <v>0.00616335315543056</v>
      </c>
      <c r="ER411">
        <v>-2.81551833566181e-06</v>
      </c>
      <c r="ES411">
        <v>7.20361701182458e-10</v>
      </c>
      <c r="ET411">
        <v>-0.12593346656001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14.2</v>
      </c>
      <c r="FC411">
        <v>14</v>
      </c>
      <c r="FD411">
        <v>18</v>
      </c>
      <c r="FE411">
        <v>962.437</v>
      </c>
      <c r="FF411">
        <v>514.451</v>
      </c>
      <c r="FG411">
        <v>34.2575</v>
      </c>
      <c r="FH411">
        <v>25.0119</v>
      </c>
      <c r="FI411">
        <v>30.0005</v>
      </c>
      <c r="FJ411">
        <v>25.1764</v>
      </c>
      <c r="FK411">
        <v>25.1581</v>
      </c>
      <c r="FL411">
        <v>26.6921</v>
      </c>
      <c r="FM411">
        <v>56.261</v>
      </c>
      <c r="FN411">
        <v>0</v>
      </c>
      <c r="FO411">
        <v>34.32</v>
      </c>
      <c r="FP411">
        <v>420</v>
      </c>
      <c r="FQ411">
        <v>8.19996</v>
      </c>
      <c r="FR411">
        <v>100.366</v>
      </c>
      <c r="FS411">
        <v>100.269</v>
      </c>
    </row>
    <row r="412" spans="1:175">
      <c r="A412">
        <v>396</v>
      </c>
      <c r="B412">
        <v>1627064366.1</v>
      </c>
      <c r="C412">
        <v>790</v>
      </c>
      <c r="D412" t="s">
        <v>1085</v>
      </c>
      <c r="E412" t="s">
        <v>1086</v>
      </c>
      <c r="F412">
        <v>1</v>
      </c>
      <c r="H412">
        <v>1627064365.1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14</v>
      </c>
      <c r="AG412">
        <v>2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291</v>
      </c>
      <c r="AL412" t="s">
        <v>291</v>
      </c>
      <c r="AM412">
        <v>0</v>
      </c>
      <c r="AN412">
        <v>0</v>
      </c>
      <c r="AO412">
        <f>1-AM412/AN412</f>
        <v>0</v>
      </c>
      <c r="AP412">
        <v>0</v>
      </c>
      <c r="AQ412" t="s">
        <v>291</v>
      </c>
      <c r="AR412" t="s">
        <v>291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291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292</v>
      </c>
      <c r="BT412">
        <v>2</v>
      </c>
      <c r="BU412">
        <v>1627064365.1</v>
      </c>
      <c r="BV412">
        <v>396.041</v>
      </c>
      <c r="BW412">
        <v>419.966666666667</v>
      </c>
      <c r="BX412">
        <v>13.8469</v>
      </c>
      <c r="BY412">
        <v>8.10575</v>
      </c>
      <c r="BZ412">
        <v>391.734</v>
      </c>
      <c r="CA412">
        <v>13.8602333333333</v>
      </c>
      <c r="CB412">
        <v>900.042</v>
      </c>
      <c r="CC412">
        <v>101.491</v>
      </c>
      <c r="CD412">
        <v>0.100337</v>
      </c>
      <c r="CE412">
        <v>29.2513333333333</v>
      </c>
      <c r="CF412">
        <v>27.0115666666667</v>
      </c>
      <c r="CG412">
        <v>999.9</v>
      </c>
      <c r="CH412">
        <v>0</v>
      </c>
      <c r="CI412">
        <v>0</v>
      </c>
      <c r="CJ412">
        <v>10003.5666666667</v>
      </c>
      <c r="CK412">
        <v>0</v>
      </c>
      <c r="CL412">
        <v>59.8759</v>
      </c>
      <c r="CM412">
        <v>1460.09333333333</v>
      </c>
      <c r="CN412">
        <v>0.973005666666667</v>
      </c>
      <c r="CO412">
        <v>0.0269943666666667</v>
      </c>
      <c r="CP412">
        <v>0</v>
      </c>
      <c r="CQ412">
        <v>669.495</v>
      </c>
      <c r="CR412">
        <v>4.99951</v>
      </c>
      <c r="CS412">
        <v>9727.46666666667</v>
      </c>
      <c r="CT412">
        <v>11912.6666666667</v>
      </c>
      <c r="CU412">
        <v>39.0413333333333</v>
      </c>
      <c r="CV412">
        <v>41.625</v>
      </c>
      <c r="CW412">
        <v>40.687</v>
      </c>
      <c r="CX412">
        <v>40.812</v>
      </c>
      <c r="CY412">
        <v>41.187</v>
      </c>
      <c r="CZ412">
        <v>1415.81333333333</v>
      </c>
      <c r="DA412">
        <v>39.2833333333333</v>
      </c>
      <c r="DB412">
        <v>0</v>
      </c>
      <c r="DC412">
        <v>1627064368.6</v>
      </c>
      <c r="DD412">
        <v>0</v>
      </c>
      <c r="DE412">
        <v>669.145461538462</v>
      </c>
      <c r="DF412">
        <v>2.98174358050855</v>
      </c>
      <c r="DG412">
        <v>44.8034187499321</v>
      </c>
      <c r="DH412">
        <v>9721.95384615385</v>
      </c>
      <c r="DI412">
        <v>15</v>
      </c>
      <c r="DJ412">
        <v>1627063522.6</v>
      </c>
      <c r="DK412" t="s">
        <v>293</v>
      </c>
      <c r="DL412">
        <v>1627063512.6</v>
      </c>
      <c r="DM412">
        <v>1627063522.6</v>
      </c>
      <c r="DN412">
        <v>1</v>
      </c>
      <c r="DO412">
        <v>0.261</v>
      </c>
      <c r="DP412">
        <v>-0.001</v>
      </c>
      <c r="DQ412">
        <v>4.408</v>
      </c>
      <c r="DR412">
        <v>-0.118</v>
      </c>
      <c r="DS412">
        <v>420</v>
      </c>
      <c r="DT412">
        <v>3</v>
      </c>
      <c r="DU412">
        <v>0.07</v>
      </c>
      <c r="DV412">
        <v>0.03</v>
      </c>
      <c r="DW412">
        <v>-23.8732804878049</v>
      </c>
      <c r="DX412">
        <v>0.069915679442495</v>
      </c>
      <c r="DY412">
        <v>0.0389868596969587</v>
      </c>
      <c r="DZ412">
        <v>1</v>
      </c>
      <c r="EA412">
        <v>668.984057142857</v>
      </c>
      <c r="EB412">
        <v>3.27573984905152</v>
      </c>
      <c r="EC412">
        <v>0.383404295590893</v>
      </c>
      <c r="ED412">
        <v>1</v>
      </c>
      <c r="EE412">
        <v>5.69006170731707</v>
      </c>
      <c r="EF412">
        <v>0.368853449477356</v>
      </c>
      <c r="EG412">
        <v>0.0391272988042774</v>
      </c>
      <c r="EH412">
        <v>0</v>
      </c>
      <c r="EI412">
        <v>2</v>
      </c>
      <c r="EJ412">
        <v>3</v>
      </c>
      <c r="EK412" t="s">
        <v>335</v>
      </c>
      <c r="EL412">
        <v>100</v>
      </c>
      <c r="EM412">
        <v>100</v>
      </c>
      <c r="EN412">
        <v>4.307</v>
      </c>
      <c r="EO412">
        <v>-0.0132</v>
      </c>
      <c r="EP412">
        <v>2.28134974714028</v>
      </c>
      <c r="EQ412">
        <v>0.00616335315543056</v>
      </c>
      <c r="ER412">
        <v>-2.81551833566181e-06</v>
      </c>
      <c r="ES412">
        <v>7.20361701182458e-10</v>
      </c>
      <c r="ET412">
        <v>-0.12593346656001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14.2</v>
      </c>
      <c r="FC412">
        <v>14.1</v>
      </c>
      <c r="FD412">
        <v>18</v>
      </c>
      <c r="FE412">
        <v>962.637</v>
      </c>
      <c r="FF412">
        <v>514.312</v>
      </c>
      <c r="FG412">
        <v>34.332</v>
      </c>
      <c r="FH412">
        <v>25.014</v>
      </c>
      <c r="FI412">
        <v>30.0005</v>
      </c>
      <c r="FJ412">
        <v>25.1774</v>
      </c>
      <c r="FK412">
        <v>25.1583</v>
      </c>
      <c r="FL412">
        <v>26.6945</v>
      </c>
      <c r="FM412">
        <v>55.8723</v>
      </c>
      <c r="FN412">
        <v>0</v>
      </c>
      <c r="FO412">
        <v>34.42</v>
      </c>
      <c r="FP412">
        <v>420</v>
      </c>
      <c r="FQ412">
        <v>8.25553</v>
      </c>
      <c r="FR412">
        <v>100.366</v>
      </c>
      <c r="FS412">
        <v>100.27</v>
      </c>
    </row>
    <row r="413" spans="1:175">
      <c r="A413">
        <v>397</v>
      </c>
      <c r="B413">
        <v>1627064368.1</v>
      </c>
      <c r="C413">
        <v>792</v>
      </c>
      <c r="D413" t="s">
        <v>1087</v>
      </c>
      <c r="E413" t="s">
        <v>1088</v>
      </c>
      <c r="F413">
        <v>1</v>
      </c>
      <c r="H413">
        <v>1627064367.1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14</v>
      </c>
      <c r="AG413">
        <v>2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291</v>
      </c>
      <c r="AL413" t="s">
        <v>291</v>
      </c>
      <c r="AM413">
        <v>0</v>
      </c>
      <c r="AN413">
        <v>0</v>
      </c>
      <c r="AO413">
        <f>1-AM413/AN413</f>
        <v>0</v>
      </c>
      <c r="AP413">
        <v>0</v>
      </c>
      <c r="AQ413" t="s">
        <v>291</v>
      </c>
      <c r="AR413" t="s">
        <v>291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291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292</v>
      </c>
      <c r="BT413">
        <v>2</v>
      </c>
      <c r="BU413">
        <v>1627064367.1</v>
      </c>
      <c r="BV413">
        <v>396.079333333333</v>
      </c>
      <c r="BW413">
        <v>419.977666666667</v>
      </c>
      <c r="BX413">
        <v>13.8818333333333</v>
      </c>
      <c r="BY413">
        <v>8.11259</v>
      </c>
      <c r="BZ413">
        <v>391.772333333333</v>
      </c>
      <c r="CA413">
        <v>13.8947333333333</v>
      </c>
      <c r="CB413">
        <v>900.074333333333</v>
      </c>
      <c r="CC413">
        <v>101.491666666667</v>
      </c>
      <c r="CD413">
        <v>0.0999297</v>
      </c>
      <c r="CE413">
        <v>29.2988</v>
      </c>
      <c r="CF413">
        <v>27.0519333333333</v>
      </c>
      <c r="CG413">
        <v>999.9</v>
      </c>
      <c r="CH413">
        <v>0</v>
      </c>
      <c r="CI413">
        <v>0</v>
      </c>
      <c r="CJ413">
        <v>10020</v>
      </c>
      <c r="CK413">
        <v>0</v>
      </c>
      <c r="CL413">
        <v>59.8759</v>
      </c>
      <c r="CM413">
        <v>1459.98666666667</v>
      </c>
      <c r="CN413">
        <v>0.973004</v>
      </c>
      <c r="CO413">
        <v>0.0269963</v>
      </c>
      <c r="CP413">
        <v>0</v>
      </c>
      <c r="CQ413">
        <v>669.410666666667</v>
      </c>
      <c r="CR413">
        <v>4.99951</v>
      </c>
      <c r="CS413">
        <v>9727.76333333333</v>
      </c>
      <c r="CT413">
        <v>11911.8</v>
      </c>
      <c r="CU413">
        <v>39.062</v>
      </c>
      <c r="CV413">
        <v>41.625</v>
      </c>
      <c r="CW413">
        <v>40.687</v>
      </c>
      <c r="CX413">
        <v>40.812</v>
      </c>
      <c r="CY413">
        <v>41.25</v>
      </c>
      <c r="CZ413">
        <v>1415.70666666667</v>
      </c>
      <c r="DA413">
        <v>39.28</v>
      </c>
      <c r="DB413">
        <v>0</v>
      </c>
      <c r="DC413">
        <v>1627064371</v>
      </c>
      <c r="DD413">
        <v>0</v>
      </c>
      <c r="DE413">
        <v>669.232461538462</v>
      </c>
      <c r="DF413">
        <v>2.74953845651983</v>
      </c>
      <c r="DG413">
        <v>45.2782905049428</v>
      </c>
      <c r="DH413">
        <v>9723.67192307692</v>
      </c>
      <c r="DI413">
        <v>15</v>
      </c>
      <c r="DJ413">
        <v>1627063522.6</v>
      </c>
      <c r="DK413" t="s">
        <v>293</v>
      </c>
      <c r="DL413">
        <v>1627063512.6</v>
      </c>
      <c r="DM413">
        <v>1627063522.6</v>
      </c>
      <c r="DN413">
        <v>1</v>
      </c>
      <c r="DO413">
        <v>0.261</v>
      </c>
      <c r="DP413">
        <v>-0.001</v>
      </c>
      <c r="DQ413">
        <v>4.408</v>
      </c>
      <c r="DR413">
        <v>-0.118</v>
      </c>
      <c r="DS413">
        <v>420</v>
      </c>
      <c r="DT413">
        <v>3</v>
      </c>
      <c r="DU413">
        <v>0.07</v>
      </c>
      <c r="DV413">
        <v>0.03</v>
      </c>
      <c r="DW413">
        <v>-23.8756731707317</v>
      </c>
      <c r="DX413">
        <v>0.00735679442508083</v>
      </c>
      <c r="DY413">
        <v>0.0406295100274224</v>
      </c>
      <c r="DZ413">
        <v>1</v>
      </c>
      <c r="EA413">
        <v>669.092181818182</v>
      </c>
      <c r="EB413">
        <v>3.10115567066992</v>
      </c>
      <c r="EC413">
        <v>0.360085970757108</v>
      </c>
      <c r="ED413">
        <v>1</v>
      </c>
      <c r="EE413">
        <v>5.70185658536585</v>
      </c>
      <c r="EF413">
        <v>0.402797770034862</v>
      </c>
      <c r="EG413">
        <v>0.0419053995944382</v>
      </c>
      <c r="EH413">
        <v>0</v>
      </c>
      <c r="EI413">
        <v>2</v>
      </c>
      <c r="EJ413">
        <v>3</v>
      </c>
      <c r="EK413" t="s">
        <v>335</v>
      </c>
      <c r="EL413">
        <v>100</v>
      </c>
      <c r="EM413">
        <v>100</v>
      </c>
      <c r="EN413">
        <v>4.307</v>
      </c>
      <c r="EO413">
        <v>-0.0127</v>
      </c>
      <c r="EP413">
        <v>2.28134974714028</v>
      </c>
      <c r="EQ413">
        <v>0.00616335315543056</v>
      </c>
      <c r="ER413">
        <v>-2.81551833566181e-06</v>
      </c>
      <c r="ES413">
        <v>7.20361701182458e-10</v>
      </c>
      <c r="ET413">
        <v>-0.12593346656001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14.3</v>
      </c>
      <c r="FC413">
        <v>14.1</v>
      </c>
      <c r="FD413">
        <v>18</v>
      </c>
      <c r="FE413">
        <v>962.641</v>
      </c>
      <c r="FF413">
        <v>514.462</v>
      </c>
      <c r="FG413">
        <v>34.396</v>
      </c>
      <c r="FH413">
        <v>25.0161</v>
      </c>
      <c r="FI413">
        <v>30.0003</v>
      </c>
      <c r="FJ413">
        <v>25.1777</v>
      </c>
      <c r="FK413">
        <v>25.1593</v>
      </c>
      <c r="FL413">
        <v>26.6949</v>
      </c>
      <c r="FM413">
        <v>55.8723</v>
      </c>
      <c r="FN413">
        <v>0</v>
      </c>
      <c r="FO413">
        <v>34.52</v>
      </c>
      <c r="FP413">
        <v>420</v>
      </c>
      <c r="FQ413">
        <v>8.2686</v>
      </c>
      <c r="FR413">
        <v>100.367</v>
      </c>
      <c r="FS413">
        <v>100.268</v>
      </c>
    </row>
    <row r="414" spans="1:175">
      <c r="A414">
        <v>398</v>
      </c>
      <c r="B414">
        <v>1627064370.1</v>
      </c>
      <c r="C414">
        <v>794</v>
      </c>
      <c r="D414" t="s">
        <v>1089</v>
      </c>
      <c r="E414" t="s">
        <v>1090</v>
      </c>
      <c r="F414">
        <v>1</v>
      </c>
      <c r="H414">
        <v>1627064369.1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14</v>
      </c>
      <c r="AG414">
        <v>2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291</v>
      </c>
      <c r="AL414" t="s">
        <v>291</v>
      </c>
      <c r="AM414">
        <v>0</v>
      </c>
      <c r="AN414">
        <v>0</v>
      </c>
      <c r="AO414">
        <f>1-AM414/AN414</f>
        <v>0</v>
      </c>
      <c r="AP414">
        <v>0</v>
      </c>
      <c r="AQ414" t="s">
        <v>291</v>
      </c>
      <c r="AR414" t="s">
        <v>291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291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292</v>
      </c>
      <c r="BT414">
        <v>2</v>
      </c>
      <c r="BU414">
        <v>1627064369.1</v>
      </c>
      <c r="BV414">
        <v>396.108333333333</v>
      </c>
      <c r="BW414">
        <v>419.94</v>
      </c>
      <c r="BX414">
        <v>13.9104333333333</v>
      </c>
      <c r="BY414">
        <v>8.14086333333333</v>
      </c>
      <c r="BZ414">
        <v>391.801333333333</v>
      </c>
      <c r="CA414">
        <v>13.9229333333333</v>
      </c>
      <c r="CB414">
        <v>900.003333333333</v>
      </c>
      <c r="CC414">
        <v>101.491</v>
      </c>
      <c r="CD414">
        <v>0.099604</v>
      </c>
      <c r="CE414">
        <v>29.3428333333333</v>
      </c>
      <c r="CF414">
        <v>27.0966</v>
      </c>
      <c r="CG414">
        <v>999.9</v>
      </c>
      <c r="CH414">
        <v>0</v>
      </c>
      <c r="CI414">
        <v>0</v>
      </c>
      <c r="CJ414">
        <v>10003.5333333333</v>
      </c>
      <c r="CK414">
        <v>0</v>
      </c>
      <c r="CL414">
        <v>59.8759</v>
      </c>
      <c r="CM414">
        <v>1459.97333333333</v>
      </c>
      <c r="CN414">
        <v>0.973005666666667</v>
      </c>
      <c r="CO414">
        <v>0.0269943666666667</v>
      </c>
      <c r="CP414">
        <v>0</v>
      </c>
      <c r="CQ414">
        <v>669.724666666667</v>
      </c>
      <c r="CR414">
        <v>4.99951</v>
      </c>
      <c r="CS414">
        <v>9728.8</v>
      </c>
      <c r="CT414">
        <v>11911.7333333333</v>
      </c>
      <c r="CU414">
        <v>39.062</v>
      </c>
      <c r="CV414">
        <v>41.625</v>
      </c>
      <c r="CW414">
        <v>40.687</v>
      </c>
      <c r="CX414">
        <v>40.812</v>
      </c>
      <c r="CY414">
        <v>41.25</v>
      </c>
      <c r="CZ414">
        <v>1415.69333333333</v>
      </c>
      <c r="DA414">
        <v>39.28</v>
      </c>
      <c r="DB414">
        <v>0</v>
      </c>
      <c r="DC414">
        <v>1627064372.8</v>
      </c>
      <c r="DD414">
        <v>0</v>
      </c>
      <c r="DE414">
        <v>669.35296</v>
      </c>
      <c r="DF414">
        <v>2.37276923160363</v>
      </c>
      <c r="DG414">
        <v>44.4823077818711</v>
      </c>
      <c r="DH414">
        <v>9725.004</v>
      </c>
      <c r="DI414">
        <v>15</v>
      </c>
      <c r="DJ414">
        <v>1627063522.6</v>
      </c>
      <c r="DK414" t="s">
        <v>293</v>
      </c>
      <c r="DL414">
        <v>1627063512.6</v>
      </c>
      <c r="DM414">
        <v>1627063522.6</v>
      </c>
      <c r="DN414">
        <v>1</v>
      </c>
      <c r="DO414">
        <v>0.261</v>
      </c>
      <c r="DP414">
        <v>-0.001</v>
      </c>
      <c r="DQ414">
        <v>4.408</v>
      </c>
      <c r="DR414">
        <v>-0.118</v>
      </c>
      <c r="DS414">
        <v>420</v>
      </c>
      <c r="DT414">
        <v>3</v>
      </c>
      <c r="DU414">
        <v>0.07</v>
      </c>
      <c r="DV414">
        <v>0.03</v>
      </c>
      <c r="DW414">
        <v>-23.8734951219512</v>
      </c>
      <c r="DX414">
        <v>0.0962069686410185</v>
      </c>
      <c r="DY414">
        <v>0.0421953468202101</v>
      </c>
      <c r="DZ414">
        <v>1</v>
      </c>
      <c r="EA414">
        <v>669.198060606061</v>
      </c>
      <c r="EB414">
        <v>2.85400243564657</v>
      </c>
      <c r="EC414">
        <v>0.336063660941931</v>
      </c>
      <c r="ED414">
        <v>1</v>
      </c>
      <c r="EE414">
        <v>5.71614365853659</v>
      </c>
      <c r="EF414">
        <v>0.363960209059235</v>
      </c>
      <c r="EG414">
        <v>0.0378253860913088</v>
      </c>
      <c r="EH414">
        <v>0</v>
      </c>
      <c r="EI414">
        <v>2</v>
      </c>
      <c r="EJ414">
        <v>3</v>
      </c>
      <c r="EK414" t="s">
        <v>335</v>
      </c>
      <c r="EL414">
        <v>100</v>
      </c>
      <c r="EM414">
        <v>100</v>
      </c>
      <c r="EN414">
        <v>4.307</v>
      </c>
      <c r="EO414">
        <v>-0.0123</v>
      </c>
      <c r="EP414">
        <v>2.28134974714028</v>
      </c>
      <c r="EQ414">
        <v>0.00616335315543056</v>
      </c>
      <c r="ER414">
        <v>-2.81551833566181e-06</v>
      </c>
      <c r="ES414">
        <v>7.20361701182458e-10</v>
      </c>
      <c r="ET414">
        <v>-0.12593346656001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14.3</v>
      </c>
      <c r="FC414">
        <v>14.1</v>
      </c>
      <c r="FD414">
        <v>18</v>
      </c>
      <c r="FE414">
        <v>962.362</v>
      </c>
      <c r="FF414">
        <v>514.629</v>
      </c>
      <c r="FG414">
        <v>34.4614</v>
      </c>
      <c r="FH414">
        <v>25.0182</v>
      </c>
      <c r="FI414">
        <v>30.0004</v>
      </c>
      <c r="FJ414">
        <v>25.178</v>
      </c>
      <c r="FK414">
        <v>25.1601</v>
      </c>
      <c r="FL414">
        <v>26.6952</v>
      </c>
      <c r="FM414">
        <v>55.8723</v>
      </c>
      <c r="FN414">
        <v>0</v>
      </c>
      <c r="FO414">
        <v>34.52</v>
      </c>
      <c r="FP414">
        <v>420</v>
      </c>
      <c r="FQ414">
        <v>8.32327</v>
      </c>
      <c r="FR414">
        <v>100.368</v>
      </c>
      <c r="FS414">
        <v>100.267</v>
      </c>
    </row>
    <row r="415" spans="1:175">
      <c r="A415">
        <v>399</v>
      </c>
      <c r="B415">
        <v>1627064372.1</v>
      </c>
      <c r="C415">
        <v>796</v>
      </c>
      <c r="D415" t="s">
        <v>1091</v>
      </c>
      <c r="E415" t="s">
        <v>1092</v>
      </c>
      <c r="F415">
        <v>1</v>
      </c>
      <c r="H415">
        <v>1627064371.1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14</v>
      </c>
      <c r="AG415">
        <v>2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291</v>
      </c>
      <c r="AL415" t="s">
        <v>291</v>
      </c>
      <c r="AM415">
        <v>0</v>
      </c>
      <c r="AN415">
        <v>0</v>
      </c>
      <c r="AO415">
        <f>1-AM415/AN415</f>
        <v>0</v>
      </c>
      <c r="AP415">
        <v>0</v>
      </c>
      <c r="AQ415" t="s">
        <v>291</v>
      </c>
      <c r="AR415" t="s">
        <v>291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291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292</v>
      </c>
      <c r="BT415">
        <v>2</v>
      </c>
      <c r="BU415">
        <v>1627064371.1</v>
      </c>
      <c r="BV415">
        <v>396.094</v>
      </c>
      <c r="BW415">
        <v>419.965</v>
      </c>
      <c r="BX415">
        <v>13.9464333333333</v>
      </c>
      <c r="BY415">
        <v>8.18277666666667</v>
      </c>
      <c r="BZ415">
        <v>391.786666666667</v>
      </c>
      <c r="CA415">
        <v>13.9584666666667</v>
      </c>
      <c r="CB415">
        <v>899.953</v>
      </c>
      <c r="CC415">
        <v>101.491</v>
      </c>
      <c r="CD415">
        <v>0.0998154</v>
      </c>
      <c r="CE415">
        <v>29.386</v>
      </c>
      <c r="CF415">
        <v>27.1387</v>
      </c>
      <c r="CG415">
        <v>999.9</v>
      </c>
      <c r="CH415">
        <v>0</v>
      </c>
      <c r="CI415">
        <v>0</v>
      </c>
      <c r="CJ415">
        <v>9991.45</v>
      </c>
      <c r="CK415">
        <v>0</v>
      </c>
      <c r="CL415">
        <v>59.8759</v>
      </c>
      <c r="CM415">
        <v>1459.98</v>
      </c>
      <c r="CN415">
        <v>0.973005666666667</v>
      </c>
      <c r="CO415">
        <v>0.0269943666666667</v>
      </c>
      <c r="CP415">
        <v>0</v>
      </c>
      <c r="CQ415">
        <v>669.429</v>
      </c>
      <c r="CR415">
        <v>4.99951</v>
      </c>
      <c r="CS415">
        <v>9730.00666666667</v>
      </c>
      <c r="CT415">
        <v>11911.7333333333</v>
      </c>
      <c r="CU415">
        <v>39.062</v>
      </c>
      <c r="CV415">
        <v>41.625</v>
      </c>
      <c r="CW415">
        <v>40.687</v>
      </c>
      <c r="CX415">
        <v>40.812</v>
      </c>
      <c r="CY415">
        <v>41.25</v>
      </c>
      <c r="CZ415">
        <v>1415.7</v>
      </c>
      <c r="DA415">
        <v>39.28</v>
      </c>
      <c r="DB415">
        <v>0</v>
      </c>
      <c r="DC415">
        <v>1627064374.6</v>
      </c>
      <c r="DD415">
        <v>0</v>
      </c>
      <c r="DE415">
        <v>669.367115384615</v>
      </c>
      <c r="DF415">
        <v>2.15018803009184</v>
      </c>
      <c r="DG415">
        <v>40.525128205655</v>
      </c>
      <c r="DH415">
        <v>9726.02384615385</v>
      </c>
      <c r="DI415">
        <v>15</v>
      </c>
      <c r="DJ415">
        <v>1627063522.6</v>
      </c>
      <c r="DK415" t="s">
        <v>293</v>
      </c>
      <c r="DL415">
        <v>1627063512.6</v>
      </c>
      <c r="DM415">
        <v>1627063522.6</v>
      </c>
      <c r="DN415">
        <v>1</v>
      </c>
      <c r="DO415">
        <v>0.261</v>
      </c>
      <c r="DP415">
        <v>-0.001</v>
      </c>
      <c r="DQ415">
        <v>4.408</v>
      </c>
      <c r="DR415">
        <v>-0.118</v>
      </c>
      <c r="DS415">
        <v>420</v>
      </c>
      <c r="DT415">
        <v>3</v>
      </c>
      <c r="DU415">
        <v>0.07</v>
      </c>
      <c r="DV415">
        <v>0.03</v>
      </c>
      <c r="DW415">
        <v>-23.8690902439024</v>
      </c>
      <c r="DX415">
        <v>0.028536585365789</v>
      </c>
      <c r="DY415">
        <v>0.0401906906153109</v>
      </c>
      <c r="DZ415">
        <v>1</v>
      </c>
      <c r="EA415">
        <v>669.2554</v>
      </c>
      <c r="EB415">
        <v>2.39150308731562</v>
      </c>
      <c r="EC415">
        <v>0.314954164465698</v>
      </c>
      <c r="ED415">
        <v>1</v>
      </c>
      <c r="EE415">
        <v>5.72838414634146</v>
      </c>
      <c r="EF415">
        <v>0.290984738675955</v>
      </c>
      <c r="EG415">
        <v>0.0301135403444388</v>
      </c>
      <c r="EH415">
        <v>0</v>
      </c>
      <c r="EI415">
        <v>2</v>
      </c>
      <c r="EJ415">
        <v>3</v>
      </c>
      <c r="EK415" t="s">
        <v>335</v>
      </c>
      <c r="EL415">
        <v>100</v>
      </c>
      <c r="EM415">
        <v>100</v>
      </c>
      <c r="EN415">
        <v>4.307</v>
      </c>
      <c r="EO415">
        <v>-0.0117</v>
      </c>
      <c r="EP415">
        <v>2.28134974714028</v>
      </c>
      <c r="EQ415">
        <v>0.00616335315543056</v>
      </c>
      <c r="ER415">
        <v>-2.81551833566181e-06</v>
      </c>
      <c r="ES415">
        <v>7.20361701182458e-10</v>
      </c>
      <c r="ET415">
        <v>-0.12593346656001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14.3</v>
      </c>
      <c r="FC415">
        <v>14.2</v>
      </c>
      <c r="FD415">
        <v>18</v>
      </c>
      <c r="FE415">
        <v>962.381</v>
      </c>
      <c r="FF415">
        <v>514.771</v>
      </c>
      <c r="FG415">
        <v>34.5319</v>
      </c>
      <c r="FH415">
        <v>25.0203</v>
      </c>
      <c r="FI415">
        <v>30.0004</v>
      </c>
      <c r="FJ415">
        <v>25.179</v>
      </c>
      <c r="FK415">
        <v>25.1604</v>
      </c>
      <c r="FL415">
        <v>26.6965</v>
      </c>
      <c r="FM415">
        <v>55.59</v>
      </c>
      <c r="FN415">
        <v>0</v>
      </c>
      <c r="FO415">
        <v>34.62</v>
      </c>
      <c r="FP415">
        <v>420</v>
      </c>
      <c r="FQ415">
        <v>8.32545</v>
      </c>
      <c r="FR415">
        <v>100.368</v>
      </c>
      <c r="FS415">
        <v>100.267</v>
      </c>
    </row>
    <row r="416" spans="1:175">
      <c r="A416">
        <v>400</v>
      </c>
      <c r="B416">
        <v>1627064374.1</v>
      </c>
      <c r="C416">
        <v>798</v>
      </c>
      <c r="D416" t="s">
        <v>1093</v>
      </c>
      <c r="E416" t="s">
        <v>1094</v>
      </c>
      <c r="F416">
        <v>1</v>
      </c>
      <c r="H416">
        <v>1627064373.1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14</v>
      </c>
      <c r="AG416">
        <v>2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291</v>
      </c>
      <c r="AL416" t="s">
        <v>291</v>
      </c>
      <c r="AM416">
        <v>0</v>
      </c>
      <c r="AN416">
        <v>0</v>
      </c>
      <c r="AO416">
        <f>1-AM416/AN416</f>
        <v>0</v>
      </c>
      <c r="AP416">
        <v>0</v>
      </c>
      <c r="AQ416" t="s">
        <v>291</v>
      </c>
      <c r="AR416" t="s">
        <v>291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291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292</v>
      </c>
      <c r="BT416">
        <v>2</v>
      </c>
      <c r="BU416">
        <v>1627064373.1</v>
      </c>
      <c r="BV416">
        <v>396.068666666667</v>
      </c>
      <c r="BW416">
        <v>419.974666666667</v>
      </c>
      <c r="BX416">
        <v>13.9885666666667</v>
      </c>
      <c r="BY416">
        <v>8.20913</v>
      </c>
      <c r="BZ416">
        <v>391.761666666667</v>
      </c>
      <c r="CA416">
        <v>14.0000333333333</v>
      </c>
      <c r="CB416">
        <v>900.025</v>
      </c>
      <c r="CC416">
        <v>101.491</v>
      </c>
      <c r="CD416">
        <v>0.1000238</v>
      </c>
      <c r="CE416">
        <v>29.432</v>
      </c>
      <c r="CF416">
        <v>27.1724</v>
      </c>
      <c r="CG416">
        <v>999.9</v>
      </c>
      <c r="CH416">
        <v>0</v>
      </c>
      <c r="CI416">
        <v>0</v>
      </c>
      <c r="CJ416">
        <v>9990.41666666667</v>
      </c>
      <c r="CK416">
        <v>0</v>
      </c>
      <c r="CL416">
        <v>59.8759</v>
      </c>
      <c r="CM416">
        <v>1459.98</v>
      </c>
      <c r="CN416">
        <v>0.973005666666667</v>
      </c>
      <c r="CO416">
        <v>0.0269943666666667</v>
      </c>
      <c r="CP416">
        <v>0</v>
      </c>
      <c r="CQ416">
        <v>669.694666666667</v>
      </c>
      <c r="CR416">
        <v>4.99951</v>
      </c>
      <c r="CS416">
        <v>9731.39333333333</v>
      </c>
      <c r="CT416">
        <v>11911.7333333333</v>
      </c>
      <c r="CU416">
        <v>39.062</v>
      </c>
      <c r="CV416">
        <v>41.625</v>
      </c>
      <c r="CW416">
        <v>40.687</v>
      </c>
      <c r="CX416">
        <v>40.812</v>
      </c>
      <c r="CY416">
        <v>41.25</v>
      </c>
      <c r="CZ416">
        <v>1415.7</v>
      </c>
      <c r="DA416">
        <v>39.28</v>
      </c>
      <c r="DB416">
        <v>0</v>
      </c>
      <c r="DC416">
        <v>1627064377</v>
      </c>
      <c r="DD416">
        <v>0</v>
      </c>
      <c r="DE416">
        <v>669.437923076923</v>
      </c>
      <c r="DF416">
        <v>1.14092307495422</v>
      </c>
      <c r="DG416">
        <v>38.1500854265746</v>
      </c>
      <c r="DH416">
        <v>9727.61884615385</v>
      </c>
      <c r="DI416">
        <v>15</v>
      </c>
      <c r="DJ416">
        <v>1627063522.6</v>
      </c>
      <c r="DK416" t="s">
        <v>293</v>
      </c>
      <c r="DL416">
        <v>1627063512.6</v>
      </c>
      <c r="DM416">
        <v>1627063522.6</v>
      </c>
      <c r="DN416">
        <v>1</v>
      </c>
      <c r="DO416">
        <v>0.261</v>
      </c>
      <c r="DP416">
        <v>-0.001</v>
      </c>
      <c r="DQ416">
        <v>4.408</v>
      </c>
      <c r="DR416">
        <v>-0.118</v>
      </c>
      <c r="DS416">
        <v>420</v>
      </c>
      <c r="DT416">
        <v>3</v>
      </c>
      <c r="DU416">
        <v>0.07</v>
      </c>
      <c r="DV416">
        <v>0.03</v>
      </c>
      <c r="DW416">
        <v>-23.8706585365854</v>
      </c>
      <c r="DX416">
        <v>-0.0543386759581828</v>
      </c>
      <c r="DY416">
        <v>0.040819059247592</v>
      </c>
      <c r="DZ416">
        <v>1</v>
      </c>
      <c r="EA416">
        <v>669.358909090909</v>
      </c>
      <c r="EB416">
        <v>2.16845612217655</v>
      </c>
      <c r="EC416">
        <v>0.287018145729428</v>
      </c>
      <c r="ED416">
        <v>1</v>
      </c>
      <c r="EE416">
        <v>5.73858170731707</v>
      </c>
      <c r="EF416">
        <v>0.260304878048784</v>
      </c>
      <c r="EG416">
        <v>0.0268677966548258</v>
      </c>
      <c r="EH416">
        <v>0</v>
      </c>
      <c r="EI416">
        <v>2</v>
      </c>
      <c r="EJ416">
        <v>3</v>
      </c>
      <c r="EK416" t="s">
        <v>335</v>
      </c>
      <c r="EL416">
        <v>100</v>
      </c>
      <c r="EM416">
        <v>100</v>
      </c>
      <c r="EN416">
        <v>4.307</v>
      </c>
      <c r="EO416">
        <v>-0.0112</v>
      </c>
      <c r="EP416">
        <v>2.28134974714028</v>
      </c>
      <c r="EQ416">
        <v>0.00616335315543056</v>
      </c>
      <c r="ER416">
        <v>-2.81551833566181e-06</v>
      </c>
      <c r="ES416">
        <v>7.20361701182458e-10</v>
      </c>
      <c r="ET416">
        <v>-0.12593346656001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14.4</v>
      </c>
      <c r="FC416">
        <v>14.2</v>
      </c>
      <c r="FD416">
        <v>18</v>
      </c>
      <c r="FE416">
        <v>962.215</v>
      </c>
      <c r="FF416">
        <v>514.606</v>
      </c>
      <c r="FG416">
        <v>34.5959</v>
      </c>
      <c r="FH416">
        <v>25.023</v>
      </c>
      <c r="FI416">
        <v>30.0003</v>
      </c>
      <c r="FJ416">
        <v>25.1798</v>
      </c>
      <c r="FK416">
        <v>25.1614</v>
      </c>
      <c r="FL416">
        <v>26.6965</v>
      </c>
      <c r="FM416">
        <v>55.59</v>
      </c>
      <c r="FN416">
        <v>0</v>
      </c>
      <c r="FO416">
        <v>34.72</v>
      </c>
      <c r="FP416">
        <v>420</v>
      </c>
      <c r="FQ416">
        <v>8.31634</v>
      </c>
      <c r="FR416">
        <v>100.369</v>
      </c>
      <c r="FS416">
        <v>100.268</v>
      </c>
    </row>
    <row r="417" spans="1:175">
      <c r="A417">
        <v>401</v>
      </c>
      <c r="B417">
        <v>1627064376.1</v>
      </c>
      <c r="C417">
        <v>800</v>
      </c>
      <c r="D417" t="s">
        <v>1095</v>
      </c>
      <c r="E417" t="s">
        <v>1096</v>
      </c>
      <c r="F417">
        <v>1</v>
      </c>
      <c r="H417">
        <v>1627064375.1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15</v>
      </c>
      <c r="AG417">
        <v>2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291</v>
      </c>
      <c r="AL417" t="s">
        <v>291</v>
      </c>
      <c r="AM417">
        <v>0</v>
      </c>
      <c r="AN417">
        <v>0</v>
      </c>
      <c r="AO417">
        <f>1-AM417/AN417</f>
        <v>0</v>
      </c>
      <c r="AP417">
        <v>0</v>
      </c>
      <c r="AQ417" t="s">
        <v>291</v>
      </c>
      <c r="AR417" t="s">
        <v>291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291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292</v>
      </c>
      <c r="BT417">
        <v>2</v>
      </c>
      <c r="BU417">
        <v>1627064375.1</v>
      </c>
      <c r="BV417">
        <v>396.091666666667</v>
      </c>
      <c r="BW417">
        <v>419.959666666667</v>
      </c>
      <c r="BX417">
        <v>14.0284</v>
      </c>
      <c r="BY417">
        <v>8.23348</v>
      </c>
      <c r="BZ417">
        <v>391.784666666667</v>
      </c>
      <c r="CA417">
        <v>14.0393333333333</v>
      </c>
      <c r="CB417">
        <v>900.015333333333</v>
      </c>
      <c r="CC417">
        <v>101.490666666667</v>
      </c>
      <c r="CD417">
        <v>0.0997534</v>
      </c>
      <c r="CE417">
        <v>29.4776</v>
      </c>
      <c r="CF417">
        <v>27.2126333333333</v>
      </c>
      <c r="CG417">
        <v>999.9</v>
      </c>
      <c r="CH417">
        <v>0</v>
      </c>
      <c r="CI417">
        <v>0</v>
      </c>
      <c r="CJ417">
        <v>10006.6666666667</v>
      </c>
      <c r="CK417">
        <v>0</v>
      </c>
      <c r="CL417">
        <v>59.8759</v>
      </c>
      <c r="CM417">
        <v>1459.86666666667</v>
      </c>
      <c r="CN417">
        <v>0.973004</v>
      </c>
      <c r="CO417">
        <v>0.0269963</v>
      </c>
      <c r="CP417">
        <v>0</v>
      </c>
      <c r="CQ417">
        <v>669.735333333333</v>
      </c>
      <c r="CR417">
        <v>4.99951</v>
      </c>
      <c r="CS417">
        <v>9732.23666666667</v>
      </c>
      <c r="CT417">
        <v>11910.8666666667</v>
      </c>
      <c r="CU417">
        <v>39.062</v>
      </c>
      <c r="CV417">
        <v>41.625</v>
      </c>
      <c r="CW417">
        <v>40.75</v>
      </c>
      <c r="CX417">
        <v>40.812</v>
      </c>
      <c r="CY417">
        <v>41.25</v>
      </c>
      <c r="CZ417">
        <v>1415.59</v>
      </c>
      <c r="DA417">
        <v>39.28</v>
      </c>
      <c r="DB417">
        <v>0</v>
      </c>
      <c r="DC417">
        <v>1627064378.8</v>
      </c>
      <c r="DD417">
        <v>0</v>
      </c>
      <c r="DE417">
        <v>669.50792</v>
      </c>
      <c r="DF417">
        <v>0.700769224989647</v>
      </c>
      <c r="DG417">
        <v>38.6123077328811</v>
      </c>
      <c r="DH417">
        <v>9729.016</v>
      </c>
      <c r="DI417">
        <v>15</v>
      </c>
      <c r="DJ417">
        <v>1627063522.6</v>
      </c>
      <c r="DK417" t="s">
        <v>293</v>
      </c>
      <c r="DL417">
        <v>1627063512.6</v>
      </c>
      <c r="DM417">
        <v>1627063522.6</v>
      </c>
      <c r="DN417">
        <v>1</v>
      </c>
      <c r="DO417">
        <v>0.261</v>
      </c>
      <c r="DP417">
        <v>-0.001</v>
      </c>
      <c r="DQ417">
        <v>4.408</v>
      </c>
      <c r="DR417">
        <v>-0.118</v>
      </c>
      <c r="DS417">
        <v>420</v>
      </c>
      <c r="DT417">
        <v>3</v>
      </c>
      <c r="DU417">
        <v>0.07</v>
      </c>
      <c r="DV417">
        <v>0.03</v>
      </c>
      <c r="DW417">
        <v>-23.8696878048781</v>
      </c>
      <c r="DX417">
        <v>-0.0783094076655047</v>
      </c>
      <c r="DY417">
        <v>0.0409245241945132</v>
      </c>
      <c r="DZ417">
        <v>1</v>
      </c>
      <c r="EA417">
        <v>669.40603030303</v>
      </c>
      <c r="EB417">
        <v>1.53007642514027</v>
      </c>
      <c r="EC417">
        <v>0.272251386155408</v>
      </c>
      <c r="ED417">
        <v>1</v>
      </c>
      <c r="EE417">
        <v>5.74776951219512</v>
      </c>
      <c r="EF417">
        <v>0.270296445993029</v>
      </c>
      <c r="EG417">
        <v>0.027826466516366</v>
      </c>
      <c r="EH417">
        <v>0</v>
      </c>
      <c r="EI417">
        <v>2</v>
      </c>
      <c r="EJ417">
        <v>3</v>
      </c>
      <c r="EK417" t="s">
        <v>335</v>
      </c>
      <c r="EL417">
        <v>100</v>
      </c>
      <c r="EM417">
        <v>100</v>
      </c>
      <c r="EN417">
        <v>4.308</v>
      </c>
      <c r="EO417">
        <v>-0.0106</v>
      </c>
      <c r="EP417">
        <v>2.28134974714028</v>
      </c>
      <c r="EQ417">
        <v>0.00616335315543056</v>
      </c>
      <c r="ER417">
        <v>-2.81551833566181e-06</v>
      </c>
      <c r="ES417">
        <v>7.20361701182458e-10</v>
      </c>
      <c r="ET417">
        <v>-0.12593346656001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14.4</v>
      </c>
      <c r="FC417">
        <v>14.2</v>
      </c>
      <c r="FD417">
        <v>18</v>
      </c>
      <c r="FE417">
        <v>962.111</v>
      </c>
      <c r="FF417">
        <v>514.509</v>
      </c>
      <c r="FG417">
        <v>34.6587</v>
      </c>
      <c r="FH417">
        <v>25.0256</v>
      </c>
      <c r="FI417">
        <v>30.0003</v>
      </c>
      <c r="FJ417">
        <v>25.1798</v>
      </c>
      <c r="FK417">
        <v>25.1622</v>
      </c>
      <c r="FL417">
        <v>26.6976</v>
      </c>
      <c r="FM417">
        <v>55.3009</v>
      </c>
      <c r="FN417">
        <v>0</v>
      </c>
      <c r="FO417">
        <v>34.72</v>
      </c>
      <c r="FP417">
        <v>420</v>
      </c>
      <c r="FQ417">
        <v>8.3787</v>
      </c>
      <c r="FR417">
        <v>100.37</v>
      </c>
      <c r="FS417">
        <v>100.268</v>
      </c>
    </row>
    <row r="418" spans="1:175">
      <c r="A418">
        <v>402</v>
      </c>
      <c r="B418">
        <v>1627064378.1</v>
      </c>
      <c r="C418">
        <v>802</v>
      </c>
      <c r="D418" t="s">
        <v>1097</v>
      </c>
      <c r="E418" t="s">
        <v>1098</v>
      </c>
      <c r="F418">
        <v>1</v>
      </c>
      <c r="H418">
        <v>1627064377.1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14</v>
      </c>
      <c r="AG418">
        <v>2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291</v>
      </c>
      <c r="AL418" t="s">
        <v>291</v>
      </c>
      <c r="AM418">
        <v>0</v>
      </c>
      <c r="AN418">
        <v>0</v>
      </c>
      <c r="AO418">
        <f>1-AM418/AN418</f>
        <v>0</v>
      </c>
      <c r="AP418">
        <v>0</v>
      </c>
      <c r="AQ418" t="s">
        <v>291</v>
      </c>
      <c r="AR418" t="s">
        <v>291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291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292</v>
      </c>
      <c r="BT418">
        <v>2</v>
      </c>
      <c r="BU418">
        <v>1627064377.1</v>
      </c>
      <c r="BV418">
        <v>396.125</v>
      </c>
      <c r="BW418">
        <v>419.953</v>
      </c>
      <c r="BX418">
        <v>14.0645333333333</v>
      </c>
      <c r="BY418">
        <v>8.25232666666667</v>
      </c>
      <c r="BZ418">
        <v>391.817666666667</v>
      </c>
      <c r="CA418">
        <v>14.0749</v>
      </c>
      <c r="CB418">
        <v>900.012333333333</v>
      </c>
      <c r="CC418">
        <v>101.488666666667</v>
      </c>
      <c r="CD418">
        <v>0.0997071666666667</v>
      </c>
      <c r="CE418">
        <v>29.5217</v>
      </c>
      <c r="CF418">
        <v>27.2555666666667</v>
      </c>
      <c r="CG418">
        <v>999.9</v>
      </c>
      <c r="CH418">
        <v>0</v>
      </c>
      <c r="CI418">
        <v>0</v>
      </c>
      <c r="CJ418">
        <v>10007.2833333333</v>
      </c>
      <c r="CK418">
        <v>0</v>
      </c>
      <c r="CL418">
        <v>59.8759</v>
      </c>
      <c r="CM418">
        <v>1460.06333333333</v>
      </c>
      <c r="CN418">
        <v>0.973005666666667</v>
      </c>
      <c r="CO418">
        <v>0.0269943666666667</v>
      </c>
      <c r="CP418">
        <v>0</v>
      </c>
      <c r="CQ418">
        <v>669.719</v>
      </c>
      <c r="CR418">
        <v>4.99951</v>
      </c>
      <c r="CS418">
        <v>9735.51666666666</v>
      </c>
      <c r="CT418">
        <v>11912.4333333333</v>
      </c>
      <c r="CU418">
        <v>39.062</v>
      </c>
      <c r="CV418">
        <v>41.625</v>
      </c>
      <c r="CW418">
        <v>40.75</v>
      </c>
      <c r="CX418">
        <v>40.812</v>
      </c>
      <c r="CY418">
        <v>41.25</v>
      </c>
      <c r="CZ418">
        <v>1415.78666666667</v>
      </c>
      <c r="DA418">
        <v>39.28</v>
      </c>
      <c r="DB418">
        <v>0</v>
      </c>
      <c r="DC418">
        <v>1627064380.6</v>
      </c>
      <c r="DD418">
        <v>0</v>
      </c>
      <c r="DE418">
        <v>669.54</v>
      </c>
      <c r="DF418">
        <v>0.965743578232465</v>
      </c>
      <c r="DG418">
        <v>39.0010256176172</v>
      </c>
      <c r="DH418">
        <v>9730.20153846154</v>
      </c>
      <c r="DI418">
        <v>15</v>
      </c>
      <c r="DJ418">
        <v>1627063522.6</v>
      </c>
      <c r="DK418" t="s">
        <v>293</v>
      </c>
      <c r="DL418">
        <v>1627063512.6</v>
      </c>
      <c r="DM418">
        <v>1627063522.6</v>
      </c>
      <c r="DN418">
        <v>1</v>
      </c>
      <c r="DO418">
        <v>0.261</v>
      </c>
      <c r="DP418">
        <v>-0.001</v>
      </c>
      <c r="DQ418">
        <v>4.408</v>
      </c>
      <c r="DR418">
        <v>-0.118</v>
      </c>
      <c r="DS418">
        <v>420</v>
      </c>
      <c r="DT418">
        <v>3</v>
      </c>
      <c r="DU418">
        <v>0.07</v>
      </c>
      <c r="DV418">
        <v>0.03</v>
      </c>
      <c r="DW418">
        <v>-23.8626536585366</v>
      </c>
      <c r="DX418">
        <v>-0.089577700348467</v>
      </c>
      <c r="DY418">
        <v>0.0408102635199324</v>
      </c>
      <c r="DZ418">
        <v>1</v>
      </c>
      <c r="EA418">
        <v>669.466588235294</v>
      </c>
      <c r="EB418">
        <v>1.44780067609781</v>
      </c>
      <c r="EC418">
        <v>0.258793480876049</v>
      </c>
      <c r="ED418">
        <v>1</v>
      </c>
      <c r="EE418">
        <v>5.75735195121951</v>
      </c>
      <c r="EF418">
        <v>0.297008780487805</v>
      </c>
      <c r="EG418">
        <v>0.0304103282534968</v>
      </c>
      <c r="EH418">
        <v>0</v>
      </c>
      <c r="EI418">
        <v>2</v>
      </c>
      <c r="EJ418">
        <v>3</v>
      </c>
      <c r="EK418" t="s">
        <v>335</v>
      </c>
      <c r="EL418">
        <v>100</v>
      </c>
      <c r="EM418">
        <v>100</v>
      </c>
      <c r="EN418">
        <v>4.308</v>
      </c>
      <c r="EO418">
        <v>-0.0102</v>
      </c>
      <c r="EP418">
        <v>2.28134974714028</v>
      </c>
      <c r="EQ418">
        <v>0.00616335315543056</v>
      </c>
      <c r="ER418">
        <v>-2.81551833566181e-06</v>
      </c>
      <c r="ES418">
        <v>7.20361701182458e-10</v>
      </c>
      <c r="ET418">
        <v>-0.12593346656001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14.4</v>
      </c>
      <c r="FC418">
        <v>14.3</v>
      </c>
      <c r="FD418">
        <v>18</v>
      </c>
      <c r="FE418">
        <v>962.202</v>
      </c>
      <c r="FF418">
        <v>514.933</v>
      </c>
      <c r="FG418">
        <v>34.7265</v>
      </c>
      <c r="FH418">
        <v>25.0277</v>
      </c>
      <c r="FI418">
        <v>30.0004</v>
      </c>
      <c r="FJ418">
        <v>25.1806</v>
      </c>
      <c r="FK418">
        <v>25.1625</v>
      </c>
      <c r="FL418">
        <v>26.6988</v>
      </c>
      <c r="FM418">
        <v>55.3009</v>
      </c>
      <c r="FN418">
        <v>0</v>
      </c>
      <c r="FO418">
        <v>34.82</v>
      </c>
      <c r="FP418">
        <v>420</v>
      </c>
      <c r="FQ418">
        <v>8.38043</v>
      </c>
      <c r="FR418">
        <v>100.369</v>
      </c>
      <c r="FS418">
        <v>100.268</v>
      </c>
    </row>
    <row r="419" spans="1:175">
      <c r="A419">
        <v>403</v>
      </c>
      <c r="B419">
        <v>1627064380.1</v>
      </c>
      <c r="C419">
        <v>804</v>
      </c>
      <c r="D419" t="s">
        <v>1099</v>
      </c>
      <c r="E419" t="s">
        <v>1100</v>
      </c>
      <c r="F419">
        <v>1</v>
      </c>
      <c r="H419">
        <v>1627064379.1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15</v>
      </c>
      <c r="AG419">
        <v>2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291</v>
      </c>
      <c r="AL419" t="s">
        <v>291</v>
      </c>
      <c r="AM419">
        <v>0</v>
      </c>
      <c r="AN419">
        <v>0</v>
      </c>
      <c r="AO419">
        <f>1-AM419/AN419</f>
        <v>0</v>
      </c>
      <c r="AP419">
        <v>0</v>
      </c>
      <c r="AQ419" t="s">
        <v>291</v>
      </c>
      <c r="AR419" t="s">
        <v>291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291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292</v>
      </c>
      <c r="BT419">
        <v>2</v>
      </c>
      <c r="BU419">
        <v>1627064379.1</v>
      </c>
      <c r="BV419">
        <v>396.114666666667</v>
      </c>
      <c r="BW419">
        <v>419.920333333333</v>
      </c>
      <c r="BX419">
        <v>14.0968666666667</v>
      </c>
      <c r="BY419">
        <v>8.2789</v>
      </c>
      <c r="BZ419">
        <v>391.807666666667</v>
      </c>
      <c r="CA419">
        <v>14.1068</v>
      </c>
      <c r="CB419">
        <v>900.047333333333</v>
      </c>
      <c r="CC419">
        <v>101.488333333333</v>
      </c>
      <c r="CD419">
        <v>0.0999874333333333</v>
      </c>
      <c r="CE419">
        <v>29.5665</v>
      </c>
      <c r="CF419">
        <v>27.2937666666667</v>
      </c>
      <c r="CG419">
        <v>999.9</v>
      </c>
      <c r="CH419">
        <v>0</v>
      </c>
      <c r="CI419">
        <v>0</v>
      </c>
      <c r="CJ419">
        <v>9987.08333333333</v>
      </c>
      <c r="CK419">
        <v>0</v>
      </c>
      <c r="CL419">
        <v>59.8896333333333</v>
      </c>
      <c r="CM419">
        <v>1459.96333333333</v>
      </c>
      <c r="CN419">
        <v>0.973005666666667</v>
      </c>
      <c r="CO419">
        <v>0.0269943666666667</v>
      </c>
      <c r="CP419">
        <v>0</v>
      </c>
      <c r="CQ419">
        <v>669.573</v>
      </c>
      <c r="CR419">
        <v>4.99951</v>
      </c>
      <c r="CS419">
        <v>9735.87333333333</v>
      </c>
      <c r="CT419">
        <v>11911.6</v>
      </c>
      <c r="CU419">
        <v>39.062</v>
      </c>
      <c r="CV419">
        <v>41.625</v>
      </c>
      <c r="CW419">
        <v>40.75</v>
      </c>
      <c r="CX419">
        <v>40.812</v>
      </c>
      <c r="CY419">
        <v>41.25</v>
      </c>
      <c r="CZ419">
        <v>1415.69</v>
      </c>
      <c r="DA419">
        <v>39.28</v>
      </c>
      <c r="DB419">
        <v>0</v>
      </c>
      <c r="DC419">
        <v>1627064383</v>
      </c>
      <c r="DD419">
        <v>0</v>
      </c>
      <c r="DE419">
        <v>669.587769230769</v>
      </c>
      <c r="DF419">
        <v>0.69374358116652</v>
      </c>
      <c r="DG419">
        <v>39.0167520471132</v>
      </c>
      <c r="DH419">
        <v>9731.71076923077</v>
      </c>
      <c r="DI419">
        <v>15</v>
      </c>
      <c r="DJ419">
        <v>1627063522.6</v>
      </c>
      <c r="DK419" t="s">
        <v>293</v>
      </c>
      <c r="DL419">
        <v>1627063512.6</v>
      </c>
      <c r="DM419">
        <v>1627063522.6</v>
      </c>
      <c r="DN419">
        <v>1</v>
      </c>
      <c r="DO419">
        <v>0.261</v>
      </c>
      <c r="DP419">
        <v>-0.001</v>
      </c>
      <c r="DQ419">
        <v>4.408</v>
      </c>
      <c r="DR419">
        <v>-0.118</v>
      </c>
      <c r="DS419">
        <v>420</v>
      </c>
      <c r="DT419">
        <v>3</v>
      </c>
      <c r="DU419">
        <v>0.07</v>
      </c>
      <c r="DV419">
        <v>0.03</v>
      </c>
      <c r="DW419">
        <v>-23.8588756097561</v>
      </c>
      <c r="DX419">
        <v>0.0355630662020152</v>
      </c>
      <c r="DY419">
        <v>0.0432110915102389</v>
      </c>
      <c r="DZ419">
        <v>1</v>
      </c>
      <c r="EA419">
        <v>669.510909090909</v>
      </c>
      <c r="EB419">
        <v>1.03042254711549</v>
      </c>
      <c r="EC419">
        <v>0.237732006442236</v>
      </c>
      <c r="ED419">
        <v>1</v>
      </c>
      <c r="EE419">
        <v>5.76732365853659</v>
      </c>
      <c r="EF419">
        <v>0.314300487804882</v>
      </c>
      <c r="EG419">
        <v>0.0320499594578411</v>
      </c>
      <c r="EH419">
        <v>0</v>
      </c>
      <c r="EI419">
        <v>2</v>
      </c>
      <c r="EJ419">
        <v>3</v>
      </c>
      <c r="EK419" t="s">
        <v>335</v>
      </c>
      <c r="EL419">
        <v>100</v>
      </c>
      <c r="EM419">
        <v>100</v>
      </c>
      <c r="EN419">
        <v>4.307</v>
      </c>
      <c r="EO419">
        <v>-0.0097</v>
      </c>
      <c r="EP419">
        <v>2.28134974714028</v>
      </c>
      <c r="EQ419">
        <v>0.00616335315543056</v>
      </c>
      <c r="ER419">
        <v>-2.81551833566181e-06</v>
      </c>
      <c r="ES419">
        <v>7.20361701182458e-10</v>
      </c>
      <c r="ET419">
        <v>-0.12593346656001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14.5</v>
      </c>
      <c r="FC419">
        <v>14.3</v>
      </c>
      <c r="FD419">
        <v>18</v>
      </c>
      <c r="FE419">
        <v>962.117</v>
      </c>
      <c r="FF419">
        <v>514.803</v>
      </c>
      <c r="FG419">
        <v>34.793</v>
      </c>
      <c r="FH419">
        <v>25.0298</v>
      </c>
      <c r="FI419">
        <v>30.0005</v>
      </c>
      <c r="FJ419">
        <v>25.1817</v>
      </c>
      <c r="FK419">
        <v>25.1635</v>
      </c>
      <c r="FL419">
        <v>26.6992</v>
      </c>
      <c r="FM419">
        <v>55.3009</v>
      </c>
      <c r="FN419">
        <v>0</v>
      </c>
      <c r="FO419">
        <v>34.92</v>
      </c>
      <c r="FP419">
        <v>420</v>
      </c>
      <c r="FQ419">
        <v>8.43806</v>
      </c>
      <c r="FR419">
        <v>100.368</v>
      </c>
      <c r="FS419">
        <v>100.269</v>
      </c>
    </row>
    <row r="420" spans="1:175">
      <c r="A420">
        <v>404</v>
      </c>
      <c r="B420">
        <v>1627064382.1</v>
      </c>
      <c r="C420">
        <v>806</v>
      </c>
      <c r="D420" t="s">
        <v>1101</v>
      </c>
      <c r="E420" t="s">
        <v>1102</v>
      </c>
      <c r="F420">
        <v>1</v>
      </c>
      <c r="H420">
        <v>1627064381.1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15</v>
      </c>
      <c r="AG420">
        <v>2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291</v>
      </c>
      <c r="AL420" t="s">
        <v>291</v>
      </c>
      <c r="AM420">
        <v>0</v>
      </c>
      <c r="AN420">
        <v>0</v>
      </c>
      <c r="AO420">
        <f>1-AM420/AN420</f>
        <v>0</v>
      </c>
      <c r="AP420">
        <v>0</v>
      </c>
      <c r="AQ420" t="s">
        <v>291</v>
      </c>
      <c r="AR420" t="s">
        <v>291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291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292</v>
      </c>
      <c r="BT420">
        <v>2</v>
      </c>
      <c r="BU420">
        <v>1627064381.1</v>
      </c>
      <c r="BV420">
        <v>396.108666666667</v>
      </c>
      <c r="BW420">
        <v>419.948</v>
      </c>
      <c r="BX420">
        <v>14.1349</v>
      </c>
      <c r="BY420">
        <v>8.32419333333333</v>
      </c>
      <c r="BZ420">
        <v>391.801</v>
      </c>
      <c r="CA420">
        <v>14.1443333333333</v>
      </c>
      <c r="CB420">
        <v>899.969333333333</v>
      </c>
      <c r="CC420">
        <v>101.489</v>
      </c>
      <c r="CD420">
        <v>0.0999778</v>
      </c>
      <c r="CE420">
        <v>29.613</v>
      </c>
      <c r="CF420">
        <v>27.3363</v>
      </c>
      <c r="CG420">
        <v>999.9</v>
      </c>
      <c r="CH420">
        <v>0</v>
      </c>
      <c r="CI420">
        <v>0</v>
      </c>
      <c r="CJ420">
        <v>9997.28333333333</v>
      </c>
      <c r="CK420">
        <v>0</v>
      </c>
      <c r="CL420">
        <v>59.9098666666667</v>
      </c>
      <c r="CM420">
        <v>1460.05666666667</v>
      </c>
      <c r="CN420">
        <v>0.973007333333333</v>
      </c>
      <c r="CO420">
        <v>0.0269924333333333</v>
      </c>
      <c r="CP420">
        <v>0</v>
      </c>
      <c r="CQ420">
        <v>669.932666666667</v>
      </c>
      <c r="CR420">
        <v>4.99951</v>
      </c>
      <c r="CS420">
        <v>9737.73666666667</v>
      </c>
      <c r="CT420">
        <v>11912.3666666667</v>
      </c>
      <c r="CU420">
        <v>39.062</v>
      </c>
      <c r="CV420">
        <v>41.625</v>
      </c>
      <c r="CW420">
        <v>40.75</v>
      </c>
      <c r="CX420">
        <v>40.812</v>
      </c>
      <c r="CY420">
        <v>41.2706666666667</v>
      </c>
      <c r="CZ420">
        <v>1415.78</v>
      </c>
      <c r="DA420">
        <v>39.28</v>
      </c>
      <c r="DB420">
        <v>0</v>
      </c>
      <c r="DC420">
        <v>1627064384.8</v>
      </c>
      <c r="DD420">
        <v>0</v>
      </c>
      <c r="DE420">
        <v>669.6468</v>
      </c>
      <c r="DF420">
        <v>1.37246153156744</v>
      </c>
      <c r="DG420">
        <v>41.2200000094611</v>
      </c>
      <c r="DH420">
        <v>9733.1108</v>
      </c>
      <c r="DI420">
        <v>15</v>
      </c>
      <c r="DJ420">
        <v>1627063522.6</v>
      </c>
      <c r="DK420" t="s">
        <v>293</v>
      </c>
      <c r="DL420">
        <v>1627063512.6</v>
      </c>
      <c r="DM420">
        <v>1627063522.6</v>
      </c>
      <c r="DN420">
        <v>1</v>
      </c>
      <c r="DO420">
        <v>0.261</v>
      </c>
      <c r="DP420">
        <v>-0.001</v>
      </c>
      <c r="DQ420">
        <v>4.408</v>
      </c>
      <c r="DR420">
        <v>-0.118</v>
      </c>
      <c r="DS420">
        <v>420</v>
      </c>
      <c r="DT420">
        <v>3</v>
      </c>
      <c r="DU420">
        <v>0.07</v>
      </c>
      <c r="DV420">
        <v>0.03</v>
      </c>
      <c r="DW420">
        <v>-23.8623341463415</v>
      </c>
      <c r="DX420">
        <v>0.180330313588843</v>
      </c>
      <c r="DY420">
        <v>0.0397289696462079</v>
      </c>
      <c r="DZ420">
        <v>1</v>
      </c>
      <c r="EA420">
        <v>669.570484848485</v>
      </c>
      <c r="EB420">
        <v>1.38847498526804</v>
      </c>
      <c r="EC420">
        <v>0.252806683984819</v>
      </c>
      <c r="ED420">
        <v>1</v>
      </c>
      <c r="EE420">
        <v>5.77580365853659</v>
      </c>
      <c r="EF420">
        <v>0.302616376306634</v>
      </c>
      <c r="EG420">
        <v>0.0311578237253188</v>
      </c>
      <c r="EH420">
        <v>0</v>
      </c>
      <c r="EI420">
        <v>2</v>
      </c>
      <c r="EJ420">
        <v>3</v>
      </c>
      <c r="EK420" t="s">
        <v>335</v>
      </c>
      <c r="EL420">
        <v>100</v>
      </c>
      <c r="EM420">
        <v>100</v>
      </c>
      <c r="EN420">
        <v>4.307</v>
      </c>
      <c r="EO420">
        <v>-0.0091</v>
      </c>
      <c r="EP420">
        <v>2.28134974714028</v>
      </c>
      <c r="EQ420">
        <v>0.00616335315543056</v>
      </c>
      <c r="ER420">
        <v>-2.81551833566181e-06</v>
      </c>
      <c r="ES420">
        <v>7.20361701182458e-10</v>
      </c>
      <c r="ET420">
        <v>-0.12593346656001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14.5</v>
      </c>
      <c r="FC420">
        <v>14.3</v>
      </c>
      <c r="FD420">
        <v>18</v>
      </c>
      <c r="FE420">
        <v>962.127</v>
      </c>
      <c r="FF420">
        <v>514.636</v>
      </c>
      <c r="FG420">
        <v>34.8579</v>
      </c>
      <c r="FH420">
        <v>25.0319</v>
      </c>
      <c r="FI420">
        <v>30.0005</v>
      </c>
      <c r="FJ420">
        <v>25.1822</v>
      </c>
      <c r="FK420">
        <v>25.1644</v>
      </c>
      <c r="FL420">
        <v>26.6985</v>
      </c>
      <c r="FM420">
        <v>55.3009</v>
      </c>
      <c r="FN420">
        <v>0</v>
      </c>
      <c r="FO420">
        <v>34.92</v>
      </c>
      <c r="FP420">
        <v>420</v>
      </c>
      <c r="FQ420">
        <v>8.43869</v>
      </c>
      <c r="FR420">
        <v>100.369</v>
      </c>
      <c r="FS420">
        <v>100.269</v>
      </c>
    </row>
    <row r="421" spans="1:175">
      <c r="A421">
        <v>405</v>
      </c>
      <c r="B421">
        <v>1627064384.1</v>
      </c>
      <c r="C421">
        <v>808</v>
      </c>
      <c r="D421" t="s">
        <v>1103</v>
      </c>
      <c r="E421" t="s">
        <v>1104</v>
      </c>
      <c r="F421">
        <v>1</v>
      </c>
      <c r="H421">
        <v>1627064383.1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14</v>
      </c>
      <c r="AG421">
        <v>2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291</v>
      </c>
      <c r="AL421" t="s">
        <v>291</v>
      </c>
      <c r="AM421">
        <v>0</v>
      </c>
      <c r="AN421">
        <v>0</v>
      </c>
      <c r="AO421">
        <f>1-AM421/AN421</f>
        <v>0</v>
      </c>
      <c r="AP421">
        <v>0</v>
      </c>
      <c r="AQ421" t="s">
        <v>291</v>
      </c>
      <c r="AR421" t="s">
        <v>291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291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292</v>
      </c>
      <c r="BT421">
        <v>2</v>
      </c>
      <c r="BU421">
        <v>1627064383.1</v>
      </c>
      <c r="BV421">
        <v>396.132666666667</v>
      </c>
      <c r="BW421">
        <v>419.976333333333</v>
      </c>
      <c r="BX421">
        <v>14.1769</v>
      </c>
      <c r="BY421">
        <v>8.35144</v>
      </c>
      <c r="BZ421">
        <v>391.824666666667</v>
      </c>
      <c r="CA421">
        <v>14.1857333333333</v>
      </c>
      <c r="CB421">
        <v>900.017</v>
      </c>
      <c r="CC421">
        <v>101.488666666667</v>
      </c>
      <c r="CD421">
        <v>0.100100333333333</v>
      </c>
      <c r="CE421">
        <v>29.6567333333333</v>
      </c>
      <c r="CF421">
        <v>27.3766</v>
      </c>
      <c r="CG421">
        <v>999.9</v>
      </c>
      <c r="CH421">
        <v>0</v>
      </c>
      <c r="CI421">
        <v>0</v>
      </c>
      <c r="CJ421">
        <v>10011.4666666667</v>
      </c>
      <c r="CK421">
        <v>0</v>
      </c>
      <c r="CL421">
        <v>59.9098333333333</v>
      </c>
      <c r="CM421">
        <v>1460.05333333333</v>
      </c>
      <c r="CN421">
        <v>0.973007333333333</v>
      </c>
      <c r="CO421">
        <v>0.0269924333333333</v>
      </c>
      <c r="CP421">
        <v>0</v>
      </c>
      <c r="CQ421">
        <v>670.173333333333</v>
      </c>
      <c r="CR421">
        <v>4.99951</v>
      </c>
      <c r="CS421">
        <v>9739.45666666667</v>
      </c>
      <c r="CT421">
        <v>11912.3666666667</v>
      </c>
      <c r="CU421">
        <v>39.125</v>
      </c>
      <c r="CV421">
        <v>41.625</v>
      </c>
      <c r="CW421">
        <v>40.75</v>
      </c>
      <c r="CX421">
        <v>40.812</v>
      </c>
      <c r="CY421">
        <v>41.312</v>
      </c>
      <c r="CZ421">
        <v>1415.77666666667</v>
      </c>
      <c r="DA421">
        <v>39.28</v>
      </c>
      <c r="DB421">
        <v>0</v>
      </c>
      <c r="DC421">
        <v>1627064386.6</v>
      </c>
      <c r="DD421">
        <v>0</v>
      </c>
      <c r="DE421">
        <v>669.715923076923</v>
      </c>
      <c r="DF421">
        <v>2.24765811269993</v>
      </c>
      <c r="DG421">
        <v>46.0533332603647</v>
      </c>
      <c r="DH421">
        <v>9734.06923076923</v>
      </c>
      <c r="DI421">
        <v>15</v>
      </c>
      <c r="DJ421">
        <v>1627063522.6</v>
      </c>
      <c r="DK421" t="s">
        <v>293</v>
      </c>
      <c r="DL421">
        <v>1627063512.6</v>
      </c>
      <c r="DM421">
        <v>1627063522.6</v>
      </c>
      <c r="DN421">
        <v>1</v>
      </c>
      <c r="DO421">
        <v>0.261</v>
      </c>
      <c r="DP421">
        <v>-0.001</v>
      </c>
      <c r="DQ421">
        <v>4.408</v>
      </c>
      <c r="DR421">
        <v>-0.118</v>
      </c>
      <c r="DS421">
        <v>420</v>
      </c>
      <c r="DT421">
        <v>3</v>
      </c>
      <c r="DU421">
        <v>0.07</v>
      </c>
      <c r="DV421">
        <v>0.03</v>
      </c>
      <c r="DW421">
        <v>-23.8637707317073</v>
      </c>
      <c r="DX421">
        <v>0.25051777003481</v>
      </c>
      <c r="DY421">
        <v>0.0386453496012916</v>
      </c>
      <c r="DZ421">
        <v>1</v>
      </c>
      <c r="EA421">
        <v>669.645714285714</v>
      </c>
      <c r="EB421">
        <v>1.84706066536226</v>
      </c>
      <c r="EC421">
        <v>0.28911328194311</v>
      </c>
      <c r="ED421">
        <v>1</v>
      </c>
      <c r="EE421">
        <v>5.78547585365854</v>
      </c>
      <c r="EF421">
        <v>0.275155191637632</v>
      </c>
      <c r="EG421">
        <v>0.028590497139964</v>
      </c>
      <c r="EH421">
        <v>0</v>
      </c>
      <c r="EI421">
        <v>2</v>
      </c>
      <c r="EJ421">
        <v>3</v>
      </c>
      <c r="EK421" t="s">
        <v>335</v>
      </c>
      <c r="EL421">
        <v>100</v>
      </c>
      <c r="EM421">
        <v>100</v>
      </c>
      <c r="EN421">
        <v>4.307</v>
      </c>
      <c r="EO421">
        <v>-0.0086</v>
      </c>
      <c r="EP421">
        <v>2.28134974714028</v>
      </c>
      <c r="EQ421">
        <v>0.00616335315543056</v>
      </c>
      <c r="ER421">
        <v>-2.81551833566181e-06</v>
      </c>
      <c r="ES421">
        <v>7.20361701182458e-10</v>
      </c>
      <c r="ET421">
        <v>-0.12593346656001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14.5</v>
      </c>
      <c r="FC421">
        <v>14.4</v>
      </c>
      <c r="FD421">
        <v>18</v>
      </c>
      <c r="FE421">
        <v>962.197</v>
      </c>
      <c r="FF421">
        <v>514.923</v>
      </c>
      <c r="FG421">
        <v>34.9255</v>
      </c>
      <c r="FH421">
        <v>25.0343</v>
      </c>
      <c r="FI421">
        <v>30.0004</v>
      </c>
      <c r="FJ421">
        <v>25.1832</v>
      </c>
      <c r="FK421">
        <v>25.1651</v>
      </c>
      <c r="FL421">
        <v>26.7018</v>
      </c>
      <c r="FM421">
        <v>54.9553</v>
      </c>
      <c r="FN421">
        <v>0</v>
      </c>
      <c r="FO421">
        <v>35.02</v>
      </c>
      <c r="FP421">
        <v>420</v>
      </c>
      <c r="FQ421">
        <v>8.49117</v>
      </c>
      <c r="FR421">
        <v>100.369</v>
      </c>
      <c r="FS421">
        <v>100.268</v>
      </c>
    </row>
    <row r="422" spans="1:175">
      <c r="A422">
        <v>406</v>
      </c>
      <c r="B422">
        <v>1627064386.1</v>
      </c>
      <c r="C422">
        <v>810</v>
      </c>
      <c r="D422" t="s">
        <v>1105</v>
      </c>
      <c r="E422" t="s">
        <v>1106</v>
      </c>
      <c r="F422">
        <v>1</v>
      </c>
      <c r="H422">
        <v>1627064385.1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14</v>
      </c>
      <c r="AG422">
        <v>2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291</v>
      </c>
      <c r="AL422" t="s">
        <v>291</v>
      </c>
      <c r="AM422">
        <v>0</v>
      </c>
      <c r="AN422">
        <v>0</v>
      </c>
      <c r="AO422">
        <f>1-AM422/AN422</f>
        <v>0</v>
      </c>
      <c r="AP422">
        <v>0</v>
      </c>
      <c r="AQ422" t="s">
        <v>291</v>
      </c>
      <c r="AR422" t="s">
        <v>291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291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292</v>
      </c>
      <c r="BT422">
        <v>2</v>
      </c>
      <c r="BU422">
        <v>1627064385.1</v>
      </c>
      <c r="BV422">
        <v>396.118333333333</v>
      </c>
      <c r="BW422">
        <v>419.947333333333</v>
      </c>
      <c r="BX422">
        <v>14.2150666666667</v>
      </c>
      <c r="BY422">
        <v>8.35954333333333</v>
      </c>
      <c r="BZ422">
        <v>391.811</v>
      </c>
      <c r="CA422">
        <v>14.2234</v>
      </c>
      <c r="CB422">
        <v>900.050666666667</v>
      </c>
      <c r="CC422">
        <v>101.487666666667</v>
      </c>
      <c r="CD422">
        <v>0.0999020333333333</v>
      </c>
      <c r="CE422">
        <v>29.7023</v>
      </c>
      <c r="CF422">
        <v>27.4094666666667</v>
      </c>
      <c r="CG422">
        <v>999.9</v>
      </c>
      <c r="CH422">
        <v>0</v>
      </c>
      <c r="CI422">
        <v>0</v>
      </c>
      <c r="CJ422">
        <v>10006.25</v>
      </c>
      <c r="CK422">
        <v>0</v>
      </c>
      <c r="CL422">
        <v>59.9183</v>
      </c>
      <c r="CM422">
        <v>1459.95</v>
      </c>
      <c r="CN422">
        <v>0.973005666666667</v>
      </c>
      <c r="CO422">
        <v>0.0269943666666667</v>
      </c>
      <c r="CP422">
        <v>0</v>
      </c>
      <c r="CQ422">
        <v>670.112</v>
      </c>
      <c r="CR422">
        <v>4.99951</v>
      </c>
      <c r="CS422">
        <v>9739.82</v>
      </c>
      <c r="CT422">
        <v>11911.5333333333</v>
      </c>
      <c r="CU422">
        <v>39.083</v>
      </c>
      <c r="CV422">
        <v>41.625</v>
      </c>
      <c r="CW422">
        <v>40.75</v>
      </c>
      <c r="CX422">
        <v>40.812</v>
      </c>
      <c r="CY422">
        <v>41.312</v>
      </c>
      <c r="CZ422">
        <v>1415.67666666667</v>
      </c>
      <c r="DA422">
        <v>39.28</v>
      </c>
      <c r="DB422">
        <v>0</v>
      </c>
      <c r="DC422">
        <v>1627064389</v>
      </c>
      <c r="DD422">
        <v>0</v>
      </c>
      <c r="DE422">
        <v>669.779076923077</v>
      </c>
      <c r="DF422">
        <v>2.85757264113731</v>
      </c>
      <c r="DG422">
        <v>42.1962391913344</v>
      </c>
      <c r="DH422">
        <v>9735.74076923077</v>
      </c>
      <c r="DI422">
        <v>15</v>
      </c>
      <c r="DJ422">
        <v>1627063522.6</v>
      </c>
      <c r="DK422" t="s">
        <v>293</v>
      </c>
      <c r="DL422">
        <v>1627063512.6</v>
      </c>
      <c r="DM422">
        <v>1627063522.6</v>
      </c>
      <c r="DN422">
        <v>1</v>
      </c>
      <c r="DO422">
        <v>0.261</v>
      </c>
      <c r="DP422">
        <v>-0.001</v>
      </c>
      <c r="DQ422">
        <v>4.408</v>
      </c>
      <c r="DR422">
        <v>-0.118</v>
      </c>
      <c r="DS422">
        <v>420</v>
      </c>
      <c r="DT422">
        <v>3</v>
      </c>
      <c r="DU422">
        <v>0.07</v>
      </c>
      <c r="DV422">
        <v>0.03</v>
      </c>
      <c r="DW422">
        <v>-23.8555097560976</v>
      </c>
      <c r="DX422">
        <v>0.218255749128947</v>
      </c>
      <c r="DY422">
        <v>0.0362679849741729</v>
      </c>
      <c r="DZ422">
        <v>1</v>
      </c>
      <c r="EA422">
        <v>669.717818181818</v>
      </c>
      <c r="EB422">
        <v>2.25837657398725</v>
      </c>
      <c r="EC422">
        <v>0.299919429033604</v>
      </c>
      <c r="ED422">
        <v>1</v>
      </c>
      <c r="EE422">
        <v>5.79722268292683</v>
      </c>
      <c r="EF422">
        <v>0.276578048780498</v>
      </c>
      <c r="EG422">
        <v>0.0287735989275052</v>
      </c>
      <c r="EH422">
        <v>0</v>
      </c>
      <c r="EI422">
        <v>2</v>
      </c>
      <c r="EJ422">
        <v>3</v>
      </c>
      <c r="EK422" t="s">
        <v>335</v>
      </c>
      <c r="EL422">
        <v>100</v>
      </c>
      <c r="EM422">
        <v>100</v>
      </c>
      <c r="EN422">
        <v>4.307</v>
      </c>
      <c r="EO422">
        <v>-0.0081</v>
      </c>
      <c r="EP422">
        <v>2.28134974714028</v>
      </c>
      <c r="EQ422">
        <v>0.00616335315543056</v>
      </c>
      <c r="ER422">
        <v>-2.81551833566181e-06</v>
      </c>
      <c r="ES422">
        <v>7.20361701182458e-10</v>
      </c>
      <c r="ET422">
        <v>-0.12593346656001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14.6</v>
      </c>
      <c r="FC422">
        <v>14.4</v>
      </c>
      <c r="FD422">
        <v>18</v>
      </c>
      <c r="FE422">
        <v>962.341</v>
      </c>
      <c r="FF422">
        <v>514.968</v>
      </c>
      <c r="FG422">
        <v>34.9934</v>
      </c>
      <c r="FH422">
        <v>25.037</v>
      </c>
      <c r="FI422">
        <v>30.0005</v>
      </c>
      <c r="FJ422">
        <v>25.1839</v>
      </c>
      <c r="FK422">
        <v>25.1661</v>
      </c>
      <c r="FL422">
        <v>26.7014</v>
      </c>
      <c r="FM422">
        <v>54.9553</v>
      </c>
      <c r="FN422">
        <v>0</v>
      </c>
      <c r="FO422">
        <v>35.12</v>
      </c>
      <c r="FP422">
        <v>420</v>
      </c>
      <c r="FQ422">
        <v>8.50155</v>
      </c>
      <c r="FR422">
        <v>100.369</v>
      </c>
      <c r="FS422">
        <v>100.267</v>
      </c>
    </row>
    <row r="423" spans="1:175">
      <c r="A423">
        <v>407</v>
      </c>
      <c r="B423">
        <v>1627064388.1</v>
      </c>
      <c r="C423">
        <v>812</v>
      </c>
      <c r="D423" t="s">
        <v>1107</v>
      </c>
      <c r="E423" t="s">
        <v>1108</v>
      </c>
      <c r="F423">
        <v>1</v>
      </c>
      <c r="H423">
        <v>1627064387.1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14</v>
      </c>
      <c r="AG423">
        <v>2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291</v>
      </c>
      <c r="AL423" t="s">
        <v>291</v>
      </c>
      <c r="AM423">
        <v>0</v>
      </c>
      <c r="AN423">
        <v>0</v>
      </c>
      <c r="AO423">
        <f>1-AM423/AN423</f>
        <v>0</v>
      </c>
      <c r="AP423">
        <v>0</v>
      </c>
      <c r="AQ423" t="s">
        <v>291</v>
      </c>
      <c r="AR423" t="s">
        <v>291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291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292</v>
      </c>
      <c r="BT423">
        <v>2</v>
      </c>
      <c r="BU423">
        <v>1627064387.1</v>
      </c>
      <c r="BV423">
        <v>396.113666666667</v>
      </c>
      <c r="BW423">
        <v>419.921333333333</v>
      </c>
      <c r="BX423">
        <v>14.2452666666667</v>
      </c>
      <c r="BY423">
        <v>8.37758</v>
      </c>
      <c r="BZ423">
        <v>391.806333333333</v>
      </c>
      <c r="CA423">
        <v>14.2531666666667</v>
      </c>
      <c r="CB423">
        <v>900.009333333333</v>
      </c>
      <c r="CC423">
        <v>101.488333333333</v>
      </c>
      <c r="CD423">
        <v>0.0994515</v>
      </c>
      <c r="CE423">
        <v>29.7468333333333</v>
      </c>
      <c r="CF423">
        <v>27.4469666666667</v>
      </c>
      <c r="CG423">
        <v>999.9</v>
      </c>
      <c r="CH423">
        <v>0</v>
      </c>
      <c r="CI423">
        <v>0</v>
      </c>
      <c r="CJ423">
        <v>10028.7333333333</v>
      </c>
      <c r="CK423">
        <v>0</v>
      </c>
      <c r="CL423">
        <v>59.9183</v>
      </c>
      <c r="CM423">
        <v>1460.16</v>
      </c>
      <c r="CN423">
        <v>0.973005666666667</v>
      </c>
      <c r="CO423">
        <v>0.0269943666666667</v>
      </c>
      <c r="CP423">
        <v>0</v>
      </c>
      <c r="CQ423">
        <v>670.193333333333</v>
      </c>
      <c r="CR423">
        <v>4.99951</v>
      </c>
      <c r="CS423">
        <v>9742.78666666667</v>
      </c>
      <c r="CT423">
        <v>11913.2333333333</v>
      </c>
      <c r="CU423">
        <v>39.125</v>
      </c>
      <c r="CV423">
        <v>41.6456666666667</v>
      </c>
      <c r="CW423">
        <v>40.75</v>
      </c>
      <c r="CX423">
        <v>40.812</v>
      </c>
      <c r="CY423">
        <v>41.312</v>
      </c>
      <c r="CZ423">
        <v>1415.88</v>
      </c>
      <c r="DA423">
        <v>39.28</v>
      </c>
      <c r="DB423">
        <v>0</v>
      </c>
      <c r="DC423">
        <v>1627064390.8</v>
      </c>
      <c r="DD423">
        <v>0</v>
      </c>
      <c r="DE423">
        <v>669.83916</v>
      </c>
      <c r="DF423">
        <v>2.93915384583897</v>
      </c>
      <c r="DG423">
        <v>40.0476923052082</v>
      </c>
      <c r="DH423">
        <v>9737.3668</v>
      </c>
      <c r="DI423">
        <v>15</v>
      </c>
      <c r="DJ423">
        <v>1627063522.6</v>
      </c>
      <c r="DK423" t="s">
        <v>293</v>
      </c>
      <c r="DL423">
        <v>1627063512.6</v>
      </c>
      <c r="DM423">
        <v>1627063522.6</v>
      </c>
      <c r="DN423">
        <v>1</v>
      </c>
      <c r="DO423">
        <v>0.261</v>
      </c>
      <c r="DP423">
        <v>-0.001</v>
      </c>
      <c r="DQ423">
        <v>4.408</v>
      </c>
      <c r="DR423">
        <v>-0.118</v>
      </c>
      <c r="DS423">
        <v>420</v>
      </c>
      <c r="DT423">
        <v>3</v>
      </c>
      <c r="DU423">
        <v>0.07</v>
      </c>
      <c r="DV423">
        <v>0.03</v>
      </c>
      <c r="DW423">
        <v>-23.8450975609756</v>
      </c>
      <c r="DX423">
        <v>0.168616724738654</v>
      </c>
      <c r="DY423">
        <v>0.0317326752256719</v>
      </c>
      <c r="DZ423">
        <v>1</v>
      </c>
      <c r="EA423">
        <v>669.775363636364</v>
      </c>
      <c r="EB423">
        <v>2.19451359465792</v>
      </c>
      <c r="EC423">
        <v>0.296925030654534</v>
      </c>
      <c r="ED423">
        <v>1</v>
      </c>
      <c r="EE423">
        <v>5.80769707317073</v>
      </c>
      <c r="EF423">
        <v>0.313370801393741</v>
      </c>
      <c r="EG423">
        <v>0.0324073192006857</v>
      </c>
      <c r="EH423">
        <v>0</v>
      </c>
      <c r="EI423">
        <v>2</v>
      </c>
      <c r="EJ423">
        <v>3</v>
      </c>
      <c r="EK423" t="s">
        <v>335</v>
      </c>
      <c r="EL423">
        <v>100</v>
      </c>
      <c r="EM423">
        <v>100</v>
      </c>
      <c r="EN423">
        <v>4.307</v>
      </c>
      <c r="EO423">
        <v>-0.0077</v>
      </c>
      <c r="EP423">
        <v>2.28134974714028</v>
      </c>
      <c r="EQ423">
        <v>0.00616335315543056</v>
      </c>
      <c r="ER423">
        <v>-2.81551833566181e-06</v>
      </c>
      <c r="ES423">
        <v>7.20361701182458e-10</v>
      </c>
      <c r="ET423">
        <v>-0.12593346656001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14.6</v>
      </c>
      <c r="FC423">
        <v>14.4</v>
      </c>
      <c r="FD423">
        <v>18</v>
      </c>
      <c r="FE423">
        <v>962.341</v>
      </c>
      <c r="FF423">
        <v>514.796</v>
      </c>
      <c r="FG423">
        <v>35.0593</v>
      </c>
      <c r="FH423">
        <v>25.0393</v>
      </c>
      <c r="FI423">
        <v>30.0005</v>
      </c>
      <c r="FJ423">
        <v>25.1839</v>
      </c>
      <c r="FK423">
        <v>25.1664</v>
      </c>
      <c r="FL423">
        <v>26.703</v>
      </c>
      <c r="FM423">
        <v>54.5857</v>
      </c>
      <c r="FN423">
        <v>0</v>
      </c>
      <c r="FO423">
        <v>35.12</v>
      </c>
      <c r="FP423">
        <v>420</v>
      </c>
      <c r="FQ423">
        <v>8.56209</v>
      </c>
      <c r="FR423">
        <v>100.37</v>
      </c>
      <c r="FS423">
        <v>100.268</v>
      </c>
    </row>
    <row r="424" spans="1:175">
      <c r="A424">
        <v>408</v>
      </c>
      <c r="B424">
        <v>1627064390.1</v>
      </c>
      <c r="C424">
        <v>814</v>
      </c>
      <c r="D424" t="s">
        <v>1109</v>
      </c>
      <c r="E424" t="s">
        <v>1110</v>
      </c>
      <c r="F424">
        <v>1</v>
      </c>
      <c r="H424">
        <v>1627064389.1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15</v>
      </c>
      <c r="AG424">
        <v>2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291</v>
      </c>
      <c r="AL424" t="s">
        <v>291</v>
      </c>
      <c r="AM424">
        <v>0</v>
      </c>
      <c r="AN424">
        <v>0</v>
      </c>
      <c r="AO424">
        <f>1-AM424/AN424</f>
        <v>0</v>
      </c>
      <c r="AP424">
        <v>0</v>
      </c>
      <c r="AQ424" t="s">
        <v>291</v>
      </c>
      <c r="AR424" t="s">
        <v>291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291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292</v>
      </c>
      <c r="BT424">
        <v>2</v>
      </c>
      <c r="BU424">
        <v>1627064389.1</v>
      </c>
      <c r="BV424">
        <v>396.110666666667</v>
      </c>
      <c r="BW424">
        <v>419.923</v>
      </c>
      <c r="BX424">
        <v>14.2771</v>
      </c>
      <c r="BY424">
        <v>8.39956666666667</v>
      </c>
      <c r="BZ424">
        <v>391.803333333333</v>
      </c>
      <c r="CA424">
        <v>14.2845666666667</v>
      </c>
      <c r="CB424">
        <v>899.987666666667</v>
      </c>
      <c r="CC424">
        <v>101.490333333333</v>
      </c>
      <c r="CD424">
        <v>0.0995556666666667</v>
      </c>
      <c r="CE424">
        <v>29.7896666666667</v>
      </c>
      <c r="CF424">
        <v>27.4842666666667</v>
      </c>
      <c r="CG424">
        <v>999.9</v>
      </c>
      <c r="CH424">
        <v>0</v>
      </c>
      <c r="CI424">
        <v>0</v>
      </c>
      <c r="CJ424">
        <v>10007.0833333333</v>
      </c>
      <c r="CK424">
        <v>0</v>
      </c>
      <c r="CL424">
        <v>59.8990333333333</v>
      </c>
      <c r="CM424">
        <v>1459.94666666667</v>
      </c>
      <c r="CN424">
        <v>0.973005666666667</v>
      </c>
      <c r="CO424">
        <v>0.0269943666666667</v>
      </c>
      <c r="CP424">
        <v>0</v>
      </c>
      <c r="CQ424">
        <v>670.344333333333</v>
      </c>
      <c r="CR424">
        <v>4.99951</v>
      </c>
      <c r="CS424">
        <v>9742.92333333333</v>
      </c>
      <c r="CT424">
        <v>11911.4666666667</v>
      </c>
      <c r="CU424">
        <v>39.125</v>
      </c>
      <c r="CV424">
        <v>41.6456666666667</v>
      </c>
      <c r="CW424">
        <v>40.75</v>
      </c>
      <c r="CX424">
        <v>40.812</v>
      </c>
      <c r="CY424">
        <v>41.312</v>
      </c>
      <c r="CZ424">
        <v>1415.67333333333</v>
      </c>
      <c r="DA424">
        <v>39.28</v>
      </c>
      <c r="DB424">
        <v>0</v>
      </c>
      <c r="DC424">
        <v>1627064392.6</v>
      </c>
      <c r="DD424">
        <v>0</v>
      </c>
      <c r="DE424">
        <v>669.943076923077</v>
      </c>
      <c r="DF424">
        <v>2.66721367475072</v>
      </c>
      <c r="DG424">
        <v>40.3193161904911</v>
      </c>
      <c r="DH424">
        <v>9738.34384615384</v>
      </c>
      <c r="DI424">
        <v>15</v>
      </c>
      <c r="DJ424">
        <v>1627063522.6</v>
      </c>
      <c r="DK424" t="s">
        <v>293</v>
      </c>
      <c r="DL424">
        <v>1627063512.6</v>
      </c>
      <c r="DM424">
        <v>1627063522.6</v>
      </c>
      <c r="DN424">
        <v>1</v>
      </c>
      <c r="DO424">
        <v>0.261</v>
      </c>
      <c r="DP424">
        <v>-0.001</v>
      </c>
      <c r="DQ424">
        <v>4.408</v>
      </c>
      <c r="DR424">
        <v>-0.118</v>
      </c>
      <c r="DS424">
        <v>420</v>
      </c>
      <c r="DT424">
        <v>3</v>
      </c>
      <c r="DU424">
        <v>0.07</v>
      </c>
      <c r="DV424">
        <v>0.03</v>
      </c>
      <c r="DW424">
        <v>-23.8423658536585</v>
      </c>
      <c r="DX424">
        <v>0.212316376306676</v>
      </c>
      <c r="DY424">
        <v>0.0321466958417119</v>
      </c>
      <c r="DZ424">
        <v>1</v>
      </c>
      <c r="EA424">
        <v>669.833485714286</v>
      </c>
      <c r="EB424">
        <v>2.43252446183992</v>
      </c>
      <c r="EC424">
        <v>0.327004444830292</v>
      </c>
      <c r="ED424">
        <v>1</v>
      </c>
      <c r="EE424">
        <v>5.81779268292683</v>
      </c>
      <c r="EF424">
        <v>0.353422369337991</v>
      </c>
      <c r="EG424">
        <v>0.0358364610638717</v>
      </c>
      <c r="EH424">
        <v>0</v>
      </c>
      <c r="EI424">
        <v>2</v>
      </c>
      <c r="EJ424">
        <v>3</v>
      </c>
      <c r="EK424" t="s">
        <v>335</v>
      </c>
      <c r="EL424">
        <v>100</v>
      </c>
      <c r="EM424">
        <v>100</v>
      </c>
      <c r="EN424">
        <v>4.308</v>
      </c>
      <c r="EO424">
        <v>-0.0073</v>
      </c>
      <c r="EP424">
        <v>2.28134974714028</v>
      </c>
      <c r="EQ424">
        <v>0.00616335315543056</v>
      </c>
      <c r="ER424">
        <v>-2.81551833566181e-06</v>
      </c>
      <c r="ES424">
        <v>7.20361701182458e-10</v>
      </c>
      <c r="ET424">
        <v>-0.12593346656001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14.6</v>
      </c>
      <c r="FC424">
        <v>14.5</v>
      </c>
      <c r="FD424">
        <v>18</v>
      </c>
      <c r="FE424">
        <v>962.019</v>
      </c>
      <c r="FF424">
        <v>515.067</v>
      </c>
      <c r="FG424">
        <v>35.1261</v>
      </c>
      <c r="FH424">
        <v>25.0419</v>
      </c>
      <c r="FI424">
        <v>30.0005</v>
      </c>
      <c r="FJ424">
        <v>25.1848</v>
      </c>
      <c r="FK424">
        <v>25.1672</v>
      </c>
      <c r="FL424">
        <v>26.704</v>
      </c>
      <c r="FM424">
        <v>54.5857</v>
      </c>
      <c r="FN424">
        <v>0</v>
      </c>
      <c r="FO424">
        <v>35.23</v>
      </c>
      <c r="FP424">
        <v>420</v>
      </c>
      <c r="FQ424">
        <v>8.57544</v>
      </c>
      <c r="FR424">
        <v>100.372</v>
      </c>
      <c r="FS424">
        <v>100.269</v>
      </c>
    </row>
    <row r="425" spans="1:175">
      <c r="A425">
        <v>409</v>
      </c>
      <c r="B425">
        <v>1627064392.1</v>
      </c>
      <c r="C425">
        <v>816</v>
      </c>
      <c r="D425" t="s">
        <v>1111</v>
      </c>
      <c r="E425" t="s">
        <v>1112</v>
      </c>
      <c r="F425">
        <v>1</v>
      </c>
      <c r="H425">
        <v>1627064391.1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15</v>
      </c>
      <c r="AG425">
        <v>2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291</v>
      </c>
      <c r="AL425" t="s">
        <v>291</v>
      </c>
      <c r="AM425">
        <v>0</v>
      </c>
      <c r="AN425">
        <v>0</v>
      </c>
      <c r="AO425">
        <f>1-AM425/AN425</f>
        <v>0</v>
      </c>
      <c r="AP425">
        <v>0</v>
      </c>
      <c r="AQ425" t="s">
        <v>291</v>
      </c>
      <c r="AR425" t="s">
        <v>291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291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292</v>
      </c>
      <c r="BT425">
        <v>2</v>
      </c>
      <c r="BU425">
        <v>1627064391.1</v>
      </c>
      <c r="BV425">
        <v>396.115</v>
      </c>
      <c r="BW425">
        <v>419.942</v>
      </c>
      <c r="BX425">
        <v>14.3106333333333</v>
      </c>
      <c r="BY425">
        <v>8.42949</v>
      </c>
      <c r="BZ425">
        <v>391.808</v>
      </c>
      <c r="CA425">
        <v>14.3176666666667</v>
      </c>
      <c r="CB425">
        <v>899.984</v>
      </c>
      <c r="CC425">
        <v>101.491</v>
      </c>
      <c r="CD425">
        <v>0.0999265</v>
      </c>
      <c r="CE425">
        <v>29.8341666666667</v>
      </c>
      <c r="CF425">
        <v>27.5181</v>
      </c>
      <c r="CG425">
        <v>999.9</v>
      </c>
      <c r="CH425">
        <v>0</v>
      </c>
      <c r="CI425">
        <v>0</v>
      </c>
      <c r="CJ425">
        <v>9972.93333333333</v>
      </c>
      <c r="CK425">
        <v>0</v>
      </c>
      <c r="CL425">
        <v>59.8839666666667</v>
      </c>
      <c r="CM425">
        <v>1460.04</v>
      </c>
      <c r="CN425">
        <v>0.973005666666667</v>
      </c>
      <c r="CO425">
        <v>0.0269943666666667</v>
      </c>
      <c r="CP425">
        <v>0</v>
      </c>
      <c r="CQ425">
        <v>670.494</v>
      </c>
      <c r="CR425">
        <v>4.99951</v>
      </c>
      <c r="CS425">
        <v>9744.63</v>
      </c>
      <c r="CT425">
        <v>11912.3</v>
      </c>
      <c r="CU425">
        <v>39.125</v>
      </c>
      <c r="CV425">
        <v>41.6456666666667</v>
      </c>
      <c r="CW425">
        <v>40.75</v>
      </c>
      <c r="CX425">
        <v>40.812</v>
      </c>
      <c r="CY425">
        <v>41.312</v>
      </c>
      <c r="CZ425">
        <v>1415.76333333333</v>
      </c>
      <c r="DA425">
        <v>39.28</v>
      </c>
      <c r="DB425">
        <v>0</v>
      </c>
      <c r="DC425">
        <v>1627064395</v>
      </c>
      <c r="DD425">
        <v>0</v>
      </c>
      <c r="DE425">
        <v>670.078346153846</v>
      </c>
      <c r="DF425">
        <v>3.17589743577541</v>
      </c>
      <c r="DG425">
        <v>40.5394871140464</v>
      </c>
      <c r="DH425">
        <v>9740.10076923077</v>
      </c>
      <c r="DI425">
        <v>15</v>
      </c>
      <c r="DJ425">
        <v>1627063522.6</v>
      </c>
      <c r="DK425" t="s">
        <v>293</v>
      </c>
      <c r="DL425">
        <v>1627063512.6</v>
      </c>
      <c r="DM425">
        <v>1627063522.6</v>
      </c>
      <c r="DN425">
        <v>1</v>
      </c>
      <c r="DO425">
        <v>0.261</v>
      </c>
      <c r="DP425">
        <v>-0.001</v>
      </c>
      <c r="DQ425">
        <v>4.408</v>
      </c>
      <c r="DR425">
        <v>-0.118</v>
      </c>
      <c r="DS425">
        <v>420</v>
      </c>
      <c r="DT425">
        <v>3</v>
      </c>
      <c r="DU425">
        <v>0.07</v>
      </c>
      <c r="DV425">
        <v>0.03</v>
      </c>
      <c r="DW425">
        <v>-23.8390585365854</v>
      </c>
      <c r="DX425">
        <v>0.211358885017414</v>
      </c>
      <c r="DY425">
        <v>0.0321198971508371</v>
      </c>
      <c r="DZ425">
        <v>1</v>
      </c>
      <c r="EA425">
        <v>669.940333333333</v>
      </c>
      <c r="EB425">
        <v>2.93695259021521</v>
      </c>
      <c r="EC425">
        <v>0.35359192938364</v>
      </c>
      <c r="ED425">
        <v>1</v>
      </c>
      <c r="EE425">
        <v>5.82921853658537</v>
      </c>
      <c r="EF425">
        <v>0.351613797909417</v>
      </c>
      <c r="EG425">
        <v>0.035659701348966</v>
      </c>
      <c r="EH425">
        <v>0</v>
      </c>
      <c r="EI425">
        <v>2</v>
      </c>
      <c r="EJ425">
        <v>3</v>
      </c>
      <c r="EK425" t="s">
        <v>335</v>
      </c>
      <c r="EL425">
        <v>100</v>
      </c>
      <c r="EM425">
        <v>100</v>
      </c>
      <c r="EN425">
        <v>4.308</v>
      </c>
      <c r="EO425">
        <v>-0.0067</v>
      </c>
      <c r="EP425">
        <v>2.28134974714028</v>
      </c>
      <c r="EQ425">
        <v>0.00616335315543056</v>
      </c>
      <c r="ER425">
        <v>-2.81551833566181e-06</v>
      </c>
      <c r="ES425">
        <v>7.20361701182458e-10</v>
      </c>
      <c r="ET425">
        <v>-0.12593346656001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14.7</v>
      </c>
      <c r="FC425">
        <v>14.5</v>
      </c>
      <c r="FD425">
        <v>18</v>
      </c>
      <c r="FE425">
        <v>961.935</v>
      </c>
      <c r="FF425">
        <v>515.112</v>
      </c>
      <c r="FG425">
        <v>35.1932</v>
      </c>
      <c r="FH425">
        <v>25.0445</v>
      </c>
      <c r="FI425">
        <v>30.0004</v>
      </c>
      <c r="FJ425">
        <v>25.1859</v>
      </c>
      <c r="FK425">
        <v>25.1682</v>
      </c>
      <c r="FL425">
        <v>26.7054</v>
      </c>
      <c r="FM425">
        <v>54.5857</v>
      </c>
      <c r="FN425">
        <v>0</v>
      </c>
      <c r="FO425">
        <v>35.33</v>
      </c>
      <c r="FP425">
        <v>420</v>
      </c>
      <c r="FQ425">
        <v>8.56932</v>
      </c>
      <c r="FR425">
        <v>100.372</v>
      </c>
      <c r="FS425">
        <v>100.269</v>
      </c>
    </row>
    <row r="426" spans="1:175">
      <c r="A426">
        <v>410</v>
      </c>
      <c r="B426">
        <v>1627064394.1</v>
      </c>
      <c r="C426">
        <v>818</v>
      </c>
      <c r="D426" t="s">
        <v>1113</v>
      </c>
      <c r="E426" t="s">
        <v>1114</v>
      </c>
      <c r="F426">
        <v>1</v>
      </c>
      <c r="H426">
        <v>1627064393.1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15</v>
      </c>
      <c r="AG426">
        <v>2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291</v>
      </c>
      <c r="AL426" t="s">
        <v>291</v>
      </c>
      <c r="AM426">
        <v>0</v>
      </c>
      <c r="AN426">
        <v>0</v>
      </c>
      <c r="AO426">
        <f>1-AM426/AN426</f>
        <v>0</v>
      </c>
      <c r="AP426">
        <v>0</v>
      </c>
      <c r="AQ426" t="s">
        <v>291</v>
      </c>
      <c r="AR426" t="s">
        <v>291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291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292</v>
      </c>
      <c r="BT426">
        <v>2</v>
      </c>
      <c r="BU426">
        <v>1627064393.1</v>
      </c>
      <c r="BV426">
        <v>396.168666666667</v>
      </c>
      <c r="BW426">
        <v>419.939333333333</v>
      </c>
      <c r="BX426">
        <v>14.3465333333333</v>
      </c>
      <c r="BY426">
        <v>8.47409333333333</v>
      </c>
      <c r="BZ426">
        <v>391.861</v>
      </c>
      <c r="CA426">
        <v>14.3530333333333</v>
      </c>
      <c r="CB426">
        <v>899.975333333333</v>
      </c>
      <c r="CC426">
        <v>101.491333333333</v>
      </c>
      <c r="CD426">
        <v>0.100338333333333</v>
      </c>
      <c r="CE426">
        <v>29.8764</v>
      </c>
      <c r="CF426">
        <v>27.5565333333333</v>
      </c>
      <c r="CG426">
        <v>999.9</v>
      </c>
      <c r="CH426">
        <v>0</v>
      </c>
      <c r="CI426">
        <v>0</v>
      </c>
      <c r="CJ426">
        <v>9964.17</v>
      </c>
      <c r="CK426">
        <v>0</v>
      </c>
      <c r="CL426">
        <v>59.8759</v>
      </c>
      <c r="CM426">
        <v>1460.03666666667</v>
      </c>
      <c r="CN426">
        <v>0.973007333333333</v>
      </c>
      <c r="CO426">
        <v>0.0269924333333333</v>
      </c>
      <c r="CP426">
        <v>0</v>
      </c>
      <c r="CQ426">
        <v>670.365666666667</v>
      </c>
      <c r="CR426">
        <v>4.99951</v>
      </c>
      <c r="CS426">
        <v>9745.89666666667</v>
      </c>
      <c r="CT426">
        <v>11912.2333333333</v>
      </c>
      <c r="CU426">
        <v>39.125</v>
      </c>
      <c r="CV426">
        <v>41.687</v>
      </c>
      <c r="CW426">
        <v>40.75</v>
      </c>
      <c r="CX426">
        <v>40.854</v>
      </c>
      <c r="CY426">
        <v>41.312</v>
      </c>
      <c r="CZ426">
        <v>1415.76</v>
      </c>
      <c r="DA426">
        <v>39.2733333333333</v>
      </c>
      <c r="DB426">
        <v>0</v>
      </c>
      <c r="DC426">
        <v>1627064396.8</v>
      </c>
      <c r="DD426">
        <v>0</v>
      </c>
      <c r="DE426">
        <v>670.17344</v>
      </c>
      <c r="DF426">
        <v>2.80038462830178</v>
      </c>
      <c r="DG426">
        <v>41.4569232010697</v>
      </c>
      <c r="DH426">
        <v>9741.3208</v>
      </c>
      <c r="DI426">
        <v>15</v>
      </c>
      <c r="DJ426">
        <v>1627063522.6</v>
      </c>
      <c r="DK426" t="s">
        <v>293</v>
      </c>
      <c r="DL426">
        <v>1627063512.6</v>
      </c>
      <c r="DM426">
        <v>1627063522.6</v>
      </c>
      <c r="DN426">
        <v>1</v>
      </c>
      <c r="DO426">
        <v>0.261</v>
      </c>
      <c r="DP426">
        <v>-0.001</v>
      </c>
      <c r="DQ426">
        <v>4.408</v>
      </c>
      <c r="DR426">
        <v>-0.118</v>
      </c>
      <c r="DS426">
        <v>420</v>
      </c>
      <c r="DT426">
        <v>3</v>
      </c>
      <c r="DU426">
        <v>0.07</v>
      </c>
      <c r="DV426">
        <v>0.03</v>
      </c>
      <c r="DW426">
        <v>-23.8273414634146</v>
      </c>
      <c r="DX426">
        <v>0.201342857142839</v>
      </c>
      <c r="DY426">
        <v>0.0311499518506439</v>
      </c>
      <c r="DZ426">
        <v>1</v>
      </c>
      <c r="EA426">
        <v>669.992411764706</v>
      </c>
      <c r="EB426">
        <v>3.17675097325221</v>
      </c>
      <c r="EC426">
        <v>0.370815406562262</v>
      </c>
      <c r="ED426">
        <v>1</v>
      </c>
      <c r="EE426">
        <v>5.83912804878049</v>
      </c>
      <c r="EF426">
        <v>0.312171219512197</v>
      </c>
      <c r="EG426">
        <v>0.0323349659128163</v>
      </c>
      <c r="EH426">
        <v>0</v>
      </c>
      <c r="EI426">
        <v>2</v>
      </c>
      <c r="EJ426">
        <v>3</v>
      </c>
      <c r="EK426" t="s">
        <v>335</v>
      </c>
      <c r="EL426">
        <v>100</v>
      </c>
      <c r="EM426">
        <v>100</v>
      </c>
      <c r="EN426">
        <v>4.308</v>
      </c>
      <c r="EO426">
        <v>-0.0062</v>
      </c>
      <c r="EP426">
        <v>2.28134974714028</v>
      </c>
      <c r="EQ426">
        <v>0.00616335315543056</v>
      </c>
      <c r="ER426">
        <v>-2.81551833566181e-06</v>
      </c>
      <c r="ES426">
        <v>7.20361701182458e-10</v>
      </c>
      <c r="ET426">
        <v>-0.12593346656001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14.7</v>
      </c>
      <c r="FC426">
        <v>14.5</v>
      </c>
      <c r="FD426">
        <v>18</v>
      </c>
      <c r="FE426">
        <v>962.022</v>
      </c>
      <c r="FF426">
        <v>515.029</v>
      </c>
      <c r="FG426">
        <v>35.2623</v>
      </c>
      <c r="FH426">
        <v>25.0469</v>
      </c>
      <c r="FI426">
        <v>30.0005</v>
      </c>
      <c r="FJ426">
        <v>25.1864</v>
      </c>
      <c r="FK426">
        <v>25.1687</v>
      </c>
      <c r="FL426">
        <v>26.7069</v>
      </c>
      <c r="FM426">
        <v>54.293</v>
      </c>
      <c r="FN426">
        <v>0</v>
      </c>
      <c r="FO426">
        <v>35.33</v>
      </c>
      <c r="FP426">
        <v>420</v>
      </c>
      <c r="FQ426">
        <v>8.62713</v>
      </c>
      <c r="FR426">
        <v>100.371</v>
      </c>
      <c r="FS426">
        <v>100.269</v>
      </c>
    </row>
    <row r="427" spans="1:175">
      <c r="A427">
        <v>411</v>
      </c>
      <c r="B427">
        <v>1627064396.1</v>
      </c>
      <c r="C427">
        <v>820</v>
      </c>
      <c r="D427" t="s">
        <v>1115</v>
      </c>
      <c r="E427" t="s">
        <v>1116</v>
      </c>
      <c r="F427">
        <v>1</v>
      </c>
      <c r="H427">
        <v>1627064395.1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14</v>
      </c>
      <c r="AG427">
        <v>2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291</v>
      </c>
      <c r="AL427" t="s">
        <v>291</v>
      </c>
      <c r="AM427">
        <v>0</v>
      </c>
      <c r="AN427">
        <v>0</v>
      </c>
      <c r="AO427">
        <f>1-AM427/AN427</f>
        <v>0</v>
      </c>
      <c r="AP427">
        <v>0</v>
      </c>
      <c r="AQ427" t="s">
        <v>291</v>
      </c>
      <c r="AR427" t="s">
        <v>291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291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292</v>
      </c>
      <c r="BT427">
        <v>2</v>
      </c>
      <c r="BU427">
        <v>1627064395.1</v>
      </c>
      <c r="BV427">
        <v>396.203333333333</v>
      </c>
      <c r="BW427">
        <v>419.943666666667</v>
      </c>
      <c r="BX427">
        <v>14.3865333333333</v>
      </c>
      <c r="BY427">
        <v>8.50181333333333</v>
      </c>
      <c r="BZ427">
        <v>391.896</v>
      </c>
      <c r="CA427">
        <v>14.3924333333333</v>
      </c>
      <c r="CB427">
        <v>900.035666666667</v>
      </c>
      <c r="CC427">
        <v>101.490666666667</v>
      </c>
      <c r="CD427">
        <v>0.100506</v>
      </c>
      <c r="CE427">
        <v>29.9219666666667</v>
      </c>
      <c r="CF427">
        <v>27.5914666666667</v>
      </c>
      <c r="CG427">
        <v>999.9</v>
      </c>
      <c r="CH427">
        <v>0</v>
      </c>
      <c r="CI427">
        <v>0</v>
      </c>
      <c r="CJ427">
        <v>9977.70666666667</v>
      </c>
      <c r="CK427">
        <v>0</v>
      </c>
      <c r="CL427">
        <v>59.8759</v>
      </c>
      <c r="CM427">
        <v>1459.93</v>
      </c>
      <c r="CN427">
        <v>0.973005666666667</v>
      </c>
      <c r="CO427">
        <v>0.0269943666666667</v>
      </c>
      <c r="CP427">
        <v>0</v>
      </c>
      <c r="CQ427">
        <v>670.546666666667</v>
      </c>
      <c r="CR427">
        <v>4.99951</v>
      </c>
      <c r="CS427">
        <v>9746.39</v>
      </c>
      <c r="CT427">
        <v>11911.3333333333</v>
      </c>
      <c r="CU427">
        <v>39.125</v>
      </c>
      <c r="CV427">
        <v>41.687</v>
      </c>
      <c r="CW427">
        <v>40.75</v>
      </c>
      <c r="CX427">
        <v>40.812</v>
      </c>
      <c r="CY427">
        <v>41.354</v>
      </c>
      <c r="CZ427">
        <v>1415.65666666667</v>
      </c>
      <c r="DA427">
        <v>39.2733333333333</v>
      </c>
      <c r="DB427">
        <v>0</v>
      </c>
      <c r="DC427">
        <v>1627064398.6</v>
      </c>
      <c r="DD427">
        <v>0</v>
      </c>
      <c r="DE427">
        <v>670.251115384615</v>
      </c>
      <c r="DF427">
        <v>2.52755556209337</v>
      </c>
      <c r="DG427">
        <v>37.8762393796647</v>
      </c>
      <c r="DH427">
        <v>9742.34692307692</v>
      </c>
      <c r="DI427">
        <v>15</v>
      </c>
      <c r="DJ427">
        <v>1627063522.6</v>
      </c>
      <c r="DK427" t="s">
        <v>293</v>
      </c>
      <c r="DL427">
        <v>1627063512.6</v>
      </c>
      <c r="DM427">
        <v>1627063522.6</v>
      </c>
      <c r="DN427">
        <v>1</v>
      </c>
      <c r="DO427">
        <v>0.261</v>
      </c>
      <c r="DP427">
        <v>-0.001</v>
      </c>
      <c r="DQ427">
        <v>4.408</v>
      </c>
      <c r="DR427">
        <v>-0.118</v>
      </c>
      <c r="DS427">
        <v>420</v>
      </c>
      <c r="DT427">
        <v>3</v>
      </c>
      <c r="DU427">
        <v>0.07</v>
      </c>
      <c r="DV427">
        <v>0.03</v>
      </c>
      <c r="DW427">
        <v>-23.8122292682927</v>
      </c>
      <c r="DX427">
        <v>0.226455052264827</v>
      </c>
      <c r="DY427">
        <v>0.0347009119434707</v>
      </c>
      <c r="DZ427">
        <v>1</v>
      </c>
      <c r="EA427">
        <v>670.102</v>
      </c>
      <c r="EB427">
        <v>2.98203685785745</v>
      </c>
      <c r="EC427">
        <v>0.35892291253535</v>
      </c>
      <c r="ED427">
        <v>1</v>
      </c>
      <c r="EE427">
        <v>5.84810804878049</v>
      </c>
      <c r="EF427">
        <v>0.285917142857146</v>
      </c>
      <c r="EG427">
        <v>0.0301462519791079</v>
      </c>
      <c r="EH427">
        <v>0</v>
      </c>
      <c r="EI427">
        <v>2</v>
      </c>
      <c r="EJ427">
        <v>3</v>
      </c>
      <c r="EK427" t="s">
        <v>335</v>
      </c>
      <c r="EL427">
        <v>100</v>
      </c>
      <c r="EM427">
        <v>100</v>
      </c>
      <c r="EN427">
        <v>4.307</v>
      </c>
      <c r="EO427">
        <v>-0.0056</v>
      </c>
      <c r="EP427">
        <v>2.28134974714028</v>
      </c>
      <c r="EQ427">
        <v>0.00616335315543056</v>
      </c>
      <c r="ER427">
        <v>-2.81551833566181e-06</v>
      </c>
      <c r="ES427">
        <v>7.20361701182458e-10</v>
      </c>
      <c r="ET427">
        <v>-0.12593346656001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14.7</v>
      </c>
      <c r="FC427">
        <v>14.6</v>
      </c>
      <c r="FD427">
        <v>18</v>
      </c>
      <c r="FE427">
        <v>962.3</v>
      </c>
      <c r="FF427">
        <v>515.004</v>
      </c>
      <c r="FG427">
        <v>35.3336</v>
      </c>
      <c r="FH427">
        <v>25.0496</v>
      </c>
      <c r="FI427">
        <v>30.0005</v>
      </c>
      <c r="FJ427">
        <v>25.1875</v>
      </c>
      <c r="FK427">
        <v>25.1698</v>
      </c>
      <c r="FL427">
        <v>26.7066</v>
      </c>
      <c r="FM427">
        <v>54.293</v>
      </c>
      <c r="FN427">
        <v>0</v>
      </c>
      <c r="FO427">
        <v>35.44</v>
      </c>
      <c r="FP427">
        <v>420</v>
      </c>
      <c r="FQ427">
        <v>8.62698</v>
      </c>
      <c r="FR427">
        <v>100.369</v>
      </c>
      <c r="FS427">
        <v>100.27</v>
      </c>
    </row>
    <row r="428" spans="1:175">
      <c r="A428">
        <v>412</v>
      </c>
      <c r="B428">
        <v>1627064398.1</v>
      </c>
      <c r="C428">
        <v>822</v>
      </c>
      <c r="D428" t="s">
        <v>1117</v>
      </c>
      <c r="E428" t="s">
        <v>1118</v>
      </c>
      <c r="F428">
        <v>1</v>
      </c>
      <c r="H428">
        <v>1627064397.1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14</v>
      </c>
      <c r="AG428">
        <v>2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291</v>
      </c>
      <c r="AL428" t="s">
        <v>291</v>
      </c>
      <c r="AM428">
        <v>0</v>
      </c>
      <c r="AN428">
        <v>0</v>
      </c>
      <c r="AO428">
        <f>1-AM428/AN428</f>
        <v>0</v>
      </c>
      <c r="AP428">
        <v>0</v>
      </c>
      <c r="AQ428" t="s">
        <v>291</v>
      </c>
      <c r="AR428" t="s">
        <v>291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291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292</v>
      </c>
      <c r="BT428">
        <v>2</v>
      </c>
      <c r="BU428">
        <v>1627064397.1</v>
      </c>
      <c r="BV428">
        <v>396.176666666667</v>
      </c>
      <c r="BW428">
        <v>419.949</v>
      </c>
      <c r="BX428">
        <v>14.4266666666667</v>
      </c>
      <c r="BY428">
        <v>8.53562</v>
      </c>
      <c r="BZ428">
        <v>391.869333333333</v>
      </c>
      <c r="CA428">
        <v>14.4320666666667</v>
      </c>
      <c r="CB428">
        <v>900.017333333333</v>
      </c>
      <c r="CC428">
        <v>101.490666666667</v>
      </c>
      <c r="CD428">
        <v>0.100221333333333</v>
      </c>
      <c r="CE428">
        <v>29.9680666666667</v>
      </c>
      <c r="CF428">
        <v>27.6313</v>
      </c>
      <c r="CG428">
        <v>999.9</v>
      </c>
      <c r="CH428">
        <v>0</v>
      </c>
      <c r="CI428">
        <v>0</v>
      </c>
      <c r="CJ428">
        <v>10009.1833333333</v>
      </c>
      <c r="CK428">
        <v>0</v>
      </c>
      <c r="CL428">
        <v>59.8759</v>
      </c>
      <c r="CM428">
        <v>1460.02333333333</v>
      </c>
      <c r="CN428">
        <v>0.973005666666667</v>
      </c>
      <c r="CO428">
        <v>0.0269943666666667</v>
      </c>
      <c r="CP428">
        <v>0</v>
      </c>
      <c r="CQ428">
        <v>670.676333333333</v>
      </c>
      <c r="CR428">
        <v>4.99951</v>
      </c>
      <c r="CS428">
        <v>9748.78</v>
      </c>
      <c r="CT428">
        <v>11912.1</v>
      </c>
      <c r="CU428">
        <v>39.125</v>
      </c>
      <c r="CV428">
        <v>41.687</v>
      </c>
      <c r="CW428">
        <v>40.75</v>
      </c>
      <c r="CX428">
        <v>40.875</v>
      </c>
      <c r="CY428">
        <v>41.375</v>
      </c>
      <c r="CZ428">
        <v>1415.75</v>
      </c>
      <c r="DA428">
        <v>39.2733333333333</v>
      </c>
      <c r="DB428">
        <v>0</v>
      </c>
      <c r="DC428">
        <v>1627064401</v>
      </c>
      <c r="DD428">
        <v>0</v>
      </c>
      <c r="DE428">
        <v>670.349846153846</v>
      </c>
      <c r="DF428">
        <v>2.78379487311287</v>
      </c>
      <c r="DG428">
        <v>41.6622222238901</v>
      </c>
      <c r="DH428">
        <v>9744.02</v>
      </c>
      <c r="DI428">
        <v>15</v>
      </c>
      <c r="DJ428">
        <v>1627063522.6</v>
      </c>
      <c r="DK428" t="s">
        <v>293</v>
      </c>
      <c r="DL428">
        <v>1627063512.6</v>
      </c>
      <c r="DM428">
        <v>1627063522.6</v>
      </c>
      <c r="DN428">
        <v>1</v>
      </c>
      <c r="DO428">
        <v>0.261</v>
      </c>
      <c r="DP428">
        <v>-0.001</v>
      </c>
      <c r="DQ428">
        <v>4.408</v>
      </c>
      <c r="DR428">
        <v>-0.118</v>
      </c>
      <c r="DS428">
        <v>420</v>
      </c>
      <c r="DT428">
        <v>3</v>
      </c>
      <c r="DU428">
        <v>0.07</v>
      </c>
      <c r="DV428">
        <v>0.03</v>
      </c>
      <c r="DW428">
        <v>-23.8047048780488</v>
      </c>
      <c r="DX428">
        <v>0.235047386759548</v>
      </c>
      <c r="DY428">
        <v>0.0352632396946964</v>
      </c>
      <c r="DZ428">
        <v>1</v>
      </c>
      <c r="EA428">
        <v>670.219696969697</v>
      </c>
      <c r="EB428">
        <v>3.01704069643973</v>
      </c>
      <c r="EC428">
        <v>0.353296294643747</v>
      </c>
      <c r="ED428">
        <v>1</v>
      </c>
      <c r="EE428">
        <v>5.85655024390244</v>
      </c>
      <c r="EF428">
        <v>0.268829895470398</v>
      </c>
      <c r="EG428">
        <v>0.0287063135307528</v>
      </c>
      <c r="EH428">
        <v>0</v>
      </c>
      <c r="EI428">
        <v>2</v>
      </c>
      <c r="EJ428">
        <v>3</v>
      </c>
      <c r="EK428" t="s">
        <v>335</v>
      </c>
      <c r="EL428">
        <v>100</v>
      </c>
      <c r="EM428">
        <v>100</v>
      </c>
      <c r="EN428">
        <v>4.308</v>
      </c>
      <c r="EO428">
        <v>-0.0051</v>
      </c>
      <c r="EP428">
        <v>2.28134974714028</v>
      </c>
      <c r="EQ428">
        <v>0.00616335315543056</v>
      </c>
      <c r="ER428">
        <v>-2.81551833566181e-06</v>
      </c>
      <c r="ES428">
        <v>7.20361701182458e-10</v>
      </c>
      <c r="ET428">
        <v>-0.12593346656001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14.8</v>
      </c>
      <c r="FC428">
        <v>14.6</v>
      </c>
      <c r="FD428">
        <v>18</v>
      </c>
      <c r="FE428">
        <v>962.211</v>
      </c>
      <c r="FF428">
        <v>514.961</v>
      </c>
      <c r="FG428">
        <v>35.3953</v>
      </c>
      <c r="FH428">
        <v>25.0519</v>
      </c>
      <c r="FI428">
        <v>30.0003</v>
      </c>
      <c r="FJ428">
        <v>25.1882</v>
      </c>
      <c r="FK428">
        <v>25.1706</v>
      </c>
      <c r="FL428">
        <v>26.7087</v>
      </c>
      <c r="FM428">
        <v>54.293</v>
      </c>
      <c r="FN428">
        <v>0</v>
      </c>
      <c r="FO428">
        <v>35.44</v>
      </c>
      <c r="FP428">
        <v>420</v>
      </c>
      <c r="FQ428">
        <v>8.67274</v>
      </c>
      <c r="FR428">
        <v>100.369</v>
      </c>
      <c r="FS428">
        <v>100.27</v>
      </c>
    </row>
    <row r="429" spans="1:175">
      <c r="A429">
        <v>413</v>
      </c>
      <c r="B429">
        <v>1627064400.1</v>
      </c>
      <c r="C429">
        <v>824</v>
      </c>
      <c r="D429" t="s">
        <v>1119</v>
      </c>
      <c r="E429" t="s">
        <v>1120</v>
      </c>
      <c r="F429">
        <v>1</v>
      </c>
      <c r="H429">
        <v>1627064399.1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15</v>
      </c>
      <c r="AG429">
        <v>2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291</v>
      </c>
      <c r="AL429" t="s">
        <v>291</v>
      </c>
      <c r="AM429">
        <v>0</v>
      </c>
      <c r="AN429">
        <v>0</v>
      </c>
      <c r="AO429">
        <f>1-AM429/AN429</f>
        <v>0</v>
      </c>
      <c r="AP429">
        <v>0</v>
      </c>
      <c r="AQ429" t="s">
        <v>291</v>
      </c>
      <c r="AR429" t="s">
        <v>291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291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292</v>
      </c>
      <c r="BT429">
        <v>2</v>
      </c>
      <c r="BU429">
        <v>1627064399.1</v>
      </c>
      <c r="BV429">
        <v>396.123333333333</v>
      </c>
      <c r="BW429">
        <v>419.923666666667</v>
      </c>
      <c r="BX429">
        <v>14.4720666666667</v>
      </c>
      <c r="BY429">
        <v>8.57785333333334</v>
      </c>
      <c r="BZ429">
        <v>391.816333333333</v>
      </c>
      <c r="CA429">
        <v>14.4768333333333</v>
      </c>
      <c r="CB429">
        <v>900.010333333333</v>
      </c>
      <c r="CC429">
        <v>101.491666666667</v>
      </c>
      <c r="CD429">
        <v>0.0997883333333333</v>
      </c>
      <c r="CE429">
        <v>30.0114666666667</v>
      </c>
      <c r="CF429">
        <v>27.6705333333333</v>
      </c>
      <c r="CG429">
        <v>999.9</v>
      </c>
      <c r="CH429">
        <v>0</v>
      </c>
      <c r="CI429">
        <v>0</v>
      </c>
      <c r="CJ429">
        <v>10001.0333333333</v>
      </c>
      <c r="CK429">
        <v>0</v>
      </c>
      <c r="CL429">
        <v>59.8759</v>
      </c>
      <c r="CM429">
        <v>1459.82666666667</v>
      </c>
      <c r="CN429">
        <v>0.973004</v>
      </c>
      <c r="CO429">
        <v>0.0269963</v>
      </c>
      <c r="CP429">
        <v>0</v>
      </c>
      <c r="CQ429">
        <v>670.913666666667</v>
      </c>
      <c r="CR429">
        <v>4.99951</v>
      </c>
      <c r="CS429">
        <v>9748.35333333333</v>
      </c>
      <c r="CT429">
        <v>11910.4666666667</v>
      </c>
      <c r="CU429">
        <v>39.125</v>
      </c>
      <c r="CV429">
        <v>41.687</v>
      </c>
      <c r="CW429">
        <v>40.7706666666667</v>
      </c>
      <c r="CX429">
        <v>40.875</v>
      </c>
      <c r="CY429">
        <v>41.333</v>
      </c>
      <c r="CZ429">
        <v>1415.55666666667</v>
      </c>
      <c r="DA429">
        <v>39.2766666666667</v>
      </c>
      <c r="DB429">
        <v>0</v>
      </c>
      <c r="DC429">
        <v>1627064402.8</v>
      </c>
      <c r="DD429">
        <v>0</v>
      </c>
      <c r="DE429">
        <v>670.44744</v>
      </c>
      <c r="DF429">
        <v>3.29123078149823</v>
      </c>
      <c r="DG429">
        <v>39.1223078338908</v>
      </c>
      <c r="DH429">
        <v>9745.4784</v>
      </c>
      <c r="DI429">
        <v>15</v>
      </c>
      <c r="DJ429">
        <v>1627063522.6</v>
      </c>
      <c r="DK429" t="s">
        <v>293</v>
      </c>
      <c r="DL429">
        <v>1627063512.6</v>
      </c>
      <c r="DM429">
        <v>1627063522.6</v>
      </c>
      <c r="DN429">
        <v>1</v>
      </c>
      <c r="DO429">
        <v>0.261</v>
      </c>
      <c r="DP429">
        <v>-0.001</v>
      </c>
      <c r="DQ429">
        <v>4.408</v>
      </c>
      <c r="DR429">
        <v>-0.118</v>
      </c>
      <c r="DS429">
        <v>420</v>
      </c>
      <c r="DT429">
        <v>3</v>
      </c>
      <c r="DU429">
        <v>0.07</v>
      </c>
      <c r="DV429">
        <v>0.03</v>
      </c>
      <c r="DW429">
        <v>-23.8049414634146</v>
      </c>
      <c r="DX429">
        <v>0.255338675958161</v>
      </c>
      <c r="DY429">
        <v>0.0352750583869096</v>
      </c>
      <c r="DZ429">
        <v>1</v>
      </c>
      <c r="EA429">
        <v>670.332363636364</v>
      </c>
      <c r="EB429">
        <v>2.74731894767891</v>
      </c>
      <c r="EC429">
        <v>0.327150212758593</v>
      </c>
      <c r="ED429">
        <v>1</v>
      </c>
      <c r="EE429">
        <v>5.86381414634146</v>
      </c>
      <c r="EF429">
        <v>0.255504878048788</v>
      </c>
      <c r="EG429">
        <v>0.0276968372743708</v>
      </c>
      <c r="EH429">
        <v>0</v>
      </c>
      <c r="EI429">
        <v>2</v>
      </c>
      <c r="EJ429">
        <v>3</v>
      </c>
      <c r="EK429" t="s">
        <v>335</v>
      </c>
      <c r="EL429">
        <v>100</v>
      </c>
      <c r="EM429">
        <v>100</v>
      </c>
      <c r="EN429">
        <v>4.308</v>
      </c>
      <c r="EO429">
        <v>-0.0044</v>
      </c>
      <c r="EP429">
        <v>2.28134974714028</v>
      </c>
      <c r="EQ429">
        <v>0.00616335315543056</v>
      </c>
      <c r="ER429">
        <v>-2.81551833566181e-06</v>
      </c>
      <c r="ES429">
        <v>7.20361701182458e-10</v>
      </c>
      <c r="ET429">
        <v>-0.12593346656001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14.8</v>
      </c>
      <c r="FC429">
        <v>14.6</v>
      </c>
      <c r="FD429">
        <v>18</v>
      </c>
      <c r="FE429">
        <v>961.802</v>
      </c>
      <c r="FF429">
        <v>515.173</v>
      </c>
      <c r="FG429">
        <v>35.4549</v>
      </c>
      <c r="FH429">
        <v>25.0545</v>
      </c>
      <c r="FI429">
        <v>30.0003</v>
      </c>
      <c r="FJ429">
        <v>25.1885</v>
      </c>
      <c r="FK429">
        <v>25.1708</v>
      </c>
      <c r="FL429">
        <v>26.7067</v>
      </c>
      <c r="FM429">
        <v>54.293</v>
      </c>
      <c r="FN429">
        <v>0</v>
      </c>
      <c r="FO429">
        <v>35.54</v>
      </c>
      <c r="FP429">
        <v>420</v>
      </c>
      <c r="FQ429">
        <v>8.67255</v>
      </c>
      <c r="FR429">
        <v>100.368</v>
      </c>
      <c r="FS429">
        <v>100.271</v>
      </c>
    </row>
    <row r="430" spans="1:175">
      <c r="A430">
        <v>414</v>
      </c>
      <c r="B430">
        <v>1627064402.1</v>
      </c>
      <c r="C430">
        <v>826</v>
      </c>
      <c r="D430" t="s">
        <v>1121</v>
      </c>
      <c r="E430" t="s">
        <v>1122</v>
      </c>
      <c r="F430">
        <v>1</v>
      </c>
      <c r="H430">
        <v>1627064401.1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15</v>
      </c>
      <c r="AG430">
        <v>2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291</v>
      </c>
      <c r="AL430" t="s">
        <v>291</v>
      </c>
      <c r="AM430">
        <v>0</v>
      </c>
      <c r="AN430">
        <v>0</v>
      </c>
      <c r="AO430">
        <f>1-AM430/AN430</f>
        <v>0</v>
      </c>
      <c r="AP430">
        <v>0</v>
      </c>
      <c r="AQ430" t="s">
        <v>291</v>
      </c>
      <c r="AR430" t="s">
        <v>291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291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292</v>
      </c>
      <c r="BT430">
        <v>2</v>
      </c>
      <c r="BU430">
        <v>1627064401.1</v>
      </c>
      <c r="BV430">
        <v>396.133</v>
      </c>
      <c r="BW430">
        <v>419.967</v>
      </c>
      <c r="BX430">
        <v>14.5150666666667</v>
      </c>
      <c r="BY430">
        <v>8.59343</v>
      </c>
      <c r="BZ430">
        <v>391.826</v>
      </c>
      <c r="CA430">
        <v>14.5192</v>
      </c>
      <c r="CB430">
        <v>900.038333333333</v>
      </c>
      <c r="CC430">
        <v>101.491666666667</v>
      </c>
      <c r="CD430">
        <v>0.0998582</v>
      </c>
      <c r="CE430">
        <v>30.0548333333333</v>
      </c>
      <c r="CF430">
        <v>27.7059666666667</v>
      </c>
      <c r="CG430">
        <v>999.9</v>
      </c>
      <c r="CH430">
        <v>0</v>
      </c>
      <c r="CI430">
        <v>0</v>
      </c>
      <c r="CJ430">
        <v>9976.66666666667</v>
      </c>
      <c r="CK430">
        <v>0</v>
      </c>
      <c r="CL430">
        <v>59.8759</v>
      </c>
      <c r="CM430">
        <v>1459.92</v>
      </c>
      <c r="CN430">
        <v>0.973005666666667</v>
      </c>
      <c r="CO430">
        <v>0.0269943666666667</v>
      </c>
      <c r="CP430">
        <v>0</v>
      </c>
      <c r="CQ430">
        <v>670.798333333333</v>
      </c>
      <c r="CR430">
        <v>4.99951</v>
      </c>
      <c r="CS430">
        <v>9750.62</v>
      </c>
      <c r="CT430">
        <v>11911.2666666667</v>
      </c>
      <c r="CU430">
        <v>39.125</v>
      </c>
      <c r="CV430">
        <v>41.687</v>
      </c>
      <c r="CW430">
        <v>40.7913333333333</v>
      </c>
      <c r="CX430">
        <v>40.833</v>
      </c>
      <c r="CY430">
        <v>41.375</v>
      </c>
      <c r="CZ430">
        <v>1415.65</v>
      </c>
      <c r="DA430">
        <v>39.27</v>
      </c>
      <c r="DB430">
        <v>0</v>
      </c>
      <c r="DC430">
        <v>1627064404.6</v>
      </c>
      <c r="DD430">
        <v>0</v>
      </c>
      <c r="DE430">
        <v>670.521807692308</v>
      </c>
      <c r="DF430">
        <v>2.93521367877164</v>
      </c>
      <c r="DG430">
        <v>37.7955556458055</v>
      </c>
      <c r="DH430">
        <v>9746.43538461538</v>
      </c>
      <c r="DI430">
        <v>15</v>
      </c>
      <c r="DJ430">
        <v>1627063522.6</v>
      </c>
      <c r="DK430" t="s">
        <v>293</v>
      </c>
      <c r="DL430">
        <v>1627063512.6</v>
      </c>
      <c r="DM430">
        <v>1627063522.6</v>
      </c>
      <c r="DN430">
        <v>1</v>
      </c>
      <c r="DO430">
        <v>0.261</v>
      </c>
      <c r="DP430">
        <v>-0.001</v>
      </c>
      <c r="DQ430">
        <v>4.408</v>
      </c>
      <c r="DR430">
        <v>-0.118</v>
      </c>
      <c r="DS430">
        <v>420</v>
      </c>
      <c r="DT430">
        <v>3</v>
      </c>
      <c r="DU430">
        <v>0.07</v>
      </c>
      <c r="DV430">
        <v>0.03</v>
      </c>
      <c r="DW430">
        <v>-23.8054048780488</v>
      </c>
      <c r="DX430">
        <v>0.164542160278802</v>
      </c>
      <c r="DY430">
        <v>0.0356273870486169</v>
      </c>
      <c r="DZ430">
        <v>1</v>
      </c>
      <c r="EA430">
        <v>670.407514285714</v>
      </c>
      <c r="EB430">
        <v>2.64686994692186</v>
      </c>
      <c r="EC430">
        <v>0.329032813945758</v>
      </c>
      <c r="ED430">
        <v>1</v>
      </c>
      <c r="EE430">
        <v>5.87396658536585</v>
      </c>
      <c r="EF430">
        <v>0.244598466898955</v>
      </c>
      <c r="EG430">
        <v>0.0265408044440141</v>
      </c>
      <c r="EH430">
        <v>0</v>
      </c>
      <c r="EI430">
        <v>2</v>
      </c>
      <c r="EJ430">
        <v>3</v>
      </c>
      <c r="EK430" t="s">
        <v>335</v>
      </c>
      <c r="EL430">
        <v>100</v>
      </c>
      <c r="EM430">
        <v>100</v>
      </c>
      <c r="EN430">
        <v>4.307</v>
      </c>
      <c r="EO430">
        <v>-0.0039</v>
      </c>
      <c r="EP430">
        <v>2.28134974714028</v>
      </c>
      <c r="EQ430">
        <v>0.00616335315543056</v>
      </c>
      <c r="ER430">
        <v>-2.81551833566181e-06</v>
      </c>
      <c r="ES430">
        <v>7.20361701182458e-10</v>
      </c>
      <c r="ET430">
        <v>-0.12593346656001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14.8</v>
      </c>
      <c r="FC430">
        <v>14.7</v>
      </c>
      <c r="FD430">
        <v>18</v>
      </c>
      <c r="FE430">
        <v>961.976</v>
      </c>
      <c r="FF430">
        <v>515.148</v>
      </c>
      <c r="FG430">
        <v>35.5187</v>
      </c>
      <c r="FH430">
        <v>25.0572</v>
      </c>
      <c r="FI430">
        <v>30.0005</v>
      </c>
      <c r="FJ430">
        <v>25.1896</v>
      </c>
      <c r="FK430">
        <v>25.1719</v>
      </c>
      <c r="FL430">
        <v>26.7097</v>
      </c>
      <c r="FM430">
        <v>54.0003</v>
      </c>
      <c r="FN430">
        <v>0</v>
      </c>
      <c r="FO430">
        <v>35.64</v>
      </c>
      <c r="FP430">
        <v>420</v>
      </c>
      <c r="FQ430">
        <v>8.72976</v>
      </c>
      <c r="FR430">
        <v>100.367</v>
      </c>
      <c r="FS430">
        <v>100.271</v>
      </c>
    </row>
    <row r="431" spans="1:175">
      <c r="A431">
        <v>415</v>
      </c>
      <c r="B431">
        <v>1627064404.1</v>
      </c>
      <c r="C431">
        <v>828</v>
      </c>
      <c r="D431" t="s">
        <v>1123</v>
      </c>
      <c r="E431" t="s">
        <v>1124</v>
      </c>
      <c r="F431">
        <v>1</v>
      </c>
      <c r="H431">
        <v>1627064403.1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14</v>
      </c>
      <c r="AG431">
        <v>2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291</v>
      </c>
      <c r="AL431" t="s">
        <v>291</v>
      </c>
      <c r="AM431">
        <v>0</v>
      </c>
      <c r="AN431">
        <v>0</v>
      </c>
      <c r="AO431">
        <f>1-AM431/AN431</f>
        <v>0</v>
      </c>
      <c r="AP431">
        <v>0</v>
      </c>
      <c r="AQ431" t="s">
        <v>291</v>
      </c>
      <c r="AR431" t="s">
        <v>291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291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292</v>
      </c>
      <c r="BT431">
        <v>2</v>
      </c>
      <c r="BU431">
        <v>1627064403.1</v>
      </c>
      <c r="BV431">
        <v>396.172666666667</v>
      </c>
      <c r="BW431">
        <v>419.983333333333</v>
      </c>
      <c r="BX431">
        <v>14.5489333333333</v>
      </c>
      <c r="BY431">
        <v>8.59792666666667</v>
      </c>
      <c r="BZ431">
        <v>391.865333333333</v>
      </c>
      <c r="CA431">
        <v>14.5526</v>
      </c>
      <c r="CB431">
        <v>899.984666666667</v>
      </c>
      <c r="CC431">
        <v>101.490666666667</v>
      </c>
      <c r="CD431">
        <v>0.0999247666666667</v>
      </c>
      <c r="CE431">
        <v>30.1004333333333</v>
      </c>
      <c r="CF431">
        <v>27.7399666666667</v>
      </c>
      <c r="CG431">
        <v>999.9</v>
      </c>
      <c r="CH431">
        <v>0</v>
      </c>
      <c r="CI431">
        <v>0</v>
      </c>
      <c r="CJ431">
        <v>9997.06666666667</v>
      </c>
      <c r="CK431">
        <v>0</v>
      </c>
      <c r="CL431">
        <v>59.8698</v>
      </c>
      <c r="CM431">
        <v>1460.02666666667</v>
      </c>
      <c r="CN431">
        <v>0.973005666666667</v>
      </c>
      <c r="CO431">
        <v>0.0269943666666667</v>
      </c>
      <c r="CP431">
        <v>0</v>
      </c>
      <c r="CQ431">
        <v>670.863333333333</v>
      </c>
      <c r="CR431">
        <v>4.99951</v>
      </c>
      <c r="CS431">
        <v>9752.16333333333</v>
      </c>
      <c r="CT431">
        <v>11912.1333333333</v>
      </c>
      <c r="CU431">
        <v>39.125</v>
      </c>
      <c r="CV431">
        <v>41.687</v>
      </c>
      <c r="CW431">
        <v>40.812</v>
      </c>
      <c r="CX431">
        <v>40.854</v>
      </c>
      <c r="CY431">
        <v>41.375</v>
      </c>
      <c r="CZ431">
        <v>1415.75333333333</v>
      </c>
      <c r="DA431">
        <v>39.2733333333333</v>
      </c>
      <c r="DB431">
        <v>0</v>
      </c>
      <c r="DC431">
        <v>1627064407</v>
      </c>
      <c r="DD431">
        <v>0</v>
      </c>
      <c r="DE431">
        <v>670.630230769231</v>
      </c>
      <c r="DF431">
        <v>2.34105982435286</v>
      </c>
      <c r="DG431">
        <v>41.0041026099313</v>
      </c>
      <c r="DH431">
        <v>9747.98115384615</v>
      </c>
      <c r="DI431">
        <v>15</v>
      </c>
      <c r="DJ431">
        <v>1627063522.6</v>
      </c>
      <c r="DK431" t="s">
        <v>293</v>
      </c>
      <c r="DL431">
        <v>1627063512.6</v>
      </c>
      <c r="DM431">
        <v>1627063522.6</v>
      </c>
      <c r="DN431">
        <v>1</v>
      </c>
      <c r="DO431">
        <v>0.261</v>
      </c>
      <c r="DP431">
        <v>-0.001</v>
      </c>
      <c r="DQ431">
        <v>4.408</v>
      </c>
      <c r="DR431">
        <v>-0.118</v>
      </c>
      <c r="DS431">
        <v>420</v>
      </c>
      <c r="DT431">
        <v>3</v>
      </c>
      <c r="DU431">
        <v>0.07</v>
      </c>
      <c r="DV431">
        <v>0.03</v>
      </c>
      <c r="DW431">
        <v>-23.801012195122</v>
      </c>
      <c r="DX431">
        <v>0.0536069686410267</v>
      </c>
      <c r="DY431">
        <v>0.031120303114095</v>
      </c>
      <c r="DZ431">
        <v>1</v>
      </c>
      <c r="EA431">
        <v>670.49396969697</v>
      </c>
      <c r="EB431">
        <v>2.87808870933703</v>
      </c>
      <c r="EC431">
        <v>0.333987069686974</v>
      </c>
      <c r="ED431">
        <v>1</v>
      </c>
      <c r="EE431">
        <v>5.88681097560976</v>
      </c>
      <c r="EF431">
        <v>0.250028571428591</v>
      </c>
      <c r="EG431">
        <v>0.0273034673760587</v>
      </c>
      <c r="EH431">
        <v>0</v>
      </c>
      <c r="EI431">
        <v>2</v>
      </c>
      <c r="EJ431">
        <v>3</v>
      </c>
      <c r="EK431" t="s">
        <v>335</v>
      </c>
      <c r="EL431">
        <v>100</v>
      </c>
      <c r="EM431">
        <v>100</v>
      </c>
      <c r="EN431">
        <v>4.308</v>
      </c>
      <c r="EO431">
        <v>-0.0035</v>
      </c>
      <c r="EP431">
        <v>2.28134974714028</v>
      </c>
      <c r="EQ431">
        <v>0.00616335315543056</v>
      </c>
      <c r="ER431">
        <v>-2.81551833566181e-06</v>
      </c>
      <c r="ES431">
        <v>7.20361701182458e-10</v>
      </c>
      <c r="ET431">
        <v>-0.12593346656001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14.9</v>
      </c>
      <c r="FC431">
        <v>14.7</v>
      </c>
      <c r="FD431">
        <v>18</v>
      </c>
      <c r="FE431">
        <v>962.222</v>
      </c>
      <c r="FF431">
        <v>514.893</v>
      </c>
      <c r="FG431">
        <v>35.5844</v>
      </c>
      <c r="FH431">
        <v>25.0596</v>
      </c>
      <c r="FI431">
        <v>30.0005</v>
      </c>
      <c r="FJ431">
        <v>25.1903</v>
      </c>
      <c r="FK431">
        <v>25.1727</v>
      </c>
      <c r="FL431">
        <v>26.7093</v>
      </c>
      <c r="FM431">
        <v>54.0003</v>
      </c>
      <c r="FN431">
        <v>0</v>
      </c>
      <c r="FO431">
        <v>35.64</v>
      </c>
      <c r="FP431">
        <v>420</v>
      </c>
      <c r="FQ431">
        <v>8.741</v>
      </c>
      <c r="FR431">
        <v>100.367</v>
      </c>
      <c r="FS431">
        <v>100.27</v>
      </c>
    </row>
    <row r="432" spans="1:175">
      <c r="A432">
        <v>416</v>
      </c>
      <c r="B432">
        <v>1627064406.1</v>
      </c>
      <c r="C432">
        <v>830</v>
      </c>
      <c r="D432" t="s">
        <v>1125</v>
      </c>
      <c r="E432" t="s">
        <v>1126</v>
      </c>
      <c r="F432">
        <v>1</v>
      </c>
      <c r="H432">
        <v>1627064405.1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14</v>
      </c>
      <c r="AG432">
        <v>2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291</v>
      </c>
      <c r="AL432" t="s">
        <v>291</v>
      </c>
      <c r="AM432">
        <v>0</v>
      </c>
      <c r="AN432">
        <v>0</v>
      </c>
      <c r="AO432">
        <f>1-AM432/AN432</f>
        <v>0</v>
      </c>
      <c r="AP432">
        <v>0</v>
      </c>
      <c r="AQ432" t="s">
        <v>291</v>
      </c>
      <c r="AR432" t="s">
        <v>291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291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292</v>
      </c>
      <c r="BT432">
        <v>2</v>
      </c>
      <c r="BU432">
        <v>1627064405.1</v>
      </c>
      <c r="BV432">
        <v>396.177666666667</v>
      </c>
      <c r="BW432">
        <v>419.963666666667</v>
      </c>
      <c r="BX432">
        <v>14.5779333333333</v>
      </c>
      <c r="BY432">
        <v>8.61637666666667</v>
      </c>
      <c r="BZ432">
        <v>391.870333333333</v>
      </c>
      <c r="CA432">
        <v>14.5812</v>
      </c>
      <c r="CB432">
        <v>900.014333333333</v>
      </c>
      <c r="CC432">
        <v>101.49</v>
      </c>
      <c r="CD432">
        <v>0.0999795333333333</v>
      </c>
      <c r="CE432">
        <v>30.1440333333333</v>
      </c>
      <c r="CF432">
        <v>27.774</v>
      </c>
      <c r="CG432">
        <v>999.9</v>
      </c>
      <c r="CH432">
        <v>0</v>
      </c>
      <c r="CI432">
        <v>0</v>
      </c>
      <c r="CJ432">
        <v>10022.5</v>
      </c>
      <c r="CK432">
        <v>0</v>
      </c>
      <c r="CL432">
        <v>59.8481666666667</v>
      </c>
      <c r="CM432">
        <v>1459.91666666667</v>
      </c>
      <c r="CN432">
        <v>0.973005666666667</v>
      </c>
      <c r="CO432">
        <v>0.0269943666666667</v>
      </c>
      <c r="CP432">
        <v>0</v>
      </c>
      <c r="CQ432">
        <v>671.057666666667</v>
      </c>
      <c r="CR432">
        <v>4.99951</v>
      </c>
      <c r="CS432">
        <v>9753.07666666667</v>
      </c>
      <c r="CT432">
        <v>11911.2</v>
      </c>
      <c r="CU432">
        <v>39.125</v>
      </c>
      <c r="CV432">
        <v>41.687</v>
      </c>
      <c r="CW432">
        <v>40.812</v>
      </c>
      <c r="CX432">
        <v>40.875</v>
      </c>
      <c r="CY432">
        <v>41.375</v>
      </c>
      <c r="CZ432">
        <v>1415.64666666667</v>
      </c>
      <c r="DA432">
        <v>39.27</v>
      </c>
      <c r="DB432">
        <v>0</v>
      </c>
      <c r="DC432">
        <v>1627064408.8</v>
      </c>
      <c r="DD432">
        <v>0</v>
      </c>
      <c r="DE432">
        <v>670.731</v>
      </c>
      <c r="DF432">
        <v>2.68538461567734</v>
      </c>
      <c r="DG432">
        <v>40.7330770492153</v>
      </c>
      <c r="DH432">
        <v>9749.4604</v>
      </c>
      <c r="DI432">
        <v>15</v>
      </c>
      <c r="DJ432">
        <v>1627063522.6</v>
      </c>
      <c r="DK432" t="s">
        <v>293</v>
      </c>
      <c r="DL432">
        <v>1627063512.6</v>
      </c>
      <c r="DM432">
        <v>1627063522.6</v>
      </c>
      <c r="DN432">
        <v>1</v>
      </c>
      <c r="DO432">
        <v>0.261</v>
      </c>
      <c r="DP432">
        <v>-0.001</v>
      </c>
      <c r="DQ432">
        <v>4.408</v>
      </c>
      <c r="DR432">
        <v>-0.118</v>
      </c>
      <c r="DS432">
        <v>420</v>
      </c>
      <c r="DT432">
        <v>3</v>
      </c>
      <c r="DU432">
        <v>0.07</v>
      </c>
      <c r="DV432">
        <v>0.03</v>
      </c>
      <c r="DW432">
        <v>-23.7972951219512</v>
      </c>
      <c r="DX432">
        <v>0.0273595818815662</v>
      </c>
      <c r="DY432">
        <v>0.0302719378320431</v>
      </c>
      <c r="DZ432">
        <v>1</v>
      </c>
      <c r="EA432">
        <v>670.560411764706</v>
      </c>
      <c r="EB432">
        <v>2.83394167309327</v>
      </c>
      <c r="EC432">
        <v>0.336004737155604</v>
      </c>
      <c r="ED432">
        <v>1</v>
      </c>
      <c r="EE432">
        <v>5.89815926829268</v>
      </c>
      <c r="EF432">
        <v>0.285373797909418</v>
      </c>
      <c r="EG432">
        <v>0.0312588607839982</v>
      </c>
      <c r="EH432">
        <v>0</v>
      </c>
      <c r="EI432">
        <v>2</v>
      </c>
      <c r="EJ432">
        <v>3</v>
      </c>
      <c r="EK432" t="s">
        <v>335</v>
      </c>
      <c r="EL432">
        <v>100</v>
      </c>
      <c r="EM432">
        <v>100</v>
      </c>
      <c r="EN432">
        <v>4.308</v>
      </c>
      <c r="EO432">
        <v>-0.0031</v>
      </c>
      <c r="EP432">
        <v>2.28134974714028</v>
      </c>
      <c r="EQ432">
        <v>0.00616335315543056</v>
      </c>
      <c r="ER432">
        <v>-2.81551833566181e-06</v>
      </c>
      <c r="ES432">
        <v>7.20361701182458e-10</v>
      </c>
      <c r="ET432">
        <v>-0.12593346656001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14.9</v>
      </c>
      <c r="FC432">
        <v>14.7</v>
      </c>
      <c r="FD432">
        <v>18</v>
      </c>
      <c r="FE432">
        <v>962.184</v>
      </c>
      <c r="FF432">
        <v>514.865</v>
      </c>
      <c r="FG432">
        <v>35.6524</v>
      </c>
      <c r="FH432">
        <v>25.0622</v>
      </c>
      <c r="FI432">
        <v>30.0006</v>
      </c>
      <c r="FJ432">
        <v>25.1911</v>
      </c>
      <c r="FK432">
        <v>25.1734</v>
      </c>
      <c r="FL432">
        <v>26.7106</v>
      </c>
      <c r="FM432">
        <v>53.6612</v>
      </c>
      <c r="FN432">
        <v>0</v>
      </c>
      <c r="FO432">
        <v>35.74</v>
      </c>
      <c r="FP432">
        <v>420</v>
      </c>
      <c r="FQ432">
        <v>8.79939</v>
      </c>
      <c r="FR432">
        <v>100.368</v>
      </c>
      <c r="FS432">
        <v>100.269</v>
      </c>
    </row>
    <row r="433" spans="1:175">
      <c r="A433">
        <v>417</v>
      </c>
      <c r="B433">
        <v>1627064408.1</v>
      </c>
      <c r="C433">
        <v>832</v>
      </c>
      <c r="D433" t="s">
        <v>1127</v>
      </c>
      <c r="E433" t="s">
        <v>1128</v>
      </c>
      <c r="F433">
        <v>1</v>
      </c>
      <c r="H433">
        <v>1627064407.1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14</v>
      </c>
      <c r="AG433">
        <v>2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291</v>
      </c>
      <c r="AL433" t="s">
        <v>291</v>
      </c>
      <c r="AM433">
        <v>0</v>
      </c>
      <c r="AN433">
        <v>0</v>
      </c>
      <c r="AO433">
        <f>1-AM433/AN433</f>
        <v>0</v>
      </c>
      <c r="AP433">
        <v>0</v>
      </c>
      <c r="AQ433" t="s">
        <v>291</v>
      </c>
      <c r="AR433" t="s">
        <v>291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291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292</v>
      </c>
      <c r="BT433">
        <v>2</v>
      </c>
      <c r="BU433">
        <v>1627064407.1</v>
      </c>
      <c r="BV433">
        <v>396.175333333333</v>
      </c>
      <c r="BW433">
        <v>419.955666666667</v>
      </c>
      <c r="BX433">
        <v>14.6097333333333</v>
      </c>
      <c r="BY433">
        <v>8.64371333333333</v>
      </c>
      <c r="BZ433">
        <v>391.868</v>
      </c>
      <c r="CA433">
        <v>14.6125666666667</v>
      </c>
      <c r="CB433">
        <v>900.02</v>
      </c>
      <c r="CC433">
        <v>101.489333333333</v>
      </c>
      <c r="CD433">
        <v>0.0998170666666667</v>
      </c>
      <c r="CE433">
        <v>30.1898</v>
      </c>
      <c r="CF433">
        <v>27.8225666666667</v>
      </c>
      <c r="CG433">
        <v>999.9</v>
      </c>
      <c r="CH433">
        <v>0</v>
      </c>
      <c r="CI433">
        <v>0</v>
      </c>
      <c r="CJ433">
        <v>10007.9333333333</v>
      </c>
      <c r="CK433">
        <v>0</v>
      </c>
      <c r="CL433">
        <v>59.8538</v>
      </c>
      <c r="CM433">
        <v>1460.01666666667</v>
      </c>
      <c r="CN433">
        <v>0.973007333333333</v>
      </c>
      <c r="CO433">
        <v>0.0269924333333333</v>
      </c>
      <c r="CP433">
        <v>0</v>
      </c>
      <c r="CQ433">
        <v>670.944333333333</v>
      </c>
      <c r="CR433">
        <v>4.99951</v>
      </c>
      <c r="CS433">
        <v>9755.6</v>
      </c>
      <c r="CT433">
        <v>11912.0666666667</v>
      </c>
      <c r="CU433">
        <v>39.1663333333333</v>
      </c>
      <c r="CV433">
        <v>41.687</v>
      </c>
      <c r="CW433">
        <v>40.812</v>
      </c>
      <c r="CX433">
        <v>40.875</v>
      </c>
      <c r="CY433">
        <v>41.4163333333333</v>
      </c>
      <c r="CZ433">
        <v>1415.74666666667</v>
      </c>
      <c r="DA433">
        <v>39.27</v>
      </c>
      <c r="DB433">
        <v>0</v>
      </c>
      <c r="DC433">
        <v>1627064410.6</v>
      </c>
      <c r="DD433">
        <v>0</v>
      </c>
      <c r="DE433">
        <v>670.767615384616</v>
      </c>
      <c r="DF433">
        <v>2.54625641251826</v>
      </c>
      <c r="DG433">
        <v>43.8037607237699</v>
      </c>
      <c r="DH433">
        <v>9750.44846153846</v>
      </c>
      <c r="DI433">
        <v>15</v>
      </c>
      <c r="DJ433">
        <v>1627063522.6</v>
      </c>
      <c r="DK433" t="s">
        <v>293</v>
      </c>
      <c r="DL433">
        <v>1627063512.6</v>
      </c>
      <c r="DM433">
        <v>1627063522.6</v>
      </c>
      <c r="DN433">
        <v>1</v>
      </c>
      <c r="DO433">
        <v>0.261</v>
      </c>
      <c r="DP433">
        <v>-0.001</v>
      </c>
      <c r="DQ433">
        <v>4.408</v>
      </c>
      <c r="DR433">
        <v>-0.118</v>
      </c>
      <c r="DS433">
        <v>420</v>
      </c>
      <c r="DT433">
        <v>3</v>
      </c>
      <c r="DU433">
        <v>0.07</v>
      </c>
      <c r="DV433">
        <v>0.03</v>
      </c>
      <c r="DW433">
        <v>-23.7941073170732</v>
      </c>
      <c r="DX433">
        <v>0.0203456445992778</v>
      </c>
      <c r="DY433">
        <v>0.0300884419122085</v>
      </c>
      <c r="DZ433">
        <v>1</v>
      </c>
      <c r="EA433">
        <v>670.653971428572</v>
      </c>
      <c r="EB433">
        <v>2.63407656596925</v>
      </c>
      <c r="EC433">
        <v>0.334598564228355</v>
      </c>
      <c r="ED433">
        <v>1</v>
      </c>
      <c r="EE433">
        <v>5.90793463414634</v>
      </c>
      <c r="EF433">
        <v>0.327132125435529</v>
      </c>
      <c r="EG433">
        <v>0.0348610437481096</v>
      </c>
      <c r="EH433">
        <v>0</v>
      </c>
      <c r="EI433">
        <v>2</v>
      </c>
      <c r="EJ433">
        <v>3</v>
      </c>
      <c r="EK433" t="s">
        <v>335</v>
      </c>
      <c r="EL433">
        <v>100</v>
      </c>
      <c r="EM433">
        <v>100</v>
      </c>
      <c r="EN433">
        <v>4.308</v>
      </c>
      <c r="EO433">
        <v>-0.0026</v>
      </c>
      <c r="EP433">
        <v>2.28134974714028</v>
      </c>
      <c r="EQ433">
        <v>0.00616335315543056</v>
      </c>
      <c r="ER433">
        <v>-2.81551833566181e-06</v>
      </c>
      <c r="ES433">
        <v>7.20361701182458e-10</v>
      </c>
      <c r="ET433">
        <v>-0.12593346656001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14.9</v>
      </c>
      <c r="FC433">
        <v>14.8</v>
      </c>
      <c r="FD433">
        <v>18</v>
      </c>
      <c r="FE433">
        <v>962.255</v>
      </c>
      <c r="FF433">
        <v>515.174</v>
      </c>
      <c r="FG433">
        <v>35.7134</v>
      </c>
      <c r="FH433">
        <v>25.0646</v>
      </c>
      <c r="FI433">
        <v>30.0004</v>
      </c>
      <c r="FJ433">
        <v>25.1922</v>
      </c>
      <c r="FK433">
        <v>25.1745</v>
      </c>
      <c r="FL433">
        <v>26.7123</v>
      </c>
      <c r="FM433">
        <v>53.6612</v>
      </c>
      <c r="FN433">
        <v>0</v>
      </c>
      <c r="FO433">
        <v>35.84</v>
      </c>
      <c r="FP433">
        <v>420</v>
      </c>
      <c r="FQ433">
        <v>8.81546</v>
      </c>
      <c r="FR433">
        <v>100.368</v>
      </c>
      <c r="FS433">
        <v>100.269</v>
      </c>
    </row>
    <row r="434" spans="1:175">
      <c r="A434">
        <v>418</v>
      </c>
      <c r="B434">
        <v>1627064410.1</v>
      </c>
      <c r="C434">
        <v>834</v>
      </c>
      <c r="D434" t="s">
        <v>1129</v>
      </c>
      <c r="E434" t="s">
        <v>1130</v>
      </c>
      <c r="F434">
        <v>1</v>
      </c>
      <c r="H434">
        <v>1627064409.1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14</v>
      </c>
      <c r="AG434">
        <v>2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291</v>
      </c>
      <c r="AL434" t="s">
        <v>291</v>
      </c>
      <c r="AM434">
        <v>0</v>
      </c>
      <c r="AN434">
        <v>0</v>
      </c>
      <c r="AO434">
        <f>1-AM434/AN434</f>
        <v>0</v>
      </c>
      <c r="AP434">
        <v>0</v>
      </c>
      <c r="AQ434" t="s">
        <v>291</v>
      </c>
      <c r="AR434" t="s">
        <v>291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291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292</v>
      </c>
      <c r="BT434">
        <v>2</v>
      </c>
      <c r="BU434">
        <v>1627064409.1</v>
      </c>
      <c r="BV434">
        <v>396.164</v>
      </c>
      <c r="BW434">
        <v>419.930666666667</v>
      </c>
      <c r="BX434">
        <v>14.6442</v>
      </c>
      <c r="BY434">
        <v>8.67848333333333</v>
      </c>
      <c r="BZ434">
        <v>391.856333333333</v>
      </c>
      <c r="CA434">
        <v>14.6465666666667</v>
      </c>
      <c r="CB434">
        <v>900.011</v>
      </c>
      <c r="CC434">
        <v>101.49</v>
      </c>
      <c r="CD434">
        <v>0.0998751333333333</v>
      </c>
      <c r="CE434">
        <v>30.2349333333333</v>
      </c>
      <c r="CF434">
        <v>27.8560666666667</v>
      </c>
      <c r="CG434">
        <v>999.9</v>
      </c>
      <c r="CH434">
        <v>0</v>
      </c>
      <c r="CI434">
        <v>0</v>
      </c>
      <c r="CJ434">
        <v>9979.58333333333</v>
      </c>
      <c r="CK434">
        <v>0</v>
      </c>
      <c r="CL434">
        <v>59.8693333333333</v>
      </c>
      <c r="CM434">
        <v>1460.01</v>
      </c>
      <c r="CN434">
        <v>0.973007333333333</v>
      </c>
      <c r="CO434">
        <v>0.0269924333333333</v>
      </c>
      <c r="CP434">
        <v>0</v>
      </c>
      <c r="CQ434">
        <v>671.012</v>
      </c>
      <c r="CR434">
        <v>4.99951</v>
      </c>
      <c r="CS434">
        <v>9756.49</v>
      </c>
      <c r="CT434">
        <v>11912</v>
      </c>
      <c r="CU434">
        <v>39.1663333333333</v>
      </c>
      <c r="CV434">
        <v>41.687</v>
      </c>
      <c r="CW434">
        <v>40.812</v>
      </c>
      <c r="CX434">
        <v>40.875</v>
      </c>
      <c r="CY434">
        <v>41.4163333333333</v>
      </c>
      <c r="CZ434">
        <v>1415.74</v>
      </c>
      <c r="DA434">
        <v>39.27</v>
      </c>
      <c r="DB434">
        <v>0</v>
      </c>
      <c r="DC434">
        <v>1627064413</v>
      </c>
      <c r="DD434">
        <v>0</v>
      </c>
      <c r="DE434">
        <v>670.872538461539</v>
      </c>
      <c r="DF434">
        <v>1.39090599019129</v>
      </c>
      <c r="DG434">
        <v>41.9548717386431</v>
      </c>
      <c r="DH434">
        <v>9752.26615384615</v>
      </c>
      <c r="DI434">
        <v>15</v>
      </c>
      <c r="DJ434">
        <v>1627063522.6</v>
      </c>
      <c r="DK434" t="s">
        <v>293</v>
      </c>
      <c r="DL434">
        <v>1627063512.6</v>
      </c>
      <c r="DM434">
        <v>1627063522.6</v>
      </c>
      <c r="DN434">
        <v>1</v>
      </c>
      <c r="DO434">
        <v>0.261</v>
      </c>
      <c r="DP434">
        <v>-0.001</v>
      </c>
      <c r="DQ434">
        <v>4.408</v>
      </c>
      <c r="DR434">
        <v>-0.118</v>
      </c>
      <c r="DS434">
        <v>420</v>
      </c>
      <c r="DT434">
        <v>3</v>
      </c>
      <c r="DU434">
        <v>0.07</v>
      </c>
      <c r="DV434">
        <v>0.03</v>
      </c>
      <c r="DW434">
        <v>-23.788543902439</v>
      </c>
      <c r="DX434">
        <v>0.0271944250870873</v>
      </c>
      <c r="DY434">
        <v>0.0307873354448768</v>
      </c>
      <c r="DZ434">
        <v>1</v>
      </c>
      <c r="EA434">
        <v>670.759151515152</v>
      </c>
      <c r="EB434">
        <v>2.13440485066754</v>
      </c>
      <c r="EC434">
        <v>0.283901297531609</v>
      </c>
      <c r="ED434">
        <v>1</v>
      </c>
      <c r="EE434">
        <v>5.91702390243902</v>
      </c>
      <c r="EF434">
        <v>0.351299163763054</v>
      </c>
      <c r="EG434">
        <v>0.0366754038585208</v>
      </c>
      <c r="EH434">
        <v>0</v>
      </c>
      <c r="EI434">
        <v>2</v>
      </c>
      <c r="EJ434">
        <v>3</v>
      </c>
      <c r="EK434" t="s">
        <v>335</v>
      </c>
      <c r="EL434">
        <v>100</v>
      </c>
      <c r="EM434">
        <v>100</v>
      </c>
      <c r="EN434">
        <v>4.308</v>
      </c>
      <c r="EO434">
        <v>-0.0021</v>
      </c>
      <c r="EP434">
        <v>2.28134974714028</v>
      </c>
      <c r="EQ434">
        <v>0.00616335315543056</v>
      </c>
      <c r="ER434">
        <v>-2.81551833566181e-06</v>
      </c>
      <c r="ES434">
        <v>7.20361701182458e-10</v>
      </c>
      <c r="ET434">
        <v>-0.12593346656001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15</v>
      </c>
      <c r="FC434">
        <v>14.8</v>
      </c>
      <c r="FD434">
        <v>18</v>
      </c>
      <c r="FE434">
        <v>962.3</v>
      </c>
      <c r="FF434">
        <v>515.29</v>
      </c>
      <c r="FG434">
        <v>35.7817</v>
      </c>
      <c r="FH434">
        <v>25.0672</v>
      </c>
      <c r="FI434">
        <v>30.0006</v>
      </c>
      <c r="FJ434">
        <v>25.1932</v>
      </c>
      <c r="FK434">
        <v>25.1755</v>
      </c>
      <c r="FL434">
        <v>26.7116</v>
      </c>
      <c r="FM434">
        <v>53.6612</v>
      </c>
      <c r="FN434">
        <v>0</v>
      </c>
      <c r="FO434">
        <v>35.84</v>
      </c>
      <c r="FP434">
        <v>420</v>
      </c>
      <c r="FQ434">
        <v>8.80255</v>
      </c>
      <c r="FR434">
        <v>100.368</v>
      </c>
      <c r="FS434">
        <v>100.268</v>
      </c>
    </row>
    <row r="435" spans="1:175">
      <c r="A435">
        <v>419</v>
      </c>
      <c r="B435">
        <v>1627064412.1</v>
      </c>
      <c r="C435">
        <v>836</v>
      </c>
      <c r="D435" t="s">
        <v>1131</v>
      </c>
      <c r="E435" t="s">
        <v>1132</v>
      </c>
      <c r="F435">
        <v>1</v>
      </c>
      <c r="H435">
        <v>1627064411.1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15</v>
      </c>
      <c r="AG435">
        <v>2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291</v>
      </c>
      <c r="AL435" t="s">
        <v>291</v>
      </c>
      <c r="AM435">
        <v>0</v>
      </c>
      <c r="AN435">
        <v>0</v>
      </c>
      <c r="AO435">
        <f>1-AM435/AN435</f>
        <v>0</v>
      </c>
      <c r="AP435">
        <v>0</v>
      </c>
      <c r="AQ435" t="s">
        <v>291</v>
      </c>
      <c r="AR435" t="s">
        <v>291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291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292</v>
      </c>
      <c r="BT435">
        <v>2</v>
      </c>
      <c r="BU435">
        <v>1627064411.1</v>
      </c>
      <c r="BV435">
        <v>396.159666666667</v>
      </c>
      <c r="BW435">
        <v>419.956</v>
      </c>
      <c r="BX435">
        <v>14.6834333333333</v>
      </c>
      <c r="BY435">
        <v>8.72441</v>
      </c>
      <c r="BZ435">
        <v>391.852</v>
      </c>
      <c r="CA435">
        <v>14.6852</v>
      </c>
      <c r="CB435">
        <v>900.011666666667</v>
      </c>
      <c r="CC435">
        <v>101.491666666667</v>
      </c>
      <c r="CD435">
        <v>0.100172</v>
      </c>
      <c r="CE435">
        <v>30.2798</v>
      </c>
      <c r="CF435">
        <v>27.8946333333333</v>
      </c>
      <c r="CG435">
        <v>999.9</v>
      </c>
      <c r="CH435">
        <v>0</v>
      </c>
      <c r="CI435">
        <v>0</v>
      </c>
      <c r="CJ435">
        <v>9987.91666666667</v>
      </c>
      <c r="CK435">
        <v>0</v>
      </c>
      <c r="CL435">
        <v>59.8557</v>
      </c>
      <c r="CM435">
        <v>1460.11666666667</v>
      </c>
      <c r="CN435">
        <v>0.973009</v>
      </c>
      <c r="CO435">
        <v>0.0269905</v>
      </c>
      <c r="CP435">
        <v>0</v>
      </c>
      <c r="CQ435">
        <v>671.1</v>
      </c>
      <c r="CR435">
        <v>4.99951</v>
      </c>
      <c r="CS435">
        <v>9758.98333333334</v>
      </c>
      <c r="CT435">
        <v>11912.9</v>
      </c>
      <c r="CU435">
        <v>39.187</v>
      </c>
      <c r="CV435">
        <v>41.687</v>
      </c>
      <c r="CW435">
        <v>40.812</v>
      </c>
      <c r="CX435">
        <v>40.875</v>
      </c>
      <c r="CY435">
        <v>41.3956666666667</v>
      </c>
      <c r="CZ435">
        <v>1415.84666666667</v>
      </c>
      <c r="DA435">
        <v>39.27</v>
      </c>
      <c r="DB435">
        <v>0</v>
      </c>
      <c r="DC435">
        <v>1627064414.8</v>
      </c>
      <c r="DD435">
        <v>0</v>
      </c>
      <c r="DE435">
        <v>670.93196</v>
      </c>
      <c r="DF435">
        <v>1.57592308457093</v>
      </c>
      <c r="DG435">
        <v>44.4384616027006</v>
      </c>
      <c r="DH435">
        <v>9753.6512</v>
      </c>
      <c r="DI435">
        <v>15</v>
      </c>
      <c r="DJ435">
        <v>1627063522.6</v>
      </c>
      <c r="DK435" t="s">
        <v>293</v>
      </c>
      <c r="DL435">
        <v>1627063512.6</v>
      </c>
      <c r="DM435">
        <v>1627063522.6</v>
      </c>
      <c r="DN435">
        <v>1</v>
      </c>
      <c r="DO435">
        <v>0.261</v>
      </c>
      <c r="DP435">
        <v>-0.001</v>
      </c>
      <c r="DQ435">
        <v>4.408</v>
      </c>
      <c r="DR435">
        <v>-0.118</v>
      </c>
      <c r="DS435">
        <v>420</v>
      </c>
      <c r="DT435">
        <v>3</v>
      </c>
      <c r="DU435">
        <v>0.07</v>
      </c>
      <c r="DV435">
        <v>0.03</v>
      </c>
      <c r="DW435">
        <v>-23.786443902439</v>
      </c>
      <c r="DX435">
        <v>-0.0539602787456727</v>
      </c>
      <c r="DY435">
        <v>0.0290827838502145</v>
      </c>
      <c r="DZ435">
        <v>1</v>
      </c>
      <c r="EA435">
        <v>670.808787878788</v>
      </c>
      <c r="EB435">
        <v>2.06722998924383</v>
      </c>
      <c r="EC435">
        <v>0.279827842916428</v>
      </c>
      <c r="ED435">
        <v>1</v>
      </c>
      <c r="EE435">
        <v>5.92463707317073</v>
      </c>
      <c r="EF435">
        <v>0.350807038327535</v>
      </c>
      <c r="EG435">
        <v>0.0366557863028806</v>
      </c>
      <c r="EH435">
        <v>0</v>
      </c>
      <c r="EI435">
        <v>2</v>
      </c>
      <c r="EJ435">
        <v>3</v>
      </c>
      <c r="EK435" t="s">
        <v>335</v>
      </c>
      <c r="EL435">
        <v>100</v>
      </c>
      <c r="EM435">
        <v>100</v>
      </c>
      <c r="EN435">
        <v>4.308</v>
      </c>
      <c r="EO435">
        <v>-0.0015</v>
      </c>
      <c r="EP435">
        <v>2.28134974714028</v>
      </c>
      <c r="EQ435">
        <v>0.00616335315543056</v>
      </c>
      <c r="ER435">
        <v>-2.81551833566181e-06</v>
      </c>
      <c r="ES435">
        <v>7.20361701182458e-10</v>
      </c>
      <c r="ET435">
        <v>-0.12593346656001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15</v>
      </c>
      <c r="FC435">
        <v>14.8</v>
      </c>
      <c r="FD435">
        <v>18</v>
      </c>
      <c r="FE435">
        <v>962.113</v>
      </c>
      <c r="FF435">
        <v>515.3</v>
      </c>
      <c r="FG435">
        <v>35.8554</v>
      </c>
      <c r="FH435">
        <v>25.0698</v>
      </c>
      <c r="FI435">
        <v>30.0006</v>
      </c>
      <c r="FJ435">
        <v>25.1943</v>
      </c>
      <c r="FK435">
        <v>25.1766</v>
      </c>
      <c r="FL435">
        <v>26.7119</v>
      </c>
      <c r="FM435">
        <v>53.6612</v>
      </c>
      <c r="FN435">
        <v>0</v>
      </c>
      <c r="FO435">
        <v>35.94</v>
      </c>
      <c r="FP435">
        <v>420</v>
      </c>
      <c r="FQ435">
        <v>8.86321</v>
      </c>
      <c r="FR435">
        <v>100.368</v>
      </c>
      <c r="FS435">
        <v>100.269</v>
      </c>
    </row>
    <row r="436" spans="1:175">
      <c r="A436">
        <v>420</v>
      </c>
      <c r="B436">
        <v>1627064414.1</v>
      </c>
      <c r="C436">
        <v>838</v>
      </c>
      <c r="D436" t="s">
        <v>1133</v>
      </c>
      <c r="E436" t="s">
        <v>1134</v>
      </c>
      <c r="F436">
        <v>1</v>
      </c>
      <c r="H436">
        <v>1627064413.1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15</v>
      </c>
      <c r="AG436">
        <v>2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291</v>
      </c>
      <c r="AL436" t="s">
        <v>291</v>
      </c>
      <c r="AM436">
        <v>0</v>
      </c>
      <c r="AN436">
        <v>0</v>
      </c>
      <c r="AO436">
        <f>1-AM436/AN436</f>
        <v>0</v>
      </c>
      <c r="AP436">
        <v>0</v>
      </c>
      <c r="AQ436" t="s">
        <v>291</v>
      </c>
      <c r="AR436" t="s">
        <v>291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291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292</v>
      </c>
      <c r="BT436">
        <v>2</v>
      </c>
      <c r="BU436">
        <v>1627064413.1</v>
      </c>
      <c r="BV436">
        <v>396.209666666667</v>
      </c>
      <c r="BW436">
        <v>419.968666666667</v>
      </c>
      <c r="BX436">
        <v>14.7275666666667</v>
      </c>
      <c r="BY436">
        <v>8.75235666666667</v>
      </c>
      <c r="BZ436">
        <v>391.902</v>
      </c>
      <c r="CA436">
        <v>14.7287666666667</v>
      </c>
      <c r="CB436">
        <v>900.030666666667</v>
      </c>
      <c r="CC436">
        <v>101.491333333333</v>
      </c>
      <c r="CD436">
        <v>0.100144666666667</v>
      </c>
      <c r="CE436">
        <v>30.3254</v>
      </c>
      <c r="CF436">
        <v>27.9390666666667</v>
      </c>
      <c r="CG436">
        <v>999.9</v>
      </c>
      <c r="CH436">
        <v>0</v>
      </c>
      <c r="CI436">
        <v>0</v>
      </c>
      <c r="CJ436">
        <v>10004.3666666667</v>
      </c>
      <c r="CK436">
        <v>0</v>
      </c>
      <c r="CL436">
        <v>59.8538</v>
      </c>
      <c r="CM436">
        <v>1459.89666666667</v>
      </c>
      <c r="CN436">
        <v>0.973005666666667</v>
      </c>
      <c r="CO436">
        <v>0.0269943666666667</v>
      </c>
      <c r="CP436">
        <v>0</v>
      </c>
      <c r="CQ436">
        <v>671.336666666667</v>
      </c>
      <c r="CR436">
        <v>4.99951</v>
      </c>
      <c r="CS436">
        <v>9758.87666666667</v>
      </c>
      <c r="CT436">
        <v>11911.0333333333</v>
      </c>
      <c r="CU436">
        <v>39.187</v>
      </c>
      <c r="CV436">
        <v>41.687</v>
      </c>
      <c r="CW436">
        <v>40.812</v>
      </c>
      <c r="CX436">
        <v>40.875</v>
      </c>
      <c r="CY436">
        <v>41.437</v>
      </c>
      <c r="CZ436">
        <v>1415.62666666667</v>
      </c>
      <c r="DA436">
        <v>39.27</v>
      </c>
      <c r="DB436">
        <v>0</v>
      </c>
      <c r="DC436">
        <v>1627064416.6</v>
      </c>
      <c r="DD436">
        <v>0</v>
      </c>
      <c r="DE436">
        <v>670.996615384616</v>
      </c>
      <c r="DF436">
        <v>1.92164102931264</v>
      </c>
      <c r="DG436">
        <v>42.3497436254902</v>
      </c>
      <c r="DH436">
        <v>9754.62576923077</v>
      </c>
      <c r="DI436">
        <v>15</v>
      </c>
      <c r="DJ436">
        <v>1627063522.6</v>
      </c>
      <c r="DK436" t="s">
        <v>293</v>
      </c>
      <c r="DL436">
        <v>1627063512.6</v>
      </c>
      <c r="DM436">
        <v>1627063522.6</v>
      </c>
      <c r="DN436">
        <v>1</v>
      </c>
      <c r="DO436">
        <v>0.261</v>
      </c>
      <c r="DP436">
        <v>-0.001</v>
      </c>
      <c r="DQ436">
        <v>4.408</v>
      </c>
      <c r="DR436">
        <v>-0.118</v>
      </c>
      <c r="DS436">
        <v>420</v>
      </c>
      <c r="DT436">
        <v>3</v>
      </c>
      <c r="DU436">
        <v>0.07</v>
      </c>
      <c r="DV436">
        <v>0.03</v>
      </c>
      <c r="DW436">
        <v>-23.7842219512195</v>
      </c>
      <c r="DX436">
        <v>-0.0416885017421744</v>
      </c>
      <c r="DY436">
        <v>0.0298150928565786</v>
      </c>
      <c r="DZ436">
        <v>1</v>
      </c>
      <c r="EA436">
        <v>670.903</v>
      </c>
      <c r="EB436">
        <v>2.17107627506308</v>
      </c>
      <c r="EC436">
        <v>0.289347440245238</v>
      </c>
      <c r="ED436">
        <v>1</v>
      </c>
      <c r="EE436">
        <v>5.9340056097561</v>
      </c>
      <c r="EF436">
        <v>0.333230174216029</v>
      </c>
      <c r="EG436">
        <v>0.0353105981498667</v>
      </c>
      <c r="EH436">
        <v>0</v>
      </c>
      <c r="EI436">
        <v>2</v>
      </c>
      <c r="EJ436">
        <v>3</v>
      </c>
      <c r="EK436" t="s">
        <v>335</v>
      </c>
      <c r="EL436">
        <v>100</v>
      </c>
      <c r="EM436">
        <v>100</v>
      </c>
      <c r="EN436">
        <v>4.308</v>
      </c>
      <c r="EO436">
        <v>-0.0009</v>
      </c>
      <c r="EP436">
        <v>2.28134974714028</v>
      </c>
      <c r="EQ436">
        <v>0.00616335315543056</v>
      </c>
      <c r="ER436">
        <v>-2.81551833566181e-06</v>
      </c>
      <c r="ES436">
        <v>7.20361701182458e-10</v>
      </c>
      <c r="ET436">
        <v>-0.12593346656001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15</v>
      </c>
      <c r="FC436">
        <v>14.9</v>
      </c>
      <c r="FD436">
        <v>18</v>
      </c>
      <c r="FE436">
        <v>961.941</v>
      </c>
      <c r="FF436">
        <v>515.2</v>
      </c>
      <c r="FG436">
        <v>35.9111</v>
      </c>
      <c r="FH436">
        <v>25.0722</v>
      </c>
      <c r="FI436">
        <v>30.0002</v>
      </c>
      <c r="FJ436">
        <v>25.1948</v>
      </c>
      <c r="FK436">
        <v>25.1771</v>
      </c>
      <c r="FL436">
        <v>26.7133</v>
      </c>
      <c r="FM436">
        <v>53.3891</v>
      </c>
      <c r="FN436">
        <v>0</v>
      </c>
      <c r="FO436">
        <v>36.04</v>
      </c>
      <c r="FP436">
        <v>420</v>
      </c>
      <c r="FQ436">
        <v>8.86381</v>
      </c>
      <c r="FR436">
        <v>100.369</v>
      </c>
      <c r="FS436">
        <v>100.269</v>
      </c>
    </row>
    <row r="437" spans="1:175">
      <c r="A437">
        <v>421</v>
      </c>
      <c r="B437">
        <v>1627064416.1</v>
      </c>
      <c r="C437">
        <v>840</v>
      </c>
      <c r="D437" t="s">
        <v>1135</v>
      </c>
      <c r="E437" t="s">
        <v>1136</v>
      </c>
      <c r="F437">
        <v>1</v>
      </c>
      <c r="H437">
        <v>1627064415.1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15</v>
      </c>
      <c r="AG437">
        <v>2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291</v>
      </c>
      <c r="AL437" t="s">
        <v>291</v>
      </c>
      <c r="AM437">
        <v>0</v>
      </c>
      <c r="AN437">
        <v>0</v>
      </c>
      <c r="AO437">
        <f>1-AM437/AN437</f>
        <v>0</v>
      </c>
      <c r="AP437">
        <v>0</v>
      </c>
      <c r="AQ437" t="s">
        <v>291</v>
      </c>
      <c r="AR437" t="s">
        <v>291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291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292</v>
      </c>
      <c r="BT437">
        <v>2</v>
      </c>
      <c r="BU437">
        <v>1627064415.1</v>
      </c>
      <c r="BV437">
        <v>396.256666666667</v>
      </c>
      <c r="BW437">
        <v>419.953666666667</v>
      </c>
      <c r="BX437">
        <v>14.7660333333333</v>
      </c>
      <c r="BY437">
        <v>8.76592666666667</v>
      </c>
      <c r="BZ437">
        <v>391.949</v>
      </c>
      <c r="CA437">
        <v>14.7666666666667</v>
      </c>
      <c r="CB437">
        <v>900.019</v>
      </c>
      <c r="CC437">
        <v>101.491</v>
      </c>
      <c r="CD437">
        <v>0.100293666666667</v>
      </c>
      <c r="CE437">
        <v>30.3707</v>
      </c>
      <c r="CF437">
        <v>27.9730333333333</v>
      </c>
      <c r="CG437">
        <v>999.9</v>
      </c>
      <c r="CH437">
        <v>0</v>
      </c>
      <c r="CI437">
        <v>0</v>
      </c>
      <c r="CJ437">
        <v>9974.37666666667</v>
      </c>
      <c r="CK437">
        <v>0</v>
      </c>
      <c r="CL437">
        <v>59.8679333333333</v>
      </c>
      <c r="CM437">
        <v>1460.09333333333</v>
      </c>
      <c r="CN437">
        <v>0.973009</v>
      </c>
      <c r="CO437">
        <v>0.0269905</v>
      </c>
      <c r="CP437">
        <v>0</v>
      </c>
      <c r="CQ437">
        <v>671.261333333333</v>
      </c>
      <c r="CR437">
        <v>4.99951</v>
      </c>
      <c r="CS437">
        <v>9762.31</v>
      </c>
      <c r="CT437">
        <v>11912.7</v>
      </c>
      <c r="CU437">
        <v>39.187</v>
      </c>
      <c r="CV437">
        <v>41.687</v>
      </c>
      <c r="CW437">
        <v>40.812</v>
      </c>
      <c r="CX437">
        <v>40.875</v>
      </c>
      <c r="CY437">
        <v>41.437</v>
      </c>
      <c r="CZ437">
        <v>1415.82333333333</v>
      </c>
      <c r="DA437">
        <v>39.27</v>
      </c>
      <c r="DB437">
        <v>0</v>
      </c>
      <c r="DC437">
        <v>1627064419</v>
      </c>
      <c r="DD437">
        <v>0</v>
      </c>
      <c r="DE437">
        <v>671.069769230769</v>
      </c>
      <c r="DF437">
        <v>2.16526495782622</v>
      </c>
      <c r="DG437">
        <v>46.5736751834522</v>
      </c>
      <c r="DH437">
        <v>9756.48769230769</v>
      </c>
      <c r="DI437">
        <v>15</v>
      </c>
      <c r="DJ437">
        <v>1627063522.6</v>
      </c>
      <c r="DK437" t="s">
        <v>293</v>
      </c>
      <c r="DL437">
        <v>1627063512.6</v>
      </c>
      <c r="DM437">
        <v>1627063522.6</v>
      </c>
      <c r="DN437">
        <v>1</v>
      </c>
      <c r="DO437">
        <v>0.261</v>
      </c>
      <c r="DP437">
        <v>-0.001</v>
      </c>
      <c r="DQ437">
        <v>4.408</v>
      </c>
      <c r="DR437">
        <v>-0.118</v>
      </c>
      <c r="DS437">
        <v>420</v>
      </c>
      <c r="DT437">
        <v>3</v>
      </c>
      <c r="DU437">
        <v>0.07</v>
      </c>
      <c r="DV437">
        <v>0.03</v>
      </c>
      <c r="DW437">
        <v>-23.780456097561</v>
      </c>
      <c r="DX437">
        <v>0.176644599303126</v>
      </c>
      <c r="DY437">
        <v>0.0368051630046027</v>
      </c>
      <c r="DZ437">
        <v>1</v>
      </c>
      <c r="EA437">
        <v>670.971742857143</v>
      </c>
      <c r="EB437">
        <v>1.88313574074821</v>
      </c>
      <c r="EC437">
        <v>0.256827829250552</v>
      </c>
      <c r="ED437">
        <v>1</v>
      </c>
      <c r="EE437">
        <v>5.94571463414634</v>
      </c>
      <c r="EF437">
        <v>0.32540508710801</v>
      </c>
      <c r="EG437">
        <v>0.0345438087423366</v>
      </c>
      <c r="EH437">
        <v>0</v>
      </c>
      <c r="EI437">
        <v>2</v>
      </c>
      <c r="EJ437">
        <v>3</v>
      </c>
      <c r="EK437" t="s">
        <v>335</v>
      </c>
      <c r="EL437">
        <v>100</v>
      </c>
      <c r="EM437">
        <v>100</v>
      </c>
      <c r="EN437">
        <v>4.308</v>
      </c>
      <c r="EO437">
        <v>-0.0004</v>
      </c>
      <c r="EP437">
        <v>2.28134974714028</v>
      </c>
      <c r="EQ437">
        <v>0.00616335315543056</v>
      </c>
      <c r="ER437">
        <v>-2.81551833566181e-06</v>
      </c>
      <c r="ES437">
        <v>7.20361701182458e-10</v>
      </c>
      <c r="ET437">
        <v>-0.12593346656001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15.1</v>
      </c>
      <c r="FC437">
        <v>14.9</v>
      </c>
      <c r="FD437">
        <v>18</v>
      </c>
      <c r="FE437">
        <v>961.908</v>
      </c>
      <c r="FF437">
        <v>515.175</v>
      </c>
      <c r="FG437">
        <v>35.9749</v>
      </c>
      <c r="FH437">
        <v>25.0749</v>
      </c>
      <c r="FI437">
        <v>30.0004</v>
      </c>
      <c r="FJ437">
        <v>25.1959</v>
      </c>
      <c r="FK437">
        <v>25.1782</v>
      </c>
      <c r="FL437">
        <v>26.7144</v>
      </c>
      <c r="FM437">
        <v>53.3891</v>
      </c>
      <c r="FN437">
        <v>0</v>
      </c>
      <c r="FO437">
        <v>36.04</v>
      </c>
      <c r="FP437">
        <v>420</v>
      </c>
      <c r="FQ437">
        <v>8.92941</v>
      </c>
      <c r="FR437">
        <v>100.369</v>
      </c>
      <c r="FS437">
        <v>100.268</v>
      </c>
    </row>
    <row r="438" spans="1:175">
      <c r="A438">
        <v>422</v>
      </c>
      <c r="B438">
        <v>1627064418.1</v>
      </c>
      <c r="C438">
        <v>842</v>
      </c>
      <c r="D438" t="s">
        <v>1137</v>
      </c>
      <c r="E438" t="s">
        <v>1138</v>
      </c>
      <c r="F438">
        <v>1</v>
      </c>
      <c r="H438">
        <v>1627064417.1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15</v>
      </c>
      <c r="AG438">
        <v>2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291</v>
      </c>
      <c r="AL438" t="s">
        <v>291</v>
      </c>
      <c r="AM438">
        <v>0</v>
      </c>
      <c r="AN438">
        <v>0</v>
      </c>
      <c r="AO438">
        <f>1-AM438/AN438</f>
        <v>0</v>
      </c>
      <c r="AP438">
        <v>0</v>
      </c>
      <c r="AQ438" t="s">
        <v>291</v>
      </c>
      <c r="AR438" t="s">
        <v>291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291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292</v>
      </c>
      <c r="BT438">
        <v>2</v>
      </c>
      <c r="BU438">
        <v>1627064417.1</v>
      </c>
      <c r="BV438">
        <v>396.250666666667</v>
      </c>
      <c r="BW438">
        <v>419.933666666667</v>
      </c>
      <c r="BX438">
        <v>14.8005666666667</v>
      </c>
      <c r="BY438">
        <v>8.78913666666667</v>
      </c>
      <c r="BZ438">
        <v>391.942666666667</v>
      </c>
      <c r="CA438">
        <v>14.8007333333333</v>
      </c>
      <c r="CB438">
        <v>899.98</v>
      </c>
      <c r="CC438">
        <v>101.492</v>
      </c>
      <c r="CD438">
        <v>0.100156333333333</v>
      </c>
      <c r="CE438">
        <v>30.4144666666667</v>
      </c>
      <c r="CF438">
        <v>28.01</v>
      </c>
      <c r="CG438">
        <v>999.9</v>
      </c>
      <c r="CH438">
        <v>0</v>
      </c>
      <c r="CI438">
        <v>0</v>
      </c>
      <c r="CJ438">
        <v>10007.5</v>
      </c>
      <c r="CK438">
        <v>0</v>
      </c>
      <c r="CL438">
        <v>59.8759</v>
      </c>
      <c r="CM438">
        <v>1459.96666666667</v>
      </c>
      <c r="CN438">
        <v>0.973007333333333</v>
      </c>
      <c r="CO438">
        <v>0.0269924333333333</v>
      </c>
      <c r="CP438">
        <v>0</v>
      </c>
      <c r="CQ438">
        <v>671.113666666667</v>
      </c>
      <c r="CR438">
        <v>4.99951</v>
      </c>
      <c r="CS438">
        <v>9761.64666666667</v>
      </c>
      <c r="CT438">
        <v>11911.6666666667</v>
      </c>
      <c r="CU438">
        <v>39.187</v>
      </c>
      <c r="CV438">
        <v>41.687</v>
      </c>
      <c r="CW438">
        <v>40.812</v>
      </c>
      <c r="CX438">
        <v>40.875</v>
      </c>
      <c r="CY438">
        <v>41.437</v>
      </c>
      <c r="CZ438">
        <v>1415.69666666667</v>
      </c>
      <c r="DA438">
        <v>39.27</v>
      </c>
      <c r="DB438">
        <v>0</v>
      </c>
      <c r="DC438">
        <v>1627064420.8</v>
      </c>
      <c r="DD438">
        <v>0</v>
      </c>
      <c r="DE438">
        <v>671.12256</v>
      </c>
      <c r="DF438">
        <v>1.88576923703501</v>
      </c>
      <c r="DG438">
        <v>40.5769231671122</v>
      </c>
      <c r="DH438">
        <v>9758.0768</v>
      </c>
      <c r="DI438">
        <v>15</v>
      </c>
      <c r="DJ438">
        <v>1627063522.6</v>
      </c>
      <c r="DK438" t="s">
        <v>293</v>
      </c>
      <c r="DL438">
        <v>1627063512.6</v>
      </c>
      <c r="DM438">
        <v>1627063522.6</v>
      </c>
      <c r="DN438">
        <v>1</v>
      </c>
      <c r="DO438">
        <v>0.261</v>
      </c>
      <c r="DP438">
        <v>-0.001</v>
      </c>
      <c r="DQ438">
        <v>4.408</v>
      </c>
      <c r="DR438">
        <v>-0.118</v>
      </c>
      <c r="DS438">
        <v>420</v>
      </c>
      <c r="DT438">
        <v>3</v>
      </c>
      <c r="DU438">
        <v>0.07</v>
      </c>
      <c r="DV438">
        <v>0.03</v>
      </c>
      <c r="DW438">
        <v>-23.7730487804878</v>
      </c>
      <c r="DX438">
        <v>0.369938675958199</v>
      </c>
      <c r="DY438">
        <v>0.0465603731962205</v>
      </c>
      <c r="DZ438">
        <v>1</v>
      </c>
      <c r="EA438">
        <v>671.025470588235</v>
      </c>
      <c r="EB438">
        <v>1.81899543148578</v>
      </c>
      <c r="EC438">
        <v>0.245504071524185</v>
      </c>
      <c r="ED438">
        <v>1</v>
      </c>
      <c r="EE438">
        <v>5.95739195121951</v>
      </c>
      <c r="EF438">
        <v>0.320765017421606</v>
      </c>
      <c r="EG438">
        <v>0.0340758973698214</v>
      </c>
      <c r="EH438">
        <v>0</v>
      </c>
      <c r="EI438">
        <v>2</v>
      </c>
      <c r="EJ438">
        <v>3</v>
      </c>
      <c r="EK438" t="s">
        <v>335</v>
      </c>
      <c r="EL438">
        <v>100</v>
      </c>
      <c r="EM438">
        <v>100</v>
      </c>
      <c r="EN438">
        <v>4.308</v>
      </c>
      <c r="EO438">
        <v>0.0001</v>
      </c>
      <c r="EP438">
        <v>2.28134974714028</v>
      </c>
      <c r="EQ438">
        <v>0.00616335315543056</v>
      </c>
      <c r="ER438">
        <v>-2.81551833566181e-06</v>
      </c>
      <c r="ES438">
        <v>7.20361701182458e-10</v>
      </c>
      <c r="ET438">
        <v>-0.12593346656001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15.1</v>
      </c>
      <c r="FC438">
        <v>14.9</v>
      </c>
      <c r="FD438">
        <v>18</v>
      </c>
      <c r="FE438">
        <v>961.927</v>
      </c>
      <c r="FF438">
        <v>515.221</v>
      </c>
      <c r="FG438">
        <v>36.0521</v>
      </c>
      <c r="FH438">
        <v>25.0777</v>
      </c>
      <c r="FI438">
        <v>30.0006</v>
      </c>
      <c r="FJ438">
        <v>25.1969</v>
      </c>
      <c r="FK438">
        <v>25.1792</v>
      </c>
      <c r="FL438">
        <v>26.7152</v>
      </c>
      <c r="FM438">
        <v>53.1032</v>
      </c>
      <c r="FN438">
        <v>0</v>
      </c>
      <c r="FO438">
        <v>36.15</v>
      </c>
      <c r="FP438">
        <v>420</v>
      </c>
      <c r="FQ438">
        <v>8.92785</v>
      </c>
      <c r="FR438">
        <v>100.369</v>
      </c>
      <c r="FS438">
        <v>100.268</v>
      </c>
    </row>
    <row r="439" spans="1:175">
      <c r="A439">
        <v>423</v>
      </c>
      <c r="B439">
        <v>1627064420.1</v>
      </c>
      <c r="C439">
        <v>844</v>
      </c>
      <c r="D439" t="s">
        <v>1139</v>
      </c>
      <c r="E439" t="s">
        <v>1140</v>
      </c>
      <c r="F439">
        <v>1</v>
      </c>
      <c r="H439">
        <v>1627064419.1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15</v>
      </c>
      <c r="AG439">
        <v>2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291</v>
      </c>
      <c r="AL439" t="s">
        <v>291</v>
      </c>
      <c r="AM439">
        <v>0</v>
      </c>
      <c r="AN439">
        <v>0</v>
      </c>
      <c r="AO439">
        <f>1-AM439/AN439</f>
        <v>0</v>
      </c>
      <c r="AP439">
        <v>0</v>
      </c>
      <c r="AQ439" t="s">
        <v>291</v>
      </c>
      <c r="AR439" t="s">
        <v>291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291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292</v>
      </c>
      <c r="BT439">
        <v>2</v>
      </c>
      <c r="BU439">
        <v>1627064419.1</v>
      </c>
      <c r="BV439">
        <v>396.225666666667</v>
      </c>
      <c r="BW439">
        <v>419.936666666667</v>
      </c>
      <c r="BX439">
        <v>14.8369333333333</v>
      </c>
      <c r="BY439">
        <v>8.81105</v>
      </c>
      <c r="BZ439">
        <v>391.917666666667</v>
      </c>
      <c r="CA439">
        <v>14.8365666666667</v>
      </c>
      <c r="CB439">
        <v>900.005</v>
      </c>
      <c r="CC439">
        <v>101.492</v>
      </c>
      <c r="CD439">
        <v>0.100066</v>
      </c>
      <c r="CE439">
        <v>30.4594</v>
      </c>
      <c r="CF439">
        <v>28.0412666666667</v>
      </c>
      <c r="CG439">
        <v>999.9</v>
      </c>
      <c r="CH439">
        <v>0</v>
      </c>
      <c r="CI439">
        <v>0</v>
      </c>
      <c r="CJ439">
        <v>10015.6333333333</v>
      </c>
      <c r="CK439">
        <v>0</v>
      </c>
      <c r="CL439">
        <v>59.8759</v>
      </c>
      <c r="CM439">
        <v>1459.96666666667</v>
      </c>
      <c r="CN439">
        <v>0.973007333333333</v>
      </c>
      <c r="CO439">
        <v>0.0269924333333333</v>
      </c>
      <c r="CP439">
        <v>0</v>
      </c>
      <c r="CQ439">
        <v>671.457333333333</v>
      </c>
      <c r="CR439">
        <v>4.99951</v>
      </c>
      <c r="CS439">
        <v>9763.44666666667</v>
      </c>
      <c r="CT439">
        <v>11911.6333333333</v>
      </c>
      <c r="CU439">
        <v>39.187</v>
      </c>
      <c r="CV439">
        <v>41.687</v>
      </c>
      <c r="CW439">
        <v>40.812</v>
      </c>
      <c r="CX439">
        <v>40.875</v>
      </c>
      <c r="CY439">
        <v>41.437</v>
      </c>
      <c r="CZ439">
        <v>1415.69666666667</v>
      </c>
      <c r="DA439">
        <v>39.27</v>
      </c>
      <c r="DB439">
        <v>0</v>
      </c>
      <c r="DC439">
        <v>1627064422.6</v>
      </c>
      <c r="DD439">
        <v>0</v>
      </c>
      <c r="DE439">
        <v>671.187346153846</v>
      </c>
      <c r="DF439">
        <v>1.80420513475077</v>
      </c>
      <c r="DG439">
        <v>40.6533333768748</v>
      </c>
      <c r="DH439">
        <v>9759.01653846154</v>
      </c>
      <c r="DI439">
        <v>15</v>
      </c>
      <c r="DJ439">
        <v>1627063522.6</v>
      </c>
      <c r="DK439" t="s">
        <v>293</v>
      </c>
      <c r="DL439">
        <v>1627063512.6</v>
      </c>
      <c r="DM439">
        <v>1627063522.6</v>
      </c>
      <c r="DN439">
        <v>1</v>
      </c>
      <c r="DO439">
        <v>0.261</v>
      </c>
      <c r="DP439">
        <v>-0.001</v>
      </c>
      <c r="DQ439">
        <v>4.408</v>
      </c>
      <c r="DR439">
        <v>-0.118</v>
      </c>
      <c r="DS439">
        <v>420</v>
      </c>
      <c r="DT439">
        <v>3</v>
      </c>
      <c r="DU439">
        <v>0.07</v>
      </c>
      <c r="DV439">
        <v>0.03</v>
      </c>
      <c r="DW439">
        <v>-23.7646195121951</v>
      </c>
      <c r="DX439">
        <v>0.441311498257802</v>
      </c>
      <c r="DY439">
        <v>0.0503271309243744</v>
      </c>
      <c r="DZ439">
        <v>1</v>
      </c>
      <c r="EA439">
        <v>671.093</v>
      </c>
      <c r="EB439">
        <v>1.96918319759578</v>
      </c>
      <c r="EC439">
        <v>0.257623202149422</v>
      </c>
      <c r="ED439">
        <v>1</v>
      </c>
      <c r="EE439">
        <v>5.97028829268293</v>
      </c>
      <c r="EF439">
        <v>0.300400975609746</v>
      </c>
      <c r="EG439">
        <v>0.031740161517904</v>
      </c>
      <c r="EH439">
        <v>0</v>
      </c>
      <c r="EI439">
        <v>2</v>
      </c>
      <c r="EJ439">
        <v>3</v>
      </c>
      <c r="EK439" t="s">
        <v>335</v>
      </c>
      <c r="EL439">
        <v>100</v>
      </c>
      <c r="EM439">
        <v>100</v>
      </c>
      <c r="EN439">
        <v>4.307</v>
      </c>
      <c r="EO439">
        <v>0.0007</v>
      </c>
      <c r="EP439">
        <v>2.28134974714028</v>
      </c>
      <c r="EQ439">
        <v>0.00616335315543056</v>
      </c>
      <c r="ER439">
        <v>-2.81551833566181e-06</v>
      </c>
      <c r="ES439">
        <v>7.20361701182458e-10</v>
      </c>
      <c r="ET439">
        <v>-0.12593346656001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15.1</v>
      </c>
      <c r="FC439">
        <v>15</v>
      </c>
      <c r="FD439">
        <v>18</v>
      </c>
      <c r="FE439">
        <v>962.075</v>
      </c>
      <c r="FF439">
        <v>515.477</v>
      </c>
      <c r="FG439">
        <v>36.1185</v>
      </c>
      <c r="FH439">
        <v>25.0807</v>
      </c>
      <c r="FI439">
        <v>30.0005</v>
      </c>
      <c r="FJ439">
        <v>25.198</v>
      </c>
      <c r="FK439">
        <v>25.1803</v>
      </c>
      <c r="FL439">
        <v>26.7166</v>
      </c>
      <c r="FM439">
        <v>53.1032</v>
      </c>
      <c r="FN439">
        <v>0</v>
      </c>
      <c r="FO439">
        <v>36.25</v>
      </c>
      <c r="FP439">
        <v>420</v>
      </c>
      <c r="FQ439">
        <v>8.99642</v>
      </c>
      <c r="FR439">
        <v>100.369</v>
      </c>
      <c r="FS439">
        <v>100.268</v>
      </c>
    </row>
    <row r="440" spans="1:175">
      <c r="A440">
        <v>424</v>
      </c>
      <c r="B440">
        <v>1627064422.1</v>
      </c>
      <c r="C440">
        <v>846</v>
      </c>
      <c r="D440" t="s">
        <v>1141</v>
      </c>
      <c r="E440" t="s">
        <v>1142</v>
      </c>
      <c r="F440">
        <v>1</v>
      </c>
      <c r="H440">
        <v>1627064421.1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14</v>
      </c>
      <c r="AG440">
        <v>2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291</v>
      </c>
      <c r="AL440" t="s">
        <v>291</v>
      </c>
      <c r="AM440">
        <v>0</v>
      </c>
      <c r="AN440">
        <v>0</v>
      </c>
      <c r="AO440">
        <f>1-AM440/AN440</f>
        <v>0</v>
      </c>
      <c r="AP440">
        <v>0</v>
      </c>
      <c r="AQ440" t="s">
        <v>291</v>
      </c>
      <c r="AR440" t="s">
        <v>291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291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292</v>
      </c>
      <c r="BT440">
        <v>2</v>
      </c>
      <c r="BU440">
        <v>1627064421.1</v>
      </c>
      <c r="BV440">
        <v>396.21</v>
      </c>
      <c r="BW440">
        <v>419.931333333333</v>
      </c>
      <c r="BX440">
        <v>14.8747</v>
      </c>
      <c r="BY440">
        <v>8.84969</v>
      </c>
      <c r="BZ440">
        <v>391.902</v>
      </c>
      <c r="CA440">
        <v>14.8737666666667</v>
      </c>
      <c r="CB440">
        <v>900.017</v>
      </c>
      <c r="CC440">
        <v>101.491</v>
      </c>
      <c r="CD440">
        <v>0.1000133</v>
      </c>
      <c r="CE440">
        <v>30.5047333333333</v>
      </c>
      <c r="CF440">
        <v>28.0772333333333</v>
      </c>
      <c r="CG440">
        <v>999.9</v>
      </c>
      <c r="CH440">
        <v>0</v>
      </c>
      <c r="CI440">
        <v>0</v>
      </c>
      <c r="CJ440">
        <v>10000.8166666667</v>
      </c>
      <c r="CK440">
        <v>0</v>
      </c>
      <c r="CL440">
        <v>59.8759</v>
      </c>
      <c r="CM440">
        <v>1460.06666666667</v>
      </c>
      <c r="CN440">
        <v>0.973007333333333</v>
      </c>
      <c r="CO440">
        <v>0.0269924333333333</v>
      </c>
      <c r="CP440">
        <v>0</v>
      </c>
      <c r="CQ440">
        <v>671.753333333333</v>
      </c>
      <c r="CR440">
        <v>4.99951</v>
      </c>
      <c r="CS440">
        <v>9765.74666666667</v>
      </c>
      <c r="CT440">
        <v>11912.5</v>
      </c>
      <c r="CU440">
        <v>39.187</v>
      </c>
      <c r="CV440">
        <v>41.687</v>
      </c>
      <c r="CW440">
        <v>40.812</v>
      </c>
      <c r="CX440">
        <v>40.875</v>
      </c>
      <c r="CY440">
        <v>41.437</v>
      </c>
      <c r="CZ440">
        <v>1415.79333333333</v>
      </c>
      <c r="DA440">
        <v>39.2733333333333</v>
      </c>
      <c r="DB440">
        <v>0</v>
      </c>
      <c r="DC440">
        <v>1627064425</v>
      </c>
      <c r="DD440">
        <v>0</v>
      </c>
      <c r="DE440">
        <v>671.279576923077</v>
      </c>
      <c r="DF440">
        <v>3.3901880355316</v>
      </c>
      <c r="DG440">
        <v>43.6270085480968</v>
      </c>
      <c r="DH440">
        <v>9760.79730769231</v>
      </c>
      <c r="DI440">
        <v>15</v>
      </c>
      <c r="DJ440">
        <v>1627063522.6</v>
      </c>
      <c r="DK440" t="s">
        <v>293</v>
      </c>
      <c r="DL440">
        <v>1627063512.6</v>
      </c>
      <c r="DM440">
        <v>1627063522.6</v>
      </c>
      <c r="DN440">
        <v>1</v>
      </c>
      <c r="DO440">
        <v>0.261</v>
      </c>
      <c r="DP440">
        <v>-0.001</v>
      </c>
      <c r="DQ440">
        <v>4.408</v>
      </c>
      <c r="DR440">
        <v>-0.118</v>
      </c>
      <c r="DS440">
        <v>420</v>
      </c>
      <c r="DT440">
        <v>3</v>
      </c>
      <c r="DU440">
        <v>0.07</v>
      </c>
      <c r="DV440">
        <v>0.03</v>
      </c>
      <c r="DW440">
        <v>-23.7541097560976</v>
      </c>
      <c r="DX440">
        <v>0.387873867595824</v>
      </c>
      <c r="DY440">
        <v>0.0468189549110712</v>
      </c>
      <c r="DZ440">
        <v>1</v>
      </c>
      <c r="EA440">
        <v>671.197727272727</v>
      </c>
      <c r="EB440">
        <v>2.40317527519016</v>
      </c>
      <c r="EC440">
        <v>0.290962069039663</v>
      </c>
      <c r="ED440">
        <v>1</v>
      </c>
      <c r="EE440">
        <v>5.98166</v>
      </c>
      <c r="EF440">
        <v>0.270151149825776</v>
      </c>
      <c r="EG440">
        <v>0.0283814061426516</v>
      </c>
      <c r="EH440">
        <v>0</v>
      </c>
      <c r="EI440">
        <v>2</v>
      </c>
      <c r="EJ440">
        <v>3</v>
      </c>
      <c r="EK440" t="s">
        <v>335</v>
      </c>
      <c r="EL440">
        <v>100</v>
      </c>
      <c r="EM440">
        <v>100</v>
      </c>
      <c r="EN440">
        <v>4.308</v>
      </c>
      <c r="EO440">
        <v>0.0012</v>
      </c>
      <c r="EP440">
        <v>2.28134974714028</v>
      </c>
      <c r="EQ440">
        <v>0.00616335315543056</v>
      </c>
      <c r="ER440">
        <v>-2.81551833566181e-06</v>
      </c>
      <c r="ES440">
        <v>7.20361701182458e-10</v>
      </c>
      <c r="ET440">
        <v>-0.12593346656001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15.2</v>
      </c>
      <c r="FC440">
        <v>15</v>
      </c>
      <c r="FD440">
        <v>18</v>
      </c>
      <c r="FE440">
        <v>962.275</v>
      </c>
      <c r="FF440">
        <v>515.651</v>
      </c>
      <c r="FG440">
        <v>36.1891</v>
      </c>
      <c r="FH440">
        <v>25.0833</v>
      </c>
      <c r="FI440">
        <v>30.0007</v>
      </c>
      <c r="FJ440">
        <v>25.199</v>
      </c>
      <c r="FK440">
        <v>25.1819</v>
      </c>
      <c r="FL440">
        <v>26.7158</v>
      </c>
      <c r="FM440">
        <v>53.1032</v>
      </c>
      <c r="FN440">
        <v>0</v>
      </c>
      <c r="FO440">
        <v>36.25</v>
      </c>
      <c r="FP440">
        <v>420</v>
      </c>
      <c r="FQ440">
        <v>8.99282</v>
      </c>
      <c r="FR440">
        <v>100.368</v>
      </c>
      <c r="FS440">
        <v>100.266</v>
      </c>
    </row>
    <row r="441" spans="1:175">
      <c r="A441">
        <v>425</v>
      </c>
      <c r="B441">
        <v>1627064424.1</v>
      </c>
      <c r="C441">
        <v>848</v>
      </c>
      <c r="D441" t="s">
        <v>1143</v>
      </c>
      <c r="E441" t="s">
        <v>1144</v>
      </c>
      <c r="F441">
        <v>1</v>
      </c>
      <c r="H441">
        <v>1627064423.1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14</v>
      </c>
      <c r="AG441">
        <v>2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291</v>
      </c>
      <c r="AL441" t="s">
        <v>291</v>
      </c>
      <c r="AM441">
        <v>0</v>
      </c>
      <c r="AN441">
        <v>0</v>
      </c>
      <c r="AO441">
        <f>1-AM441/AN441</f>
        <v>0</v>
      </c>
      <c r="AP441">
        <v>0</v>
      </c>
      <c r="AQ441" t="s">
        <v>291</v>
      </c>
      <c r="AR441" t="s">
        <v>291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291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292</v>
      </c>
      <c r="BT441">
        <v>2</v>
      </c>
      <c r="BU441">
        <v>1627064423.1</v>
      </c>
      <c r="BV441">
        <v>396.217666666667</v>
      </c>
      <c r="BW441">
        <v>419.955666666667</v>
      </c>
      <c r="BX441">
        <v>14.9167666666667</v>
      </c>
      <c r="BY441">
        <v>8.89304</v>
      </c>
      <c r="BZ441">
        <v>391.91</v>
      </c>
      <c r="CA441">
        <v>14.9152666666667</v>
      </c>
      <c r="CB441">
        <v>900.002666666667</v>
      </c>
      <c r="CC441">
        <v>101.490666666667</v>
      </c>
      <c r="CD441">
        <v>0.0999894333333333</v>
      </c>
      <c r="CE441">
        <v>30.5494666666667</v>
      </c>
      <c r="CF441">
        <v>28.1270666666667</v>
      </c>
      <c r="CG441">
        <v>999.9</v>
      </c>
      <c r="CH441">
        <v>0</v>
      </c>
      <c r="CI441">
        <v>0</v>
      </c>
      <c r="CJ441">
        <v>10028.5333333333</v>
      </c>
      <c r="CK441">
        <v>0</v>
      </c>
      <c r="CL441">
        <v>59.8759</v>
      </c>
      <c r="CM441">
        <v>1459.76</v>
      </c>
      <c r="CN441">
        <v>0.973004</v>
      </c>
      <c r="CO441">
        <v>0.0269963</v>
      </c>
      <c r="CP441">
        <v>0</v>
      </c>
      <c r="CQ441">
        <v>671.837666666667</v>
      </c>
      <c r="CR441">
        <v>4.99951</v>
      </c>
      <c r="CS441">
        <v>9764.93333333333</v>
      </c>
      <c r="CT441">
        <v>11909.9333333333</v>
      </c>
      <c r="CU441">
        <v>39.187</v>
      </c>
      <c r="CV441">
        <v>41.687</v>
      </c>
      <c r="CW441">
        <v>40.812</v>
      </c>
      <c r="CX441">
        <v>40.875</v>
      </c>
      <c r="CY441">
        <v>41.479</v>
      </c>
      <c r="CZ441">
        <v>1415.49</v>
      </c>
      <c r="DA441">
        <v>39.27</v>
      </c>
      <c r="DB441">
        <v>0</v>
      </c>
      <c r="DC441">
        <v>1627064426.8</v>
      </c>
      <c r="DD441">
        <v>0</v>
      </c>
      <c r="DE441">
        <v>671.42468</v>
      </c>
      <c r="DF441">
        <v>3.19476924097416</v>
      </c>
      <c r="DG441">
        <v>42.8846155322775</v>
      </c>
      <c r="DH441">
        <v>9762.1228</v>
      </c>
      <c r="DI441">
        <v>15</v>
      </c>
      <c r="DJ441">
        <v>1627063522.6</v>
      </c>
      <c r="DK441" t="s">
        <v>293</v>
      </c>
      <c r="DL441">
        <v>1627063512.6</v>
      </c>
      <c r="DM441">
        <v>1627063522.6</v>
      </c>
      <c r="DN441">
        <v>1</v>
      </c>
      <c r="DO441">
        <v>0.261</v>
      </c>
      <c r="DP441">
        <v>-0.001</v>
      </c>
      <c r="DQ441">
        <v>4.408</v>
      </c>
      <c r="DR441">
        <v>-0.118</v>
      </c>
      <c r="DS441">
        <v>420</v>
      </c>
      <c r="DT441">
        <v>3</v>
      </c>
      <c r="DU441">
        <v>0.07</v>
      </c>
      <c r="DV441">
        <v>0.03</v>
      </c>
      <c r="DW441">
        <v>-23.7465853658537</v>
      </c>
      <c r="DX441">
        <v>0.288531010452937</v>
      </c>
      <c r="DY441">
        <v>0.0419813521957456</v>
      </c>
      <c r="DZ441">
        <v>1</v>
      </c>
      <c r="EA441">
        <v>671.264617647059</v>
      </c>
      <c r="EB441">
        <v>2.69653220702257</v>
      </c>
      <c r="EC441">
        <v>0.32328688904712</v>
      </c>
      <c r="ED441">
        <v>1</v>
      </c>
      <c r="EE441">
        <v>5.98968536585366</v>
      </c>
      <c r="EF441">
        <v>0.25818459930314</v>
      </c>
      <c r="EG441">
        <v>0.0273280816973382</v>
      </c>
      <c r="EH441">
        <v>0</v>
      </c>
      <c r="EI441">
        <v>2</v>
      </c>
      <c r="EJ441">
        <v>3</v>
      </c>
      <c r="EK441" t="s">
        <v>335</v>
      </c>
      <c r="EL441">
        <v>100</v>
      </c>
      <c r="EM441">
        <v>100</v>
      </c>
      <c r="EN441">
        <v>4.308</v>
      </c>
      <c r="EO441">
        <v>0.0019</v>
      </c>
      <c r="EP441">
        <v>2.28134974714028</v>
      </c>
      <c r="EQ441">
        <v>0.00616335315543056</v>
      </c>
      <c r="ER441">
        <v>-2.81551833566181e-06</v>
      </c>
      <c r="ES441">
        <v>7.20361701182458e-10</v>
      </c>
      <c r="ET441">
        <v>-0.12593346656001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15.2</v>
      </c>
      <c r="FC441">
        <v>15</v>
      </c>
      <c r="FD441">
        <v>18</v>
      </c>
      <c r="FE441">
        <v>962.293</v>
      </c>
      <c r="FF441">
        <v>515.432</v>
      </c>
      <c r="FG441">
        <v>36.264</v>
      </c>
      <c r="FH441">
        <v>25.0862</v>
      </c>
      <c r="FI441">
        <v>30.0006</v>
      </c>
      <c r="FJ441">
        <v>25.2001</v>
      </c>
      <c r="FK441">
        <v>25.1829</v>
      </c>
      <c r="FL441">
        <v>26.718</v>
      </c>
      <c r="FM441">
        <v>52.6906</v>
      </c>
      <c r="FN441">
        <v>0</v>
      </c>
      <c r="FO441">
        <v>36.35</v>
      </c>
      <c r="FP441">
        <v>420</v>
      </c>
      <c r="FQ441">
        <v>9.05039</v>
      </c>
      <c r="FR441">
        <v>100.366</v>
      </c>
      <c r="FS441">
        <v>100.266</v>
      </c>
    </row>
    <row r="442" spans="1:175">
      <c r="A442">
        <v>426</v>
      </c>
      <c r="B442">
        <v>1627064426.1</v>
      </c>
      <c r="C442">
        <v>850</v>
      </c>
      <c r="D442" t="s">
        <v>1145</v>
      </c>
      <c r="E442" t="s">
        <v>1146</v>
      </c>
      <c r="F442">
        <v>1</v>
      </c>
      <c r="H442">
        <v>1627064425.1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15</v>
      </c>
      <c r="AG442">
        <v>2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291</v>
      </c>
      <c r="AL442" t="s">
        <v>291</v>
      </c>
      <c r="AM442">
        <v>0</v>
      </c>
      <c r="AN442">
        <v>0</v>
      </c>
      <c r="AO442">
        <f>1-AM442/AN442</f>
        <v>0</v>
      </c>
      <c r="AP442">
        <v>0</v>
      </c>
      <c r="AQ442" t="s">
        <v>291</v>
      </c>
      <c r="AR442" t="s">
        <v>291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291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292</v>
      </c>
      <c r="BT442">
        <v>2</v>
      </c>
      <c r="BU442">
        <v>1627064425.1</v>
      </c>
      <c r="BV442">
        <v>396.243333333333</v>
      </c>
      <c r="BW442">
        <v>419.986666666667</v>
      </c>
      <c r="BX442">
        <v>14.9595333333333</v>
      </c>
      <c r="BY442">
        <v>8.90814333333333</v>
      </c>
      <c r="BZ442">
        <v>391.935333333333</v>
      </c>
      <c r="CA442">
        <v>14.9573666666667</v>
      </c>
      <c r="CB442">
        <v>900.011333333333</v>
      </c>
      <c r="CC442">
        <v>101.49</v>
      </c>
      <c r="CD442">
        <v>0.0997416333333333</v>
      </c>
      <c r="CE442">
        <v>30.5957666666667</v>
      </c>
      <c r="CF442">
        <v>28.1700333333333</v>
      </c>
      <c r="CG442">
        <v>999.9</v>
      </c>
      <c r="CH442">
        <v>0</v>
      </c>
      <c r="CI442">
        <v>0</v>
      </c>
      <c r="CJ442">
        <v>10029.3666666667</v>
      </c>
      <c r="CK442">
        <v>0</v>
      </c>
      <c r="CL442">
        <v>59.8759</v>
      </c>
      <c r="CM442">
        <v>1460.06333333333</v>
      </c>
      <c r="CN442">
        <v>0.973009</v>
      </c>
      <c r="CO442">
        <v>0.0269905</v>
      </c>
      <c r="CP442">
        <v>0</v>
      </c>
      <c r="CQ442">
        <v>671.920666666667</v>
      </c>
      <c r="CR442">
        <v>4.99951</v>
      </c>
      <c r="CS442">
        <v>9768.91666666667</v>
      </c>
      <c r="CT442">
        <v>11912.5</v>
      </c>
      <c r="CU442">
        <v>39.187</v>
      </c>
      <c r="CV442">
        <v>41.687</v>
      </c>
      <c r="CW442">
        <v>40.812</v>
      </c>
      <c r="CX442">
        <v>40.875</v>
      </c>
      <c r="CY442">
        <v>41.479</v>
      </c>
      <c r="CZ442">
        <v>1415.79333333333</v>
      </c>
      <c r="DA442">
        <v>39.27</v>
      </c>
      <c r="DB442">
        <v>0</v>
      </c>
      <c r="DC442">
        <v>1627064428.6</v>
      </c>
      <c r="DD442">
        <v>0</v>
      </c>
      <c r="DE442">
        <v>671.503115384615</v>
      </c>
      <c r="DF442">
        <v>3.4708034248225</v>
      </c>
      <c r="DG442">
        <v>43.3938462598903</v>
      </c>
      <c r="DH442">
        <v>9763.33423076923</v>
      </c>
      <c r="DI442">
        <v>15</v>
      </c>
      <c r="DJ442">
        <v>1627063522.6</v>
      </c>
      <c r="DK442" t="s">
        <v>293</v>
      </c>
      <c r="DL442">
        <v>1627063512.6</v>
      </c>
      <c r="DM442">
        <v>1627063522.6</v>
      </c>
      <c r="DN442">
        <v>1</v>
      </c>
      <c r="DO442">
        <v>0.261</v>
      </c>
      <c r="DP442">
        <v>-0.001</v>
      </c>
      <c r="DQ442">
        <v>4.408</v>
      </c>
      <c r="DR442">
        <v>-0.118</v>
      </c>
      <c r="DS442">
        <v>420</v>
      </c>
      <c r="DT442">
        <v>3</v>
      </c>
      <c r="DU442">
        <v>0.07</v>
      </c>
      <c r="DV442">
        <v>0.03</v>
      </c>
      <c r="DW442">
        <v>-23.7410682926829</v>
      </c>
      <c r="DX442">
        <v>0.216740069686399</v>
      </c>
      <c r="DY442">
        <v>0.0392472117327128</v>
      </c>
      <c r="DZ442">
        <v>1</v>
      </c>
      <c r="EA442">
        <v>671.386970588235</v>
      </c>
      <c r="EB442">
        <v>3.11808339586144</v>
      </c>
      <c r="EC442">
        <v>0.365731779353494</v>
      </c>
      <c r="ED442">
        <v>1</v>
      </c>
      <c r="EE442">
        <v>5.99822756097561</v>
      </c>
      <c r="EF442">
        <v>0.291690313588853</v>
      </c>
      <c r="EG442">
        <v>0.0302938573650032</v>
      </c>
      <c r="EH442">
        <v>0</v>
      </c>
      <c r="EI442">
        <v>2</v>
      </c>
      <c r="EJ442">
        <v>3</v>
      </c>
      <c r="EK442" t="s">
        <v>335</v>
      </c>
      <c r="EL442">
        <v>100</v>
      </c>
      <c r="EM442">
        <v>100</v>
      </c>
      <c r="EN442">
        <v>4.308</v>
      </c>
      <c r="EO442">
        <v>0.0023</v>
      </c>
      <c r="EP442">
        <v>2.28134974714028</v>
      </c>
      <c r="EQ442">
        <v>0.00616335315543056</v>
      </c>
      <c r="ER442">
        <v>-2.81551833566181e-06</v>
      </c>
      <c r="ES442">
        <v>7.20361701182458e-10</v>
      </c>
      <c r="ET442">
        <v>-0.12593346656001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15.2</v>
      </c>
      <c r="FC442">
        <v>15.1</v>
      </c>
      <c r="FD442">
        <v>18</v>
      </c>
      <c r="FE442">
        <v>962.105</v>
      </c>
      <c r="FF442">
        <v>515.531</v>
      </c>
      <c r="FG442">
        <v>36.3279</v>
      </c>
      <c r="FH442">
        <v>25.0891</v>
      </c>
      <c r="FI442">
        <v>30.0003</v>
      </c>
      <c r="FJ442">
        <v>25.2011</v>
      </c>
      <c r="FK442">
        <v>25.1839</v>
      </c>
      <c r="FL442">
        <v>26.7185</v>
      </c>
      <c r="FM442">
        <v>52.6906</v>
      </c>
      <c r="FN442">
        <v>0</v>
      </c>
      <c r="FO442">
        <v>36.45</v>
      </c>
      <c r="FP442">
        <v>420</v>
      </c>
      <c r="FQ442">
        <v>9.06098</v>
      </c>
      <c r="FR442">
        <v>100.365</v>
      </c>
      <c r="FS442">
        <v>100.265</v>
      </c>
    </row>
    <row r="443" spans="1:175">
      <c r="A443">
        <v>427</v>
      </c>
      <c r="B443">
        <v>1627064428.1</v>
      </c>
      <c r="C443">
        <v>852</v>
      </c>
      <c r="D443" t="s">
        <v>1147</v>
      </c>
      <c r="E443" t="s">
        <v>1148</v>
      </c>
      <c r="F443">
        <v>1</v>
      </c>
      <c r="H443">
        <v>1627064427.1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15</v>
      </c>
      <c r="AG443">
        <v>2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291</v>
      </c>
      <c r="AL443" t="s">
        <v>291</v>
      </c>
      <c r="AM443">
        <v>0</v>
      </c>
      <c r="AN443">
        <v>0</v>
      </c>
      <c r="AO443">
        <f>1-AM443/AN443</f>
        <v>0</v>
      </c>
      <c r="AP443">
        <v>0</v>
      </c>
      <c r="AQ443" t="s">
        <v>291</v>
      </c>
      <c r="AR443" t="s">
        <v>291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291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292</v>
      </c>
      <c r="BT443">
        <v>2</v>
      </c>
      <c r="BU443">
        <v>1627064427.1</v>
      </c>
      <c r="BV443">
        <v>396.246666666667</v>
      </c>
      <c r="BW443">
        <v>419.954333333333</v>
      </c>
      <c r="BX443">
        <v>14.9953666666667</v>
      </c>
      <c r="BY443">
        <v>8.93341</v>
      </c>
      <c r="BZ443">
        <v>391.938666666667</v>
      </c>
      <c r="CA443">
        <v>14.9927333333333</v>
      </c>
      <c r="CB443">
        <v>899.966333333333</v>
      </c>
      <c r="CC443">
        <v>101.490333333333</v>
      </c>
      <c r="CD443">
        <v>0.0998218</v>
      </c>
      <c r="CE443">
        <v>30.6420333333333</v>
      </c>
      <c r="CF443">
        <v>28.2024333333333</v>
      </c>
      <c r="CG443">
        <v>999.9</v>
      </c>
      <c r="CH443">
        <v>0</v>
      </c>
      <c r="CI443">
        <v>0</v>
      </c>
      <c r="CJ443">
        <v>9982.5</v>
      </c>
      <c r="CK443">
        <v>0</v>
      </c>
      <c r="CL443">
        <v>59.8759</v>
      </c>
      <c r="CM443">
        <v>1459.95</v>
      </c>
      <c r="CN443">
        <v>0.973005666666667</v>
      </c>
      <c r="CO443">
        <v>0.0269943666666667</v>
      </c>
      <c r="CP443">
        <v>0</v>
      </c>
      <c r="CQ443">
        <v>671.921333333333</v>
      </c>
      <c r="CR443">
        <v>4.99951</v>
      </c>
      <c r="CS443">
        <v>9768.83333333333</v>
      </c>
      <c r="CT443">
        <v>11911.5333333333</v>
      </c>
      <c r="CU443">
        <v>39.187</v>
      </c>
      <c r="CV443">
        <v>41.687</v>
      </c>
      <c r="CW443">
        <v>40.854</v>
      </c>
      <c r="CX443">
        <v>40.875</v>
      </c>
      <c r="CY443">
        <v>41.5</v>
      </c>
      <c r="CZ443">
        <v>1415.67666666667</v>
      </c>
      <c r="DA443">
        <v>39.2733333333333</v>
      </c>
      <c r="DB443">
        <v>0</v>
      </c>
      <c r="DC443">
        <v>1627064431</v>
      </c>
      <c r="DD443">
        <v>0</v>
      </c>
      <c r="DE443">
        <v>671.610038461538</v>
      </c>
      <c r="DF443">
        <v>3.09487179841957</v>
      </c>
      <c r="DG443">
        <v>43.4006838029971</v>
      </c>
      <c r="DH443">
        <v>9764.94346153846</v>
      </c>
      <c r="DI443">
        <v>15</v>
      </c>
      <c r="DJ443">
        <v>1627063522.6</v>
      </c>
      <c r="DK443" t="s">
        <v>293</v>
      </c>
      <c r="DL443">
        <v>1627063512.6</v>
      </c>
      <c r="DM443">
        <v>1627063522.6</v>
      </c>
      <c r="DN443">
        <v>1</v>
      </c>
      <c r="DO443">
        <v>0.261</v>
      </c>
      <c r="DP443">
        <v>-0.001</v>
      </c>
      <c r="DQ443">
        <v>4.408</v>
      </c>
      <c r="DR443">
        <v>-0.118</v>
      </c>
      <c r="DS443">
        <v>420</v>
      </c>
      <c r="DT443">
        <v>3</v>
      </c>
      <c r="DU443">
        <v>0.07</v>
      </c>
      <c r="DV443">
        <v>0.03</v>
      </c>
      <c r="DW443">
        <v>-23.7335146341463</v>
      </c>
      <c r="DX443">
        <v>0.177386759581826</v>
      </c>
      <c r="DY443">
        <v>0.0369200293381461</v>
      </c>
      <c r="DZ443">
        <v>1</v>
      </c>
      <c r="EA443">
        <v>671.479242424242</v>
      </c>
      <c r="EB443">
        <v>3.3563090601158</v>
      </c>
      <c r="EC443">
        <v>0.366591592614922</v>
      </c>
      <c r="ED443">
        <v>1</v>
      </c>
      <c r="EE443">
        <v>6.00779048780488</v>
      </c>
      <c r="EF443">
        <v>0.325914982578403</v>
      </c>
      <c r="EG443">
        <v>0.0333121255995045</v>
      </c>
      <c r="EH443">
        <v>0</v>
      </c>
      <c r="EI443">
        <v>2</v>
      </c>
      <c r="EJ443">
        <v>3</v>
      </c>
      <c r="EK443" t="s">
        <v>335</v>
      </c>
      <c r="EL443">
        <v>100</v>
      </c>
      <c r="EM443">
        <v>100</v>
      </c>
      <c r="EN443">
        <v>4.308</v>
      </c>
      <c r="EO443">
        <v>0.0029</v>
      </c>
      <c r="EP443">
        <v>2.28134974714028</v>
      </c>
      <c r="EQ443">
        <v>0.00616335315543056</v>
      </c>
      <c r="ER443">
        <v>-2.81551833566181e-06</v>
      </c>
      <c r="ES443">
        <v>7.20361701182458e-10</v>
      </c>
      <c r="ET443">
        <v>-0.12593346656001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15.3</v>
      </c>
      <c r="FC443">
        <v>15.1</v>
      </c>
      <c r="FD443">
        <v>18</v>
      </c>
      <c r="FE443">
        <v>961.969</v>
      </c>
      <c r="FF443">
        <v>515.787</v>
      </c>
      <c r="FG443">
        <v>36.3942</v>
      </c>
      <c r="FH443">
        <v>25.0918</v>
      </c>
      <c r="FI443">
        <v>30.0004</v>
      </c>
      <c r="FJ443">
        <v>25.2022</v>
      </c>
      <c r="FK443">
        <v>25.185</v>
      </c>
      <c r="FL443">
        <v>26.7192</v>
      </c>
      <c r="FM443">
        <v>52.6906</v>
      </c>
      <c r="FN443">
        <v>0</v>
      </c>
      <c r="FO443">
        <v>36.45</v>
      </c>
      <c r="FP443">
        <v>420</v>
      </c>
      <c r="FQ443">
        <v>9.05378</v>
      </c>
      <c r="FR443">
        <v>100.365</v>
      </c>
      <c r="FS443">
        <v>100.265</v>
      </c>
    </row>
    <row r="444" spans="1:175">
      <c r="A444">
        <v>428</v>
      </c>
      <c r="B444">
        <v>1627064430.1</v>
      </c>
      <c r="C444">
        <v>854</v>
      </c>
      <c r="D444" t="s">
        <v>1149</v>
      </c>
      <c r="E444" t="s">
        <v>1150</v>
      </c>
      <c r="F444">
        <v>1</v>
      </c>
      <c r="H444">
        <v>1627064429.1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15</v>
      </c>
      <c r="AG444">
        <v>2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291</v>
      </c>
      <c r="AL444" t="s">
        <v>291</v>
      </c>
      <c r="AM444">
        <v>0</v>
      </c>
      <c r="AN444">
        <v>0</v>
      </c>
      <c r="AO444">
        <f>1-AM444/AN444</f>
        <v>0</v>
      </c>
      <c r="AP444">
        <v>0</v>
      </c>
      <c r="AQ444" t="s">
        <v>291</v>
      </c>
      <c r="AR444" t="s">
        <v>291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291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292</v>
      </c>
      <c r="BT444">
        <v>2</v>
      </c>
      <c r="BU444">
        <v>1627064429.1</v>
      </c>
      <c r="BV444">
        <v>396.246</v>
      </c>
      <c r="BW444">
        <v>419.928</v>
      </c>
      <c r="BX444">
        <v>15.0344666666667</v>
      </c>
      <c r="BY444">
        <v>8.97763</v>
      </c>
      <c r="BZ444">
        <v>391.938333333333</v>
      </c>
      <c r="CA444">
        <v>15.0312333333333</v>
      </c>
      <c r="CB444">
        <v>900.020333333333</v>
      </c>
      <c r="CC444">
        <v>101.490666666667</v>
      </c>
      <c r="CD444">
        <v>0.100279666666667</v>
      </c>
      <c r="CE444">
        <v>30.6835</v>
      </c>
      <c r="CF444">
        <v>28.2372666666667</v>
      </c>
      <c r="CG444">
        <v>999.9</v>
      </c>
      <c r="CH444">
        <v>0</v>
      </c>
      <c r="CI444">
        <v>0</v>
      </c>
      <c r="CJ444">
        <v>9968.33333333333</v>
      </c>
      <c r="CK444">
        <v>0</v>
      </c>
      <c r="CL444">
        <v>59.8759</v>
      </c>
      <c r="CM444">
        <v>1460.05333333333</v>
      </c>
      <c r="CN444">
        <v>0.973009</v>
      </c>
      <c r="CO444">
        <v>0.0269905</v>
      </c>
      <c r="CP444">
        <v>0</v>
      </c>
      <c r="CQ444">
        <v>671.743666666667</v>
      </c>
      <c r="CR444">
        <v>4.99951</v>
      </c>
      <c r="CS444">
        <v>9771.18333333333</v>
      </c>
      <c r="CT444">
        <v>11912.4</v>
      </c>
      <c r="CU444">
        <v>39.187</v>
      </c>
      <c r="CV444">
        <v>41.729</v>
      </c>
      <c r="CW444">
        <v>40.833</v>
      </c>
      <c r="CX444">
        <v>40.9163333333333</v>
      </c>
      <c r="CY444">
        <v>41.5</v>
      </c>
      <c r="CZ444">
        <v>1415.78333333333</v>
      </c>
      <c r="DA444">
        <v>39.27</v>
      </c>
      <c r="DB444">
        <v>0</v>
      </c>
      <c r="DC444">
        <v>1627064432.8</v>
      </c>
      <c r="DD444">
        <v>0</v>
      </c>
      <c r="DE444">
        <v>671.6712</v>
      </c>
      <c r="DF444">
        <v>2.7612307888153</v>
      </c>
      <c r="DG444">
        <v>42.5930770838634</v>
      </c>
      <c r="DH444">
        <v>9766.4604</v>
      </c>
      <c r="DI444">
        <v>15</v>
      </c>
      <c r="DJ444">
        <v>1627063522.6</v>
      </c>
      <c r="DK444" t="s">
        <v>293</v>
      </c>
      <c r="DL444">
        <v>1627063512.6</v>
      </c>
      <c r="DM444">
        <v>1627063522.6</v>
      </c>
      <c r="DN444">
        <v>1</v>
      </c>
      <c r="DO444">
        <v>0.261</v>
      </c>
      <c r="DP444">
        <v>-0.001</v>
      </c>
      <c r="DQ444">
        <v>4.408</v>
      </c>
      <c r="DR444">
        <v>-0.118</v>
      </c>
      <c r="DS444">
        <v>420</v>
      </c>
      <c r="DT444">
        <v>3</v>
      </c>
      <c r="DU444">
        <v>0.07</v>
      </c>
      <c r="DV444">
        <v>0.03</v>
      </c>
      <c r="DW444">
        <v>-23.727287804878</v>
      </c>
      <c r="DX444">
        <v>0.198439024390224</v>
      </c>
      <c r="DY444">
        <v>0.038666322367473</v>
      </c>
      <c r="DZ444">
        <v>1</v>
      </c>
      <c r="EA444">
        <v>671.534970588235</v>
      </c>
      <c r="EB444">
        <v>2.66426289502883</v>
      </c>
      <c r="EC444">
        <v>0.328125467869169</v>
      </c>
      <c r="ED444">
        <v>1</v>
      </c>
      <c r="EE444">
        <v>6.0165843902439</v>
      </c>
      <c r="EF444">
        <v>0.326377003484317</v>
      </c>
      <c r="EG444">
        <v>0.0333534852860351</v>
      </c>
      <c r="EH444">
        <v>0</v>
      </c>
      <c r="EI444">
        <v>2</v>
      </c>
      <c r="EJ444">
        <v>3</v>
      </c>
      <c r="EK444" t="s">
        <v>335</v>
      </c>
      <c r="EL444">
        <v>100</v>
      </c>
      <c r="EM444">
        <v>100</v>
      </c>
      <c r="EN444">
        <v>4.308</v>
      </c>
      <c r="EO444">
        <v>0.0035</v>
      </c>
      <c r="EP444">
        <v>2.28134974714028</v>
      </c>
      <c r="EQ444">
        <v>0.00616335315543056</v>
      </c>
      <c r="ER444">
        <v>-2.81551833566181e-06</v>
      </c>
      <c r="ES444">
        <v>7.20361701182458e-10</v>
      </c>
      <c r="ET444">
        <v>-0.12593346656001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15.3</v>
      </c>
      <c r="FC444">
        <v>15.1</v>
      </c>
      <c r="FD444">
        <v>18</v>
      </c>
      <c r="FE444">
        <v>962.014</v>
      </c>
      <c r="FF444">
        <v>515.657</v>
      </c>
      <c r="FG444">
        <v>36.4653</v>
      </c>
      <c r="FH444">
        <v>25.0946</v>
      </c>
      <c r="FI444">
        <v>30.0007</v>
      </c>
      <c r="FJ444">
        <v>25.2032</v>
      </c>
      <c r="FK444">
        <v>25.186</v>
      </c>
      <c r="FL444">
        <v>26.7201</v>
      </c>
      <c r="FM444">
        <v>52.6906</v>
      </c>
      <c r="FN444">
        <v>0</v>
      </c>
      <c r="FO444">
        <v>36.55</v>
      </c>
      <c r="FP444">
        <v>420</v>
      </c>
      <c r="FQ444">
        <v>9.11316</v>
      </c>
      <c r="FR444">
        <v>100.366</v>
      </c>
      <c r="FS444">
        <v>100.265</v>
      </c>
    </row>
    <row r="445" spans="1:175">
      <c r="A445">
        <v>429</v>
      </c>
      <c r="B445">
        <v>1627064432.1</v>
      </c>
      <c r="C445">
        <v>856</v>
      </c>
      <c r="D445" t="s">
        <v>1151</v>
      </c>
      <c r="E445" t="s">
        <v>1152</v>
      </c>
      <c r="F445">
        <v>1</v>
      </c>
      <c r="H445">
        <v>1627064431.1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14</v>
      </c>
      <c r="AG445">
        <v>2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291</v>
      </c>
      <c r="AL445" t="s">
        <v>291</v>
      </c>
      <c r="AM445">
        <v>0</v>
      </c>
      <c r="AN445">
        <v>0</v>
      </c>
      <c r="AO445">
        <f>1-AM445/AN445</f>
        <v>0</v>
      </c>
      <c r="AP445">
        <v>0</v>
      </c>
      <c r="AQ445" t="s">
        <v>291</v>
      </c>
      <c r="AR445" t="s">
        <v>291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291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292</v>
      </c>
      <c r="BT445">
        <v>2</v>
      </c>
      <c r="BU445">
        <v>1627064431.1</v>
      </c>
      <c r="BV445">
        <v>396.271666666667</v>
      </c>
      <c r="BW445">
        <v>419.936</v>
      </c>
      <c r="BX445">
        <v>15.0769666666667</v>
      </c>
      <c r="BY445">
        <v>9.00401666666667</v>
      </c>
      <c r="BZ445">
        <v>391.963666666667</v>
      </c>
      <c r="CA445">
        <v>15.0731666666667</v>
      </c>
      <c r="CB445">
        <v>900.074333333333</v>
      </c>
      <c r="CC445">
        <v>101.491</v>
      </c>
      <c r="CD445">
        <v>0.0998868666666667</v>
      </c>
      <c r="CE445">
        <v>30.7290666666667</v>
      </c>
      <c r="CF445">
        <v>28.2838666666667</v>
      </c>
      <c r="CG445">
        <v>999.9</v>
      </c>
      <c r="CH445">
        <v>0</v>
      </c>
      <c r="CI445">
        <v>0</v>
      </c>
      <c r="CJ445">
        <v>10008.7333333333</v>
      </c>
      <c r="CK445">
        <v>0</v>
      </c>
      <c r="CL445">
        <v>59.8759</v>
      </c>
      <c r="CM445">
        <v>1459.94666666667</v>
      </c>
      <c r="CN445">
        <v>0.973007333333333</v>
      </c>
      <c r="CO445">
        <v>0.0269924333333333</v>
      </c>
      <c r="CP445">
        <v>0</v>
      </c>
      <c r="CQ445">
        <v>671.793333333333</v>
      </c>
      <c r="CR445">
        <v>4.99951</v>
      </c>
      <c r="CS445">
        <v>9771.62</v>
      </c>
      <c r="CT445">
        <v>11911.5</v>
      </c>
      <c r="CU445">
        <v>39.25</v>
      </c>
      <c r="CV445">
        <v>41.75</v>
      </c>
      <c r="CW445">
        <v>40.854</v>
      </c>
      <c r="CX445">
        <v>40.9163333333333</v>
      </c>
      <c r="CY445">
        <v>41.5</v>
      </c>
      <c r="CZ445">
        <v>1415.67666666667</v>
      </c>
      <c r="DA445">
        <v>39.27</v>
      </c>
      <c r="DB445">
        <v>0</v>
      </c>
      <c r="DC445">
        <v>1627064434.6</v>
      </c>
      <c r="DD445">
        <v>0</v>
      </c>
      <c r="DE445">
        <v>671.712769230769</v>
      </c>
      <c r="DF445">
        <v>2.0454017257479</v>
      </c>
      <c r="DG445">
        <v>42.2680342837213</v>
      </c>
      <c r="DH445">
        <v>9767.36384615385</v>
      </c>
      <c r="DI445">
        <v>15</v>
      </c>
      <c r="DJ445">
        <v>1627063522.6</v>
      </c>
      <c r="DK445" t="s">
        <v>293</v>
      </c>
      <c r="DL445">
        <v>1627063512.6</v>
      </c>
      <c r="DM445">
        <v>1627063522.6</v>
      </c>
      <c r="DN445">
        <v>1</v>
      </c>
      <c r="DO445">
        <v>0.261</v>
      </c>
      <c r="DP445">
        <v>-0.001</v>
      </c>
      <c r="DQ445">
        <v>4.408</v>
      </c>
      <c r="DR445">
        <v>-0.118</v>
      </c>
      <c r="DS445">
        <v>420</v>
      </c>
      <c r="DT445">
        <v>3</v>
      </c>
      <c r="DU445">
        <v>0.07</v>
      </c>
      <c r="DV445">
        <v>0.03</v>
      </c>
      <c r="DW445">
        <v>-23.7140951219512</v>
      </c>
      <c r="DX445">
        <v>0.163294076655006</v>
      </c>
      <c r="DY445">
        <v>0.0347767440601354</v>
      </c>
      <c r="DZ445">
        <v>1</v>
      </c>
      <c r="EA445">
        <v>671.601885714286</v>
      </c>
      <c r="EB445">
        <v>2.30412953837143</v>
      </c>
      <c r="EC445">
        <v>0.307705310918332</v>
      </c>
      <c r="ED445">
        <v>1</v>
      </c>
      <c r="EE445">
        <v>6.02718634146342</v>
      </c>
      <c r="EF445">
        <v>0.304605993031378</v>
      </c>
      <c r="EG445">
        <v>0.0312712028172807</v>
      </c>
      <c r="EH445">
        <v>0</v>
      </c>
      <c r="EI445">
        <v>2</v>
      </c>
      <c r="EJ445">
        <v>3</v>
      </c>
      <c r="EK445" t="s">
        <v>335</v>
      </c>
      <c r="EL445">
        <v>100</v>
      </c>
      <c r="EM445">
        <v>100</v>
      </c>
      <c r="EN445">
        <v>4.308</v>
      </c>
      <c r="EO445">
        <v>0.004</v>
      </c>
      <c r="EP445">
        <v>2.28134974714028</v>
      </c>
      <c r="EQ445">
        <v>0.00616335315543056</v>
      </c>
      <c r="ER445">
        <v>-2.81551833566181e-06</v>
      </c>
      <c r="ES445">
        <v>7.20361701182458e-10</v>
      </c>
      <c r="ET445">
        <v>-0.12593346656001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15.3</v>
      </c>
      <c r="FC445">
        <v>15.2</v>
      </c>
      <c r="FD445">
        <v>18</v>
      </c>
      <c r="FE445">
        <v>962.111</v>
      </c>
      <c r="FF445">
        <v>515.544</v>
      </c>
      <c r="FG445">
        <v>36.5222</v>
      </c>
      <c r="FH445">
        <v>25.0975</v>
      </c>
      <c r="FI445">
        <v>30.0004</v>
      </c>
      <c r="FJ445">
        <v>25.2043</v>
      </c>
      <c r="FK445">
        <v>25.1871</v>
      </c>
      <c r="FL445">
        <v>26.7211</v>
      </c>
      <c r="FM445">
        <v>52.4204</v>
      </c>
      <c r="FN445">
        <v>0</v>
      </c>
      <c r="FO445">
        <v>36.65</v>
      </c>
      <c r="FP445">
        <v>420</v>
      </c>
      <c r="FQ445">
        <v>9.12003</v>
      </c>
      <c r="FR445">
        <v>100.367</v>
      </c>
      <c r="FS445">
        <v>100.265</v>
      </c>
    </row>
    <row r="446" spans="1:175">
      <c r="A446">
        <v>430</v>
      </c>
      <c r="B446">
        <v>1627064434.1</v>
      </c>
      <c r="C446">
        <v>858</v>
      </c>
      <c r="D446" t="s">
        <v>1153</v>
      </c>
      <c r="E446" t="s">
        <v>1154</v>
      </c>
      <c r="F446">
        <v>1</v>
      </c>
      <c r="H446">
        <v>1627064433.1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15</v>
      </c>
      <c r="AG446">
        <v>2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291</v>
      </c>
      <c r="AL446" t="s">
        <v>291</v>
      </c>
      <c r="AM446">
        <v>0</v>
      </c>
      <c r="AN446">
        <v>0</v>
      </c>
      <c r="AO446">
        <f>1-AM446/AN446</f>
        <v>0</v>
      </c>
      <c r="AP446">
        <v>0</v>
      </c>
      <c r="AQ446" t="s">
        <v>291</v>
      </c>
      <c r="AR446" t="s">
        <v>291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291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292</v>
      </c>
      <c r="BT446">
        <v>2</v>
      </c>
      <c r="BU446">
        <v>1627064433.1</v>
      </c>
      <c r="BV446">
        <v>396.287333333333</v>
      </c>
      <c r="BW446">
        <v>419.959</v>
      </c>
      <c r="BX446">
        <v>15.1128333333333</v>
      </c>
      <c r="BY446">
        <v>9.01609666666667</v>
      </c>
      <c r="BZ446">
        <v>391.979333333333</v>
      </c>
      <c r="CA446">
        <v>15.1085666666667</v>
      </c>
      <c r="CB446">
        <v>900.020333333333</v>
      </c>
      <c r="CC446">
        <v>101.491666666667</v>
      </c>
      <c r="CD446">
        <v>0.0995847666666667</v>
      </c>
      <c r="CE446">
        <v>30.7722</v>
      </c>
      <c r="CF446">
        <v>28.3129666666667</v>
      </c>
      <c r="CG446">
        <v>999.9</v>
      </c>
      <c r="CH446">
        <v>0</v>
      </c>
      <c r="CI446">
        <v>0</v>
      </c>
      <c r="CJ446">
        <v>10006.4333333333</v>
      </c>
      <c r="CK446">
        <v>0</v>
      </c>
      <c r="CL446">
        <v>59.8896333333333</v>
      </c>
      <c r="CM446">
        <v>1460.05333333333</v>
      </c>
      <c r="CN446">
        <v>0.973007333333333</v>
      </c>
      <c r="CO446">
        <v>0.0269924333333333</v>
      </c>
      <c r="CP446">
        <v>0</v>
      </c>
      <c r="CQ446">
        <v>672.077</v>
      </c>
      <c r="CR446">
        <v>4.99951</v>
      </c>
      <c r="CS446">
        <v>9774.19666666667</v>
      </c>
      <c r="CT446">
        <v>11912.4</v>
      </c>
      <c r="CU446">
        <v>39.25</v>
      </c>
      <c r="CV446">
        <v>41.708</v>
      </c>
      <c r="CW446">
        <v>40.875</v>
      </c>
      <c r="CX446">
        <v>40.8956666666667</v>
      </c>
      <c r="CY446">
        <v>41.5</v>
      </c>
      <c r="CZ446">
        <v>1415.78</v>
      </c>
      <c r="DA446">
        <v>39.2733333333333</v>
      </c>
      <c r="DB446">
        <v>0</v>
      </c>
      <c r="DC446">
        <v>1627064437</v>
      </c>
      <c r="DD446">
        <v>0</v>
      </c>
      <c r="DE446">
        <v>671.8295</v>
      </c>
      <c r="DF446">
        <v>1.40687181085106</v>
      </c>
      <c r="DG446">
        <v>43.2434188246934</v>
      </c>
      <c r="DH446">
        <v>9769.22115384615</v>
      </c>
      <c r="DI446">
        <v>15</v>
      </c>
      <c r="DJ446">
        <v>1627063522.6</v>
      </c>
      <c r="DK446" t="s">
        <v>293</v>
      </c>
      <c r="DL446">
        <v>1627063512.6</v>
      </c>
      <c r="DM446">
        <v>1627063522.6</v>
      </c>
      <c r="DN446">
        <v>1</v>
      </c>
      <c r="DO446">
        <v>0.261</v>
      </c>
      <c r="DP446">
        <v>-0.001</v>
      </c>
      <c r="DQ446">
        <v>4.408</v>
      </c>
      <c r="DR446">
        <v>-0.118</v>
      </c>
      <c r="DS446">
        <v>420</v>
      </c>
      <c r="DT446">
        <v>3</v>
      </c>
      <c r="DU446">
        <v>0.07</v>
      </c>
      <c r="DV446">
        <v>0.03</v>
      </c>
      <c r="DW446">
        <v>-23.7028146341463</v>
      </c>
      <c r="DX446">
        <v>0.10240975609753</v>
      </c>
      <c r="DY446">
        <v>0.0283601279794802</v>
      </c>
      <c r="DZ446">
        <v>1</v>
      </c>
      <c r="EA446">
        <v>671.695909090909</v>
      </c>
      <c r="EB446">
        <v>2.3660213133978</v>
      </c>
      <c r="EC446">
        <v>0.304849427674909</v>
      </c>
      <c r="ED446">
        <v>1</v>
      </c>
      <c r="EE446">
        <v>6.03972317073171</v>
      </c>
      <c r="EF446">
        <v>0.293210801393734</v>
      </c>
      <c r="EG446">
        <v>0.0298999886156292</v>
      </c>
      <c r="EH446">
        <v>0</v>
      </c>
      <c r="EI446">
        <v>2</v>
      </c>
      <c r="EJ446">
        <v>3</v>
      </c>
      <c r="EK446" t="s">
        <v>335</v>
      </c>
      <c r="EL446">
        <v>100</v>
      </c>
      <c r="EM446">
        <v>100</v>
      </c>
      <c r="EN446">
        <v>4.308</v>
      </c>
      <c r="EO446">
        <v>0.0045</v>
      </c>
      <c r="EP446">
        <v>2.28134974714028</v>
      </c>
      <c r="EQ446">
        <v>0.00616335315543056</v>
      </c>
      <c r="ER446">
        <v>-2.81551833566181e-06</v>
      </c>
      <c r="ES446">
        <v>7.20361701182458e-10</v>
      </c>
      <c r="ET446">
        <v>-0.12593346656001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15.4</v>
      </c>
      <c r="FC446">
        <v>15.2</v>
      </c>
      <c r="FD446">
        <v>18</v>
      </c>
      <c r="FE446">
        <v>962.155</v>
      </c>
      <c r="FF446">
        <v>515.642</v>
      </c>
      <c r="FG446">
        <v>36.5841</v>
      </c>
      <c r="FH446">
        <v>25.1002</v>
      </c>
      <c r="FI446">
        <v>30.0005</v>
      </c>
      <c r="FJ446">
        <v>25.2053</v>
      </c>
      <c r="FK446">
        <v>25.1881</v>
      </c>
      <c r="FL446">
        <v>26.722</v>
      </c>
      <c r="FM446">
        <v>52.4204</v>
      </c>
      <c r="FN446">
        <v>0</v>
      </c>
      <c r="FO446">
        <v>36.65</v>
      </c>
      <c r="FP446">
        <v>420</v>
      </c>
      <c r="FQ446">
        <v>9.17659</v>
      </c>
      <c r="FR446">
        <v>100.367</v>
      </c>
      <c r="FS446">
        <v>100.266</v>
      </c>
    </row>
    <row r="447" spans="1:175">
      <c r="A447">
        <v>431</v>
      </c>
      <c r="B447">
        <v>1627064436.1</v>
      </c>
      <c r="C447">
        <v>860</v>
      </c>
      <c r="D447" t="s">
        <v>1155</v>
      </c>
      <c r="E447" t="s">
        <v>1156</v>
      </c>
      <c r="F447">
        <v>1</v>
      </c>
      <c r="H447">
        <v>1627064435.1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15</v>
      </c>
      <c r="AG447">
        <v>2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291</v>
      </c>
      <c r="AL447" t="s">
        <v>291</v>
      </c>
      <c r="AM447">
        <v>0</v>
      </c>
      <c r="AN447">
        <v>0</v>
      </c>
      <c r="AO447">
        <f>1-AM447/AN447</f>
        <v>0</v>
      </c>
      <c r="AP447">
        <v>0</v>
      </c>
      <c r="AQ447" t="s">
        <v>291</v>
      </c>
      <c r="AR447" t="s">
        <v>291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291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292</v>
      </c>
      <c r="BT447">
        <v>2</v>
      </c>
      <c r="BU447">
        <v>1627064435.1</v>
      </c>
      <c r="BV447">
        <v>396.268</v>
      </c>
      <c r="BW447">
        <v>419.937</v>
      </c>
      <c r="BX447">
        <v>15.1502333333333</v>
      </c>
      <c r="BY447">
        <v>9.03915666666667</v>
      </c>
      <c r="BZ447">
        <v>391.96</v>
      </c>
      <c r="CA447">
        <v>15.1454</v>
      </c>
      <c r="CB447">
        <v>900.012333333333</v>
      </c>
      <c r="CC447">
        <v>101.491</v>
      </c>
      <c r="CD447">
        <v>0.099551</v>
      </c>
      <c r="CE447">
        <v>30.8143666666667</v>
      </c>
      <c r="CF447">
        <v>28.3431333333333</v>
      </c>
      <c r="CG447">
        <v>999.9</v>
      </c>
      <c r="CH447">
        <v>0</v>
      </c>
      <c r="CI447">
        <v>0</v>
      </c>
      <c r="CJ447">
        <v>9996.67333333333</v>
      </c>
      <c r="CK447">
        <v>0</v>
      </c>
      <c r="CL447">
        <v>59.8901</v>
      </c>
      <c r="CM447">
        <v>1460.04333333333</v>
      </c>
      <c r="CN447">
        <v>0.973009</v>
      </c>
      <c r="CO447">
        <v>0.0269905</v>
      </c>
      <c r="CP447">
        <v>0</v>
      </c>
      <c r="CQ447">
        <v>672.042</v>
      </c>
      <c r="CR447">
        <v>4.99951</v>
      </c>
      <c r="CS447">
        <v>9775.91</v>
      </c>
      <c r="CT447">
        <v>11912.3</v>
      </c>
      <c r="CU447">
        <v>39.25</v>
      </c>
      <c r="CV447">
        <v>41.729</v>
      </c>
      <c r="CW447">
        <v>40.875</v>
      </c>
      <c r="CX447">
        <v>40.937</v>
      </c>
      <c r="CY447">
        <v>41.5</v>
      </c>
      <c r="CZ447">
        <v>1415.77333333333</v>
      </c>
      <c r="DA447">
        <v>39.27</v>
      </c>
      <c r="DB447">
        <v>0</v>
      </c>
      <c r="DC447">
        <v>1627064438.8</v>
      </c>
      <c r="DD447">
        <v>0</v>
      </c>
      <c r="DE447">
        <v>671.90504</v>
      </c>
      <c r="DF447">
        <v>1.09592309154717</v>
      </c>
      <c r="DG447">
        <v>44.0992308981757</v>
      </c>
      <c r="DH447">
        <v>9770.8076</v>
      </c>
      <c r="DI447">
        <v>15</v>
      </c>
      <c r="DJ447">
        <v>1627063522.6</v>
      </c>
      <c r="DK447" t="s">
        <v>293</v>
      </c>
      <c r="DL447">
        <v>1627063512.6</v>
      </c>
      <c r="DM447">
        <v>1627063522.6</v>
      </c>
      <c r="DN447">
        <v>1</v>
      </c>
      <c r="DO447">
        <v>0.261</v>
      </c>
      <c r="DP447">
        <v>-0.001</v>
      </c>
      <c r="DQ447">
        <v>4.408</v>
      </c>
      <c r="DR447">
        <v>-0.118</v>
      </c>
      <c r="DS447">
        <v>420</v>
      </c>
      <c r="DT447">
        <v>3</v>
      </c>
      <c r="DU447">
        <v>0.07</v>
      </c>
      <c r="DV447">
        <v>0.03</v>
      </c>
      <c r="DW447">
        <v>-23.698987804878</v>
      </c>
      <c r="DX447">
        <v>0.132029268292648</v>
      </c>
      <c r="DY447">
        <v>0.0294685462337839</v>
      </c>
      <c r="DZ447">
        <v>1</v>
      </c>
      <c r="EA447">
        <v>671.766393939394</v>
      </c>
      <c r="EB447">
        <v>2.20375231989171</v>
      </c>
      <c r="EC447">
        <v>0.294005044215019</v>
      </c>
      <c r="ED447">
        <v>1</v>
      </c>
      <c r="EE447">
        <v>6.05111926829268</v>
      </c>
      <c r="EF447">
        <v>0.311139512195124</v>
      </c>
      <c r="EG447">
        <v>0.0318123671603145</v>
      </c>
      <c r="EH447">
        <v>0</v>
      </c>
      <c r="EI447">
        <v>2</v>
      </c>
      <c r="EJ447">
        <v>3</v>
      </c>
      <c r="EK447" t="s">
        <v>335</v>
      </c>
      <c r="EL447">
        <v>100</v>
      </c>
      <c r="EM447">
        <v>100</v>
      </c>
      <c r="EN447">
        <v>4.308</v>
      </c>
      <c r="EO447">
        <v>0.0051</v>
      </c>
      <c r="EP447">
        <v>2.28134974714028</v>
      </c>
      <c r="EQ447">
        <v>0.00616335315543056</v>
      </c>
      <c r="ER447">
        <v>-2.81551833566181e-06</v>
      </c>
      <c r="ES447">
        <v>7.20361701182458e-10</v>
      </c>
      <c r="ET447">
        <v>-0.12593346656001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15.4</v>
      </c>
      <c r="FC447">
        <v>15.2</v>
      </c>
      <c r="FD447">
        <v>18</v>
      </c>
      <c r="FE447">
        <v>961.993</v>
      </c>
      <c r="FF447">
        <v>515.742</v>
      </c>
      <c r="FG447">
        <v>36.6593</v>
      </c>
      <c r="FH447">
        <v>25.103</v>
      </c>
      <c r="FI447">
        <v>30.0007</v>
      </c>
      <c r="FJ447">
        <v>25.2064</v>
      </c>
      <c r="FK447">
        <v>25.1894</v>
      </c>
      <c r="FL447">
        <v>26.7224</v>
      </c>
      <c r="FM447">
        <v>52.1405</v>
      </c>
      <c r="FN447">
        <v>0</v>
      </c>
      <c r="FO447">
        <v>36.75</v>
      </c>
      <c r="FP447">
        <v>420</v>
      </c>
      <c r="FQ447">
        <v>9.18254</v>
      </c>
      <c r="FR447">
        <v>100.366</v>
      </c>
      <c r="FS447">
        <v>100.267</v>
      </c>
    </row>
    <row r="448" spans="1:175">
      <c r="A448">
        <v>432</v>
      </c>
      <c r="B448">
        <v>1627064438.1</v>
      </c>
      <c r="C448">
        <v>862</v>
      </c>
      <c r="D448" t="s">
        <v>1157</v>
      </c>
      <c r="E448" t="s">
        <v>1158</v>
      </c>
      <c r="F448">
        <v>1</v>
      </c>
      <c r="H448">
        <v>1627064437.1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15</v>
      </c>
      <c r="AG448">
        <v>2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291</v>
      </c>
      <c r="AL448" t="s">
        <v>291</v>
      </c>
      <c r="AM448">
        <v>0</v>
      </c>
      <c r="AN448">
        <v>0</v>
      </c>
      <c r="AO448">
        <f>1-AM448/AN448</f>
        <v>0</v>
      </c>
      <c r="AP448">
        <v>0</v>
      </c>
      <c r="AQ448" t="s">
        <v>291</v>
      </c>
      <c r="AR448" t="s">
        <v>291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291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292</v>
      </c>
      <c r="BT448">
        <v>2</v>
      </c>
      <c r="BU448">
        <v>1627064437.1</v>
      </c>
      <c r="BV448">
        <v>396.263666666667</v>
      </c>
      <c r="BW448">
        <v>419.916</v>
      </c>
      <c r="BX448">
        <v>15.1857666666667</v>
      </c>
      <c r="BY448">
        <v>9.06012</v>
      </c>
      <c r="BZ448">
        <v>391.955666666667</v>
      </c>
      <c r="CA448">
        <v>15.1804333333333</v>
      </c>
      <c r="CB448">
        <v>899.977333333333</v>
      </c>
      <c r="CC448">
        <v>101.493</v>
      </c>
      <c r="CD448">
        <v>0.0997951666666667</v>
      </c>
      <c r="CE448">
        <v>30.8622</v>
      </c>
      <c r="CF448">
        <v>28.3915333333333</v>
      </c>
      <c r="CG448">
        <v>999.9</v>
      </c>
      <c r="CH448">
        <v>0</v>
      </c>
      <c r="CI448">
        <v>0</v>
      </c>
      <c r="CJ448">
        <v>9978.96</v>
      </c>
      <c r="CK448">
        <v>0</v>
      </c>
      <c r="CL448">
        <v>59.8764</v>
      </c>
      <c r="CM448">
        <v>1459.93333333333</v>
      </c>
      <c r="CN448">
        <v>0.973005666666667</v>
      </c>
      <c r="CO448">
        <v>0.0269943666666667</v>
      </c>
      <c r="CP448">
        <v>0</v>
      </c>
      <c r="CQ448">
        <v>672.369</v>
      </c>
      <c r="CR448">
        <v>4.99951</v>
      </c>
      <c r="CS448">
        <v>9775.64666666667</v>
      </c>
      <c r="CT448">
        <v>11911.3666666667</v>
      </c>
      <c r="CU448">
        <v>39.25</v>
      </c>
      <c r="CV448">
        <v>41.75</v>
      </c>
      <c r="CW448">
        <v>40.875</v>
      </c>
      <c r="CX448">
        <v>40.937</v>
      </c>
      <c r="CY448">
        <v>41.5206666666667</v>
      </c>
      <c r="CZ448">
        <v>1415.66</v>
      </c>
      <c r="DA448">
        <v>39.2733333333333</v>
      </c>
      <c r="DB448">
        <v>0</v>
      </c>
      <c r="DC448">
        <v>1627064440.6</v>
      </c>
      <c r="DD448">
        <v>0</v>
      </c>
      <c r="DE448">
        <v>671.966461538462</v>
      </c>
      <c r="DF448">
        <v>1.87890599365751</v>
      </c>
      <c r="DG448">
        <v>43.0464957429745</v>
      </c>
      <c r="DH448">
        <v>9771.67807692308</v>
      </c>
      <c r="DI448">
        <v>15</v>
      </c>
      <c r="DJ448">
        <v>1627063522.6</v>
      </c>
      <c r="DK448" t="s">
        <v>293</v>
      </c>
      <c r="DL448">
        <v>1627063512.6</v>
      </c>
      <c r="DM448">
        <v>1627063522.6</v>
      </c>
      <c r="DN448">
        <v>1</v>
      </c>
      <c r="DO448">
        <v>0.261</v>
      </c>
      <c r="DP448">
        <v>-0.001</v>
      </c>
      <c r="DQ448">
        <v>4.408</v>
      </c>
      <c r="DR448">
        <v>-0.118</v>
      </c>
      <c r="DS448">
        <v>420</v>
      </c>
      <c r="DT448">
        <v>3</v>
      </c>
      <c r="DU448">
        <v>0.07</v>
      </c>
      <c r="DV448">
        <v>0.03</v>
      </c>
      <c r="DW448">
        <v>-23.6963951219512</v>
      </c>
      <c r="DX448">
        <v>0.226724738675893</v>
      </c>
      <c r="DY448">
        <v>0.0319763781046641</v>
      </c>
      <c r="DZ448">
        <v>1</v>
      </c>
      <c r="EA448">
        <v>671.878794117647</v>
      </c>
      <c r="EB448">
        <v>2.12840081187952</v>
      </c>
      <c r="EC448">
        <v>0.287327214514551</v>
      </c>
      <c r="ED448">
        <v>1</v>
      </c>
      <c r="EE448">
        <v>6.06247146341463</v>
      </c>
      <c r="EF448">
        <v>0.341207665505231</v>
      </c>
      <c r="EG448">
        <v>0.0348028999044743</v>
      </c>
      <c r="EH448">
        <v>0</v>
      </c>
      <c r="EI448">
        <v>2</v>
      </c>
      <c r="EJ448">
        <v>3</v>
      </c>
      <c r="EK448" t="s">
        <v>335</v>
      </c>
      <c r="EL448">
        <v>100</v>
      </c>
      <c r="EM448">
        <v>100</v>
      </c>
      <c r="EN448">
        <v>4.308</v>
      </c>
      <c r="EO448">
        <v>0.0055</v>
      </c>
      <c r="EP448">
        <v>2.28134974714028</v>
      </c>
      <c r="EQ448">
        <v>0.00616335315543056</v>
      </c>
      <c r="ER448">
        <v>-2.81551833566181e-06</v>
      </c>
      <c r="ES448">
        <v>7.20361701182458e-10</v>
      </c>
      <c r="ET448">
        <v>-0.12593346656001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15.4</v>
      </c>
      <c r="FC448">
        <v>15.3</v>
      </c>
      <c r="FD448">
        <v>18</v>
      </c>
      <c r="FE448">
        <v>961.893</v>
      </c>
      <c r="FF448">
        <v>515.633</v>
      </c>
      <c r="FG448">
        <v>36.7239</v>
      </c>
      <c r="FH448">
        <v>25.106</v>
      </c>
      <c r="FI448">
        <v>30.0004</v>
      </c>
      <c r="FJ448">
        <v>25.208</v>
      </c>
      <c r="FK448">
        <v>25.1908</v>
      </c>
      <c r="FL448">
        <v>26.7232</v>
      </c>
      <c r="FM448">
        <v>52.1405</v>
      </c>
      <c r="FN448">
        <v>0</v>
      </c>
      <c r="FO448">
        <v>36.85</v>
      </c>
      <c r="FP448">
        <v>420</v>
      </c>
      <c r="FQ448">
        <v>9.25767</v>
      </c>
      <c r="FR448">
        <v>100.366</v>
      </c>
      <c r="FS448">
        <v>100.266</v>
      </c>
    </row>
    <row r="449" spans="1:175">
      <c r="A449">
        <v>433</v>
      </c>
      <c r="B449">
        <v>1627064440.1</v>
      </c>
      <c r="C449">
        <v>864</v>
      </c>
      <c r="D449" t="s">
        <v>1159</v>
      </c>
      <c r="E449" t="s">
        <v>1160</v>
      </c>
      <c r="F449">
        <v>1</v>
      </c>
      <c r="H449">
        <v>1627064439.1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15</v>
      </c>
      <c r="AG449">
        <v>2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291</v>
      </c>
      <c r="AL449" t="s">
        <v>291</v>
      </c>
      <c r="AM449">
        <v>0</v>
      </c>
      <c r="AN449">
        <v>0</v>
      </c>
      <c r="AO449">
        <f>1-AM449/AN449</f>
        <v>0</v>
      </c>
      <c r="AP449">
        <v>0</v>
      </c>
      <c r="AQ449" t="s">
        <v>291</v>
      </c>
      <c r="AR449" t="s">
        <v>291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291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292</v>
      </c>
      <c r="BT449">
        <v>2</v>
      </c>
      <c r="BU449">
        <v>1627064439.1</v>
      </c>
      <c r="BV449">
        <v>396.285666666667</v>
      </c>
      <c r="BW449">
        <v>419.96</v>
      </c>
      <c r="BX449">
        <v>15.2171666666667</v>
      </c>
      <c r="BY449">
        <v>9.09559333333333</v>
      </c>
      <c r="BZ449">
        <v>391.977666666667</v>
      </c>
      <c r="CA449">
        <v>15.2113666666667</v>
      </c>
      <c r="CB449">
        <v>899.985333333333</v>
      </c>
      <c r="CC449">
        <v>101.493333333333</v>
      </c>
      <c r="CD449">
        <v>0.100122</v>
      </c>
      <c r="CE449">
        <v>30.9067</v>
      </c>
      <c r="CF449">
        <v>28.4289</v>
      </c>
      <c r="CG449">
        <v>999.9</v>
      </c>
      <c r="CH449">
        <v>0</v>
      </c>
      <c r="CI449">
        <v>0</v>
      </c>
      <c r="CJ449">
        <v>9962.08333333333</v>
      </c>
      <c r="CK449">
        <v>0</v>
      </c>
      <c r="CL449">
        <v>59.8759</v>
      </c>
      <c r="CM449">
        <v>1460.04</v>
      </c>
      <c r="CN449">
        <v>0.973009</v>
      </c>
      <c r="CO449">
        <v>0.0269905</v>
      </c>
      <c r="CP449">
        <v>0</v>
      </c>
      <c r="CQ449">
        <v>672.249</v>
      </c>
      <c r="CR449">
        <v>4.99951</v>
      </c>
      <c r="CS449">
        <v>9777.93666666667</v>
      </c>
      <c r="CT449">
        <v>11912.2666666667</v>
      </c>
      <c r="CU449">
        <v>39.25</v>
      </c>
      <c r="CV449">
        <v>41.75</v>
      </c>
      <c r="CW449">
        <v>40.875</v>
      </c>
      <c r="CX449">
        <v>40.937</v>
      </c>
      <c r="CY449">
        <v>41.562</v>
      </c>
      <c r="CZ449">
        <v>1415.77</v>
      </c>
      <c r="DA449">
        <v>39.27</v>
      </c>
      <c r="DB449">
        <v>0</v>
      </c>
      <c r="DC449">
        <v>1627064443</v>
      </c>
      <c r="DD449">
        <v>0</v>
      </c>
      <c r="DE449">
        <v>672.018</v>
      </c>
      <c r="DF449">
        <v>2.73169230458162</v>
      </c>
      <c r="DG449">
        <v>41.8502563652003</v>
      </c>
      <c r="DH449">
        <v>9773.44769230769</v>
      </c>
      <c r="DI449">
        <v>15</v>
      </c>
      <c r="DJ449">
        <v>1627063522.6</v>
      </c>
      <c r="DK449" t="s">
        <v>293</v>
      </c>
      <c r="DL449">
        <v>1627063512.6</v>
      </c>
      <c r="DM449">
        <v>1627063522.6</v>
      </c>
      <c r="DN449">
        <v>1</v>
      </c>
      <c r="DO449">
        <v>0.261</v>
      </c>
      <c r="DP449">
        <v>-0.001</v>
      </c>
      <c r="DQ449">
        <v>4.408</v>
      </c>
      <c r="DR449">
        <v>-0.118</v>
      </c>
      <c r="DS449">
        <v>420</v>
      </c>
      <c r="DT449">
        <v>3</v>
      </c>
      <c r="DU449">
        <v>0.07</v>
      </c>
      <c r="DV449">
        <v>0.03</v>
      </c>
      <c r="DW449">
        <v>-23.6939146341463</v>
      </c>
      <c r="DX449">
        <v>0.269119860627188</v>
      </c>
      <c r="DY449">
        <v>0.0332469368548743</v>
      </c>
      <c r="DZ449">
        <v>1</v>
      </c>
      <c r="EA449">
        <v>671.967060606061</v>
      </c>
      <c r="EB449">
        <v>1.76109161464737</v>
      </c>
      <c r="EC449">
        <v>0.2564166755077</v>
      </c>
      <c r="ED449">
        <v>1</v>
      </c>
      <c r="EE449">
        <v>6.07243243902439</v>
      </c>
      <c r="EF449">
        <v>0.354845017421604</v>
      </c>
      <c r="EG449">
        <v>0.0359561042533192</v>
      </c>
      <c r="EH449">
        <v>0</v>
      </c>
      <c r="EI449">
        <v>2</v>
      </c>
      <c r="EJ449">
        <v>3</v>
      </c>
      <c r="EK449" t="s">
        <v>335</v>
      </c>
      <c r="EL449">
        <v>100</v>
      </c>
      <c r="EM449">
        <v>100</v>
      </c>
      <c r="EN449">
        <v>4.308</v>
      </c>
      <c r="EO449">
        <v>0.006</v>
      </c>
      <c r="EP449">
        <v>2.28134974714028</v>
      </c>
      <c r="EQ449">
        <v>0.00616335315543056</v>
      </c>
      <c r="ER449">
        <v>-2.81551833566181e-06</v>
      </c>
      <c r="ES449">
        <v>7.20361701182458e-10</v>
      </c>
      <c r="ET449">
        <v>-0.12593346656001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15.5</v>
      </c>
      <c r="FC449">
        <v>15.3</v>
      </c>
      <c r="FD449">
        <v>18</v>
      </c>
      <c r="FE449">
        <v>962.041</v>
      </c>
      <c r="FF449">
        <v>515.714</v>
      </c>
      <c r="FG449">
        <v>36.7885</v>
      </c>
      <c r="FH449">
        <v>25.1091</v>
      </c>
      <c r="FI449">
        <v>30.0006</v>
      </c>
      <c r="FJ449">
        <v>25.2091</v>
      </c>
      <c r="FK449">
        <v>25.1918</v>
      </c>
      <c r="FL449">
        <v>26.724</v>
      </c>
      <c r="FM449">
        <v>51.8678</v>
      </c>
      <c r="FN449">
        <v>0</v>
      </c>
      <c r="FO449">
        <v>36.85</v>
      </c>
      <c r="FP449">
        <v>420</v>
      </c>
      <c r="FQ449">
        <v>9.26136</v>
      </c>
      <c r="FR449">
        <v>100.367</v>
      </c>
      <c r="FS449">
        <v>100.265</v>
      </c>
    </row>
    <row r="450" spans="1:175">
      <c r="A450">
        <v>434</v>
      </c>
      <c r="B450">
        <v>1627064442.1</v>
      </c>
      <c r="C450">
        <v>866</v>
      </c>
      <c r="D450" t="s">
        <v>1161</v>
      </c>
      <c r="E450" t="s">
        <v>1162</v>
      </c>
      <c r="F450">
        <v>1</v>
      </c>
      <c r="H450">
        <v>1627064441.1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15</v>
      </c>
      <c r="AG450">
        <v>2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291</v>
      </c>
      <c r="AL450" t="s">
        <v>291</v>
      </c>
      <c r="AM450">
        <v>0</v>
      </c>
      <c r="AN450">
        <v>0</v>
      </c>
      <c r="AO450">
        <f>1-AM450/AN450</f>
        <v>0</v>
      </c>
      <c r="AP450">
        <v>0</v>
      </c>
      <c r="AQ450" t="s">
        <v>291</v>
      </c>
      <c r="AR450" t="s">
        <v>291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291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292</v>
      </c>
      <c r="BT450">
        <v>2</v>
      </c>
      <c r="BU450">
        <v>1627064441.1</v>
      </c>
      <c r="BV450">
        <v>396.296</v>
      </c>
      <c r="BW450">
        <v>419.974333333333</v>
      </c>
      <c r="BX450">
        <v>15.2560333333333</v>
      </c>
      <c r="BY450">
        <v>9.14472</v>
      </c>
      <c r="BZ450">
        <v>391.987666666667</v>
      </c>
      <c r="CA450">
        <v>15.2497</v>
      </c>
      <c r="CB450">
        <v>900.037333333333</v>
      </c>
      <c r="CC450">
        <v>101.492666666667</v>
      </c>
      <c r="CD450">
        <v>0.0997483333333333</v>
      </c>
      <c r="CE450">
        <v>30.9474666666667</v>
      </c>
      <c r="CF450">
        <v>28.4624666666667</v>
      </c>
      <c r="CG450">
        <v>999.9</v>
      </c>
      <c r="CH450">
        <v>0</v>
      </c>
      <c r="CI450">
        <v>0</v>
      </c>
      <c r="CJ450">
        <v>10011</v>
      </c>
      <c r="CK450">
        <v>0</v>
      </c>
      <c r="CL450">
        <v>59.8759</v>
      </c>
      <c r="CM450">
        <v>1460.03333333333</v>
      </c>
      <c r="CN450">
        <v>0.973009</v>
      </c>
      <c r="CO450">
        <v>0.0269905</v>
      </c>
      <c r="CP450">
        <v>0</v>
      </c>
      <c r="CQ450">
        <v>672.312666666667</v>
      </c>
      <c r="CR450">
        <v>4.99951</v>
      </c>
      <c r="CS450">
        <v>9779.80333333333</v>
      </c>
      <c r="CT450">
        <v>11912.2333333333</v>
      </c>
      <c r="CU450">
        <v>39.25</v>
      </c>
      <c r="CV450">
        <v>41.75</v>
      </c>
      <c r="CW450">
        <v>40.875</v>
      </c>
      <c r="CX450">
        <v>40.937</v>
      </c>
      <c r="CY450">
        <v>41.562</v>
      </c>
      <c r="CZ450">
        <v>1415.76333333333</v>
      </c>
      <c r="DA450">
        <v>39.27</v>
      </c>
      <c r="DB450">
        <v>0</v>
      </c>
      <c r="DC450">
        <v>1627064444.8</v>
      </c>
      <c r="DD450">
        <v>0</v>
      </c>
      <c r="DE450">
        <v>672.08812</v>
      </c>
      <c r="DF450">
        <v>2.62830770158294</v>
      </c>
      <c r="DG450">
        <v>42.7376923689675</v>
      </c>
      <c r="DH450">
        <v>9774.9724</v>
      </c>
      <c r="DI450">
        <v>15</v>
      </c>
      <c r="DJ450">
        <v>1627063522.6</v>
      </c>
      <c r="DK450" t="s">
        <v>293</v>
      </c>
      <c r="DL450">
        <v>1627063512.6</v>
      </c>
      <c r="DM450">
        <v>1627063522.6</v>
      </c>
      <c r="DN450">
        <v>1</v>
      </c>
      <c r="DO450">
        <v>0.261</v>
      </c>
      <c r="DP450">
        <v>-0.001</v>
      </c>
      <c r="DQ450">
        <v>4.408</v>
      </c>
      <c r="DR450">
        <v>-0.118</v>
      </c>
      <c r="DS450">
        <v>420</v>
      </c>
      <c r="DT450">
        <v>3</v>
      </c>
      <c r="DU450">
        <v>0.07</v>
      </c>
      <c r="DV450">
        <v>0.03</v>
      </c>
      <c r="DW450">
        <v>-23.6899097560976</v>
      </c>
      <c r="DX450">
        <v>0.24173101045289</v>
      </c>
      <c r="DY450">
        <v>0.0322681509131705</v>
      </c>
      <c r="DZ450">
        <v>1</v>
      </c>
      <c r="EA450">
        <v>672.015411764706</v>
      </c>
      <c r="EB450">
        <v>1.87093610457091</v>
      </c>
      <c r="EC450">
        <v>0.265632443718217</v>
      </c>
      <c r="ED450">
        <v>1</v>
      </c>
      <c r="EE450">
        <v>6.08082048780488</v>
      </c>
      <c r="EF450">
        <v>0.330639303135903</v>
      </c>
      <c r="EG450">
        <v>0.0342823633069307</v>
      </c>
      <c r="EH450">
        <v>0</v>
      </c>
      <c r="EI450">
        <v>2</v>
      </c>
      <c r="EJ450">
        <v>3</v>
      </c>
      <c r="EK450" t="s">
        <v>335</v>
      </c>
      <c r="EL450">
        <v>100</v>
      </c>
      <c r="EM450">
        <v>100</v>
      </c>
      <c r="EN450">
        <v>4.308</v>
      </c>
      <c r="EO450">
        <v>0.0066</v>
      </c>
      <c r="EP450">
        <v>2.28134974714028</v>
      </c>
      <c r="EQ450">
        <v>0.00616335315543056</v>
      </c>
      <c r="ER450">
        <v>-2.81551833566181e-06</v>
      </c>
      <c r="ES450">
        <v>7.20361701182458e-10</v>
      </c>
      <c r="ET450">
        <v>-0.12593346656001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15.5</v>
      </c>
      <c r="FC450">
        <v>15.3</v>
      </c>
      <c r="FD450">
        <v>18</v>
      </c>
      <c r="FE450">
        <v>961.983</v>
      </c>
      <c r="FF450">
        <v>516.006</v>
      </c>
      <c r="FG450">
        <v>36.8599</v>
      </c>
      <c r="FH450">
        <v>25.1123</v>
      </c>
      <c r="FI450">
        <v>30.0006</v>
      </c>
      <c r="FJ450">
        <v>25.2101</v>
      </c>
      <c r="FK450">
        <v>25.1929</v>
      </c>
      <c r="FL450">
        <v>26.7253</v>
      </c>
      <c r="FM450">
        <v>51.8678</v>
      </c>
      <c r="FN450">
        <v>0</v>
      </c>
      <c r="FO450">
        <v>36.96</v>
      </c>
      <c r="FP450">
        <v>420</v>
      </c>
      <c r="FQ450">
        <v>9.31357</v>
      </c>
      <c r="FR450">
        <v>100.367</v>
      </c>
      <c r="FS450">
        <v>100.266</v>
      </c>
    </row>
    <row r="451" spans="1:175">
      <c r="A451">
        <v>435</v>
      </c>
      <c r="B451">
        <v>1627064444.1</v>
      </c>
      <c r="C451">
        <v>868</v>
      </c>
      <c r="D451" t="s">
        <v>1163</v>
      </c>
      <c r="E451" t="s">
        <v>1164</v>
      </c>
      <c r="F451">
        <v>1</v>
      </c>
      <c r="H451">
        <v>1627064443.1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15</v>
      </c>
      <c r="AG451">
        <v>2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291</v>
      </c>
      <c r="AL451" t="s">
        <v>291</v>
      </c>
      <c r="AM451">
        <v>0</v>
      </c>
      <c r="AN451">
        <v>0</v>
      </c>
      <c r="AO451">
        <f>1-AM451/AN451</f>
        <v>0</v>
      </c>
      <c r="AP451">
        <v>0</v>
      </c>
      <c r="AQ451" t="s">
        <v>291</v>
      </c>
      <c r="AR451" t="s">
        <v>291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291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292</v>
      </c>
      <c r="BT451">
        <v>2</v>
      </c>
      <c r="BU451">
        <v>1627064443.1</v>
      </c>
      <c r="BV451">
        <v>396.287</v>
      </c>
      <c r="BW451">
        <v>419.936</v>
      </c>
      <c r="BX451">
        <v>15.3015333333333</v>
      </c>
      <c r="BY451">
        <v>9.18062</v>
      </c>
      <c r="BZ451">
        <v>391.979</v>
      </c>
      <c r="CA451">
        <v>15.2945666666667</v>
      </c>
      <c r="CB451">
        <v>899.976333333333</v>
      </c>
      <c r="CC451">
        <v>101.492</v>
      </c>
      <c r="CD451">
        <v>0.0994471333333333</v>
      </c>
      <c r="CE451">
        <v>30.9924666666667</v>
      </c>
      <c r="CF451">
        <v>28.4994333333333</v>
      </c>
      <c r="CG451">
        <v>999.9</v>
      </c>
      <c r="CH451">
        <v>0</v>
      </c>
      <c r="CI451">
        <v>0</v>
      </c>
      <c r="CJ451">
        <v>10012.1</v>
      </c>
      <c r="CK451">
        <v>0</v>
      </c>
      <c r="CL451">
        <v>59.8759</v>
      </c>
      <c r="CM451">
        <v>1459.91666666667</v>
      </c>
      <c r="CN451">
        <v>0.973007333333333</v>
      </c>
      <c r="CO451">
        <v>0.0269924333333333</v>
      </c>
      <c r="CP451">
        <v>0</v>
      </c>
      <c r="CQ451">
        <v>672.552333333333</v>
      </c>
      <c r="CR451">
        <v>4.99951</v>
      </c>
      <c r="CS451">
        <v>9779.41666666667</v>
      </c>
      <c r="CT451">
        <v>11911.2666666667</v>
      </c>
      <c r="CU451">
        <v>39.25</v>
      </c>
      <c r="CV451">
        <v>41.75</v>
      </c>
      <c r="CW451">
        <v>40.875</v>
      </c>
      <c r="CX451">
        <v>40.937</v>
      </c>
      <c r="CY451">
        <v>41.562</v>
      </c>
      <c r="CZ451">
        <v>1415.64666666667</v>
      </c>
      <c r="DA451">
        <v>39.27</v>
      </c>
      <c r="DB451">
        <v>0</v>
      </c>
      <c r="DC451">
        <v>1627064446.6</v>
      </c>
      <c r="DD451">
        <v>0</v>
      </c>
      <c r="DE451">
        <v>672.155423076923</v>
      </c>
      <c r="DF451">
        <v>3.09309402027679</v>
      </c>
      <c r="DG451">
        <v>39.2769231080225</v>
      </c>
      <c r="DH451">
        <v>9775.84653846154</v>
      </c>
      <c r="DI451">
        <v>15</v>
      </c>
      <c r="DJ451">
        <v>1627063522.6</v>
      </c>
      <c r="DK451" t="s">
        <v>293</v>
      </c>
      <c r="DL451">
        <v>1627063512.6</v>
      </c>
      <c r="DM451">
        <v>1627063522.6</v>
      </c>
      <c r="DN451">
        <v>1</v>
      </c>
      <c r="DO451">
        <v>0.261</v>
      </c>
      <c r="DP451">
        <v>-0.001</v>
      </c>
      <c r="DQ451">
        <v>4.408</v>
      </c>
      <c r="DR451">
        <v>-0.118</v>
      </c>
      <c r="DS451">
        <v>420</v>
      </c>
      <c r="DT451">
        <v>3</v>
      </c>
      <c r="DU451">
        <v>0.07</v>
      </c>
      <c r="DV451">
        <v>0.03</v>
      </c>
      <c r="DW451">
        <v>-23.6813268292683</v>
      </c>
      <c r="DX451">
        <v>0.201188153310054</v>
      </c>
      <c r="DY451">
        <v>0.0288114731922446</v>
      </c>
      <c r="DZ451">
        <v>1</v>
      </c>
      <c r="EA451">
        <v>672.095705882353</v>
      </c>
      <c r="EB451">
        <v>2.16594808247125</v>
      </c>
      <c r="EC451">
        <v>0.288246986557564</v>
      </c>
      <c r="ED451">
        <v>1</v>
      </c>
      <c r="EE451">
        <v>6.09023707317073</v>
      </c>
      <c r="EF451">
        <v>0.280635052264815</v>
      </c>
      <c r="EG451">
        <v>0.0299965596599622</v>
      </c>
      <c r="EH451">
        <v>0</v>
      </c>
      <c r="EI451">
        <v>2</v>
      </c>
      <c r="EJ451">
        <v>3</v>
      </c>
      <c r="EK451" t="s">
        <v>335</v>
      </c>
      <c r="EL451">
        <v>100</v>
      </c>
      <c r="EM451">
        <v>100</v>
      </c>
      <c r="EN451">
        <v>4.308</v>
      </c>
      <c r="EO451">
        <v>0.0073</v>
      </c>
      <c r="EP451">
        <v>2.28134974714028</v>
      </c>
      <c r="EQ451">
        <v>0.00616335315543056</v>
      </c>
      <c r="ER451">
        <v>-2.81551833566181e-06</v>
      </c>
      <c r="ES451">
        <v>7.20361701182458e-10</v>
      </c>
      <c r="ET451">
        <v>-0.12593346656001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15.5</v>
      </c>
      <c r="FC451">
        <v>15.4</v>
      </c>
      <c r="FD451">
        <v>18</v>
      </c>
      <c r="FE451">
        <v>962.027</v>
      </c>
      <c r="FF451">
        <v>515.845</v>
      </c>
      <c r="FG451">
        <v>36.9268</v>
      </c>
      <c r="FH451">
        <v>25.115</v>
      </c>
      <c r="FI451">
        <v>30.0005</v>
      </c>
      <c r="FJ451">
        <v>25.2111</v>
      </c>
      <c r="FK451">
        <v>25.1944</v>
      </c>
      <c r="FL451">
        <v>26.7247</v>
      </c>
      <c r="FM451">
        <v>51.8678</v>
      </c>
      <c r="FN451">
        <v>0</v>
      </c>
      <c r="FO451">
        <v>37.06</v>
      </c>
      <c r="FP451">
        <v>420</v>
      </c>
      <c r="FQ451">
        <v>9.31107</v>
      </c>
      <c r="FR451">
        <v>100.367</v>
      </c>
      <c r="FS451">
        <v>100.267</v>
      </c>
    </row>
    <row r="452" spans="1:175">
      <c r="A452">
        <v>436</v>
      </c>
      <c r="B452">
        <v>1627064446.1</v>
      </c>
      <c r="C452">
        <v>870</v>
      </c>
      <c r="D452" t="s">
        <v>1165</v>
      </c>
      <c r="E452" t="s">
        <v>1166</v>
      </c>
      <c r="F452">
        <v>1</v>
      </c>
      <c r="H452">
        <v>1627064445.1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15</v>
      </c>
      <c r="AG452">
        <v>2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291</v>
      </c>
      <c r="AL452" t="s">
        <v>291</v>
      </c>
      <c r="AM452">
        <v>0</v>
      </c>
      <c r="AN452">
        <v>0</v>
      </c>
      <c r="AO452">
        <f>1-AM452/AN452</f>
        <v>0</v>
      </c>
      <c r="AP452">
        <v>0</v>
      </c>
      <c r="AQ452" t="s">
        <v>291</v>
      </c>
      <c r="AR452" t="s">
        <v>291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291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292</v>
      </c>
      <c r="BT452">
        <v>2</v>
      </c>
      <c r="BU452">
        <v>1627064445.1</v>
      </c>
      <c r="BV452">
        <v>396.292</v>
      </c>
      <c r="BW452">
        <v>419.953</v>
      </c>
      <c r="BX452">
        <v>15.3462666666667</v>
      </c>
      <c r="BY452">
        <v>9.20095666666667</v>
      </c>
      <c r="BZ452">
        <v>391.984</v>
      </c>
      <c r="CA452">
        <v>15.3386333333333</v>
      </c>
      <c r="CB452">
        <v>899.984666666667</v>
      </c>
      <c r="CC452">
        <v>101.492666666667</v>
      </c>
      <c r="CD452">
        <v>0.0995774666666667</v>
      </c>
      <c r="CE452">
        <v>31.035</v>
      </c>
      <c r="CF452">
        <v>28.5377</v>
      </c>
      <c r="CG452">
        <v>999.9</v>
      </c>
      <c r="CH452">
        <v>0</v>
      </c>
      <c r="CI452">
        <v>0</v>
      </c>
      <c r="CJ452">
        <v>9991.66666666667</v>
      </c>
      <c r="CK452">
        <v>0</v>
      </c>
      <c r="CL452">
        <v>59.8759</v>
      </c>
      <c r="CM452">
        <v>1460.02333333333</v>
      </c>
      <c r="CN452">
        <v>0.973007333333333</v>
      </c>
      <c r="CO452">
        <v>0.0269924333333333</v>
      </c>
      <c r="CP452">
        <v>0</v>
      </c>
      <c r="CQ452">
        <v>672.53</v>
      </c>
      <c r="CR452">
        <v>4.99951</v>
      </c>
      <c r="CS452">
        <v>9781.64</v>
      </c>
      <c r="CT452">
        <v>11912.1333333333</v>
      </c>
      <c r="CU452">
        <v>39.25</v>
      </c>
      <c r="CV452">
        <v>41.75</v>
      </c>
      <c r="CW452">
        <v>40.875</v>
      </c>
      <c r="CX452">
        <v>40.937</v>
      </c>
      <c r="CY452">
        <v>41.562</v>
      </c>
      <c r="CZ452">
        <v>1415.75</v>
      </c>
      <c r="DA452">
        <v>39.2733333333333</v>
      </c>
      <c r="DB452">
        <v>0</v>
      </c>
      <c r="DC452">
        <v>1627064449</v>
      </c>
      <c r="DD452">
        <v>0</v>
      </c>
      <c r="DE452">
        <v>672.2685</v>
      </c>
      <c r="DF452">
        <v>2.86738460930186</v>
      </c>
      <c r="DG452">
        <v>39.403076899503</v>
      </c>
      <c r="DH452">
        <v>9777.48230769231</v>
      </c>
      <c r="DI452">
        <v>15</v>
      </c>
      <c r="DJ452">
        <v>1627063522.6</v>
      </c>
      <c r="DK452" t="s">
        <v>293</v>
      </c>
      <c r="DL452">
        <v>1627063512.6</v>
      </c>
      <c r="DM452">
        <v>1627063522.6</v>
      </c>
      <c r="DN452">
        <v>1</v>
      </c>
      <c r="DO452">
        <v>0.261</v>
      </c>
      <c r="DP452">
        <v>-0.001</v>
      </c>
      <c r="DQ452">
        <v>4.408</v>
      </c>
      <c r="DR452">
        <v>-0.118</v>
      </c>
      <c r="DS452">
        <v>420</v>
      </c>
      <c r="DT452">
        <v>3</v>
      </c>
      <c r="DU452">
        <v>0.07</v>
      </c>
      <c r="DV452">
        <v>0.03</v>
      </c>
      <c r="DW452">
        <v>-23.674543902439</v>
      </c>
      <c r="DX452">
        <v>0.138129616724702</v>
      </c>
      <c r="DY452">
        <v>0.0235209408387866</v>
      </c>
      <c r="DZ452">
        <v>1</v>
      </c>
      <c r="EA452">
        <v>672.152727272727</v>
      </c>
      <c r="EB452">
        <v>2.68338788594832</v>
      </c>
      <c r="EC452">
        <v>0.309701153384539</v>
      </c>
      <c r="ED452">
        <v>1</v>
      </c>
      <c r="EE452">
        <v>6.10021146341463</v>
      </c>
      <c r="EF452">
        <v>0.265044250871079</v>
      </c>
      <c r="EG452">
        <v>0.0284305783132224</v>
      </c>
      <c r="EH452">
        <v>0</v>
      </c>
      <c r="EI452">
        <v>2</v>
      </c>
      <c r="EJ452">
        <v>3</v>
      </c>
      <c r="EK452" t="s">
        <v>335</v>
      </c>
      <c r="EL452">
        <v>100</v>
      </c>
      <c r="EM452">
        <v>100</v>
      </c>
      <c r="EN452">
        <v>4.309</v>
      </c>
      <c r="EO452">
        <v>0.0079</v>
      </c>
      <c r="EP452">
        <v>2.28134974714028</v>
      </c>
      <c r="EQ452">
        <v>0.00616335315543056</v>
      </c>
      <c r="ER452">
        <v>-2.81551833566181e-06</v>
      </c>
      <c r="ES452">
        <v>7.20361701182458e-10</v>
      </c>
      <c r="ET452">
        <v>-0.12593346656001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15.6</v>
      </c>
      <c r="FC452">
        <v>15.4</v>
      </c>
      <c r="FD452">
        <v>18</v>
      </c>
      <c r="FE452">
        <v>961.865</v>
      </c>
      <c r="FF452">
        <v>515.996</v>
      </c>
      <c r="FG452">
        <v>36.9939</v>
      </c>
      <c r="FH452">
        <v>25.1178</v>
      </c>
      <c r="FI452">
        <v>30.0006</v>
      </c>
      <c r="FJ452">
        <v>25.2122</v>
      </c>
      <c r="FK452">
        <v>25.1955</v>
      </c>
      <c r="FL452">
        <v>26.7259</v>
      </c>
      <c r="FM452">
        <v>51.5928</v>
      </c>
      <c r="FN452">
        <v>0</v>
      </c>
      <c r="FO452">
        <v>37.06</v>
      </c>
      <c r="FP452">
        <v>420</v>
      </c>
      <c r="FQ452">
        <v>9.31539</v>
      </c>
      <c r="FR452">
        <v>100.367</v>
      </c>
      <c r="FS452">
        <v>100.267</v>
      </c>
    </row>
    <row r="453" spans="1:175">
      <c r="A453">
        <v>437</v>
      </c>
      <c r="B453">
        <v>1627064448.1</v>
      </c>
      <c r="C453">
        <v>872</v>
      </c>
      <c r="D453" t="s">
        <v>1167</v>
      </c>
      <c r="E453" t="s">
        <v>1168</v>
      </c>
      <c r="F453">
        <v>1</v>
      </c>
      <c r="H453">
        <v>1627064447.1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15</v>
      </c>
      <c r="AG453">
        <v>2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291</v>
      </c>
      <c r="AL453" t="s">
        <v>291</v>
      </c>
      <c r="AM453">
        <v>0</v>
      </c>
      <c r="AN453">
        <v>0</v>
      </c>
      <c r="AO453">
        <f>1-AM453/AN453</f>
        <v>0</v>
      </c>
      <c r="AP453">
        <v>0</v>
      </c>
      <c r="AQ453" t="s">
        <v>291</v>
      </c>
      <c r="AR453" t="s">
        <v>291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291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292</v>
      </c>
      <c r="BT453">
        <v>2</v>
      </c>
      <c r="BU453">
        <v>1627064447.1</v>
      </c>
      <c r="BV453">
        <v>396.315666666667</v>
      </c>
      <c r="BW453">
        <v>419.979333333333</v>
      </c>
      <c r="BX453">
        <v>15.3824</v>
      </c>
      <c r="BY453">
        <v>9.21875333333333</v>
      </c>
      <c r="BZ453">
        <v>392.007666666667</v>
      </c>
      <c r="CA453">
        <v>15.3742333333333</v>
      </c>
      <c r="CB453">
        <v>900.017666666667</v>
      </c>
      <c r="CC453">
        <v>101.492</v>
      </c>
      <c r="CD453">
        <v>0.100145666666667</v>
      </c>
      <c r="CE453">
        <v>31.0791</v>
      </c>
      <c r="CF453">
        <v>28.5761</v>
      </c>
      <c r="CG453">
        <v>999.9</v>
      </c>
      <c r="CH453">
        <v>0</v>
      </c>
      <c r="CI453">
        <v>0</v>
      </c>
      <c r="CJ453">
        <v>9985.20666666667</v>
      </c>
      <c r="CK453">
        <v>0</v>
      </c>
      <c r="CL453">
        <v>59.8688666666667</v>
      </c>
      <c r="CM453">
        <v>1460.02333333333</v>
      </c>
      <c r="CN453">
        <v>0.973009</v>
      </c>
      <c r="CO453">
        <v>0.0269905</v>
      </c>
      <c r="CP453">
        <v>0</v>
      </c>
      <c r="CQ453">
        <v>672.399333333333</v>
      </c>
      <c r="CR453">
        <v>4.99951</v>
      </c>
      <c r="CS453">
        <v>9782.90666666667</v>
      </c>
      <c r="CT453">
        <v>11912.1</v>
      </c>
      <c r="CU453">
        <v>39.25</v>
      </c>
      <c r="CV453">
        <v>41.75</v>
      </c>
      <c r="CW453">
        <v>40.875</v>
      </c>
      <c r="CX453">
        <v>40.937</v>
      </c>
      <c r="CY453">
        <v>41.562</v>
      </c>
      <c r="CZ453">
        <v>1415.75333333333</v>
      </c>
      <c r="DA453">
        <v>39.27</v>
      </c>
      <c r="DB453">
        <v>0</v>
      </c>
      <c r="DC453">
        <v>1627064450.8</v>
      </c>
      <c r="DD453">
        <v>0</v>
      </c>
      <c r="DE453">
        <v>672.3626</v>
      </c>
      <c r="DF453">
        <v>2.16207692159263</v>
      </c>
      <c r="DG453">
        <v>36.2861539047417</v>
      </c>
      <c r="DH453">
        <v>9778.9064</v>
      </c>
      <c r="DI453">
        <v>15</v>
      </c>
      <c r="DJ453">
        <v>1627063522.6</v>
      </c>
      <c r="DK453" t="s">
        <v>293</v>
      </c>
      <c r="DL453">
        <v>1627063512.6</v>
      </c>
      <c r="DM453">
        <v>1627063522.6</v>
      </c>
      <c r="DN453">
        <v>1</v>
      </c>
      <c r="DO453">
        <v>0.261</v>
      </c>
      <c r="DP453">
        <v>-0.001</v>
      </c>
      <c r="DQ453">
        <v>4.408</v>
      </c>
      <c r="DR453">
        <v>-0.118</v>
      </c>
      <c r="DS453">
        <v>420</v>
      </c>
      <c r="DT453">
        <v>3</v>
      </c>
      <c r="DU453">
        <v>0.07</v>
      </c>
      <c r="DV453">
        <v>0.03</v>
      </c>
      <c r="DW453">
        <v>-23.6691682926829</v>
      </c>
      <c r="DX453">
        <v>0.0779268292682531</v>
      </c>
      <c r="DY453">
        <v>0.0193413551499445</v>
      </c>
      <c r="DZ453">
        <v>1</v>
      </c>
      <c r="EA453">
        <v>672.202852941177</v>
      </c>
      <c r="EB453">
        <v>2.52193953323073</v>
      </c>
      <c r="EC453">
        <v>0.304106321611853</v>
      </c>
      <c r="ED453">
        <v>1</v>
      </c>
      <c r="EE453">
        <v>6.11006219512195</v>
      </c>
      <c r="EF453">
        <v>0.289144808362377</v>
      </c>
      <c r="EG453">
        <v>0.0307686840727985</v>
      </c>
      <c r="EH453">
        <v>0</v>
      </c>
      <c r="EI453">
        <v>2</v>
      </c>
      <c r="EJ453">
        <v>3</v>
      </c>
      <c r="EK453" t="s">
        <v>335</v>
      </c>
      <c r="EL453">
        <v>100</v>
      </c>
      <c r="EM453">
        <v>100</v>
      </c>
      <c r="EN453">
        <v>4.308</v>
      </c>
      <c r="EO453">
        <v>0.0084</v>
      </c>
      <c r="EP453">
        <v>2.28134974714028</v>
      </c>
      <c r="EQ453">
        <v>0.00616335315543056</v>
      </c>
      <c r="ER453">
        <v>-2.81551833566181e-06</v>
      </c>
      <c r="ES453">
        <v>7.20361701182458e-10</v>
      </c>
      <c r="ET453">
        <v>-0.12593346656001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15.6</v>
      </c>
      <c r="FC453">
        <v>15.4</v>
      </c>
      <c r="FD453">
        <v>18</v>
      </c>
      <c r="FE453">
        <v>961.553</v>
      </c>
      <c r="FF453">
        <v>516.359</v>
      </c>
      <c r="FG453">
        <v>37.0649</v>
      </c>
      <c r="FH453">
        <v>25.1208</v>
      </c>
      <c r="FI453">
        <v>30.0007</v>
      </c>
      <c r="FJ453">
        <v>25.2136</v>
      </c>
      <c r="FK453">
        <v>25.1965</v>
      </c>
      <c r="FL453">
        <v>26.7279</v>
      </c>
      <c r="FM453">
        <v>51.5928</v>
      </c>
      <c r="FN453">
        <v>0</v>
      </c>
      <c r="FO453">
        <v>37.16</v>
      </c>
      <c r="FP453">
        <v>420</v>
      </c>
      <c r="FQ453">
        <v>9.37898</v>
      </c>
      <c r="FR453">
        <v>100.366</v>
      </c>
      <c r="FS453">
        <v>100.266</v>
      </c>
    </row>
    <row r="454" spans="1:175">
      <c r="A454">
        <v>438</v>
      </c>
      <c r="B454">
        <v>1627064450.1</v>
      </c>
      <c r="C454">
        <v>874</v>
      </c>
      <c r="D454" t="s">
        <v>1169</v>
      </c>
      <c r="E454" t="s">
        <v>1170</v>
      </c>
      <c r="F454">
        <v>1</v>
      </c>
      <c r="H454">
        <v>1627064449.1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15</v>
      </c>
      <c r="AG454">
        <v>2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291</v>
      </c>
      <c r="AL454" t="s">
        <v>291</v>
      </c>
      <c r="AM454">
        <v>0</v>
      </c>
      <c r="AN454">
        <v>0</v>
      </c>
      <c r="AO454">
        <f>1-AM454/AN454</f>
        <v>0</v>
      </c>
      <c r="AP454">
        <v>0</v>
      </c>
      <c r="AQ454" t="s">
        <v>291</v>
      </c>
      <c r="AR454" t="s">
        <v>291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291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292</v>
      </c>
      <c r="BT454">
        <v>2</v>
      </c>
      <c r="BU454">
        <v>1627064449.1</v>
      </c>
      <c r="BV454">
        <v>396.330333333333</v>
      </c>
      <c r="BW454">
        <v>419.963</v>
      </c>
      <c r="BX454">
        <v>15.4171</v>
      </c>
      <c r="BY454">
        <v>9.25897666666667</v>
      </c>
      <c r="BZ454">
        <v>392.022</v>
      </c>
      <c r="CA454">
        <v>15.4084666666667</v>
      </c>
      <c r="CB454">
        <v>899.999333333333</v>
      </c>
      <c r="CC454">
        <v>101.491333333333</v>
      </c>
      <c r="CD454">
        <v>0.100466</v>
      </c>
      <c r="CE454">
        <v>31.1226</v>
      </c>
      <c r="CF454">
        <v>28.6112333333333</v>
      </c>
      <c r="CG454">
        <v>999.9</v>
      </c>
      <c r="CH454">
        <v>0</v>
      </c>
      <c r="CI454">
        <v>0</v>
      </c>
      <c r="CJ454">
        <v>9965.62333333333</v>
      </c>
      <c r="CK454">
        <v>0</v>
      </c>
      <c r="CL454">
        <v>59.8557</v>
      </c>
      <c r="CM454">
        <v>1460.01666666667</v>
      </c>
      <c r="CN454">
        <v>0.973009</v>
      </c>
      <c r="CO454">
        <v>0.0269905</v>
      </c>
      <c r="CP454">
        <v>0</v>
      </c>
      <c r="CQ454">
        <v>672.551</v>
      </c>
      <c r="CR454">
        <v>4.99951</v>
      </c>
      <c r="CS454">
        <v>9784.1</v>
      </c>
      <c r="CT454">
        <v>11912.0666666667</v>
      </c>
      <c r="CU454">
        <v>39.25</v>
      </c>
      <c r="CV454">
        <v>41.75</v>
      </c>
      <c r="CW454">
        <v>40.875</v>
      </c>
      <c r="CX454">
        <v>40.937</v>
      </c>
      <c r="CY454">
        <v>41.562</v>
      </c>
      <c r="CZ454">
        <v>1415.74666666667</v>
      </c>
      <c r="DA454">
        <v>39.27</v>
      </c>
      <c r="DB454">
        <v>0</v>
      </c>
      <c r="DC454">
        <v>1627064452.6</v>
      </c>
      <c r="DD454">
        <v>0</v>
      </c>
      <c r="DE454">
        <v>672.406384615385</v>
      </c>
      <c r="DF454">
        <v>1.81114529656147</v>
      </c>
      <c r="DG454">
        <v>37.423247857206</v>
      </c>
      <c r="DH454">
        <v>9779.79269230769</v>
      </c>
      <c r="DI454">
        <v>15</v>
      </c>
      <c r="DJ454">
        <v>1627063522.6</v>
      </c>
      <c r="DK454" t="s">
        <v>293</v>
      </c>
      <c r="DL454">
        <v>1627063512.6</v>
      </c>
      <c r="DM454">
        <v>1627063522.6</v>
      </c>
      <c r="DN454">
        <v>1</v>
      </c>
      <c r="DO454">
        <v>0.261</v>
      </c>
      <c r="DP454">
        <v>-0.001</v>
      </c>
      <c r="DQ454">
        <v>4.408</v>
      </c>
      <c r="DR454">
        <v>-0.118</v>
      </c>
      <c r="DS454">
        <v>420</v>
      </c>
      <c r="DT454">
        <v>3</v>
      </c>
      <c r="DU454">
        <v>0.07</v>
      </c>
      <c r="DV454">
        <v>0.03</v>
      </c>
      <c r="DW454">
        <v>-23.6612243902439</v>
      </c>
      <c r="DX454">
        <v>0.0698843205574843</v>
      </c>
      <c r="DY454">
        <v>0.0180601134492264</v>
      </c>
      <c r="DZ454">
        <v>1</v>
      </c>
      <c r="EA454">
        <v>672.297323529412</v>
      </c>
      <c r="EB454">
        <v>2.34863369298364</v>
      </c>
      <c r="EC454">
        <v>0.281915894903618</v>
      </c>
      <c r="ED454">
        <v>1</v>
      </c>
      <c r="EE454">
        <v>6.11987219512195</v>
      </c>
      <c r="EF454">
        <v>0.267532473867609</v>
      </c>
      <c r="EG454">
        <v>0.0286971289047626</v>
      </c>
      <c r="EH454">
        <v>0</v>
      </c>
      <c r="EI454">
        <v>2</v>
      </c>
      <c r="EJ454">
        <v>3</v>
      </c>
      <c r="EK454" t="s">
        <v>335</v>
      </c>
      <c r="EL454">
        <v>100</v>
      </c>
      <c r="EM454">
        <v>100</v>
      </c>
      <c r="EN454">
        <v>4.309</v>
      </c>
      <c r="EO454">
        <v>0.009</v>
      </c>
      <c r="EP454">
        <v>2.28134974714028</v>
      </c>
      <c r="EQ454">
        <v>0.00616335315543056</v>
      </c>
      <c r="ER454">
        <v>-2.81551833566181e-06</v>
      </c>
      <c r="ES454">
        <v>7.20361701182458e-10</v>
      </c>
      <c r="ET454">
        <v>-0.12593346656001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15.6</v>
      </c>
      <c r="FC454">
        <v>15.5</v>
      </c>
      <c r="FD454">
        <v>18</v>
      </c>
      <c r="FE454">
        <v>961.651</v>
      </c>
      <c r="FF454">
        <v>516.191</v>
      </c>
      <c r="FG454">
        <v>37.1235</v>
      </c>
      <c r="FH454">
        <v>25.1235</v>
      </c>
      <c r="FI454">
        <v>30.0006</v>
      </c>
      <c r="FJ454">
        <v>25.2147</v>
      </c>
      <c r="FK454">
        <v>25.1975</v>
      </c>
      <c r="FL454">
        <v>26.7272</v>
      </c>
      <c r="FM454">
        <v>51.5928</v>
      </c>
      <c r="FN454">
        <v>0</v>
      </c>
      <c r="FO454">
        <v>37.26</v>
      </c>
      <c r="FP454">
        <v>420</v>
      </c>
      <c r="FQ454">
        <v>9.37226</v>
      </c>
      <c r="FR454">
        <v>100.364</v>
      </c>
      <c r="FS454">
        <v>100.266</v>
      </c>
    </row>
    <row r="455" spans="1:175">
      <c r="A455">
        <v>439</v>
      </c>
      <c r="B455">
        <v>1627064452.1</v>
      </c>
      <c r="C455">
        <v>876</v>
      </c>
      <c r="D455" t="s">
        <v>1171</v>
      </c>
      <c r="E455" t="s">
        <v>1172</v>
      </c>
      <c r="F455">
        <v>1</v>
      </c>
      <c r="H455">
        <v>1627064451.1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15</v>
      </c>
      <c r="AG455">
        <v>2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291</v>
      </c>
      <c r="AL455" t="s">
        <v>291</v>
      </c>
      <c r="AM455">
        <v>0</v>
      </c>
      <c r="AN455">
        <v>0</v>
      </c>
      <c r="AO455">
        <f>1-AM455/AN455</f>
        <v>0</v>
      </c>
      <c r="AP455">
        <v>0</v>
      </c>
      <c r="AQ455" t="s">
        <v>291</v>
      </c>
      <c r="AR455" t="s">
        <v>291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291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292</v>
      </c>
      <c r="BT455">
        <v>2</v>
      </c>
      <c r="BU455">
        <v>1627064451.1</v>
      </c>
      <c r="BV455">
        <v>396.322333333333</v>
      </c>
      <c r="BW455">
        <v>419.939333333333</v>
      </c>
      <c r="BX455">
        <v>15.458</v>
      </c>
      <c r="BY455">
        <v>9.29108333333333</v>
      </c>
      <c r="BZ455">
        <v>392.014</v>
      </c>
      <c r="CA455">
        <v>15.4487333333333</v>
      </c>
      <c r="CB455">
        <v>900.001333333333</v>
      </c>
      <c r="CC455">
        <v>101.491</v>
      </c>
      <c r="CD455">
        <v>0.100078666666667</v>
      </c>
      <c r="CE455">
        <v>31.1674333333333</v>
      </c>
      <c r="CF455">
        <v>28.6536333333333</v>
      </c>
      <c r="CG455">
        <v>999.9</v>
      </c>
      <c r="CH455">
        <v>0</v>
      </c>
      <c r="CI455">
        <v>0</v>
      </c>
      <c r="CJ455">
        <v>9973.95666666667</v>
      </c>
      <c r="CK455">
        <v>0</v>
      </c>
      <c r="CL455">
        <v>59.8397</v>
      </c>
      <c r="CM455">
        <v>1460.00666666667</v>
      </c>
      <c r="CN455">
        <v>0.973009</v>
      </c>
      <c r="CO455">
        <v>0.0269905</v>
      </c>
      <c r="CP455">
        <v>0</v>
      </c>
      <c r="CQ455">
        <v>672.750666666667</v>
      </c>
      <c r="CR455">
        <v>4.99951</v>
      </c>
      <c r="CS455">
        <v>9785.32</v>
      </c>
      <c r="CT455">
        <v>11911.9666666667</v>
      </c>
      <c r="CU455">
        <v>39.2913333333333</v>
      </c>
      <c r="CV455">
        <v>41.75</v>
      </c>
      <c r="CW455">
        <v>40.875</v>
      </c>
      <c r="CX455">
        <v>40.937</v>
      </c>
      <c r="CY455">
        <v>41.562</v>
      </c>
      <c r="CZ455">
        <v>1415.73666666667</v>
      </c>
      <c r="DA455">
        <v>39.27</v>
      </c>
      <c r="DB455">
        <v>0</v>
      </c>
      <c r="DC455">
        <v>1627064455</v>
      </c>
      <c r="DD455">
        <v>0</v>
      </c>
      <c r="DE455">
        <v>672.495538461538</v>
      </c>
      <c r="DF455">
        <v>1.59206837523317</v>
      </c>
      <c r="DG455">
        <v>36.7442734850273</v>
      </c>
      <c r="DH455">
        <v>9781.33115384615</v>
      </c>
      <c r="DI455">
        <v>15</v>
      </c>
      <c r="DJ455">
        <v>1627063522.6</v>
      </c>
      <c r="DK455" t="s">
        <v>293</v>
      </c>
      <c r="DL455">
        <v>1627063512.6</v>
      </c>
      <c r="DM455">
        <v>1627063522.6</v>
      </c>
      <c r="DN455">
        <v>1</v>
      </c>
      <c r="DO455">
        <v>0.261</v>
      </c>
      <c r="DP455">
        <v>-0.001</v>
      </c>
      <c r="DQ455">
        <v>4.408</v>
      </c>
      <c r="DR455">
        <v>-0.118</v>
      </c>
      <c r="DS455">
        <v>420</v>
      </c>
      <c r="DT455">
        <v>3</v>
      </c>
      <c r="DU455">
        <v>0.07</v>
      </c>
      <c r="DV455">
        <v>0.03</v>
      </c>
      <c r="DW455">
        <v>-23.6571804878049</v>
      </c>
      <c r="DX455">
        <v>0.129403484320524</v>
      </c>
      <c r="DY455">
        <v>0.0218640390742446</v>
      </c>
      <c r="DZ455">
        <v>1</v>
      </c>
      <c r="EA455">
        <v>672.396121212121</v>
      </c>
      <c r="EB455">
        <v>2.06736038468104</v>
      </c>
      <c r="EC455">
        <v>0.253352880933532</v>
      </c>
      <c r="ED455">
        <v>1</v>
      </c>
      <c r="EE455">
        <v>6.12972878048781</v>
      </c>
      <c r="EF455">
        <v>0.23034104529617</v>
      </c>
      <c r="EG455">
        <v>0.0246933626112236</v>
      </c>
      <c r="EH455">
        <v>0</v>
      </c>
      <c r="EI455">
        <v>2</v>
      </c>
      <c r="EJ455">
        <v>3</v>
      </c>
      <c r="EK455" t="s">
        <v>335</v>
      </c>
      <c r="EL455">
        <v>100</v>
      </c>
      <c r="EM455">
        <v>100</v>
      </c>
      <c r="EN455">
        <v>4.308</v>
      </c>
      <c r="EO455">
        <v>0.0096</v>
      </c>
      <c r="EP455">
        <v>2.28134974714028</v>
      </c>
      <c r="EQ455">
        <v>0.00616335315543056</v>
      </c>
      <c r="ER455">
        <v>-2.81551833566181e-06</v>
      </c>
      <c r="ES455">
        <v>7.20361701182458e-10</v>
      </c>
      <c r="ET455">
        <v>-0.12593346656001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15.7</v>
      </c>
      <c r="FC455">
        <v>15.5</v>
      </c>
      <c r="FD455">
        <v>18</v>
      </c>
      <c r="FE455">
        <v>961.931</v>
      </c>
      <c r="FF455">
        <v>516.103</v>
      </c>
      <c r="FG455">
        <v>37.1958</v>
      </c>
      <c r="FH455">
        <v>25.1271</v>
      </c>
      <c r="FI455">
        <v>30.0005</v>
      </c>
      <c r="FJ455">
        <v>25.2159</v>
      </c>
      <c r="FK455">
        <v>25.1992</v>
      </c>
      <c r="FL455">
        <v>26.7276</v>
      </c>
      <c r="FM455">
        <v>51.2561</v>
      </c>
      <c r="FN455">
        <v>0</v>
      </c>
      <c r="FO455">
        <v>37.26</v>
      </c>
      <c r="FP455">
        <v>420</v>
      </c>
      <c r="FQ455">
        <v>9.43641</v>
      </c>
      <c r="FR455">
        <v>100.364</v>
      </c>
      <c r="FS455">
        <v>100.265</v>
      </c>
    </row>
    <row r="456" spans="1:175">
      <c r="A456">
        <v>440</v>
      </c>
      <c r="B456">
        <v>1627064454.1</v>
      </c>
      <c r="C456">
        <v>878</v>
      </c>
      <c r="D456" t="s">
        <v>1173</v>
      </c>
      <c r="E456" t="s">
        <v>1174</v>
      </c>
      <c r="F456">
        <v>1</v>
      </c>
      <c r="H456">
        <v>1627064453.1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15</v>
      </c>
      <c r="AG456">
        <v>2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291</v>
      </c>
      <c r="AL456" t="s">
        <v>291</v>
      </c>
      <c r="AM456">
        <v>0</v>
      </c>
      <c r="AN456">
        <v>0</v>
      </c>
      <c r="AO456">
        <f>1-AM456/AN456</f>
        <v>0</v>
      </c>
      <c r="AP456">
        <v>0</v>
      </c>
      <c r="AQ456" t="s">
        <v>291</v>
      </c>
      <c r="AR456" t="s">
        <v>291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291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292</v>
      </c>
      <c r="BT456">
        <v>2</v>
      </c>
      <c r="BU456">
        <v>1627064453.1</v>
      </c>
      <c r="BV456">
        <v>396.312666666667</v>
      </c>
      <c r="BW456">
        <v>419.952666666667</v>
      </c>
      <c r="BX456">
        <v>15.4973666666667</v>
      </c>
      <c r="BY456">
        <v>9.30032333333333</v>
      </c>
      <c r="BZ456">
        <v>392.004666666667</v>
      </c>
      <c r="CA456">
        <v>15.4875333333333</v>
      </c>
      <c r="CB456">
        <v>900.022666666667</v>
      </c>
      <c r="CC456">
        <v>101.491333333333</v>
      </c>
      <c r="CD456">
        <v>0.0997886</v>
      </c>
      <c r="CE456">
        <v>31.2114666666667</v>
      </c>
      <c r="CF456">
        <v>28.6953333333333</v>
      </c>
      <c r="CG456">
        <v>999.9</v>
      </c>
      <c r="CH456">
        <v>0</v>
      </c>
      <c r="CI456">
        <v>0</v>
      </c>
      <c r="CJ456">
        <v>9983.33</v>
      </c>
      <c r="CK456">
        <v>0</v>
      </c>
      <c r="CL456">
        <v>59.8524</v>
      </c>
      <c r="CM456">
        <v>1460.00333333333</v>
      </c>
      <c r="CN456">
        <v>0.973009</v>
      </c>
      <c r="CO456">
        <v>0.0269905</v>
      </c>
      <c r="CP456">
        <v>0</v>
      </c>
      <c r="CQ456">
        <v>672.614</v>
      </c>
      <c r="CR456">
        <v>4.99951</v>
      </c>
      <c r="CS456">
        <v>9786.40666666667</v>
      </c>
      <c r="CT456">
        <v>11912</v>
      </c>
      <c r="CU456">
        <v>39.312</v>
      </c>
      <c r="CV456">
        <v>41.75</v>
      </c>
      <c r="CW456">
        <v>40.875</v>
      </c>
      <c r="CX456">
        <v>40.937</v>
      </c>
      <c r="CY456">
        <v>41.604</v>
      </c>
      <c r="CZ456">
        <v>1415.73333333333</v>
      </c>
      <c r="DA456">
        <v>39.27</v>
      </c>
      <c r="DB456">
        <v>0</v>
      </c>
      <c r="DC456">
        <v>1627064456.8</v>
      </c>
      <c r="DD456">
        <v>0</v>
      </c>
      <c r="DE456">
        <v>672.52516</v>
      </c>
      <c r="DF456">
        <v>1.4111538527432</v>
      </c>
      <c r="DG456">
        <v>36.1946154721681</v>
      </c>
      <c r="DH456">
        <v>9782.6364</v>
      </c>
      <c r="DI456">
        <v>15</v>
      </c>
      <c r="DJ456">
        <v>1627063522.6</v>
      </c>
      <c r="DK456" t="s">
        <v>293</v>
      </c>
      <c r="DL456">
        <v>1627063512.6</v>
      </c>
      <c r="DM456">
        <v>1627063522.6</v>
      </c>
      <c r="DN456">
        <v>1</v>
      </c>
      <c r="DO456">
        <v>0.261</v>
      </c>
      <c r="DP456">
        <v>-0.001</v>
      </c>
      <c r="DQ456">
        <v>4.408</v>
      </c>
      <c r="DR456">
        <v>-0.118</v>
      </c>
      <c r="DS456">
        <v>420</v>
      </c>
      <c r="DT456">
        <v>3</v>
      </c>
      <c r="DU456">
        <v>0.07</v>
      </c>
      <c r="DV456">
        <v>0.03</v>
      </c>
      <c r="DW456">
        <v>-23.6559414634146</v>
      </c>
      <c r="DX456">
        <v>0.137678048780523</v>
      </c>
      <c r="DY456">
        <v>0.0228041071997018</v>
      </c>
      <c r="DZ456">
        <v>1</v>
      </c>
      <c r="EA456">
        <v>672.444848484849</v>
      </c>
      <c r="EB456">
        <v>1.8047727082685</v>
      </c>
      <c r="EC456">
        <v>0.236234875573231</v>
      </c>
      <c r="ED456">
        <v>1</v>
      </c>
      <c r="EE456">
        <v>6.1398443902439</v>
      </c>
      <c r="EF456">
        <v>0.25343393728224</v>
      </c>
      <c r="EG456">
        <v>0.0273443991722549</v>
      </c>
      <c r="EH456">
        <v>0</v>
      </c>
      <c r="EI456">
        <v>2</v>
      </c>
      <c r="EJ456">
        <v>3</v>
      </c>
      <c r="EK456" t="s">
        <v>335</v>
      </c>
      <c r="EL456">
        <v>100</v>
      </c>
      <c r="EM456">
        <v>100</v>
      </c>
      <c r="EN456">
        <v>4.309</v>
      </c>
      <c r="EO456">
        <v>0.01</v>
      </c>
      <c r="EP456">
        <v>2.28134974714028</v>
      </c>
      <c r="EQ456">
        <v>0.00616335315543056</v>
      </c>
      <c r="ER456">
        <v>-2.81551833566181e-06</v>
      </c>
      <c r="ES456">
        <v>7.20361701182458e-10</v>
      </c>
      <c r="ET456">
        <v>-0.12593346656001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15.7</v>
      </c>
      <c r="FC456">
        <v>15.5</v>
      </c>
      <c r="FD456">
        <v>18</v>
      </c>
      <c r="FE456">
        <v>961.795</v>
      </c>
      <c r="FF456">
        <v>516.236</v>
      </c>
      <c r="FG456">
        <v>37.2649</v>
      </c>
      <c r="FH456">
        <v>25.1298</v>
      </c>
      <c r="FI456">
        <v>30.0005</v>
      </c>
      <c r="FJ456">
        <v>25.2169</v>
      </c>
      <c r="FK456">
        <v>25.2002</v>
      </c>
      <c r="FL456">
        <v>26.7292</v>
      </c>
      <c r="FM456">
        <v>51.2561</v>
      </c>
      <c r="FN456">
        <v>0</v>
      </c>
      <c r="FO456">
        <v>37.36</v>
      </c>
      <c r="FP456">
        <v>420</v>
      </c>
      <c r="FQ456">
        <v>9.4413</v>
      </c>
      <c r="FR456">
        <v>100.363</v>
      </c>
      <c r="FS456">
        <v>100.265</v>
      </c>
    </row>
    <row r="457" spans="1:175">
      <c r="A457">
        <v>441</v>
      </c>
      <c r="B457">
        <v>1627064456.1</v>
      </c>
      <c r="C457">
        <v>880</v>
      </c>
      <c r="D457" t="s">
        <v>1175</v>
      </c>
      <c r="E457" t="s">
        <v>1176</v>
      </c>
      <c r="F457">
        <v>1</v>
      </c>
      <c r="H457">
        <v>1627064455.1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15</v>
      </c>
      <c r="AG457">
        <v>2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291</v>
      </c>
      <c r="AL457" t="s">
        <v>291</v>
      </c>
      <c r="AM457">
        <v>0</v>
      </c>
      <c r="AN457">
        <v>0</v>
      </c>
      <c r="AO457">
        <f>1-AM457/AN457</f>
        <v>0</v>
      </c>
      <c r="AP457">
        <v>0</v>
      </c>
      <c r="AQ457" t="s">
        <v>291</v>
      </c>
      <c r="AR457" t="s">
        <v>291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291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292</v>
      </c>
      <c r="BT457">
        <v>2</v>
      </c>
      <c r="BU457">
        <v>1627064455.1</v>
      </c>
      <c r="BV457">
        <v>396.321333333333</v>
      </c>
      <c r="BW457">
        <v>419.973</v>
      </c>
      <c r="BX457">
        <v>15.5320666666667</v>
      </c>
      <c r="BY457">
        <v>9.31908333333333</v>
      </c>
      <c r="BZ457">
        <v>392.013</v>
      </c>
      <c r="CA457">
        <v>15.5217666666667</v>
      </c>
      <c r="CB457">
        <v>900.045333333333</v>
      </c>
      <c r="CC457">
        <v>101.490666666667</v>
      </c>
      <c r="CD457">
        <v>0.100217</v>
      </c>
      <c r="CE457">
        <v>31.2569666666667</v>
      </c>
      <c r="CF457">
        <v>28.7294666666667</v>
      </c>
      <c r="CG457">
        <v>999.9</v>
      </c>
      <c r="CH457">
        <v>0</v>
      </c>
      <c r="CI457">
        <v>0</v>
      </c>
      <c r="CJ457">
        <v>9978.54</v>
      </c>
      <c r="CK457">
        <v>0</v>
      </c>
      <c r="CL457">
        <v>59.8754333333333</v>
      </c>
      <c r="CM457">
        <v>1459.99</v>
      </c>
      <c r="CN457">
        <v>0.973009</v>
      </c>
      <c r="CO457">
        <v>0.0269905</v>
      </c>
      <c r="CP457">
        <v>0</v>
      </c>
      <c r="CQ457">
        <v>672.904666666667</v>
      </c>
      <c r="CR457">
        <v>4.99951</v>
      </c>
      <c r="CS457">
        <v>9787.85666666667</v>
      </c>
      <c r="CT457">
        <v>11911.8666666667</v>
      </c>
      <c r="CU457">
        <v>39.312</v>
      </c>
      <c r="CV457">
        <v>41.75</v>
      </c>
      <c r="CW457">
        <v>40.8956666666667</v>
      </c>
      <c r="CX457">
        <v>40.937</v>
      </c>
      <c r="CY457">
        <v>41.625</v>
      </c>
      <c r="CZ457">
        <v>1415.72</v>
      </c>
      <c r="DA457">
        <v>39.27</v>
      </c>
      <c r="DB457">
        <v>0</v>
      </c>
      <c r="DC457">
        <v>1627064458.6</v>
      </c>
      <c r="DD457">
        <v>0</v>
      </c>
      <c r="DE457">
        <v>672.586461538462</v>
      </c>
      <c r="DF457">
        <v>1.72362393521656</v>
      </c>
      <c r="DG457">
        <v>36.9247863507626</v>
      </c>
      <c r="DH457">
        <v>9783.54423076923</v>
      </c>
      <c r="DI457">
        <v>15</v>
      </c>
      <c r="DJ457">
        <v>1627063522.6</v>
      </c>
      <c r="DK457" t="s">
        <v>293</v>
      </c>
      <c r="DL457">
        <v>1627063512.6</v>
      </c>
      <c r="DM457">
        <v>1627063522.6</v>
      </c>
      <c r="DN457">
        <v>1</v>
      </c>
      <c r="DO457">
        <v>0.261</v>
      </c>
      <c r="DP457">
        <v>-0.001</v>
      </c>
      <c r="DQ457">
        <v>4.408</v>
      </c>
      <c r="DR457">
        <v>-0.118</v>
      </c>
      <c r="DS457">
        <v>420</v>
      </c>
      <c r="DT457">
        <v>3</v>
      </c>
      <c r="DU457">
        <v>0.07</v>
      </c>
      <c r="DV457">
        <v>0.03</v>
      </c>
      <c r="DW457">
        <v>-23.6525365853659</v>
      </c>
      <c r="DX457">
        <v>0.10653867595815</v>
      </c>
      <c r="DY457">
        <v>0.0214488473292834</v>
      </c>
      <c r="DZ457">
        <v>1</v>
      </c>
      <c r="EA457">
        <v>672.519529411765</v>
      </c>
      <c r="EB457">
        <v>1.68809810434819</v>
      </c>
      <c r="EC457">
        <v>0.236067691599896</v>
      </c>
      <c r="ED457">
        <v>1</v>
      </c>
      <c r="EE457">
        <v>6.15018536585366</v>
      </c>
      <c r="EF457">
        <v>0.299968013937299</v>
      </c>
      <c r="EG457">
        <v>0.0320658954226511</v>
      </c>
      <c r="EH457">
        <v>0</v>
      </c>
      <c r="EI457">
        <v>2</v>
      </c>
      <c r="EJ457">
        <v>3</v>
      </c>
      <c r="EK457" t="s">
        <v>335</v>
      </c>
      <c r="EL457">
        <v>100</v>
      </c>
      <c r="EM457">
        <v>100</v>
      </c>
      <c r="EN457">
        <v>4.308</v>
      </c>
      <c r="EO457">
        <v>0.0106</v>
      </c>
      <c r="EP457">
        <v>2.28134974714028</v>
      </c>
      <c r="EQ457">
        <v>0.00616335315543056</v>
      </c>
      <c r="ER457">
        <v>-2.81551833566181e-06</v>
      </c>
      <c r="ES457">
        <v>7.20361701182458e-10</v>
      </c>
      <c r="ET457">
        <v>-0.12593346656001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15.7</v>
      </c>
      <c r="FC457">
        <v>15.6</v>
      </c>
      <c r="FD457">
        <v>18</v>
      </c>
      <c r="FE457">
        <v>961.796</v>
      </c>
      <c r="FF457">
        <v>516.281</v>
      </c>
      <c r="FG457">
        <v>37.335</v>
      </c>
      <c r="FH457">
        <v>25.1326</v>
      </c>
      <c r="FI457">
        <v>30.0006</v>
      </c>
      <c r="FJ457">
        <v>25.2184</v>
      </c>
      <c r="FK457">
        <v>25.2012</v>
      </c>
      <c r="FL457">
        <v>26.729</v>
      </c>
      <c r="FM457">
        <v>50.8991</v>
      </c>
      <c r="FN457">
        <v>0</v>
      </c>
      <c r="FO457">
        <v>37.46</v>
      </c>
      <c r="FP457">
        <v>420</v>
      </c>
      <c r="FQ457">
        <v>9.51343</v>
      </c>
      <c r="FR457">
        <v>100.362</v>
      </c>
      <c r="FS457">
        <v>100.264</v>
      </c>
    </row>
    <row r="458" spans="1:175">
      <c r="A458">
        <v>442</v>
      </c>
      <c r="B458">
        <v>1627064458.1</v>
      </c>
      <c r="C458">
        <v>882</v>
      </c>
      <c r="D458" t="s">
        <v>1177</v>
      </c>
      <c r="E458" t="s">
        <v>1178</v>
      </c>
      <c r="F458">
        <v>1</v>
      </c>
      <c r="H458">
        <v>1627064457.1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15</v>
      </c>
      <c r="AG458">
        <v>2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291</v>
      </c>
      <c r="AL458" t="s">
        <v>291</v>
      </c>
      <c r="AM458">
        <v>0</v>
      </c>
      <c r="AN458">
        <v>0</v>
      </c>
      <c r="AO458">
        <f>1-AM458/AN458</f>
        <v>0</v>
      </c>
      <c r="AP458">
        <v>0</v>
      </c>
      <c r="AQ458" t="s">
        <v>291</v>
      </c>
      <c r="AR458" t="s">
        <v>291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291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292</v>
      </c>
      <c r="BT458">
        <v>2</v>
      </c>
      <c r="BU458">
        <v>1627064457.1</v>
      </c>
      <c r="BV458">
        <v>396.313</v>
      </c>
      <c r="BW458">
        <v>419.967</v>
      </c>
      <c r="BX458">
        <v>15.5664666666667</v>
      </c>
      <c r="BY458">
        <v>9.34408666666667</v>
      </c>
      <c r="BZ458">
        <v>392.005</v>
      </c>
      <c r="CA458">
        <v>15.5556333333333</v>
      </c>
      <c r="CB458">
        <v>900.012333333333</v>
      </c>
      <c r="CC458">
        <v>101.492333333333</v>
      </c>
      <c r="CD458">
        <v>0.100444333333333</v>
      </c>
      <c r="CE458">
        <v>31.3005333333333</v>
      </c>
      <c r="CF458">
        <v>28.7650666666667</v>
      </c>
      <c r="CG458">
        <v>999.9</v>
      </c>
      <c r="CH458">
        <v>0</v>
      </c>
      <c r="CI458">
        <v>0</v>
      </c>
      <c r="CJ458">
        <v>9967.5</v>
      </c>
      <c r="CK458">
        <v>0</v>
      </c>
      <c r="CL458">
        <v>59.8759</v>
      </c>
      <c r="CM458">
        <v>1459.98666666667</v>
      </c>
      <c r="CN458">
        <v>0.973009</v>
      </c>
      <c r="CO458">
        <v>0.0269905</v>
      </c>
      <c r="CP458">
        <v>0</v>
      </c>
      <c r="CQ458">
        <v>673.123333333333</v>
      </c>
      <c r="CR458">
        <v>4.99951</v>
      </c>
      <c r="CS458">
        <v>9789.08</v>
      </c>
      <c r="CT458">
        <v>11911.8333333333</v>
      </c>
      <c r="CU458">
        <v>39.312</v>
      </c>
      <c r="CV458">
        <v>41.75</v>
      </c>
      <c r="CW458">
        <v>40.875</v>
      </c>
      <c r="CX458">
        <v>40.937</v>
      </c>
      <c r="CY458">
        <v>41.625</v>
      </c>
      <c r="CZ458">
        <v>1415.71666666667</v>
      </c>
      <c r="DA458">
        <v>39.27</v>
      </c>
      <c r="DB458">
        <v>0</v>
      </c>
      <c r="DC458">
        <v>1627064461</v>
      </c>
      <c r="DD458">
        <v>0</v>
      </c>
      <c r="DE458">
        <v>672.698961538462</v>
      </c>
      <c r="DF458">
        <v>2.20776068422166</v>
      </c>
      <c r="DG458">
        <v>39.3818803190601</v>
      </c>
      <c r="DH458">
        <v>9784.97769230769</v>
      </c>
      <c r="DI458">
        <v>15</v>
      </c>
      <c r="DJ458">
        <v>1627063522.6</v>
      </c>
      <c r="DK458" t="s">
        <v>293</v>
      </c>
      <c r="DL458">
        <v>1627063512.6</v>
      </c>
      <c r="DM458">
        <v>1627063522.6</v>
      </c>
      <c r="DN458">
        <v>1</v>
      </c>
      <c r="DO458">
        <v>0.261</v>
      </c>
      <c r="DP458">
        <v>-0.001</v>
      </c>
      <c r="DQ458">
        <v>4.408</v>
      </c>
      <c r="DR458">
        <v>-0.118</v>
      </c>
      <c r="DS458">
        <v>420</v>
      </c>
      <c r="DT458">
        <v>3</v>
      </c>
      <c r="DU458">
        <v>0.07</v>
      </c>
      <c r="DV458">
        <v>0.03</v>
      </c>
      <c r="DW458">
        <v>-23.6516609756098</v>
      </c>
      <c r="DX458">
        <v>0.0995205574913152</v>
      </c>
      <c r="DY458">
        <v>0.0214724881043081</v>
      </c>
      <c r="DZ458">
        <v>1</v>
      </c>
      <c r="EA458">
        <v>672.59903030303</v>
      </c>
      <c r="EB458">
        <v>2.2336319758262</v>
      </c>
      <c r="EC458">
        <v>0.275387603960419</v>
      </c>
      <c r="ED458">
        <v>1</v>
      </c>
      <c r="EE458">
        <v>6.16003024390244</v>
      </c>
      <c r="EF458">
        <v>0.353562857142861</v>
      </c>
      <c r="EG458">
        <v>0.0365481624434019</v>
      </c>
      <c r="EH458">
        <v>0</v>
      </c>
      <c r="EI458">
        <v>2</v>
      </c>
      <c r="EJ458">
        <v>3</v>
      </c>
      <c r="EK458" t="s">
        <v>335</v>
      </c>
      <c r="EL458">
        <v>100</v>
      </c>
      <c r="EM458">
        <v>100</v>
      </c>
      <c r="EN458">
        <v>4.308</v>
      </c>
      <c r="EO458">
        <v>0.011</v>
      </c>
      <c r="EP458">
        <v>2.28134974714028</v>
      </c>
      <c r="EQ458">
        <v>0.00616335315543056</v>
      </c>
      <c r="ER458">
        <v>-2.81551833566181e-06</v>
      </c>
      <c r="ES458">
        <v>7.20361701182458e-10</v>
      </c>
      <c r="ET458">
        <v>-0.12593346656001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15.8</v>
      </c>
      <c r="FC458">
        <v>15.6</v>
      </c>
      <c r="FD458">
        <v>18</v>
      </c>
      <c r="FE458">
        <v>961.92</v>
      </c>
      <c r="FF458">
        <v>516.227</v>
      </c>
      <c r="FG458">
        <v>37.4001</v>
      </c>
      <c r="FH458">
        <v>25.1361</v>
      </c>
      <c r="FI458">
        <v>30.0005</v>
      </c>
      <c r="FJ458">
        <v>25.2196</v>
      </c>
      <c r="FK458">
        <v>25.2028</v>
      </c>
      <c r="FL458">
        <v>26.7318</v>
      </c>
      <c r="FM458">
        <v>50.8991</v>
      </c>
      <c r="FN458">
        <v>0</v>
      </c>
      <c r="FO458">
        <v>37.46</v>
      </c>
      <c r="FP458">
        <v>420</v>
      </c>
      <c r="FQ458">
        <v>9.53586</v>
      </c>
      <c r="FR458">
        <v>100.361</v>
      </c>
      <c r="FS458">
        <v>100.264</v>
      </c>
    </row>
    <row r="459" spans="1:175">
      <c r="A459">
        <v>443</v>
      </c>
      <c r="B459">
        <v>1627064460.1</v>
      </c>
      <c r="C459">
        <v>884</v>
      </c>
      <c r="D459" t="s">
        <v>1179</v>
      </c>
      <c r="E459" t="s">
        <v>1180</v>
      </c>
      <c r="F459">
        <v>1</v>
      </c>
      <c r="H459">
        <v>1627064459.1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15</v>
      </c>
      <c r="AG459">
        <v>2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291</v>
      </c>
      <c r="AL459" t="s">
        <v>291</v>
      </c>
      <c r="AM459">
        <v>0</v>
      </c>
      <c r="AN459">
        <v>0</v>
      </c>
      <c r="AO459">
        <f>1-AM459/AN459</f>
        <v>0</v>
      </c>
      <c r="AP459">
        <v>0</v>
      </c>
      <c r="AQ459" t="s">
        <v>291</v>
      </c>
      <c r="AR459" t="s">
        <v>291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291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292</v>
      </c>
      <c r="BT459">
        <v>2</v>
      </c>
      <c r="BU459">
        <v>1627064459.1</v>
      </c>
      <c r="BV459">
        <v>396.342666666667</v>
      </c>
      <c r="BW459">
        <v>419.965333333333</v>
      </c>
      <c r="BX459">
        <v>15.5983333333333</v>
      </c>
      <c r="BY459">
        <v>9.38346333333333</v>
      </c>
      <c r="BZ459">
        <v>392.034</v>
      </c>
      <c r="CA459">
        <v>15.5870666666667</v>
      </c>
      <c r="CB459">
        <v>899.964</v>
      </c>
      <c r="CC459">
        <v>101.493666666667</v>
      </c>
      <c r="CD459">
        <v>0.100379</v>
      </c>
      <c r="CE459">
        <v>31.3456666666667</v>
      </c>
      <c r="CF459">
        <v>28.7989</v>
      </c>
      <c r="CG459">
        <v>999.9</v>
      </c>
      <c r="CH459">
        <v>0</v>
      </c>
      <c r="CI459">
        <v>0</v>
      </c>
      <c r="CJ459">
        <v>9973.75</v>
      </c>
      <c r="CK459">
        <v>0</v>
      </c>
      <c r="CL459">
        <v>59.8759</v>
      </c>
      <c r="CM459">
        <v>1459.97666666667</v>
      </c>
      <c r="CN459">
        <v>0.973009</v>
      </c>
      <c r="CO459">
        <v>0.0269905</v>
      </c>
      <c r="CP459">
        <v>0</v>
      </c>
      <c r="CQ459">
        <v>672.974333333333</v>
      </c>
      <c r="CR459">
        <v>4.99951</v>
      </c>
      <c r="CS459">
        <v>9790.03</v>
      </c>
      <c r="CT459">
        <v>11911.7333333333</v>
      </c>
      <c r="CU459">
        <v>39.312</v>
      </c>
      <c r="CV459">
        <v>41.75</v>
      </c>
      <c r="CW459">
        <v>40.937</v>
      </c>
      <c r="CX459">
        <v>40.979</v>
      </c>
      <c r="CY459">
        <v>41.625</v>
      </c>
      <c r="CZ459">
        <v>1415.70666666667</v>
      </c>
      <c r="DA459">
        <v>39.27</v>
      </c>
      <c r="DB459">
        <v>0</v>
      </c>
      <c r="DC459">
        <v>1627064462.8</v>
      </c>
      <c r="DD459">
        <v>0</v>
      </c>
      <c r="DE459">
        <v>672.7682</v>
      </c>
      <c r="DF459">
        <v>2.53961539674796</v>
      </c>
      <c r="DG459">
        <v>36.2676923620803</v>
      </c>
      <c r="DH459">
        <v>9786.3636</v>
      </c>
      <c r="DI459">
        <v>15</v>
      </c>
      <c r="DJ459">
        <v>1627063522.6</v>
      </c>
      <c r="DK459" t="s">
        <v>293</v>
      </c>
      <c r="DL459">
        <v>1627063512.6</v>
      </c>
      <c r="DM459">
        <v>1627063522.6</v>
      </c>
      <c r="DN459">
        <v>1</v>
      </c>
      <c r="DO459">
        <v>0.261</v>
      </c>
      <c r="DP459">
        <v>-0.001</v>
      </c>
      <c r="DQ459">
        <v>4.408</v>
      </c>
      <c r="DR459">
        <v>-0.118</v>
      </c>
      <c r="DS459">
        <v>420</v>
      </c>
      <c r="DT459">
        <v>3</v>
      </c>
      <c r="DU459">
        <v>0.07</v>
      </c>
      <c r="DV459">
        <v>0.03</v>
      </c>
      <c r="DW459">
        <v>-23.648412195122</v>
      </c>
      <c r="DX459">
        <v>0.129702439024414</v>
      </c>
      <c r="DY459">
        <v>0.0224261736797241</v>
      </c>
      <c r="DZ459">
        <v>1</v>
      </c>
      <c r="EA459">
        <v>672.647882352941</v>
      </c>
      <c r="EB459">
        <v>2.17383512187966</v>
      </c>
      <c r="EC459">
        <v>0.274876417654733</v>
      </c>
      <c r="ED459">
        <v>1</v>
      </c>
      <c r="EE459">
        <v>6.16894707317073</v>
      </c>
      <c r="EF459">
        <v>0.373990871080152</v>
      </c>
      <c r="EG459">
        <v>0.0379784286169683</v>
      </c>
      <c r="EH459">
        <v>0</v>
      </c>
      <c r="EI459">
        <v>2</v>
      </c>
      <c r="EJ459">
        <v>3</v>
      </c>
      <c r="EK459" t="s">
        <v>335</v>
      </c>
      <c r="EL459">
        <v>100</v>
      </c>
      <c r="EM459">
        <v>100</v>
      </c>
      <c r="EN459">
        <v>4.308</v>
      </c>
      <c r="EO459">
        <v>0.0116</v>
      </c>
      <c r="EP459">
        <v>2.28134974714028</v>
      </c>
      <c r="EQ459">
        <v>0.00616335315543056</v>
      </c>
      <c r="ER459">
        <v>-2.81551833566181e-06</v>
      </c>
      <c r="ES459">
        <v>7.20361701182458e-10</v>
      </c>
      <c r="ET459">
        <v>-0.12593346656001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15.8</v>
      </c>
      <c r="FC459">
        <v>15.6</v>
      </c>
      <c r="FD459">
        <v>18</v>
      </c>
      <c r="FE459">
        <v>961.887</v>
      </c>
      <c r="FF459">
        <v>516.133</v>
      </c>
      <c r="FG459">
        <v>37.4668</v>
      </c>
      <c r="FH459">
        <v>25.1389</v>
      </c>
      <c r="FI459">
        <v>30.0004</v>
      </c>
      <c r="FJ459">
        <v>25.2206</v>
      </c>
      <c r="FK459">
        <v>25.2041</v>
      </c>
      <c r="FL459">
        <v>26.731</v>
      </c>
      <c r="FM459">
        <v>50.5613</v>
      </c>
      <c r="FN459">
        <v>0</v>
      </c>
      <c r="FO459">
        <v>37.56</v>
      </c>
      <c r="FP459">
        <v>420</v>
      </c>
      <c r="FQ459">
        <v>9.58916</v>
      </c>
      <c r="FR459">
        <v>100.361</v>
      </c>
      <c r="FS459">
        <v>100.264</v>
      </c>
    </row>
    <row r="460" spans="1:175">
      <c r="A460">
        <v>444</v>
      </c>
      <c r="B460">
        <v>1627064462.1</v>
      </c>
      <c r="C460">
        <v>886</v>
      </c>
      <c r="D460" t="s">
        <v>1181</v>
      </c>
      <c r="E460" t="s">
        <v>1182</v>
      </c>
      <c r="F460">
        <v>1</v>
      </c>
      <c r="H460">
        <v>1627064461.1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15</v>
      </c>
      <c r="AG460">
        <v>2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291</v>
      </c>
      <c r="AL460" t="s">
        <v>291</v>
      </c>
      <c r="AM460">
        <v>0</v>
      </c>
      <c r="AN460">
        <v>0</v>
      </c>
      <c r="AO460">
        <f>1-AM460/AN460</f>
        <v>0</v>
      </c>
      <c r="AP460">
        <v>0</v>
      </c>
      <c r="AQ460" t="s">
        <v>291</v>
      </c>
      <c r="AR460" t="s">
        <v>291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291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292</v>
      </c>
      <c r="BT460">
        <v>2</v>
      </c>
      <c r="BU460">
        <v>1627064461.1</v>
      </c>
      <c r="BV460">
        <v>396.370333333333</v>
      </c>
      <c r="BW460">
        <v>419.948333333333</v>
      </c>
      <c r="BX460">
        <v>15.6386</v>
      </c>
      <c r="BY460">
        <v>9.42686</v>
      </c>
      <c r="BZ460">
        <v>392.062</v>
      </c>
      <c r="CA460">
        <v>15.6267</v>
      </c>
      <c r="CB460">
        <v>900.038333333333</v>
      </c>
      <c r="CC460">
        <v>101.492666666667</v>
      </c>
      <c r="CD460">
        <v>0.0999832666666667</v>
      </c>
      <c r="CE460">
        <v>31.3937666666667</v>
      </c>
      <c r="CF460">
        <v>28.8397</v>
      </c>
      <c r="CG460">
        <v>999.9</v>
      </c>
      <c r="CH460">
        <v>0</v>
      </c>
      <c r="CI460">
        <v>0</v>
      </c>
      <c r="CJ460">
        <v>10000</v>
      </c>
      <c r="CK460">
        <v>0</v>
      </c>
      <c r="CL460">
        <v>59.8759</v>
      </c>
      <c r="CM460">
        <v>1459.97666666667</v>
      </c>
      <c r="CN460">
        <v>0.973009</v>
      </c>
      <c r="CO460">
        <v>0.0269905</v>
      </c>
      <c r="CP460">
        <v>0</v>
      </c>
      <c r="CQ460">
        <v>673.007333333333</v>
      </c>
      <c r="CR460">
        <v>4.99951</v>
      </c>
      <c r="CS460">
        <v>9791.54666666667</v>
      </c>
      <c r="CT460">
        <v>11911.7666666667</v>
      </c>
      <c r="CU460">
        <v>39.312</v>
      </c>
      <c r="CV460">
        <v>41.75</v>
      </c>
      <c r="CW460">
        <v>40.937</v>
      </c>
      <c r="CX460">
        <v>40.979</v>
      </c>
      <c r="CY460">
        <v>41.625</v>
      </c>
      <c r="CZ460">
        <v>1415.70666666667</v>
      </c>
      <c r="DA460">
        <v>39.27</v>
      </c>
      <c r="DB460">
        <v>0</v>
      </c>
      <c r="DC460">
        <v>1627064465.2</v>
      </c>
      <c r="DD460">
        <v>0</v>
      </c>
      <c r="DE460">
        <v>672.8372</v>
      </c>
      <c r="DF460">
        <v>2.0357692320528</v>
      </c>
      <c r="DG460">
        <v>37.5084615386394</v>
      </c>
      <c r="DH460">
        <v>9787.8164</v>
      </c>
      <c r="DI460">
        <v>15</v>
      </c>
      <c r="DJ460">
        <v>1627063522.6</v>
      </c>
      <c r="DK460" t="s">
        <v>293</v>
      </c>
      <c r="DL460">
        <v>1627063512.6</v>
      </c>
      <c r="DM460">
        <v>1627063522.6</v>
      </c>
      <c r="DN460">
        <v>1</v>
      </c>
      <c r="DO460">
        <v>0.261</v>
      </c>
      <c r="DP460">
        <v>-0.001</v>
      </c>
      <c r="DQ460">
        <v>4.408</v>
      </c>
      <c r="DR460">
        <v>-0.118</v>
      </c>
      <c r="DS460">
        <v>420</v>
      </c>
      <c r="DT460">
        <v>3</v>
      </c>
      <c r="DU460">
        <v>0.07</v>
      </c>
      <c r="DV460">
        <v>0.03</v>
      </c>
      <c r="DW460">
        <v>-23.6384512195122</v>
      </c>
      <c r="DX460">
        <v>0.164036236933844</v>
      </c>
      <c r="DY460">
        <v>0.0265102292447716</v>
      </c>
      <c r="DZ460">
        <v>1</v>
      </c>
      <c r="EA460">
        <v>672.736852941176</v>
      </c>
      <c r="EB460">
        <v>2.15680381574131</v>
      </c>
      <c r="EC460">
        <v>0.27809711934047</v>
      </c>
      <c r="ED460">
        <v>1</v>
      </c>
      <c r="EE460">
        <v>6.17840219512195</v>
      </c>
      <c r="EF460">
        <v>0.338209337979104</v>
      </c>
      <c r="EG460">
        <v>0.0352382469949769</v>
      </c>
      <c r="EH460">
        <v>0</v>
      </c>
      <c r="EI460">
        <v>2</v>
      </c>
      <c r="EJ460">
        <v>3</v>
      </c>
      <c r="EK460" t="s">
        <v>335</v>
      </c>
      <c r="EL460">
        <v>100</v>
      </c>
      <c r="EM460">
        <v>100</v>
      </c>
      <c r="EN460">
        <v>4.308</v>
      </c>
      <c r="EO460">
        <v>0.0122</v>
      </c>
      <c r="EP460">
        <v>2.28134974714028</v>
      </c>
      <c r="EQ460">
        <v>0.00616335315543056</v>
      </c>
      <c r="ER460">
        <v>-2.81551833566181e-06</v>
      </c>
      <c r="ES460">
        <v>7.20361701182458e-10</v>
      </c>
      <c r="ET460">
        <v>-0.12593346656001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15.8</v>
      </c>
      <c r="FC460">
        <v>15.7</v>
      </c>
      <c r="FD460">
        <v>18</v>
      </c>
      <c r="FE460">
        <v>961.933</v>
      </c>
      <c r="FF460">
        <v>516.128</v>
      </c>
      <c r="FG460">
        <v>37.536</v>
      </c>
      <c r="FH460">
        <v>25.1416</v>
      </c>
      <c r="FI460">
        <v>30.0005</v>
      </c>
      <c r="FJ460">
        <v>25.2218</v>
      </c>
      <c r="FK460">
        <v>25.2053</v>
      </c>
      <c r="FL460">
        <v>26.732</v>
      </c>
      <c r="FM460">
        <v>50.5613</v>
      </c>
      <c r="FN460">
        <v>0</v>
      </c>
      <c r="FO460">
        <v>37.66</v>
      </c>
      <c r="FP460">
        <v>420</v>
      </c>
      <c r="FQ460">
        <v>9.59469</v>
      </c>
      <c r="FR460">
        <v>100.363</v>
      </c>
      <c r="FS460">
        <v>100.262</v>
      </c>
    </row>
    <row r="461" spans="1:175">
      <c r="A461">
        <v>445</v>
      </c>
      <c r="B461">
        <v>1627064464.1</v>
      </c>
      <c r="C461">
        <v>888</v>
      </c>
      <c r="D461" t="s">
        <v>1183</v>
      </c>
      <c r="E461" t="s">
        <v>1184</v>
      </c>
      <c r="F461">
        <v>1</v>
      </c>
      <c r="H461">
        <v>1627064463.1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15</v>
      </c>
      <c r="AG461">
        <v>2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291</v>
      </c>
      <c r="AL461" t="s">
        <v>291</v>
      </c>
      <c r="AM461">
        <v>0</v>
      </c>
      <c r="AN461">
        <v>0</v>
      </c>
      <c r="AO461">
        <f>1-AM461/AN461</f>
        <v>0</v>
      </c>
      <c r="AP461">
        <v>0</v>
      </c>
      <c r="AQ461" t="s">
        <v>291</v>
      </c>
      <c r="AR461" t="s">
        <v>291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291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292</v>
      </c>
      <c r="BT461">
        <v>2</v>
      </c>
      <c r="BU461">
        <v>1627064463.1</v>
      </c>
      <c r="BV461">
        <v>396.363666666667</v>
      </c>
      <c r="BW461">
        <v>419.931333333333</v>
      </c>
      <c r="BX461">
        <v>15.6856333333333</v>
      </c>
      <c r="BY461">
        <v>9.46404333333333</v>
      </c>
      <c r="BZ461">
        <v>392.055333333333</v>
      </c>
      <c r="CA461">
        <v>15.6731</v>
      </c>
      <c r="CB461">
        <v>900.022333333333</v>
      </c>
      <c r="CC461">
        <v>101.491</v>
      </c>
      <c r="CD461">
        <v>0.0996229666666667</v>
      </c>
      <c r="CE461">
        <v>31.437</v>
      </c>
      <c r="CF461">
        <v>28.878</v>
      </c>
      <c r="CG461">
        <v>999.9</v>
      </c>
      <c r="CH461">
        <v>0</v>
      </c>
      <c r="CI461">
        <v>0</v>
      </c>
      <c r="CJ461">
        <v>10019.6</v>
      </c>
      <c r="CK461">
        <v>0</v>
      </c>
      <c r="CL461">
        <v>59.8759</v>
      </c>
      <c r="CM461">
        <v>1459.97333333333</v>
      </c>
      <c r="CN461">
        <v>0.973009</v>
      </c>
      <c r="CO461">
        <v>0.0269905</v>
      </c>
      <c r="CP461">
        <v>0</v>
      </c>
      <c r="CQ461">
        <v>673.001333333333</v>
      </c>
      <c r="CR461">
        <v>4.99951</v>
      </c>
      <c r="CS461">
        <v>9792.66</v>
      </c>
      <c r="CT461">
        <v>11911.7</v>
      </c>
      <c r="CU461">
        <v>39.312</v>
      </c>
      <c r="CV461">
        <v>41.75</v>
      </c>
      <c r="CW461">
        <v>40.937</v>
      </c>
      <c r="CX461">
        <v>40.937</v>
      </c>
      <c r="CY461">
        <v>41.625</v>
      </c>
      <c r="CZ461">
        <v>1415.70333333333</v>
      </c>
      <c r="DA461">
        <v>39.27</v>
      </c>
      <c r="DB461">
        <v>0</v>
      </c>
      <c r="DC461">
        <v>1627064467</v>
      </c>
      <c r="DD461">
        <v>0</v>
      </c>
      <c r="DE461">
        <v>672.879</v>
      </c>
      <c r="DF461">
        <v>2.25155555458662</v>
      </c>
      <c r="DG461">
        <v>36.7302563579802</v>
      </c>
      <c r="DH461">
        <v>9788.74923076923</v>
      </c>
      <c r="DI461">
        <v>15</v>
      </c>
      <c r="DJ461">
        <v>1627063522.6</v>
      </c>
      <c r="DK461" t="s">
        <v>293</v>
      </c>
      <c r="DL461">
        <v>1627063512.6</v>
      </c>
      <c r="DM461">
        <v>1627063522.6</v>
      </c>
      <c r="DN461">
        <v>1</v>
      </c>
      <c r="DO461">
        <v>0.261</v>
      </c>
      <c r="DP461">
        <v>-0.001</v>
      </c>
      <c r="DQ461">
        <v>4.408</v>
      </c>
      <c r="DR461">
        <v>-0.118</v>
      </c>
      <c r="DS461">
        <v>420</v>
      </c>
      <c r="DT461">
        <v>3</v>
      </c>
      <c r="DU461">
        <v>0.07</v>
      </c>
      <c r="DV461">
        <v>0.03</v>
      </c>
      <c r="DW461">
        <v>-23.6303317073171</v>
      </c>
      <c r="DX461">
        <v>0.224180487804853</v>
      </c>
      <c r="DY461">
        <v>0.0314387242885256</v>
      </c>
      <c r="DZ461">
        <v>1</v>
      </c>
      <c r="EA461">
        <v>672.781058823529</v>
      </c>
      <c r="EB461">
        <v>2.13184462610843</v>
      </c>
      <c r="EC461">
        <v>0.273366156214196</v>
      </c>
      <c r="ED461">
        <v>1</v>
      </c>
      <c r="EE461">
        <v>6.18868780487805</v>
      </c>
      <c r="EF461">
        <v>0.285222648083627</v>
      </c>
      <c r="EG461">
        <v>0.0303960009012895</v>
      </c>
      <c r="EH461">
        <v>0</v>
      </c>
      <c r="EI461">
        <v>2</v>
      </c>
      <c r="EJ461">
        <v>3</v>
      </c>
      <c r="EK461" t="s">
        <v>335</v>
      </c>
      <c r="EL461">
        <v>100</v>
      </c>
      <c r="EM461">
        <v>100</v>
      </c>
      <c r="EN461">
        <v>4.308</v>
      </c>
      <c r="EO461">
        <v>0.0129</v>
      </c>
      <c r="EP461">
        <v>2.28134974714028</v>
      </c>
      <c r="EQ461">
        <v>0.00616335315543056</v>
      </c>
      <c r="ER461">
        <v>-2.81551833566181e-06</v>
      </c>
      <c r="ES461">
        <v>7.20361701182458e-10</v>
      </c>
      <c r="ET461">
        <v>-0.12593346656001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15.9</v>
      </c>
      <c r="FC461">
        <v>15.7</v>
      </c>
      <c r="FD461">
        <v>18</v>
      </c>
      <c r="FE461">
        <v>961.909</v>
      </c>
      <c r="FF461">
        <v>516.304</v>
      </c>
      <c r="FG461">
        <v>37.5985</v>
      </c>
      <c r="FH461">
        <v>25.1454</v>
      </c>
      <c r="FI461">
        <v>30.0005</v>
      </c>
      <c r="FJ461">
        <v>25.2233</v>
      </c>
      <c r="FK461">
        <v>25.207</v>
      </c>
      <c r="FL461">
        <v>26.7318</v>
      </c>
      <c r="FM461">
        <v>50.5613</v>
      </c>
      <c r="FN461">
        <v>0</v>
      </c>
      <c r="FO461">
        <v>37.66</v>
      </c>
      <c r="FP461">
        <v>420</v>
      </c>
      <c r="FQ461">
        <v>9.58221</v>
      </c>
      <c r="FR461">
        <v>100.361</v>
      </c>
      <c r="FS461">
        <v>100.263</v>
      </c>
    </row>
    <row r="462" spans="1:175">
      <c r="A462">
        <v>446</v>
      </c>
      <c r="B462">
        <v>1627064466.1</v>
      </c>
      <c r="C462">
        <v>890</v>
      </c>
      <c r="D462" t="s">
        <v>1185</v>
      </c>
      <c r="E462" t="s">
        <v>1186</v>
      </c>
      <c r="F462">
        <v>1</v>
      </c>
      <c r="H462">
        <v>1627064465.1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15</v>
      </c>
      <c r="AG462">
        <v>2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291</v>
      </c>
      <c r="AL462" t="s">
        <v>291</v>
      </c>
      <c r="AM462">
        <v>0</v>
      </c>
      <c r="AN462">
        <v>0</v>
      </c>
      <c r="AO462">
        <f>1-AM462/AN462</f>
        <v>0</v>
      </c>
      <c r="AP462">
        <v>0</v>
      </c>
      <c r="AQ462" t="s">
        <v>291</v>
      </c>
      <c r="AR462" t="s">
        <v>291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291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292</v>
      </c>
      <c r="BT462">
        <v>2</v>
      </c>
      <c r="BU462">
        <v>1627064465.1</v>
      </c>
      <c r="BV462">
        <v>396.372666666667</v>
      </c>
      <c r="BW462">
        <v>419.961666666667</v>
      </c>
      <c r="BX462">
        <v>15.7321666666667</v>
      </c>
      <c r="BY462">
        <v>9.51030666666667</v>
      </c>
      <c r="BZ462">
        <v>392.064333333333</v>
      </c>
      <c r="CA462">
        <v>15.7189</v>
      </c>
      <c r="CB462">
        <v>899.994</v>
      </c>
      <c r="CC462">
        <v>101.49</v>
      </c>
      <c r="CD462">
        <v>0.100092</v>
      </c>
      <c r="CE462">
        <v>31.4797333333333</v>
      </c>
      <c r="CF462">
        <v>28.9108666666667</v>
      </c>
      <c r="CG462">
        <v>999.9</v>
      </c>
      <c r="CH462">
        <v>0</v>
      </c>
      <c r="CI462">
        <v>0</v>
      </c>
      <c r="CJ462">
        <v>10005.4</v>
      </c>
      <c r="CK462">
        <v>0</v>
      </c>
      <c r="CL462">
        <v>59.8759</v>
      </c>
      <c r="CM462">
        <v>1459.96</v>
      </c>
      <c r="CN462">
        <v>0.973009</v>
      </c>
      <c r="CO462">
        <v>0.0269905</v>
      </c>
      <c r="CP462">
        <v>0</v>
      </c>
      <c r="CQ462">
        <v>673.055333333333</v>
      </c>
      <c r="CR462">
        <v>4.99951</v>
      </c>
      <c r="CS462">
        <v>9794.13</v>
      </c>
      <c r="CT462">
        <v>11911.6</v>
      </c>
      <c r="CU462">
        <v>39.312</v>
      </c>
      <c r="CV462">
        <v>41.75</v>
      </c>
      <c r="CW462">
        <v>40.937</v>
      </c>
      <c r="CX462">
        <v>41</v>
      </c>
      <c r="CY462">
        <v>41.6456666666667</v>
      </c>
      <c r="CZ462">
        <v>1415.69</v>
      </c>
      <c r="DA462">
        <v>39.27</v>
      </c>
      <c r="DB462">
        <v>0</v>
      </c>
      <c r="DC462">
        <v>1627064468.8</v>
      </c>
      <c r="DD462">
        <v>0</v>
      </c>
      <c r="DE462">
        <v>672.95572</v>
      </c>
      <c r="DF462">
        <v>2.35776923783577</v>
      </c>
      <c r="DG462">
        <v>37.1207692854928</v>
      </c>
      <c r="DH462">
        <v>9790.0644</v>
      </c>
      <c r="DI462">
        <v>15</v>
      </c>
      <c r="DJ462">
        <v>1627063522.6</v>
      </c>
      <c r="DK462" t="s">
        <v>293</v>
      </c>
      <c r="DL462">
        <v>1627063512.6</v>
      </c>
      <c r="DM462">
        <v>1627063522.6</v>
      </c>
      <c r="DN462">
        <v>1</v>
      </c>
      <c r="DO462">
        <v>0.261</v>
      </c>
      <c r="DP462">
        <v>-0.001</v>
      </c>
      <c r="DQ462">
        <v>4.408</v>
      </c>
      <c r="DR462">
        <v>-0.118</v>
      </c>
      <c r="DS462">
        <v>420</v>
      </c>
      <c r="DT462">
        <v>3</v>
      </c>
      <c r="DU462">
        <v>0.07</v>
      </c>
      <c r="DV462">
        <v>0.03</v>
      </c>
      <c r="DW462">
        <v>-23.6233268292683</v>
      </c>
      <c r="DX462">
        <v>0.230337282229942</v>
      </c>
      <c r="DY462">
        <v>0.0318403871804366</v>
      </c>
      <c r="DZ462">
        <v>1</v>
      </c>
      <c r="EA462">
        <v>672.849454545454</v>
      </c>
      <c r="EB462">
        <v>2.13270558147366</v>
      </c>
      <c r="EC462">
        <v>0.270076205958231</v>
      </c>
      <c r="ED462">
        <v>1</v>
      </c>
      <c r="EE462">
        <v>6.19721170731707</v>
      </c>
      <c r="EF462">
        <v>0.235134146341471</v>
      </c>
      <c r="EG462">
        <v>0.0259464547042407</v>
      </c>
      <c r="EH462">
        <v>0</v>
      </c>
      <c r="EI462">
        <v>2</v>
      </c>
      <c r="EJ462">
        <v>3</v>
      </c>
      <c r="EK462" t="s">
        <v>335</v>
      </c>
      <c r="EL462">
        <v>100</v>
      </c>
      <c r="EM462">
        <v>100</v>
      </c>
      <c r="EN462">
        <v>4.309</v>
      </c>
      <c r="EO462">
        <v>0.0136</v>
      </c>
      <c r="EP462">
        <v>2.28134974714028</v>
      </c>
      <c r="EQ462">
        <v>0.00616335315543056</v>
      </c>
      <c r="ER462">
        <v>-2.81551833566181e-06</v>
      </c>
      <c r="ES462">
        <v>7.20361701182458e-10</v>
      </c>
      <c r="ET462">
        <v>-0.12593346656001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15.9</v>
      </c>
      <c r="FC462">
        <v>15.7</v>
      </c>
      <c r="FD462">
        <v>18</v>
      </c>
      <c r="FE462">
        <v>961.679</v>
      </c>
      <c r="FF462">
        <v>516.369</v>
      </c>
      <c r="FG462">
        <v>37.6642</v>
      </c>
      <c r="FH462">
        <v>25.1488</v>
      </c>
      <c r="FI462">
        <v>30.0007</v>
      </c>
      <c r="FJ462">
        <v>25.2248</v>
      </c>
      <c r="FK462">
        <v>25.2083</v>
      </c>
      <c r="FL462">
        <v>26.7347</v>
      </c>
      <c r="FM462">
        <v>50.5613</v>
      </c>
      <c r="FN462">
        <v>0</v>
      </c>
      <c r="FO462">
        <v>37.76</v>
      </c>
      <c r="FP462">
        <v>420</v>
      </c>
      <c r="FQ462">
        <v>9.64126</v>
      </c>
      <c r="FR462">
        <v>100.359</v>
      </c>
      <c r="FS462">
        <v>100.263</v>
      </c>
    </row>
    <row r="463" spans="1:175">
      <c r="A463">
        <v>447</v>
      </c>
      <c r="B463">
        <v>1627064468.1</v>
      </c>
      <c r="C463">
        <v>892</v>
      </c>
      <c r="D463" t="s">
        <v>1187</v>
      </c>
      <c r="E463" t="s">
        <v>1188</v>
      </c>
      <c r="F463">
        <v>1</v>
      </c>
      <c r="H463">
        <v>1627064467.1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15</v>
      </c>
      <c r="AG463">
        <v>2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291</v>
      </c>
      <c r="AL463" t="s">
        <v>291</v>
      </c>
      <c r="AM463">
        <v>0</v>
      </c>
      <c r="AN463">
        <v>0</v>
      </c>
      <c r="AO463">
        <f>1-AM463/AN463</f>
        <v>0</v>
      </c>
      <c r="AP463">
        <v>0</v>
      </c>
      <c r="AQ463" t="s">
        <v>291</v>
      </c>
      <c r="AR463" t="s">
        <v>291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291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292</v>
      </c>
      <c r="BT463">
        <v>2</v>
      </c>
      <c r="BU463">
        <v>1627064467.1</v>
      </c>
      <c r="BV463">
        <v>396.355</v>
      </c>
      <c r="BW463">
        <v>419.949</v>
      </c>
      <c r="BX463">
        <v>15.7804333333333</v>
      </c>
      <c r="BY463">
        <v>9.53690666666667</v>
      </c>
      <c r="BZ463">
        <v>392.047</v>
      </c>
      <c r="CA463">
        <v>15.7665</v>
      </c>
      <c r="CB463">
        <v>899.998</v>
      </c>
      <c r="CC463">
        <v>101.491</v>
      </c>
      <c r="CD463">
        <v>0.100722666666667</v>
      </c>
      <c r="CE463">
        <v>31.5247</v>
      </c>
      <c r="CF463">
        <v>28.9548</v>
      </c>
      <c r="CG463">
        <v>999.9</v>
      </c>
      <c r="CH463">
        <v>0</v>
      </c>
      <c r="CI463">
        <v>0</v>
      </c>
      <c r="CJ463">
        <v>9975.41666666667</v>
      </c>
      <c r="CK463">
        <v>0</v>
      </c>
      <c r="CL463">
        <v>59.8759</v>
      </c>
      <c r="CM463">
        <v>1459.96333333333</v>
      </c>
      <c r="CN463">
        <v>0.973002</v>
      </c>
      <c r="CO463">
        <v>0.0269978333333333</v>
      </c>
      <c r="CP463">
        <v>0</v>
      </c>
      <c r="CQ463">
        <v>673.358</v>
      </c>
      <c r="CR463">
        <v>4.99951</v>
      </c>
      <c r="CS463">
        <v>9795.12333333333</v>
      </c>
      <c r="CT463">
        <v>11911.6</v>
      </c>
      <c r="CU463">
        <v>39.312</v>
      </c>
      <c r="CV463">
        <v>41.75</v>
      </c>
      <c r="CW463">
        <v>40.937</v>
      </c>
      <c r="CX463">
        <v>41</v>
      </c>
      <c r="CY463">
        <v>41.687</v>
      </c>
      <c r="CZ463">
        <v>1415.68333333333</v>
      </c>
      <c r="DA463">
        <v>39.28</v>
      </c>
      <c r="DB463">
        <v>0</v>
      </c>
      <c r="DC463">
        <v>1627064471.2</v>
      </c>
      <c r="DD463">
        <v>0</v>
      </c>
      <c r="DE463">
        <v>673.0742</v>
      </c>
      <c r="DF463">
        <v>2.23207692161631</v>
      </c>
      <c r="DG463">
        <v>37.2199999946969</v>
      </c>
      <c r="DH463">
        <v>9791.5524</v>
      </c>
      <c r="DI463">
        <v>15</v>
      </c>
      <c r="DJ463">
        <v>1627063522.6</v>
      </c>
      <c r="DK463" t="s">
        <v>293</v>
      </c>
      <c r="DL463">
        <v>1627063512.6</v>
      </c>
      <c r="DM463">
        <v>1627063522.6</v>
      </c>
      <c r="DN463">
        <v>1</v>
      </c>
      <c r="DO463">
        <v>0.261</v>
      </c>
      <c r="DP463">
        <v>-0.001</v>
      </c>
      <c r="DQ463">
        <v>4.408</v>
      </c>
      <c r="DR463">
        <v>-0.118</v>
      </c>
      <c r="DS463">
        <v>420</v>
      </c>
      <c r="DT463">
        <v>3</v>
      </c>
      <c r="DU463">
        <v>0.07</v>
      </c>
      <c r="DV463">
        <v>0.03</v>
      </c>
      <c r="DW463">
        <v>-23.615887804878</v>
      </c>
      <c r="DX463">
        <v>0.196751916376382</v>
      </c>
      <c r="DY463">
        <v>0.029487708850133</v>
      </c>
      <c r="DZ463">
        <v>1</v>
      </c>
      <c r="EA463">
        <v>672.941117647059</v>
      </c>
      <c r="EB463">
        <v>2.27912566380569</v>
      </c>
      <c r="EC463">
        <v>0.290050073233403</v>
      </c>
      <c r="ED463">
        <v>1</v>
      </c>
      <c r="EE463">
        <v>6.20494902439024</v>
      </c>
      <c r="EF463">
        <v>0.23099874564461</v>
      </c>
      <c r="EG463">
        <v>0.025680525392095</v>
      </c>
      <c r="EH463">
        <v>0</v>
      </c>
      <c r="EI463">
        <v>2</v>
      </c>
      <c r="EJ463">
        <v>3</v>
      </c>
      <c r="EK463" t="s">
        <v>335</v>
      </c>
      <c r="EL463">
        <v>100</v>
      </c>
      <c r="EM463">
        <v>100</v>
      </c>
      <c r="EN463">
        <v>4.308</v>
      </c>
      <c r="EO463">
        <v>0.0142</v>
      </c>
      <c r="EP463">
        <v>2.28134974714028</v>
      </c>
      <c r="EQ463">
        <v>0.00616335315543056</v>
      </c>
      <c r="ER463">
        <v>-2.81551833566181e-06</v>
      </c>
      <c r="ES463">
        <v>7.20361701182458e-10</v>
      </c>
      <c r="ET463">
        <v>-0.12593346656001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15.9</v>
      </c>
      <c r="FC463">
        <v>15.8</v>
      </c>
      <c r="FD463">
        <v>18</v>
      </c>
      <c r="FE463">
        <v>961.57</v>
      </c>
      <c r="FF463">
        <v>516.469</v>
      </c>
      <c r="FG463">
        <v>37.7213</v>
      </c>
      <c r="FH463">
        <v>25.1516</v>
      </c>
      <c r="FI463">
        <v>30.0006</v>
      </c>
      <c r="FJ463">
        <v>25.226</v>
      </c>
      <c r="FK463">
        <v>25.2095</v>
      </c>
      <c r="FL463">
        <v>26.7356</v>
      </c>
      <c r="FM463">
        <v>50.2819</v>
      </c>
      <c r="FN463">
        <v>0</v>
      </c>
      <c r="FO463">
        <v>37.86</v>
      </c>
      <c r="FP463">
        <v>420</v>
      </c>
      <c r="FQ463">
        <v>9.64159</v>
      </c>
      <c r="FR463">
        <v>100.358</v>
      </c>
      <c r="FS463">
        <v>100.263</v>
      </c>
    </row>
    <row r="464" spans="1:175">
      <c r="A464">
        <v>448</v>
      </c>
      <c r="B464">
        <v>1627064470.1</v>
      </c>
      <c r="C464">
        <v>894</v>
      </c>
      <c r="D464" t="s">
        <v>1189</v>
      </c>
      <c r="E464" t="s">
        <v>1190</v>
      </c>
      <c r="F464">
        <v>1</v>
      </c>
      <c r="H464">
        <v>1627064469.1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15</v>
      </c>
      <c r="AG464">
        <v>2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291</v>
      </c>
      <c r="AL464" t="s">
        <v>291</v>
      </c>
      <c r="AM464">
        <v>0</v>
      </c>
      <c r="AN464">
        <v>0</v>
      </c>
      <c r="AO464">
        <f>1-AM464/AN464</f>
        <v>0</v>
      </c>
      <c r="AP464">
        <v>0</v>
      </c>
      <c r="AQ464" t="s">
        <v>291</v>
      </c>
      <c r="AR464" t="s">
        <v>291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291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292</v>
      </c>
      <c r="BT464">
        <v>2</v>
      </c>
      <c r="BU464">
        <v>1627064469.1</v>
      </c>
      <c r="BV464">
        <v>396.355666666667</v>
      </c>
      <c r="BW464">
        <v>419.909333333333</v>
      </c>
      <c r="BX464">
        <v>15.8212</v>
      </c>
      <c r="BY464">
        <v>9.54355666666667</v>
      </c>
      <c r="BZ464">
        <v>392.047333333333</v>
      </c>
      <c r="CA464">
        <v>15.8066666666667</v>
      </c>
      <c r="CB464">
        <v>899.989333333333</v>
      </c>
      <c r="CC464">
        <v>101.491</v>
      </c>
      <c r="CD464">
        <v>0.100581333333333</v>
      </c>
      <c r="CE464">
        <v>31.5703</v>
      </c>
      <c r="CF464">
        <v>28.9938333333333</v>
      </c>
      <c r="CG464">
        <v>999.9</v>
      </c>
      <c r="CH464">
        <v>0</v>
      </c>
      <c r="CI464">
        <v>0</v>
      </c>
      <c r="CJ464">
        <v>10007.5</v>
      </c>
      <c r="CK464">
        <v>0</v>
      </c>
      <c r="CL464">
        <v>59.8759</v>
      </c>
      <c r="CM464">
        <v>1459.98</v>
      </c>
      <c r="CN464">
        <v>0.972988</v>
      </c>
      <c r="CO464">
        <v>0.0270125</v>
      </c>
      <c r="CP464">
        <v>0</v>
      </c>
      <c r="CQ464">
        <v>673.47</v>
      </c>
      <c r="CR464">
        <v>4.99951</v>
      </c>
      <c r="CS464">
        <v>9796.81</v>
      </c>
      <c r="CT464">
        <v>11911.7</v>
      </c>
      <c r="CU464">
        <v>39.333</v>
      </c>
      <c r="CV464">
        <v>41.75</v>
      </c>
      <c r="CW464">
        <v>40.937</v>
      </c>
      <c r="CX464">
        <v>41</v>
      </c>
      <c r="CY464">
        <v>41.625</v>
      </c>
      <c r="CZ464">
        <v>1415.68</v>
      </c>
      <c r="DA464">
        <v>39.3</v>
      </c>
      <c r="DB464">
        <v>0</v>
      </c>
      <c r="DC464">
        <v>1627064473</v>
      </c>
      <c r="DD464">
        <v>0</v>
      </c>
      <c r="DE464">
        <v>673.152038461538</v>
      </c>
      <c r="DF464">
        <v>2.14287178685572</v>
      </c>
      <c r="DG464">
        <v>38.3305982391041</v>
      </c>
      <c r="DH464">
        <v>9792.54269230769</v>
      </c>
      <c r="DI464">
        <v>15</v>
      </c>
      <c r="DJ464">
        <v>1627063522.6</v>
      </c>
      <c r="DK464" t="s">
        <v>293</v>
      </c>
      <c r="DL464">
        <v>1627063512.6</v>
      </c>
      <c r="DM464">
        <v>1627063522.6</v>
      </c>
      <c r="DN464">
        <v>1</v>
      </c>
      <c r="DO464">
        <v>0.261</v>
      </c>
      <c r="DP464">
        <v>-0.001</v>
      </c>
      <c r="DQ464">
        <v>4.408</v>
      </c>
      <c r="DR464">
        <v>-0.118</v>
      </c>
      <c r="DS464">
        <v>420</v>
      </c>
      <c r="DT464">
        <v>3</v>
      </c>
      <c r="DU464">
        <v>0.07</v>
      </c>
      <c r="DV464">
        <v>0.03</v>
      </c>
      <c r="DW464">
        <v>-23.6088829268293</v>
      </c>
      <c r="DX464">
        <v>0.272751219512206</v>
      </c>
      <c r="DY464">
        <v>0.0342393291366281</v>
      </c>
      <c r="DZ464">
        <v>1</v>
      </c>
      <c r="EA464">
        <v>673.014205882353</v>
      </c>
      <c r="EB464">
        <v>2.53141291230752</v>
      </c>
      <c r="EC464">
        <v>0.30956703915324</v>
      </c>
      <c r="ED464">
        <v>1</v>
      </c>
      <c r="EE464">
        <v>6.21593853658537</v>
      </c>
      <c r="EF464">
        <v>0.255036794425082</v>
      </c>
      <c r="EG464">
        <v>0.0285300593350819</v>
      </c>
      <c r="EH464">
        <v>0</v>
      </c>
      <c r="EI464">
        <v>2</v>
      </c>
      <c r="EJ464">
        <v>3</v>
      </c>
      <c r="EK464" t="s">
        <v>335</v>
      </c>
      <c r="EL464">
        <v>100</v>
      </c>
      <c r="EM464">
        <v>100</v>
      </c>
      <c r="EN464">
        <v>4.309</v>
      </c>
      <c r="EO464">
        <v>0.0147</v>
      </c>
      <c r="EP464">
        <v>2.28134974714028</v>
      </c>
      <c r="EQ464">
        <v>0.00616335315543056</v>
      </c>
      <c r="ER464">
        <v>-2.81551833566181e-06</v>
      </c>
      <c r="ES464">
        <v>7.20361701182458e-10</v>
      </c>
      <c r="ET464">
        <v>-0.12593346656001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16</v>
      </c>
      <c r="FC464">
        <v>15.8</v>
      </c>
      <c r="FD464">
        <v>18</v>
      </c>
      <c r="FE464">
        <v>961.855</v>
      </c>
      <c r="FF464">
        <v>516.433</v>
      </c>
      <c r="FG464">
        <v>37.787</v>
      </c>
      <c r="FH464">
        <v>25.1551</v>
      </c>
      <c r="FI464">
        <v>30.0005</v>
      </c>
      <c r="FJ464">
        <v>25.2275</v>
      </c>
      <c r="FK464">
        <v>25.2112</v>
      </c>
      <c r="FL464">
        <v>26.7351</v>
      </c>
      <c r="FM464">
        <v>50.2819</v>
      </c>
      <c r="FN464">
        <v>0</v>
      </c>
      <c r="FO464">
        <v>37.86</v>
      </c>
      <c r="FP464">
        <v>420</v>
      </c>
      <c r="FQ464">
        <v>9.71297</v>
      </c>
      <c r="FR464">
        <v>100.358</v>
      </c>
      <c r="FS464">
        <v>100.263</v>
      </c>
    </row>
    <row r="465" spans="1:175">
      <c r="A465">
        <v>449</v>
      </c>
      <c r="B465">
        <v>1627064472.1</v>
      </c>
      <c r="C465">
        <v>896</v>
      </c>
      <c r="D465" t="s">
        <v>1191</v>
      </c>
      <c r="E465" t="s">
        <v>1192</v>
      </c>
      <c r="F465">
        <v>1</v>
      </c>
      <c r="H465">
        <v>1627064471.1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15</v>
      </c>
      <c r="AG465">
        <v>2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291</v>
      </c>
      <c r="AL465" t="s">
        <v>291</v>
      </c>
      <c r="AM465">
        <v>0</v>
      </c>
      <c r="AN465">
        <v>0</v>
      </c>
      <c r="AO465">
        <f>1-AM465/AN465</f>
        <v>0</v>
      </c>
      <c r="AP465">
        <v>0</v>
      </c>
      <c r="AQ465" t="s">
        <v>291</v>
      </c>
      <c r="AR465" t="s">
        <v>291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291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292</v>
      </c>
      <c r="BT465">
        <v>2</v>
      </c>
      <c r="BU465">
        <v>1627064471.1</v>
      </c>
      <c r="BV465">
        <v>396.384333333333</v>
      </c>
      <c r="BW465">
        <v>419.950666666667</v>
      </c>
      <c r="BX465">
        <v>15.8542</v>
      </c>
      <c r="BY465">
        <v>9.56321666666667</v>
      </c>
      <c r="BZ465">
        <v>392.076</v>
      </c>
      <c r="CA465">
        <v>15.8392</v>
      </c>
      <c r="CB465">
        <v>900.019</v>
      </c>
      <c r="CC465">
        <v>101.491333333333</v>
      </c>
      <c r="CD465">
        <v>0.100247333333333</v>
      </c>
      <c r="CE465">
        <v>31.6131666666667</v>
      </c>
      <c r="CF465">
        <v>29.0327666666667</v>
      </c>
      <c r="CG465">
        <v>999.9</v>
      </c>
      <c r="CH465">
        <v>0</v>
      </c>
      <c r="CI465">
        <v>0</v>
      </c>
      <c r="CJ465">
        <v>9998.33333333333</v>
      </c>
      <c r="CK465">
        <v>0</v>
      </c>
      <c r="CL465">
        <v>59.8759</v>
      </c>
      <c r="CM465">
        <v>1459.97666666667</v>
      </c>
      <c r="CN465">
        <v>0.972988</v>
      </c>
      <c r="CO465">
        <v>0.0270125</v>
      </c>
      <c r="CP465">
        <v>0</v>
      </c>
      <c r="CQ465">
        <v>673.460333333333</v>
      </c>
      <c r="CR465">
        <v>4.99951</v>
      </c>
      <c r="CS465">
        <v>9798.30333333333</v>
      </c>
      <c r="CT465">
        <v>11911.6666666667</v>
      </c>
      <c r="CU465">
        <v>39.312</v>
      </c>
      <c r="CV465">
        <v>41.812</v>
      </c>
      <c r="CW465">
        <v>40.937</v>
      </c>
      <c r="CX465">
        <v>41</v>
      </c>
      <c r="CY465">
        <v>41.687</v>
      </c>
      <c r="CZ465">
        <v>1415.67666666667</v>
      </c>
      <c r="DA465">
        <v>39.3</v>
      </c>
      <c r="DB465">
        <v>0</v>
      </c>
      <c r="DC465">
        <v>1627064474.8</v>
      </c>
      <c r="DD465">
        <v>0</v>
      </c>
      <c r="DE465">
        <v>673.21936</v>
      </c>
      <c r="DF465">
        <v>2.95369230554041</v>
      </c>
      <c r="DG465">
        <v>39.6853846763739</v>
      </c>
      <c r="DH465">
        <v>9793.8928</v>
      </c>
      <c r="DI465">
        <v>15</v>
      </c>
      <c r="DJ465">
        <v>1627063522.6</v>
      </c>
      <c r="DK465" t="s">
        <v>293</v>
      </c>
      <c r="DL465">
        <v>1627063512.6</v>
      </c>
      <c r="DM465">
        <v>1627063522.6</v>
      </c>
      <c r="DN465">
        <v>1</v>
      </c>
      <c r="DO465">
        <v>0.261</v>
      </c>
      <c r="DP465">
        <v>-0.001</v>
      </c>
      <c r="DQ465">
        <v>4.408</v>
      </c>
      <c r="DR465">
        <v>-0.118</v>
      </c>
      <c r="DS465">
        <v>420</v>
      </c>
      <c r="DT465">
        <v>3</v>
      </c>
      <c r="DU465">
        <v>0.07</v>
      </c>
      <c r="DV465">
        <v>0.03</v>
      </c>
      <c r="DW465">
        <v>-23.6035926829268</v>
      </c>
      <c r="DX465">
        <v>0.309930313588915</v>
      </c>
      <c r="DY465">
        <v>0.035717921922481</v>
      </c>
      <c r="DZ465">
        <v>1</v>
      </c>
      <c r="EA465">
        <v>673.081529411765</v>
      </c>
      <c r="EB465">
        <v>2.63992579926514</v>
      </c>
      <c r="EC465">
        <v>0.312889967061726</v>
      </c>
      <c r="ED465">
        <v>1</v>
      </c>
      <c r="EE465">
        <v>6.22860634146341</v>
      </c>
      <c r="EF465">
        <v>0.264103066202082</v>
      </c>
      <c r="EG465">
        <v>0.0296839478470409</v>
      </c>
      <c r="EH465">
        <v>0</v>
      </c>
      <c r="EI465">
        <v>2</v>
      </c>
      <c r="EJ465">
        <v>3</v>
      </c>
      <c r="EK465" t="s">
        <v>335</v>
      </c>
      <c r="EL465">
        <v>100</v>
      </c>
      <c r="EM465">
        <v>100</v>
      </c>
      <c r="EN465">
        <v>4.309</v>
      </c>
      <c r="EO465">
        <v>0.0152</v>
      </c>
      <c r="EP465">
        <v>2.28134974714028</v>
      </c>
      <c r="EQ465">
        <v>0.00616335315543056</v>
      </c>
      <c r="ER465">
        <v>-2.81551833566181e-06</v>
      </c>
      <c r="ES465">
        <v>7.20361701182458e-10</v>
      </c>
      <c r="ET465">
        <v>-0.12593346656001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16</v>
      </c>
      <c r="FC465">
        <v>15.8</v>
      </c>
      <c r="FD465">
        <v>18</v>
      </c>
      <c r="FE465">
        <v>962.013</v>
      </c>
      <c r="FF465">
        <v>516.503</v>
      </c>
      <c r="FG465">
        <v>37.8593</v>
      </c>
      <c r="FH465">
        <v>25.1583</v>
      </c>
      <c r="FI465">
        <v>30.0006</v>
      </c>
      <c r="FJ465">
        <v>25.2291</v>
      </c>
      <c r="FK465">
        <v>25.213</v>
      </c>
      <c r="FL465">
        <v>26.7346</v>
      </c>
      <c r="FM465">
        <v>49.9934</v>
      </c>
      <c r="FN465">
        <v>0</v>
      </c>
      <c r="FO465">
        <v>37.97</v>
      </c>
      <c r="FP465">
        <v>420</v>
      </c>
      <c r="FQ465">
        <v>9.71959</v>
      </c>
      <c r="FR465">
        <v>100.359</v>
      </c>
      <c r="FS465">
        <v>100.263</v>
      </c>
    </row>
    <row r="466" spans="1:175">
      <c r="A466">
        <v>450</v>
      </c>
      <c r="B466">
        <v>1627064474.1</v>
      </c>
      <c r="C466">
        <v>898</v>
      </c>
      <c r="D466" t="s">
        <v>1193</v>
      </c>
      <c r="E466" t="s">
        <v>1194</v>
      </c>
      <c r="F466">
        <v>1</v>
      </c>
      <c r="H466">
        <v>1627064473.1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15</v>
      </c>
      <c r="AG466">
        <v>2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291</v>
      </c>
      <c r="AL466" t="s">
        <v>291</v>
      </c>
      <c r="AM466">
        <v>0</v>
      </c>
      <c r="AN466">
        <v>0</v>
      </c>
      <c r="AO466">
        <f>1-AM466/AN466</f>
        <v>0</v>
      </c>
      <c r="AP466">
        <v>0</v>
      </c>
      <c r="AQ466" t="s">
        <v>291</v>
      </c>
      <c r="AR466" t="s">
        <v>291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291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292</v>
      </c>
      <c r="BT466">
        <v>2</v>
      </c>
      <c r="BU466">
        <v>1627064473.1</v>
      </c>
      <c r="BV466">
        <v>396.399</v>
      </c>
      <c r="BW466">
        <v>420.000333333333</v>
      </c>
      <c r="BX466">
        <v>15.8879333333333</v>
      </c>
      <c r="BY466">
        <v>9.59215333333333</v>
      </c>
      <c r="BZ466">
        <v>392.091</v>
      </c>
      <c r="CA466">
        <v>15.8724333333333</v>
      </c>
      <c r="CB466">
        <v>900.054</v>
      </c>
      <c r="CC466">
        <v>101.490666666667</v>
      </c>
      <c r="CD466">
        <v>0.100132366666667</v>
      </c>
      <c r="CE466">
        <v>31.6576</v>
      </c>
      <c r="CF466">
        <v>29.0734333333333</v>
      </c>
      <c r="CG466">
        <v>999.9</v>
      </c>
      <c r="CH466">
        <v>0</v>
      </c>
      <c r="CI466">
        <v>0</v>
      </c>
      <c r="CJ466">
        <v>9992.5</v>
      </c>
      <c r="CK466">
        <v>0</v>
      </c>
      <c r="CL466">
        <v>59.8896333333333</v>
      </c>
      <c r="CM466">
        <v>1460.18</v>
      </c>
      <c r="CN466">
        <v>0.972989666666667</v>
      </c>
      <c r="CO466">
        <v>0.0270105666666667</v>
      </c>
      <c r="CP466">
        <v>0</v>
      </c>
      <c r="CQ466">
        <v>673.613333333333</v>
      </c>
      <c r="CR466">
        <v>4.99951</v>
      </c>
      <c r="CS466">
        <v>9800.71333333333</v>
      </c>
      <c r="CT466">
        <v>11913.3333333333</v>
      </c>
      <c r="CU466">
        <v>39.375</v>
      </c>
      <c r="CV466">
        <v>41.812</v>
      </c>
      <c r="CW466">
        <v>40.937</v>
      </c>
      <c r="CX466">
        <v>41</v>
      </c>
      <c r="CY466">
        <v>41.687</v>
      </c>
      <c r="CZ466">
        <v>1415.87666666667</v>
      </c>
      <c r="DA466">
        <v>39.3033333333333</v>
      </c>
      <c r="DB466">
        <v>0</v>
      </c>
      <c r="DC466">
        <v>1627064477.2</v>
      </c>
      <c r="DD466">
        <v>0</v>
      </c>
      <c r="DE466">
        <v>673.31968</v>
      </c>
      <c r="DF466">
        <v>2.98430768349073</v>
      </c>
      <c r="DG466">
        <v>42.8984615020362</v>
      </c>
      <c r="DH466">
        <v>9795.5896</v>
      </c>
      <c r="DI466">
        <v>15</v>
      </c>
      <c r="DJ466">
        <v>1627063522.6</v>
      </c>
      <c r="DK466" t="s">
        <v>293</v>
      </c>
      <c r="DL466">
        <v>1627063512.6</v>
      </c>
      <c r="DM466">
        <v>1627063522.6</v>
      </c>
      <c r="DN466">
        <v>1</v>
      </c>
      <c r="DO466">
        <v>0.261</v>
      </c>
      <c r="DP466">
        <v>-0.001</v>
      </c>
      <c r="DQ466">
        <v>4.408</v>
      </c>
      <c r="DR466">
        <v>-0.118</v>
      </c>
      <c r="DS466">
        <v>420</v>
      </c>
      <c r="DT466">
        <v>3</v>
      </c>
      <c r="DU466">
        <v>0.07</v>
      </c>
      <c r="DV466">
        <v>0.03</v>
      </c>
      <c r="DW466">
        <v>-23.5983170731707</v>
      </c>
      <c r="DX466">
        <v>0.228292682926839</v>
      </c>
      <c r="DY466">
        <v>0.0320617460872826</v>
      </c>
      <c r="DZ466">
        <v>1</v>
      </c>
      <c r="EA466">
        <v>673.1846</v>
      </c>
      <c r="EB466">
        <v>2.65779279633953</v>
      </c>
      <c r="EC466">
        <v>0.322350403842066</v>
      </c>
      <c r="ED466">
        <v>1</v>
      </c>
      <c r="EE466">
        <v>6.23930268292683</v>
      </c>
      <c r="EF466">
        <v>0.286133728222997</v>
      </c>
      <c r="EG466">
        <v>0.031874506521241</v>
      </c>
      <c r="EH466">
        <v>0</v>
      </c>
      <c r="EI466">
        <v>2</v>
      </c>
      <c r="EJ466">
        <v>3</v>
      </c>
      <c r="EK466" t="s">
        <v>335</v>
      </c>
      <c r="EL466">
        <v>100</v>
      </c>
      <c r="EM466">
        <v>100</v>
      </c>
      <c r="EN466">
        <v>4.309</v>
      </c>
      <c r="EO466">
        <v>0.0158</v>
      </c>
      <c r="EP466">
        <v>2.28134974714028</v>
      </c>
      <c r="EQ466">
        <v>0.00616335315543056</v>
      </c>
      <c r="ER466">
        <v>-2.81551833566181e-06</v>
      </c>
      <c r="ES466">
        <v>7.20361701182458e-10</v>
      </c>
      <c r="ET466">
        <v>-0.12593346656001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16</v>
      </c>
      <c r="FC466">
        <v>15.9</v>
      </c>
      <c r="FD466">
        <v>18</v>
      </c>
      <c r="FE466">
        <v>961.931</v>
      </c>
      <c r="FF466">
        <v>516.553</v>
      </c>
      <c r="FG466">
        <v>37.9307</v>
      </c>
      <c r="FH466">
        <v>25.1613</v>
      </c>
      <c r="FI466">
        <v>30.0006</v>
      </c>
      <c r="FJ466">
        <v>25.2303</v>
      </c>
      <c r="FK466">
        <v>25.2145</v>
      </c>
      <c r="FL466">
        <v>26.7386</v>
      </c>
      <c r="FM466">
        <v>49.9934</v>
      </c>
      <c r="FN466">
        <v>0</v>
      </c>
      <c r="FO466">
        <v>38.07</v>
      </c>
      <c r="FP466">
        <v>420</v>
      </c>
      <c r="FQ466">
        <v>9.78479</v>
      </c>
      <c r="FR466">
        <v>100.359</v>
      </c>
      <c r="FS466">
        <v>100.262</v>
      </c>
    </row>
    <row r="467" spans="1:175">
      <c r="A467">
        <v>451</v>
      </c>
      <c r="B467">
        <v>1627064476.1</v>
      </c>
      <c r="C467">
        <v>900</v>
      </c>
      <c r="D467" t="s">
        <v>1195</v>
      </c>
      <c r="E467" t="s">
        <v>1196</v>
      </c>
      <c r="F467">
        <v>1</v>
      </c>
      <c r="H467">
        <v>1627064475.1</v>
      </c>
      <c r="I467">
        <f>(J467)/1000</f>
        <v>0</v>
      </c>
      <c r="J467">
        <f>1000*CB467*AH467*(BX467-BY467)/(100*BQ467*(1000-AH467*BX467))</f>
        <v>0</v>
      </c>
      <c r="K467">
        <f>CB467*AH467*(BW467-BV467*(1000-AH467*BY467)/(1000-AH467*BX467))/(100*BQ467)</f>
        <v>0</v>
      </c>
      <c r="L467">
        <f>BV467 - IF(AH467&gt;1, K467*BQ467*100.0/(AJ467*CJ467), 0)</f>
        <v>0</v>
      </c>
      <c r="M467">
        <f>((S467-I467/2)*L467-K467)/(S467+I467/2)</f>
        <v>0</v>
      </c>
      <c r="N467">
        <f>M467*(CC467+CD467)/1000.0</f>
        <v>0</v>
      </c>
      <c r="O467">
        <f>(BV467 - IF(AH467&gt;1, K467*BQ467*100.0/(AJ467*CJ467), 0))*(CC467+CD467)/1000.0</f>
        <v>0</v>
      </c>
      <c r="P467">
        <f>2.0/((1/R467-1/Q467)+SIGN(R467)*SQRT((1/R467-1/Q467)*(1/R467-1/Q467) + 4*BR467/((BR467+1)*(BR467+1))*(2*1/R467*1/Q467-1/Q467*1/Q467)))</f>
        <v>0</v>
      </c>
      <c r="Q467">
        <f>IF(LEFT(BS467,1)&lt;&gt;"0",IF(LEFT(BS467,1)="1",3.0,BT467),$D$5+$E$5*(CJ467*CC467/($K$5*1000))+$F$5*(CJ467*CC467/($K$5*1000))*MAX(MIN(BQ467,$J$5),$I$5)*MAX(MIN(BQ467,$J$5),$I$5)+$G$5*MAX(MIN(BQ467,$J$5),$I$5)*(CJ467*CC467/($K$5*1000))+$H$5*(CJ467*CC467/($K$5*1000))*(CJ467*CC467/($K$5*1000)))</f>
        <v>0</v>
      </c>
      <c r="R467">
        <f>I467*(1000-(1000*0.61365*exp(17.502*V467/(240.97+V467))/(CC467+CD467)+BX467)/2)/(1000*0.61365*exp(17.502*V467/(240.97+V467))/(CC467+CD467)-BX467)</f>
        <v>0</v>
      </c>
      <c r="S467">
        <f>1/((BR467+1)/(P467/1.6)+1/(Q467/1.37)) + BR467/((BR467+1)/(P467/1.6) + BR467/(Q467/1.37))</f>
        <v>0</v>
      </c>
      <c r="T467">
        <f>(BM467*BP467)</f>
        <v>0</v>
      </c>
      <c r="U467">
        <f>(CE467+(T467+2*0.95*5.67E-8*(((CE467+$B$7)+273)^4-(CE467+273)^4)-44100*I467)/(1.84*29.3*Q467+8*0.95*5.67E-8*(CE467+273)^3))</f>
        <v>0</v>
      </c>
      <c r="V467">
        <f>($C$7*CF467+$D$7*CG467+$E$7*U467)</f>
        <v>0</v>
      </c>
      <c r="W467">
        <f>0.61365*exp(17.502*V467/(240.97+V467))</f>
        <v>0</v>
      </c>
      <c r="X467">
        <f>(Y467/Z467*100)</f>
        <v>0</v>
      </c>
      <c r="Y467">
        <f>BX467*(CC467+CD467)/1000</f>
        <v>0</v>
      </c>
      <c r="Z467">
        <f>0.61365*exp(17.502*CE467/(240.97+CE467))</f>
        <v>0</v>
      </c>
      <c r="AA467">
        <f>(W467-BX467*(CC467+CD467)/1000)</f>
        <v>0</v>
      </c>
      <c r="AB467">
        <f>(-I467*44100)</f>
        <v>0</v>
      </c>
      <c r="AC467">
        <f>2*29.3*Q467*0.92*(CE467-V467)</f>
        <v>0</v>
      </c>
      <c r="AD467">
        <f>2*0.95*5.67E-8*(((CE467+$B$7)+273)^4-(V467+273)^4)</f>
        <v>0</v>
      </c>
      <c r="AE467">
        <f>T467+AD467+AB467+AC467</f>
        <v>0</v>
      </c>
      <c r="AF467">
        <v>15</v>
      </c>
      <c r="AG467">
        <v>2</v>
      </c>
      <c r="AH467">
        <f>IF(AF467*$H$13&gt;=AJ467,1.0,(AJ467/(AJ467-AF467*$H$13)))</f>
        <v>0</v>
      </c>
      <c r="AI467">
        <f>(AH467-1)*100</f>
        <v>0</v>
      </c>
      <c r="AJ467">
        <f>MAX(0,($B$13+$C$13*CJ467)/(1+$D$13*CJ467)*CC467/(CE467+273)*$E$13)</f>
        <v>0</v>
      </c>
      <c r="AK467" t="s">
        <v>291</v>
      </c>
      <c r="AL467" t="s">
        <v>291</v>
      </c>
      <c r="AM467">
        <v>0</v>
      </c>
      <c r="AN467">
        <v>0</v>
      </c>
      <c r="AO467">
        <f>1-AM467/AN467</f>
        <v>0</v>
      </c>
      <c r="AP467">
        <v>0</v>
      </c>
      <c r="AQ467" t="s">
        <v>291</v>
      </c>
      <c r="AR467" t="s">
        <v>291</v>
      </c>
      <c r="AS467">
        <v>0</v>
      </c>
      <c r="AT467">
        <v>0</v>
      </c>
      <c r="AU467">
        <f>1-AS467/AT467</f>
        <v>0</v>
      </c>
      <c r="AV467">
        <v>0.5</v>
      </c>
      <c r="AW467">
        <f>BN467</f>
        <v>0</v>
      </c>
      <c r="AX467">
        <f>K467</f>
        <v>0</v>
      </c>
      <c r="AY467">
        <f>AU467*AV467*AW467</f>
        <v>0</v>
      </c>
      <c r="AZ467">
        <f>(AX467-AP467)/AW467</f>
        <v>0</v>
      </c>
      <c r="BA467">
        <f>(AN467-AT467)/AT467</f>
        <v>0</v>
      </c>
      <c r="BB467">
        <f>AM467/(AO467+AM467/AT467)</f>
        <v>0</v>
      </c>
      <c r="BC467" t="s">
        <v>291</v>
      </c>
      <c r="BD467">
        <v>0</v>
      </c>
      <c r="BE467">
        <f>IF(BD467&lt;&gt;0, BD467, BB467)</f>
        <v>0</v>
      </c>
      <c r="BF467">
        <f>1-BE467/AT467</f>
        <v>0</v>
      </c>
      <c r="BG467">
        <f>(AT467-AS467)/(AT467-BE467)</f>
        <v>0</v>
      </c>
      <c r="BH467">
        <f>(AN467-AT467)/(AN467-BE467)</f>
        <v>0</v>
      </c>
      <c r="BI467">
        <f>(AT467-AS467)/(AT467-AM467)</f>
        <v>0</v>
      </c>
      <c r="BJ467">
        <f>(AN467-AT467)/(AN467-AM467)</f>
        <v>0</v>
      </c>
      <c r="BK467">
        <f>(BG467*BE467/AS467)</f>
        <v>0</v>
      </c>
      <c r="BL467">
        <f>(1-BK467)</f>
        <v>0</v>
      </c>
      <c r="BM467">
        <f>$B$11*CK467+$C$11*CL467+$F$11*CM467*(1-CP467)</f>
        <v>0</v>
      </c>
      <c r="BN467">
        <f>BM467*BO467</f>
        <v>0</v>
      </c>
      <c r="BO467">
        <f>($B$11*$D$9+$C$11*$D$9+$F$11*((CZ467+CR467)/MAX(CZ467+CR467+DA467, 0.1)*$I$9+DA467/MAX(CZ467+CR467+DA467, 0.1)*$J$9))/($B$11+$C$11+$F$11)</f>
        <v>0</v>
      </c>
      <c r="BP467">
        <f>($B$11*$K$9+$C$11*$K$9+$F$11*((CZ467+CR467)/MAX(CZ467+CR467+DA467, 0.1)*$P$9+DA467/MAX(CZ467+CR467+DA467, 0.1)*$Q$9))/($B$11+$C$11+$F$11)</f>
        <v>0</v>
      </c>
      <c r="BQ467">
        <v>6</v>
      </c>
      <c r="BR467">
        <v>0.5</v>
      </c>
      <c r="BS467" t="s">
        <v>292</v>
      </c>
      <c r="BT467">
        <v>2</v>
      </c>
      <c r="BU467">
        <v>1627064475.1</v>
      </c>
      <c r="BV467">
        <v>396.44</v>
      </c>
      <c r="BW467">
        <v>419.922666666667</v>
      </c>
      <c r="BX467">
        <v>15.9280333333333</v>
      </c>
      <c r="BY467">
        <v>9.63322333333333</v>
      </c>
      <c r="BZ467">
        <v>392.131</v>
      </c>
      <c r="CA467">
        <v>15.9119333333333</v>
      </c>
      <c r="CB467">
        <v>900.013333333333</v>
      </c>
      <c r="CC467">
        <v>101.489666666667</v>
      </c>
      <c r="CD467">
        <v>0.0994688333333333</v>
      </c>
      <c r="CE467">
        <v>31.7022</v>
      </c>
      <c r="CF467">
        <v>29.1027333333333</v>
      </c>
      <c r="CG467">
        <v>999.9</v>
      </c>
      <c r="CH467">
        <v>0</v>
      </c>
      <c r="CI467">
        <v>0</v>
      </c>
      <c r="CJ467">
        <v>10043.3333333333</v>
      </c>
      <c r="CK467">
        <v>0</v>
      </c>
      <c r="CL467">
        <v>59.9037333333333</v>
      </c>
      <c r="CM467">
        <v>1459.95</v>
      </c>
      <c r="CN467">
        <v>0.973002</v>
      </c>
      <c r="CO467">
        <v>0.0269977333333333</v>
      </c>
      <c r="CP467">
        <v>0</v>
      </c>
      <c r="CQ467">
        <v>673.551333333333</v>
      </c>
      <c r="CR467">
        <v>4.99951</v>
      </c>
      <c r="CS467">
        <v>9800.32</v>
      </c>
      <c r="CT467">
        <v>11911.5</v>
      </c>
      <c r="CU467">
        <v>39.375</v>
      </c>
      <c r="CV467">
        <v>41.812</v>
      </c>
      <c r="CW467">
        <v>40.937</v>
      </c>
      <c r="CX467">
        <v>41</v>
      </c>
      <c r="CY467">
        <v>41.687</v>
      </c>
      <c r="CZ467">
        <v>1415.67</v>
      </c>
      <c r="DA467">
        <v>39.28</v>
      </c>
      <c r="DB467">
        <v>0</v>
      </c>
      <c r="DC467">
        <v>1627064479</v>
      </c>
      <c r="DD467">
        <v>0</v>
      </c>
      <c r="DE467">
        <v>673.365576923077</v>
      </c>
      <c r="DF467">
        <v>2.7347350326116</v>
      </c>
      <c r="DG467">
        <v>41.8557264016945</v>
      </c>
      <c r="DH467">
        <v>9796.57538461539</v>
      </c>
      <c r="DI467">
        <v>15</v>
      </c>
      <c r="DJ467">
        <v>1627063522.6</v>
      </c>
      <c r="DK467" t="s">
        <v>293</v>
      </c>
      <c r="DL467">
        <v>1627063512.6</v>
      </c>
      <c r="DM467">
        <v>1627063522.6</v>
      </c>
      <c r="DN467">
        <v>1</v>
      </c>
      <c r="DO467">
        <v>0.261</v>
      </c>
      <c r="DP467">
        <v>-0.001</v>
      </c>
      <c r="DQ467">
        <v>4.408</v>
      </c>
      <c r="DR467">
        <v>-0.118</v>
      </c>
      <c r="DS467">
        <v>420</v>
      </c>
      <c r="DT467">
        <v>3</v>
      </c>
      <c r="DU467">
        <v>0.07</v>
      </c>
      <c r="DV467">
        <v>0.03</v>
      </c>
      <c r="DW467">
        <v>-23.5842975609756</v>
      </c>
      <c r="DX467">
        <v>0.321052264808322</v>
      </c>
      <c r="DY467">
        <v>0.0424177050459858</v>
      </c>
      <c r="DZ467">
        <v>1</v>
      </c>
      <c r="EA467">
        <v>673.277323529412</v>
      </c>
      <c r="EB467">
        <v>2.20927615419452</v>
      </c>
      <c r="EC467">
        <v>0.277232724554679</v>
      </c>
      <c r="ED467">
        <v>1</v>
      </c>
      <c r="EE467">
        <v>6.24769829268293</v>
      </c>
      <c r="EF467">
        <v>0.314263902439025</v>
      </c>
      <c r="EG467">
        <v>0.0339721355620462</v>
      </c>
      <c r="EH467">
        <v>0</v>
      </c>
      <c r="EI467">
        <v>2</v>
      </c>
      <c r="EJ467">
        <v>3</v>
      </c>
      <c r="EK467" t="s">
        <v>335</v>
      </c>
      <c r="EL467">
        <v>100</v>
      </c>
      <c r="EM467">
        <v>100</v>
      </c>
      <c r="EN467">
        <v>4.308</v>
      </c>
      <c r="EO467">
        <v>0.0164</v>
      </c>
      <c r="EP467">
        <v>2.28134974714028</v>
      </c>
      <c r="EQ467">
        <v>0.00616335315543056</v>
      </c>
      <c r="ER467">
        <v>-2.81551833566181e-06</v>
      </c>
      <c r="ES467">
        <v>7.20361701182458e-10</v>
      </c>
      <c r="ET467">
        <v>-0.12593346656001</v>
      </c>
      <c r="EU467">
        <v>0.000949733804135094</v>
      </c>
      <c r="EV467">
        <v>0.000626151634330831</v>
      </c>
      <c r="EW467">
        <v>-7.8445624330649e-06</v>
      </c>
      <c r="EX467">
        <v>-4</v>
      </c>
      <c r="EY467">
        <v>2067</v>
      </c>
      <c r="EZ467">
        <v>1</v>
      </c>
      <c r="FA467">
        <v>22</v>
      </c>
      <c r="FB467">
        <v>16.1</v>
      </c>
      <c r="FC467">
        <v>15.9</v>
      </c>
      <c r="FD467">
        <v>18</v>
      </c>
      <c r="FE467">
        <v>961.931</v>
      </c>
      <c r="FF467">
        <v>516.48</v>
      </c>
      <c r="FG467">
        <v>38.0006</v>
      </c>
      <c r="FH467">
        <v>25.1647</v>
      </c>
      <c r="FI467">
        <v>30.0006</v>
      </c>
      <c r="FJ467">
        <v>25.2317</v>
      </c>
      <c r="FK467">
        <v>25.216</v>
      </c>
      <c r="FL467">
        <v>26.74</v>
      </c>
      <c r="FM467">
        <v>49.7145</v>
      </c>
      <c r="FN467">
        <v>0</v>
      </c>
      <c r="FO467">
        <v>38.07</v>
      </c>
      <c r="FP467">
        <v>420</v>
      </c>
      <c r="FQ467">
        <v>9.78745</v>
      </c>
      <c r="FR467">
        <v>100.359</v>
      </c>
      <c r="FS467">
        <v>100.261</v>
      </c>
    </row>
    <row r="468" spans="1:175">
      <c r="A468">
        <v>452</v>
      </c>
      <c r="B468">
        <v>1627064478.1</v>
      </c>
      <c r="C468">
        <v>902</v>
      </c>
      <c r="D468" t="s">
        <v>1197</v>
      </c>
      <c r="E468" t="s">
        <v>1198</v>
      </c>
      <c r="F468">
        <v>1</v>
      </c>
      <c r="H468">
        <v>1627064477.1</v>
      </c>
      <c r="I468">
        <f>(J468)/1000</f>
        <v>0</v>
      </c>
      <c r="J468">
        <f>1000*CB468*AH468*(BX468-BY468)/(100*BQ468*(1000-AH468*BX468))</f>
        <v>0</v>
      </c>
      <c r="K468">
        <f>CB468*AH468*(BW468-BV468*(1000-AH468*BY468)/(1000-AH468*BX468))/(100*BQ468)</f>
        <v>0</v>
      </c>
      <c r="L468">
        <f>BV468 - IF(AH468&gt;1, K468*BQ468*100.0/(AJ468*CJ468), 0)</f>
        <v>0</v>
      </c>
      <c r="M468">
        <f>((S468-I468/2)*L468-K468)/(S468+I468/2)</f>
        <v>0</v>
      </c>
      <c r="N468">
        <f>M468*(CC468+CD468)/1000.0</f>
        <v>0</v>
      </c>
      <c r="O468">
        <f>(BV468 - IF(AH468&gt;1, K468*BQ468*100.0/(AJ468*CJ468), 0))*(CC468+CD468)/1000.0</f>
        <v>0</v>
      </c>
      <c r="P468">
        <f>2.0/((1/R468-1/Q468)+SIGN(R468)*SQRT((1/R468-1/Q468)*(1/R468-1/Q468) + 4*BR468/((BR468+1)*(BR468+1))*(2*1/R468*1/Q468-1/Q468*1/Q468)))</f>
        <v>0</v>
      </c>
      <c r="Q468">
        <f>IF(LEFT(BS468,1)&lt;&gt;"0",IF(LEFT(BS468,1)="1",3.0,BT468),$D$5+$E$5*(CJ468*CC468/($K$5*1000))+$F$5*(CJ468*CC468/($K$5*1000))*MAX(MIN(BQ468,$J$5),$I$5)*MAX(MIN(BQ468,$J$5),$I$5)+$G$5*MAX(MIN(BQ468,$J$5),$I$5)*(CJ468*CC468/($K$5*1000))+$H$5*(CJ468*CC468/($K$5*1000))*(CJ468*CC468/($K$5*1000)))</f>
        <v>0</v>
      </c>
      <c r="R468">
        <f>I468*(1000-(1000*0.61365*exp(17.502*V468/(240.97+V468))/(CC468+CD468)+BX468)/2)/(1000*0.61365*exp(17.502*V468/(240.97+V468))/(CC468+CD468)-BX468)</f>
        <v>0</v>
      </c>
      <c r="S468">
        <f>1/((BR468+1)/(P468/1.6)+1/(Q468/1.37)) + BR468/((BR468+1)/(P468/1.6) + BR468/(Q468/1.37))</f>
        <v>0</v>
      </c>
      <c r="T468">
        <f>(BM468*BP468)</f>
        <v>0</v>
      </c>
      <c r="U468">
        <f>(CE468+(T468+2*0.95*5.67E-8*(((CE468+$B$7)+273)^4-(CE468+273)^4)-44100*I468)/(1.84*29.3*Q468+8*0.95*5.67E-8*(CE468+273)^3))</f>
        <v>0</v>
      </c>
      <c r="V468">
        <f>($C$7*CF468+$D$7*CG468+$E$7*U468)</f>
        <v>0</v>
      </c>
      <c r="W468">
        <f>0.61365*exp(17.502*V468/(240.97+V468))</f>
        <v>0</v>
      </c>
      <c r="X468">
        <f>(Y468/Z468*100)</f>
        <v>0</v>
      </c>
      <c r="Y468">
        <f>BX468*(CC468+CD468)/1000</f>
        <v>0</v>
      </c>
      <c r="Z468">
        <f>0.61365*exp(17.502*CE468/(240.97+CE468))</f>
        <v>0</v>
      </c>
      <c r="AA468">
        <f>(W468-BX468*(CC468+CD468)/1000)</f>
        <v>0</v>
      </c>
      <c r="AB468">
        <f>(-I468*44100)</f>
        <v>0</v>
      </c>
      <c r="AC468">
        <f>2*29.3*Q468*0.92*(CE468-V468)</f>
        <v>0</v>
      </c>
      <c r="AD468">
        <f>2*0.95*5.67E-8*(((CE468+$B$7)+273)^4-(V468+273)^4)</f>
        <v>0</v>
      </c>
      <c r="AE468">
        <f>T468+AD468+AB468+AC468</f>
        <v>0</v>
      </c>
      <c r="AF468">
        <v>15</v>
      </c>
      <c r="AG468">
        <v>2</v>
      </c>
      <c r="AH468">
        <f>IF(AF468*$H$13&gt;=AJ468,1.0,(AJ468/(AJ468-AF468*$H$13)))</f>
        <v>0</v>
      </c>
      <c r="AI468">
        <f>(AH468-1)*100</f>
        <v>0</v>
      </c>
      <c r="AJ468">
        <f>MAX(0,($B$13+$C$13*CJ468)/(1+$D$13*CJ468)*CC468/(CE468+273)*$E$13)</f>
        <v>0</v>
      </c>
      <c r="AK468" t="s">
        <v>291</v>
      </c>
      <c r="AL468" t="s">
        <v>291</v>
      </c>
      <c r="AM468">
        <v>0</v>
      </c>
      <c r="AN468">
        <v>0</v>
      </c>
      <c r="AO468">
        <f>1-AM468/AN468</f>
        <v>0</v>
      </c>
      <c r="AP468">
        <v>0</v>
      </c>
      <c r="AQ468" t="s">
        <v>291</v>
      </c>
      <c r="AR468" t="s">
        <v>291</v>
      </c>
      <c r="AS468">
        <v>0</v>
      </c>
      <c r="AT468">
        <v>0</v>
      </c>
      <c r="AU468">
        <f>1-AS468/AT468</f>
        <v>0</v>
      </c>
      <c r="AV468">
        <v>0.5</v>
      </c>
      <c r="AW468">
        <f>BN468</f>
        <v>0</v>
      </c>
      <c r="AX468">
        <f>K468</f>
        <v>0</v>
      </c>
      <c r="AY468">
        <f>AU468*AV468*AW468</f>
        <v>0</v>
      </c>
      <c r="AZ468">
        <f>(AX468-AP468)/AW468</f>
        <v>0</v>
      </c>
      <c r="BA468">
        <f>(AN468-AT468)/AT468</f>
        <v>0</v>
      </c>
      <c r="BB468">
        <f>AM468/(AO468+AM468/AT468)</f>
        <v>0</v>
      </c>
      <c r="BC468" t="s">
        <v>291</v>
      </c>
      <c r="BD468">
        <v>0</v>
      </c>
      <c r="BE468">
        <f>IF(BD468&lt;&gt;0, BD468, BB468)</f>
        <v>0</v>
      </c>
      <c r="BF468">
        <f>1-BE468/AT468</f>
        <v>0</v>
      </c>
      <c r="BG468">
        <f>(AT468-AS468)/(AT468-BE468)</f>
        <v>0</v>
      </c>
      <c r="BH468">
        <f>(AN468-AT468)/(AN468-BE468)</f>
        <v>0</v>
      </c>
      <c r="BI468">
        <f>(AT468-AS468)/(AT468-AM468)</f>
        <v>0</v>
      </c>
      <c r="BJ468">
        <f>(AN468-AT468)/(AN468-AM468)</f>
        <v>0</v>
      </c>
      <c r="BK468">
        <f>(BG468*BE468/AS468)</f>
        <v>0</v>
      </c>
      <c r="BL468">
        <f>(1-BK468)</f>
        <v>0</v>
      </c>
      <c r="BM468">
        <f>$B$11*CK468+$C$11*CL468+$F$11*CM468*(1-CP468)</f>
        <v>0</v>
      </c>
      <c r="BN468">
        <f>BM468*BO468</f>
        <v>0</v>
      </c>
      <c r="BO468">
        <f>($B$11*$D$9+$C$11*$D$9+$F$11*((CZ468+CR468)/MAX(CZ468+CR468+DA468, 0.1)*$I$9+DA468/MAX(CZ468+CR468+DA468, 0.1)*$J$9))/($B$11+$C$11+$F$11)</f>
        <v>0</v>
      </c>
      <c r="BP468">
        <f>($B$11*$K$9+$C$11*$K$9+$F$11*((CZ468+CR468)/MAX(CZ468+CR468+DA468, 0.1)*$P$9+DA468/MAX(CZ468+CR468+DA468, 0.1)*$Q$9))/($B$11+$C$11+$F$11)</f>
        <v>0</v>
      </c>
      <c r="BQ468">
        <v>6</v>
      </c>
      <c r="BR468">
        <v>0.5</v>
      </c>
      <c r="BS468" t="s">
        <v>292</v>
      </c>
      <c r="BT468">
        <v>2</v>
      </c>
      <c r="BU468">
        <v>1627064477.1</v>
      </c>
      <c r="BV468">
        <v>396.431333333333</v>
      </c>
      <c r="BW468">
        <v>419.877666666667</v>
      </c>
      <c r="BX468">
        <v>15.9708666666667</v>
      </c>
      <c r="BY468">
        <v>9.67247666666667</v>
      </c>
      <c r="BZ468">
        <v>392.122333333333</v>
      </c>
      <c r="CA468">
        <v>15.9541</v>
      </c>
      <c r="CB468">
        <v>900.05</v>
      </c>
      <c r="CC468">
        <v>101.493</v>
      </c>
      <c r="CD468">
        <v>0.0992525</v>
      </c>
      <c r="CE468">
        <v>31.7457666666667</v>
      </c>
      <c r="CF468">
        <v>29.1357666666667</v>
      </c>
      <c r="CG468">
        <v>999.9</v>
      </c>
      <c r="CH468">
        <v>0</v>
      </c>
      <c r="CI468">
        <v>0</v>
      </c>
      <c r="CJ468">
        <v>10042.5</v>
      </c>
      <c r="CK468">
        <v>0</v>
      </c>
      <c r="CL468">
        <v>59.8905666666667</v>
      </c>
      <c r="CM468">
        <v>1459.97333333333</v>
      </c>
      <c r="CN468">
        <v>0.972988</v>
      </c>
      <c r="CO468">
        <v>0.0270125</v>
      </c>
      <c r="CP468">
        <v>0</v>
      </c>
      <c r="CQ468">
        <v>673.437333333333</v>
      </c>
      <c r="CR468">
        <v>4.99951</v>
      </c>
      <c r="CS468">
        <v>9802.4</v>
      </c>
      <c r="CT468">
        <v>11911.6333333333</v>
      </c>
      <c r="CU468">
        <v>39.375</v>
      </c>
      <c r="CV468">
        <v>41.812</v>
      </c>
      <c r="CW468">
        <v>40.937</v>
      </c>
      <c r="CX468">
        <v>41</v>
      </c>
      <c r="CY468">
        <v>41.687</v>
      </c>
      <c r="CZ468">
        <v>1415.67333333333</v>
      </c>
      <c r="DA468">
        <v>39.3</v>
      </c>
      <c r="DB468">
        <v>0</v>
      </c>
      <c r="DC468">
        <v>1627064480.8</v>
      </c>
      <c r="DD468">
        <v>0</v>
      </c>
      <c r="DE468">
        <v>673.43272</v>
      </c>
      <c r="DF468">
        <v>1.53315384730574</v>
      </c>
      <c r="DG468">
        <v>41.9246154091419</v>
      </c>
      <c r="DH468">
        <v>9797.9772</v>
      </c>
      <c r="DI468">
        <v>15</v>
      </c>
      <c r="DJ468">
        <v>1627063522.6</v>
      </c>
      <c r="DK468" t="s">
        <v>293</v>
      </c>
      <c r="DL468">
        <v>1627063512.6</v>
      </c>
      <c r="DM468">
        <v>1627063522.6</v>
      </c>
      <c r="DN468">
        <v>1</v>
      </c>
      <c r="DO468">
        <v>0.261</v>
      </c>
      <c r="DP468">
        <v>-0.001</v>
      </c>
      <c r="DQ468">
        <v>4.408</v>
      </c>
      <c r="DR468">
        <v>-0.118</v>
      </c>
      <c r="DS468">
        <v>420</v>
      </c>
      <c r="DT468">
        <v>3</v>
      </c>
      <c r="DU468">
        <v>0.07</v>
      </c>
      <c r="DV468">
        <v>0.03</v>
      </c>
      <c r="DW468">
        <v>-23.5644121951219</v>
      </c>
      <c r="DX468">
        <v>0.418371428571412</v>
      </c>
      <c r="DY468">
        <v>0.0543532268215344</v>
      </c>
      <c r="DZ468">
        <v>1</v>
      </c>
      <c r="EA468">
        <v>673.305264705882</v>
      </c>
      <c r="EB468">
        <v>2.26259837828487</v>
      </c>
      <c r="EC468">
        <v>0.278431880868073</v>
      </c>
      <c r="ED468">
        <v>1</v>
      </c>
      <c r="EE468">
        <v>6.25530780487805</v>
      </c>
      <c r="EF468">
        <v>0.337657003484328</v>
      </c>
      <c r="EG468">
        <v>0.0354696153384078</v>
      </c>
      <c r="EH468">
        <v>0</v>
      </c>
      <c r="EI468">
        <v>2</v>
      </c>
      <c r="EJ468">
        <v>3</v>
      </c>
      <c r="EK468" t="s">
        <v>335</v>
      </c>
      <c r="EL468">
        <v>100</v>
      </c>
      <c r="EM468">
        <v>100</v>
      </c>
      <c r="EN468">
        <v>4.308</v>
      </c>
      <c r="EO468">
        <v>0.017</v>
      </c>
      <c r="EP468">
        <v>2.28134974714028</v>
      </c>
      <c r="EQ468">
        <v>0.00616335315543056</v>
      </c>
      <c r="ER468">
        <v>-2.81551833566181e-06</v>
      </c>
      <c r="ES468">
        <v>7.20361701182458e-10</v>
      </c>
      <c r="ET468">
        <v>-0.12593346656001</v>
      </c>
      <c r="EU468">
        <v>0.000949733804135094</v>
      </c>
      <c r="EV468">
        <v>0.000626151634330831</v>
      </c>
      <c r="EW468">
        <v>-7.8445624330649e-06</v>
      </c>
      <c r="EX468">
        <v>-4</v>
      </c>
      <c r="EY468">
        <v>2067</v>
      </c>
      <c r="EZ468">
        <v>1</v>
      </c>
      <c r="FA468">
        <v>22</v>
      </c>
      <c r="FB468">
        <v>16.1</v>
      </c>
      <c r="FC468">
        <v>15.9</v>
      </c>
      <c r="FD468">
        <v>18</v>
      </c>
      <c r="FE468">
        <v>961.933</v>
      </c>
      <c r="FF468">
        <v>516.478</v>
      </c>
      <c r="FG468">
        <v>38.0698</v>
      </c>
      <c r="FH468">
        <v>25.1684</v>
      </c>
      <c r="FI468">
        <v>30.0007</v>
      </c>
      <c r="FJ468">
        <v>25.2333</v>
      </c>
      <c r="FK468">
        <v>25.2175</v>
      </c>
      <c r="FL468">
        <v>26.7408</v>
      </c>
      <c r="FM468">
        <v>49.7145</v>
      </c>
      <c r="FN468">
        <v>0</v>
      </c>
      <c r="FO468">
        <v>38.17</v>
      </c>
      <c r="FP468">
        <v>420</v>
      </c>
      <c r="FQ468">
        <v>9.85058</v>
      </c>
      <c r="FR468">
        <v>100.359</v>
      </c>
      <c r="FS468">
        <v>100.261</v>
      </c>
    </row>
    <row r="469" spans="1:175">
      <c r="A469">
        <v>453</v>
      </c>
      <c r="B469">
        <v>1627064480.1</v>
      </c>
      <c r="C469">
        <v>904</v>
      </c>
      <c r="D469" t="s">
        <v>1199</v>
      </c>
      <c r="E469" t="s">
        <v>1200</v>
      </c>
      <c r="F469">
        <v>1</v>
      </c>
      <c r="H469">
        <v>1627064479.1</v>
      </c>
      <c r="I469">
        <f>(J469)/1000</f>
        <v>0</v>
      </c>
      <c r="J469">
        <f>1000*CB469*AH469*(BX469-BY469)/(100*BQ469*(1000-AH469*BX469))</f>
        <v>0</v>
      </c>
      <c r="K469">
        <f>CB469*AH469*(BW469-BV469*(1000-AH469*BY469)/(1000-AH469*BX469))/(100*BQ469)</f>
        <v>0</v>
      </c>
      <c r="L469">
        <f>BV469 - IF(AH469&gt;1, K469*BQ469*100.0/(AJ469*CJ469), 0)</f>
        <v>0</v>
      </c>
      <c r="M469">
        <f>((S469-I469/2)*L469-K469)/(S469+I469/2)</f>
        <v>0</v>
      </c>
      <c r="N469">
        <f>M469*(CC469+CD469)/1000.0</f>
        <v>0</v>
      </c>
      <c r="O469">
        <f>(BV469 - IF(AH469&gt;1, K469*BQ469*100.0/(AJ469*CJ469), 0))*(CC469+CD469)/1000.0</f>
        <v>0</v>
      </c>
      <c r="P469">
        <f>2.0/((1/R469-1/Q469)+SIGN(R469)*SQRT((1/R469-1/Q469)*(1/R469-1/Q469) + 4*BR469/((BR469+1)*(BR469+1))*(2*1/R469*1/Q469-1/Q469*1/Q469)))</f>
        <v>0</v>
      </c>
      <c r="Q469">
        <f>IF(LEFT(BS469,1)&lt;&gt;"0",IF(LEFT(BS469,1)="1",3.0,BT469),$D$5+$E$5*(CJ469*CC469/($K$5*1000))+$F$5*(CJ469*CC469/($K$5*1000))*MAX(MIN(BQ469,$J$5),$I$5)*MAX(MIN(BQ469,$J$5),$I$5)+$G$5*MAX(MIN(BQ469,$J$5),$I$5)*(CJ469*CC469/($K$5*1000))+$H$5*(CJ469*CC469/($K$5*1000))*(CJ469*CC469/($K$5*1000)))</f>
        <v>0</v>
      </c>
      <c r="R469">
        <f>I469*(1000-(1000*0.61365*exp(17.502*V469/(240.97+V469))/(CC469+CD469)+BX469)/2)/(1000*0.61365*exp(17.502*V469/(240.97+V469))/(CC469+CD469)-BX469)</f>
        <v>0</v>
      </c>
      <c r="S469">
        <f>1/((BR469+1)/(P469/1.6)+1/(Q469/1.37)) + BR469/((BR469+1)/(P469/1.6) + BR469/(Q469/1.37))</f>
        <v>0</v>
      </c>
      <c r="T469">
        <f>(BM469*BP469)</f>
        <v>0</v>
      </c>
      <c r="U469">
        <f>(CE469+(T469+2*0.95*5.67E-8*(((CE469+$B$7)+273)^4-(CE469+273)^4)-44100*I469)/(1.84*29.3*Q469+8*0.95*5.67E-8*(CE469+273)^3))</f>
        <v>0</v>
      </c>
      <c r="V469">
        <f>($C$7*CF469+$D$7*CG469+$E$7*U469)</f>
        <v>0</v>
      </c>
      <c r="W469">
        <f>0.61365*exp(17.502*V469/(240.97+V469))</f>
        <v>0</v>
      </c>
      <c r="X469">
        <f>(Y469/Z469*100)</f>
        <v>0</v>
      </c>
      <c r="Y469">
        <f>BX469*(CC469+CD469)/1000</f>
        <v>0</v>
      </c>
      <c r="Z469">
        <f>0.61365*exp(17.502*CE469/(240.97+CE469))</f>
        <v>0</v>
      </c>
      <c r="AA469">
        <f>(W469-BX469*(CC469+CD469)/1000)</f>
        <v>0</v>
      </c>
      <c r="AB469">
        <f>(-I469*44100)</f>
        <v>0</v>
      </c>
      <c r="AC469">
        <f>2*29.3*Q469*0.92*(CE469-V469)</f>
        <v>0</v>
      </c>
      <c r="AD469">
        <f>2*0.95*5.67E-8*(((CE469+$B$7)+273)^4-(V469+273)^4)</f>
        <v>0</v>
      </c>
      <c r="AE469">
        <f>T469+AD469+AB469+AC469</f>
        <v>0</v>
      </c>
      <c r="AF469">
        <v>15</v>
      </c>
      <c r="AG469">
        <v>2</v>
      </c>
      <c r="AH469">
        <f>IF(AF469*$H$13&gt;=AJ469,1.0,(AJ469/(AJ469-AF469*$H$13)))</f>
        <v>0</v>
      </c>
      <c r="AI469">
        <f>(AH469-1)*100</f>
        <v>0</v>
      </c>
      <c r="AJ469">
        <f>MAX(0,($B$13+$C$13*CJ469)/(1+$D$13*CJ469)*CC469/(CE469+273)*$E$13)</f>
        <v>0</v>
      </c>
      <c r="AK469" t="s">
        <v>291</v>
      </c>
      <c r="AL469" t="s">
        <v>291</v>
      </c>
      <c r="AM469">
        <v>0</v>
      </c>
      <c r="AN469">
        <v>0</v>
      </c>
      <c r="AO469">
        <f>1-AM469/AN469</f>
        <v>0</v>
      </c>
      <c r="AP469">
        <v>0</v>
      </c>
      <c r="AQ469" t="s">
        <v>291</v>
      </c>
      <c r="AR469" t="s">
        <v>291</v>
      </c>
      <c r="AS469">
        <v>0</v>
      </c>
      <c r="AT469">
        <v>0</v>
      </c>
      <c r="AU469">
        <f>1-AS469/AT469</f>
        <v>0</v>
      </c>
      <c r="AV469">
        <v>0.5</v>
      </c>
      <c r="AW469">
        <f>BN469</f>
        <v>0</v>
      </c>
      <c r="AX469">
        <f>K469</f>
        <v>0</v>
      </c>
      <c r="AY469">
        <f>AU469*AV469*AW469</f>
        <v>0</v>
      </c>
      <c r="AZ469">
        <f>(AX469-AP469)/AW469</f>
        <v>0</v>
      </c>
      <c r="BA469">
        <f>(AN469-AT469)/AT469</f>
        <v>0</v>
      </c>
      <c r="BB469">
        <f>AM469/(AO469+AM469/AT469)</f>
        <v>0</v>
      </c>
      <c r="BC469" t="s">
        <v>291</v>
      </c>
      <c r="BD469">
        <v>0</v>
      </c>
      <c r="BE469">
        <f>IF(BD469&lt;&gt;0, BD469, BB469)</f>
        <v>0</v>
      </c>
      <c r="BF469">
        <f>1-BE469/AT469</f>
        <v>0</v>
      </c>
      <c r="BG469">
        <f>(AT469-AS469)/(AT469-BE469)</f>
        <v>0</v>
      </c>
      <c r="BH469">
        <f>(AN469-AT469)/(AN469-BE469)</f>
        <v>0</v>
      </c>
      <c r="BI469">
        <f>(AT469-AS469)/(AT469-AM469)</f>
        <v>0</v>
      </c>
      <c r="BJ469">
        <f>(AN469-AT469)/(AN469-AM469)</f>
        <v>0</v>
      </c>
      <c r="BK469">
        <f>(BG469*BE469/AS469)</f>
        <v>0</v>
      </c>
      <c r="BL469">
        <f>(1-BK469)</f>
        <v>0</v>
      </c>
      <c r="BM469">
        <f>$B$11*CK469+$C$11*CL469+$F$11*CM469*(1-CP469)</f>
        <v>0</v>
      </c>
      <c r="BN469">
        <f>BM469*BO469</f>
        <v>0</v>
      </c>
      <c r="BO469">
        <f>($B$11*$D$9+$C$11*$D$9+$F$11*((CZ469+CR469)/MAX(CZ469+CR469+DA469, 0.1)*$I$9+DA469/MAX(CZ469+CR469+DA469, 0.1)*$J$9))/($B$11+$C$11+$F$11)</f>
        <v>0</v>
      </c>
      <c r="BP469">
        <f>($B$11*$K$9+$C$11*$K$9+$F$11*((CZ469+CR469)/MAX(CZ469+CR469+DA469, 0.1)*$P$9+DA469/MAX(CZ469+CR469+DA469, 0.1)*$Q$9))/($B$11+$C$11+$F$11)</f>
        <v>0</v>
      </c>
      <c r="BQ469">
        <v>6</v>
      </c>
      <c r="BR469">
        <v>0.5</v>
      </c>
      <c r="BS469" t="s">
        <v>292</v>
      </c>
      <c r="BT469">
        <v>2</v>
      </c>
      <c r="BU469">
        <v>1627064479.1</v>
      </c>
      <c r="BV469">
        <v>396.401</v>
      </c>
      <c r="BW469">
        <v>419.945333333333</v>
      </c>
      <c r="BX469">
        <v>16.0132333333333</v>
      </c>
      <c r="BY469">
        <v>9.69702333333333</v>
      </c>
      <c r="BZ469">
        <v>392.092666666667</v>
      </c>
      <c r="CA469">
        <v>15.9958666666667</v>
      </c>
      <c r="CB469">
        <v>900.060333333333</v>
      </c>
      <c r="CC469">
        <v>101.493</v>
      </c>
      <c r="CD469">
        <v>0.0995064666666667</v>
      </c>
      <c r="CE469">
        <v>31.7918333333333</v>
      </c>
      <c r="CF469">
        <v>29.1699666666667</v>
      </c>
      <c r="CG469">
        <v>999.9</v>
      </c>
      <c r="CH469">
        <v>0</v>
      </c>
      <c r="CI469">
        <v>0</v>
      </c>
      <c r="CJ469">
        <v>10001.6666666667</v>
      </c>
      <c r="CK469">
        <v>0</v>
      </c>
      <c r="CL469">
        <v>59.8764</v>
      </c>
      <c r="CM469">
        <v>1460.07</v>
      </c>
      <c r="CN469">
        <v>0.972989666666667</v>
      </c>
      <c r="CO469">
        <v>0.0270105666666667</v>
      </c>
      <c r="CP469">
        <v>0</v>
      </c>
      <c r="CQ469">
        <v>673.801666666667</v>
      </c>
      <c r="CR469">
        <v>4.99951</v>
      </c>
      <c r="CS469">
        <v>9803.89333333333</v>
      </c>
      <c r="CT469">
        <v>11912.4666666667</v>
      </c>
      <c r="CU469">
        <v>39.375</v>
      </c>
      <c r="CV469">
        <v>41.812</v>
      </c>
      <c r="CW469">
        <v>40.937</v>
      </c>
      <c r="CX469">
        <v>41</v>
      </c>
      <c r="CY469">
        <v>41.687</v>
      </c>
      <c r="CZ469">
        <v>1415.77</v>
      </c>
      <c r="DA469">
        <v>39.3</v>
      </c>
      <c r="DB469">
        <v>0</v>
      </c>
      <c r="DC469">
        <v>1627064482.6</v>
      </c>
      <c r="DD469">
        <v>0</v>
      </c>
      <c r="DE469">
        <v>673.497384615385</v>
      </c>
      <c r="DF469">
        <v>1.68854700838807</v>
      </c>
      <c r="DG469">
        <v>41.9196580572648</v>
      </c>
      <c r="DH469">
        <v>9799.04269230769</v>
      </c>
      <c r="DI469">
        <v>15</v>
      </c>
      <c r="DJ469">
        <v>1627063522.6</v>
      </c>
      <c r="DK469" t="s">
        <v>293</v>
      </c>
      <c r="DL469">
        <v>1627063512.6</v>
      </c>
      <c r="DM469">
        <v>1627063522.6</v>
      </c>
      <c r="DN469">
        <v>1</v>
      </c>
      <c r="DO469">
        <v>0.261</v>
      </c>
      <c r="DP469">
        <v>-0.001</v>
      </c>
      <c r="DQ469">
        <v>4.408</v>
      </c>
      <c r="DR469">
        <v>-0.118</v>
      </c>
      <c r="DS469">
        <v>420</v>
      </c>
      <c r="DT469">
        <v>3</v>
      </c>
      <c r="DU469">
        <v>0.07</v>
      </c>
      <c r="DV469">
        <v>0.03</v>
      </c>
      <c r="DW469">
        <v>-23.5542292682927</v>
      </c>
      <c r="DX469">
        <v>0.336344947735202</v>
      </c>
      <c r="DY469">
        <v>0.0507199592401087</v>
      </c>
      <c r="DZ469">
        <v>1</v>
      </c>
      <c r="EA469">
        <v>673.391823529412</v>
      </c>
      <c r="EB469">
        <v>2.21011807733007</v>
      </c>
      <c r="EC469">
        <v>0.277764444278216</v>
      </c>
      <c r="ED469">
        <v>1</v>
      </c>
      <c r="EE469">
        <v>6.26462024390244</v>
      </c>
      <c r="EF469">
        <v>0.360614843205583</v>
      </c>
      <c r="EG469">
        <v>0.0371491774841031</v>
      </c>
      <c r="EH469">
        <v>0</v>
      </c>
      <c r="EI469">
        <v>2</v>
      </c>
      <c r="EJ469">
        <v>3</v>
      </c>
      <c r="EK469" t="s">
        <v>335</v>
      </c>
      <c r="EL469">
        <v>100</v>
      </c>
      <c r="EM469">
        <v>100</v>
      </c>
      <c r="EN469">
        <v>4.308</v>
      </c>
      <c r="EO469">
        <v>0.0177</v>
      </c>
      <c r="EP469">
        <v>2.28134974714028</v>
      </c>
      <c r="EQ469">
        <v>0.00616335315543056</v>
      </c>
      <c r="ER469">
        <v>-2.81551833566181e-06</v>
      </c>
      <c r="ES469">
        <v>7.20361701182458e-10</v>
      </c>
      <c r="ET469">
        <v>-0.12593346656001</v>
      </c>
      <c r="EU469">
        <v>0.000949733804135094</v>
      </c>
      <c r="EV469">
        <v>0.000626151634330831</v>
      </c>
      <c r="EW469">
        <v>-7.8445624330649e-06</v>
      </c>
      <c r="EX469">
        <v>-4</v>
      </c>
      <c r="EY469">
        <v>2067</v>
      </c>
      <c r="EZ469">
        <v>1</v>
      </c>
      <c r="FA469">
        <v>22</v>
      </c>
      <c r="FB469">
        <v>16.1</v>
      </c>
      <c r="FC469">
        <v>16</v>
      </c>
      <c r="FD469">
        <v>18</v>
      </c>
      <c r="FE469">
        <v>961.889</v>
      </c>
      <c r="FF469">
        <v>516.666</v>
      </c>
      <c r="FG469">
        <v>38.138</v>
      </c>
      <c r="FH469">
        <v>25.1715</v>
      </c>
      <c r="FI469">
        <v>30.0007</v>
      </c>
      <c r="FJ469">
        <v>25.2352</v>
      </c>
      <c r="FK469">
        <v>25.2188</v>
      </c>
      <c r="FL469">
        <v>26.7418</v>
      </c>
      <c r="FM469">
        <v>49.4334</v>
      </c>
      <c r="FN469">
        <v>0</v>
      </c>
      <c r="FO469">
        <v>38.17</v>
      </c>
      <c r="FP469">
        <v>420</v>
      </c>
      <c r="FQ469">
        <v>9.85842</v>
      </c>
      <c r="FR469">
        <v>100.359</v>
      </c>
      <c r="FS469">
        <v>100.259</v>
      </c>
    </row>
    <row r="470" spans="1:175">
      <c r="A470">
        <v>454</v>
      </c>
      <c r="B470">
        <v>1627064482.1</v>
      </c>
      <c r="C470">
        <v>906</v>
      </c>
      <c r="D470" t="s">
        <v>1201</v>
      </c>
      <c r="E470" t="s">
        <v>1202</v>
      </c>
      <c r="F470">
        <v>1</v>
      </c>
      <c r="H470">
        <v>1627064481.1</v>
      </c>
      <c r="I470">
        <f>(J470)/1000</f>
        <v>0</v>
      </c>
      <c r="J470">
        <f>1000*CB470*AH470*(BX470-BY470)/(100*BQ470*(1000-AH470*BX470))</f>
        <v>0</v>
      </c>
      <c r="K470">
        <f>CB470*AH470*(BW470-BV470*(1000-AH470*BY470)/(1000-AH470*BX470))/(100*BQ470)</f>
        <v>0</v>
      </c>
      <c r="L470">
        <f>BV470 - IF(AH470&gt;1, K470*BQ470*100.0/(AJ470*CJ470), 0)</f>
        <v>0</v>
      </c>
      <c r="M470">
        <f>((S470-I470/2)*L470-K470)/(S470+I470/2)</f>
        <v>0</v>
      </c>
      <c r="N470">
        <f>M470*(CC470+CD470)/1000.0</f>
        <v>0</v>
      </c>
      <c r="O470">
        <f>(BV470 - IF(AH470&gt;1, K470*BQ470*100.0/(AJ470*CJ470), 0))*(CC470+CD470)/1000.0</f>
        <v>0</v>
      </c>
      <c r="P470">
        <f>2.0/((1/R470-1/Q470)+SIGN(R470)*SQRT((1/R470-1/Q470)*(1/R470-1/Q470) + 4*BR470/((BR470+1)*(BR470+1))*(2*1/R470*1/Q470-1/Q470*1/Q470)))</f>
        <v>0</v>
      </c>
      <c r="Q470">
        <f>IF(LEFT(BS470,1)&lt;&gt;"0",IF(LEFT(BS470,1)="1",3.0,BT470),$D$5+$E$5*(CJ470*CC470/($K$5*1000))+$F$5*(CJ470*CC470/($K$5*1000))*MAX(MIN(BQ470,$J$5),$I$5)*MAX(MIN(BQ470,$J$5),$I$5)+$G$5*MAX(MIN(BQ470,$J$5),$I$5)*(CJ470*CC470/($K$5*1000))+$H$5*(CJ470*CC470/($K$5*1000))*(CJ470*CC470/($K$5*1000)))</f>
        <v>0</v>
      </c>
      <c r="R470">
        <f>I470*(1000-(1000*0.61365*exp(17.502*V470/(240.97+V470))/(CC470+CD470)+BX470)/2)/(1000*0.61365*exp(17.502*V470/(240.97+V470))/(CC470+CD470)-BX470)</f>
        <v>0</v>
      </c>
      <c r="S470">
        <f>1/((BR470+1)/(P470/1.6)+1/(Q470/1.37)) + BR470/((BR470+1)/(P470/1.6) + BR470/(Q470/1.37))</f>
        <v>0</v>
      </c>
      <c r="T470">
        <f>(BM470*BP470)</f>
        <v>0</v>
      </c>
      <c r="U470">
        <f>(CE470+(T470+2*0.95*5.67E-8*(((CE470+$B$7)+273)^4-(CE470+273)^4)-44100*I470)/(1.84*29.3*Q470+8*0.95*5.67E-8*(CE470+273)^3))</f>
        <v>0</v>
      </c>
      <c r="V470">
        <f>($C$7*CF470+$D$7*CG470+$E$7*U470)</f>
        <v>0</v>
      </c>
      <c r="W470">
        <f>0.61365*exp(17.502*V470/(240.97+V470))</f>
        <v>0</v>
      </c>
      <c r="X470">
        <f>(Y470/Z470*100)</f>
        <v>0</v>
      </c>
      <c r="Y470">
        <f>BX470*(CC470+CD470)/1000</f>
        <v>0</v>
      </c>
      <c r="Z470">
        <f>0.61365*exp(17.502*CE470/(240.97+CE470))</f>
        <v>0</v>
      </c>
      <c r="AA470">
        <f>(W470-BX470*(CC470+CD470)/1000)</f>
        <v>0</v>
      </c>
      <c r="AB470">
        <f>(-I470*44100)</f>
        <v>0</v>
      </c>
      <c r="AC470">
        <f>2*29.3*Q470*0.92*(CE470-V470)</f>
        <v>0</v>
      </c>
      <c r="AD470">
        <f>2*0.95*5.67E-8*(((CE470+$B$7)+273)^4-(V470+273)^4)</f>
        <v>0</v>
      </c>
      <c r="AE470">
        <f>T470+AD470+AB470+AC470</f>
        <v>0</v>
      </c>
      <c r="AF470">
        <v>15</v>
      </c>
      <c r="AG470">
        <v>2</v>
      </c>
      <c r="AH470">
        <f>IF(AF470*$H$13&gt;=AJ470,1.0,(AJ470/(AJ470-AF470*$H$13)))</f>
        <v>0</v>
      </c>
      <c r="AI470">
        <f>(AH470-1)*100</f>
        <v>0</v>
      </c>
      <c r="AJ470">
        <f>MAX(0,($B$13+$C$13*CJ470)/(1+$D$13*CJ470)*CC470/(CE470+273)*$E$13)</f>
        <v>0</v>
      </c>
      <c r="AK470" t="s">
        <v>291</v>
      </c>
      <c r="AL470" t="s">
        <v>291</v>
      </c>
      <c r="AM470">
        <v>0</v>
      </c>
      <c r="AN470">
        <v>0</v>
      </c>
      <c r="AO470">
        <f>1-AM470/AN470</f>
        <v>0</v>
      </c>
      <c r="AP470">
        <v>0</v>
      </c>
      <c r="AQ470" t="s">
        <v>291</v>
      </c>
      <c r="AR470" t="s">
        <v>291</v>
      </c>
      <c r="AS470">
        <v>0</v>
      </c>
      <c r="AT470">
        <v>0</v>
      </c>
      <c r="AU470">
        <f>1-AS470/AT470</f>
        <v>0</v>
      </c>
      <c r="AV470">
        <v>0.5</v>
      </c>
      <c r="AW470">
        <f>BN470</f>
        <v>0</v>
      </c>
      <c r="AX470">
        <f>K470</f>
        <v>0</v>
      </c>
      <c r="AY470">
        <f>AU470*AV470*AW470</f>
        <v>0</v>
      </c>
      <c r="AZ470">
        <f>(AX470-AP470)/AW470</f>
        <v>0</v>
      </c>
      <c r="BA470">
        <f>(AN470-AT470)/AT470</f>
        <v>0</v>
      </c>
      <c r="BB470">
        <f>AM470/(AO470+AM470/AT470)</f>
        <v>0</v>
      </c>
      <c r="BC470" t="s">
        <v>291</v>
      </c>
      <c r="BD470">
        <v>0</v>
      </c>
      <c r="BE470">
        <f>IF(BD470&lt;&gt;0, BD470, BB470)</f>
        <v>0</v>
      </c>
      <c r="BF470">
        <f>1-BE470/AT470</f>
        <v>0</v>
      </c>
      <c r="BG470">
        <f>(AT470-AS470)/(AT470-BE470)</f>
        <v>0</v>
      </c>
      <c r="BH470">
        <f>(AN470-AT470)/(AN470-BE470)</f>
        <v>0</v>
      </c>
      <c r="BI470">
        <f>(AT470-AS470)/(AT470-AM470)</f>
        <v>0</v>
      </c>
      <c r="BJ470">
        <f>(AN470-AT470)/(AN470-AM470)</f>
        <v>0</v>
      </c>
      <c r="BK470">
        <f>(BG470*BE470/AS470)</f>
        <v>0</v>
      </c>
      <c r="BL470">
        <f>(1-BK470)</f>
        <v>0</v>
      </c>
      <c r="BM470">
        <f>$B$11*CK470+$C$11*CL470+$F$11*CM470*(1-CP470)</f>
        <v>0</v>
      </c>
      <c r="BN470">
        <f>BM470*BO470</f>
        <v>0</v>
      </c>
      <c r="BO470">
        <f>($B$11*$D$9+$C$11*$D$9+$F$11*((CZ470+CR470)/MAX(CZ470+CR470+DA470, 0.1)*$I$9+DA470/MAX(CZ470+CR470+DA470, 0.1)*$J$9))/($B$11+$C$11+$F$11)</f>
        <v>0</v>
      </c>
      <c r="BP470">
        <f>($B$11*$K$9+$C$11*$K$9+$F$11*((CZ470+CR470)/MAX(CZ470+CR470+DA470, 0.1)*$P$9+DA470/MAX(CZ470+CR470+DA470, 0.1)*$Q$9))/($B$11+$C$11+$F$11)</f>
        <v>0</v>
      </c>
      <c r="BQ470">
        <v>6</v>
      </c>
      <c r="BR470">
        <v>0.5</v>
      </c>
      <c r="BS470" t="s">
        <v>292</v>
      </c>
      <c r="BT470">
        <v>2</v>
      </c>
      <c r="BU470">
        <v>1627064481.1</v>
      </c>
      <c r="BV470">
        <v>396.422</v>
      </c>
      <c r="BW470">
        <v>419.946</v>
      </c>
      <c r="BX470">
        <v>16.0536666666667</v>
      </c>
      <c r="BY470">
        <v>9.7251</v>
      </c>
      <c r="BZ470">
        <v>392.113</v>
      </c>
      <c r="CA470">
        <v>16.0357</v>
      </c>
      <c r="CB470">
        <v>899.962333333333</v>
      </c>
      <c r="CC470">
        <v>101.493</v>
      </c>
      <c r="CD470">
        <v>0.0998695333333333</v>
      </c>
      <c r="CE470">
        <v>31.8387666666667</v>
      </c>
      <c r="CF470">
        <v>29.2076333333333</v>
      </c>
      <c r="CG470">
        <v>999.9</v>
      </c>
      <c r="CH470">
        <v>0</v>
      </c>
      <c r="CI470">
        <v>0</v>
      </c>
      <c r="CJ470">
        <v>9965</v>
      </c>
      <c r="CK470">
        <v>0</v>
      </c>
      <c r="CL470">
        <v>59.8759</v>
      </c>
      <c r="CM470">
        <v>1459.92666666667</v>
      </c>
      <c r="CN470">
        <v>0.973009</v>
      </c>
      <c r="CO470">
        <v>0.0269906</v>
      </c>
      <c r="CP470">
        <v>0</v>
      </c>
      <c r="CQ470">
        <v>673.673666666667</v>
      </c>
      <c r="CR470">
        <v>4.99951</v>
      </c>
      <c r="CS470">
        <v>9803.65</v>
      </c>
      <c r="CT470">
        <v>11911.3666666667</v>
      </c>
      <c r="CU470">
        <v>39.375</v>
      </c>
      <c r="CV470">
        <v>41.812</v>
      </c>
      <c r="CW470">
        <v>40.937</v>
      </c>
      <c r="CX470">
        <v>41</v>
      </c>
      <c r="CY470">
        <v>41.729</v>
      </c>
      <c r="CZ470">
        <v>1415.65666666667</v>
      </c>
      <c r="DA470">
        <v>39.27</v>
      </c>
      <c r="DB470">
        <v>0</v>
      </c>
      <c r="DC470">
        <v>1627064485</v>
      </c>
      <c r="DD470">
        <v>0</v>
      </c>
      <c r="DE470">
        <v>673.566076923077</v>
      </c>
      <c r="DF470">
        <v>0.983384609676637</v>
      </c>
      <c r="DG470">
        <v>37.0290597100469</v>
      </c>
      <c r="DH470">
        <v>9800.48230769231</v>
      </c>
      <c r="DI470">
        <v>15</v>
      </c>
      <c r="DJ470">
        <v>1627063522.6</v>
      </c>
      <c r="DK470" t="s">
        <v>293</v>
      </c>
      <c r="DL470">
        <v>1627063512.6</v>
      </c>
      <c r="DM470">
        <v>1627063522.6</v>
      </c>
      <c r="DN470">
        <v>1</v>
      </c>
      <c r="DO470">
        <v>0.261</v>
      </c>
      <c r="DP470">
        <v>-0.001</v>
      </c>
      <c r="DQ470">
        <v>4.408</v>
      </c>
      <c r="DR470">
        <v>-0.118</v>
      </c>
      <c r="DS470">
        <v>420</v>
      </c>
      <c r="DT470">
        <v>3</v>
      </c>
      <c r="DU470">
        <v>0.07</v>
      </c>
      <c r="DV470">
        <v>0.03</v>
      </c>
      <c r="DW470">
        <v>-23.5486170731707</v>
      </c>
      <c r="DX470">
        <v>0.29457282229962</v>
      </c>
      <c r="DY470">
        <v>0.0497453363542218</v>
      </c>
      <c r="DZ470">
        <v>1</v>
      </c>
      <c r="EA470">
        <v>673.45703030303</v>
      </c>
      <c r="EB470">
        <v>2.0112617470328</v>
      </c>
      <c r="EC470">
        <v>0.258650165614928</v>
      </c>
      <c r="ED470">
        <v>1</v>
      </c>
      <c r="EE470">
        <v>6.27593975609756</v>
      </c>
      <c r="EF470">
        <v>0.357488989547046</v>
      </c>
      <c r="EG470">
        <v>0.0368512636370564</v>
      </c>
      <c r="EH470">
        <v>0</v>
      </c>
      <c r="EI470">
        <v>2</v>
      </c>
      <c r="EJ470">
        <v>3</v>
      </c>
      <c r="EK470" t="s">
        <v>335</v>
      </c>
      <c r="EL470">
        <v>100</v>
      </c>
      <c r="EM470">
        <v>100</v>
      </c>
      <c r="EN470">
        <v>4.308</v>
      </c>
      <c r="EO470">
        <v>0.0182</v>
      </c>
      <c r="EP470">
        <v>2.28134974714028</v>
      </c>
      <c r="EQ470">
        <v>0.00616335315543056</v>
      </c>
      <c r="ER470">
        <v>-2.81551833566181e-06</v>
      </c>
      <c r="ES470">
        <v>7.20361701182458e-10</v>
      </c>
      <c r="ET470">
        <v>-0.12593346656001</v>
      </c>
      <c r="EU470">
        <v>0.000949733804135094</v>
      </c>
      <c r="EV470">
        <v>0.000626151634330831</v>
      </c>
      <c r="EW470">
        <v>-7.8445624330649e-06</v>
      </c>
      <c r="EX470">
        <v>-4</v>
      </c>
      <c r="EY470">
        <v>2067</v>
      </c>
      <c r="EZ470">
        <v>1</v>
      </c>
      <c r="FA470">
        <v>22</v>
      </c>
      <c r="FB470">
        <v>16.2</v>
      </c>
      <c r="FC470">
        <v>16</v>
      </c>
      <c r="FD470">
        <v>18</v>
      </c>
      <c r="FE470">
        <v>961.917</v>
      </c>
      <c r="FF470">
        <v>516.681</v>
      </c>
      <c r="FG470">
        <v>38.2007</v>
      </c>
      <c r="FH470">
        <v>25.1747</v>
      </c>
      <c r="FI470">
        <v>30.0005</v>
      </c>
      <c r="FJ470">
        <v>25.2367</v>
      </c>
      <c r="FK470">
        <v>25.2204</v>
      </c>
      <c r="FL470">
        <v>26.7411</v>
      </c>
      <c r="FM470">
        <v>49.4334</v>
      </c>
      <c r="FN470">
        <v>0</v>
      </c>
      <c r="FO470">
        <v>38.27</v>
      </c>
      <c r="FP470">
        <v>420</v>
      </c>
      <c r="FQ470">
        <v>9.85558</v>
      </c>
      <c r="FR470">
        <v>100.358</v>
      </c>
      <c r="FS470">
        <v>100.256</v>
      </c>
    </row>
    <row r="471" spans="1:175">
      <c r="A471">
        <v>455</v>
      </c>
      <c r="B471">
        <v>1627064484.1</v>
      </c>
      <c r="C471">
        <v>908</v>
      </c>
      <c r="D471" t="s">
        <v>1203</v>
      </c>
      <c r="E471" t="s">
        <v>1204</v>
      </c>
      <c r="F471">
        <v>1</v>
      </c>
      <c r="H471">
        <v>1627064483.1</v>
      </c>
      <c r="I471">
        <f>(J471)/1000</f>
        <v>0</v>
      </c>
      <c r="J471">
        <f>1000*CB471*AH471*(BX471-BY471)/(100*BQ471*(1000-AH471*BX471))</f>
        <v>0</v>
      </c>
      <c r="K471">
        <f>CB471*AH471*(BW471-BV471*(1000-AH471*BY471)/(1000-AH471*BX471))/(100*BQ471)</f>
        <v>0</v>
      </c>
      <c r="L471">
        <f>BV471 - IF(AH471&gt;1, K471*BQ471*100.0/(AJ471*CJ471), 0)</f>
        <v>0</v>
      </c>
      <c r="M471">
        <f>((S471-I471/2)*L471-K471)/(S471+I471/2)</f>
        <v>0</v>
      </c>
      <c r="N471">
        <f>M471*(CC471+CD471)/1000.0</f>
        <v>0</v>
      </c>
      <c r="O471">
        <f>(BV471 - IF(AH471&gt;1, K471*BQ471*100.0/(AJ471*CJ471), 0))*(CC471+CD471)/1000.0</f>
        <v>0</v>
      </c>
      <c r="P471">
        <f>2.0/((1/R471-1/Q471)+SIGN(R471)*SQRT((1/R471-1/Q471)*(1/R471-1/Q471) + 4*BR471/((BR471+1)*(BR471+1))*(2*1/R471*1/Q471-1/Q471*1/Q471)))</f>
        <v>0</v>
      </c>
      <c r="Q471">
        <f>IF(LEFT(BS471,1)&lt;&gt;"0",IF(LEFT(BS471,1)="1",3.0,BT471),$D$5+$E$5*(CJ471*CC471/($K$5*1000))+$F$5*(CJ471*CC471/($K$5*1000))*MAX(MIN(BQ471,$J$5),$I$5)*MAX(MIN(BQ471,$J$5),$I$5)+$G$5*MAX(MIN(BQ471,$J$5),$I$5)*(CJ471*CC471/($K$5*1000))+$H$5*(CJ471*CC471/($K$5*1000))*(CJ471*CC471/($K$5*1000)))</f>
        <v>0</v>
      </c>
      <c r="R471">
        <f>I471*(1000-(1000*0.61365*exp(17.502*V471/(240.97+V471))/(CC471+CD471)+BX471)/2)/(1000*0.61365*exp(17.502*V471/(240.97+V471))/(CC471+CD471)-BX471)</f>
        <v>0</v>
      </c>
      <c r="S471">
        <f>1/((BR471+1)/(P471/1.6)+1/(Q471/1.37)) + BR471/((BR471+1)/(P471/1.6) + BR471/(Q471/1.37))</f>
        <v>0</v>
      </c>
      <c r="T471">
        <f>(BM471*BP471)</f>
        <v>0</v>
      </c>
      <c r="U471">
        <f>(CE471+(T471+2*0.95*5.67E-8*(((CE471+$B$7)+273)^4-(CE471+273)^4)-44100*I471)/(1.84*29.3*Q471+8*0.95*5.67E-8*(CE471+273)^3))</f>
        <v>0</v>
      </c>
      <c r="V471">
        <f>($C$7*CF471+$D$7*CG471+$E$7*U471)</f>
        <v>0</v>
      </c>
      <c r="W471">
        <f>0.61365*exp(17.502*V471/(240.97+V471))</f>
        <v>0</v>
      </c>
      <c r="X471">
        <f>(Y471/Z471*100)</f>
        <v>0</v>
      </c>
      <c r="Y471">
        <f>BX471*(CC471+CD471)/1000</f>
        <v>0</v>
      </c>
      <c r="Z471">
        <f>0.61365*exp(17.502*CE471/(240.97+CE471))</f>
        <v>0</v>
      </c>
      <c r="AA471">
        <f>(W471-BX471*(CC471+CD471)/1000)</f>
        <v>0</v>
      </c>
      <c r="AB471">
        <f>(-I471*44100)</f>
        <v>0</v>
      </c>
      <c r="AC471">
        <f>2*29.3*Q471*0.92*(CE471-V471)</f>
        <v>0</v>
      </c>
      <c r="AD471">
        <f>2*0.95*5.67E-8*(((CE471+$B$7)+273)^4-(V471+273)^4)</f>
        <v>0</v>
      </c>
      <c r="AE471">
        <f>T471+AD471+AB471+AC471</f>
        <v>0</v>
      </c>
      <c r="AF471">
        <v>15</v>
      </c>
      <c r="AG471">
        <v>2</v>
      </c>
      <c r="AH471">
        <f>IF(AF471*$H$13&gt;=AJ471,1.0,(AJ471/(AJ471-AF471*$H$13)))</f>
        <v>0</v>
      </c>
      <c r="AI471">
        <f>(AH471-1)*100</f>
        <v>0</v>
      </c>
      <c r="AJ471">
        <f>MAX(0,($B$13+$C$13*CJ471)/(1+$D$13*CJ471)*CC471/(CE471+273)*$E$13)</f>
        <v>0</v>
      </c>
      <c r="AK471" t="s">
        <v>291</v>
      </c>
      <c r="AL471" t="s">
        <v>291</v>
      </c>
      <c r="AM471">
        <v>0</v>
      </c>
      <c r="AN471">
        <v>0</v>
      </c>
      <c r="AO471">
        <f>1-AM471/AN471</f>
        <v>0</v>
      </c>
      <c r="AP471">
        <v>0</v>
      </c>
      <c r="AQ471" t="s">
        <v>291</v>
      </c>
      <c r="AR471" t="s">
        <v>291</v>
      </c>
      <c r="AS471">
        <v>0</v>
      </c>
      <c r="AT471">
        <v>0</v>
      </c>
      <c r="AU471">
        <f>1-AS471/AT471</f>
        <v>0</v>
      </c>
      <c r="AV471">
        <v>0.5</v>
      </c>
      <c r="AW471">
        <f>BN471</f>
        <v>0</v>
      </c>
      <c r="AX471">
        <f>K471</f>
        <v>0</v>
      </c>
      <c r="AY471">
        <f>AU471*AV471*AW471</f>
        <v>0</v>
      </c>
      <c r="AZ471">
        <f>(AX471-AP471)/AW471</f>
        <v>0</v>
      </c>
      <c r="BA471">
        <f>(AN471-AT471)/AT471</f>
        <v>0</v>
      </c>
      <c r="BB471">
        <f>AM471/(AO471+AM471/AT471)</f>
        <v>0</v>
      </c>
      <c r="BC471" t="s">
        <v>291</v>
      </c>
      <c r="BD471">
        <v>0</v>
      </c>
      <c r="BE471">
        <f>IF(BD471&lt;&gt;0, BD471, BB471)</f>
        <v>0</v>
      </c>
      <c r="BF471">
        <f>1-BE471/AT471</f>
        <v>0</v>
      </c>
      <c r="BG471">
        <f>(AT471-AS471)/(AT471-BE471)</f>
        <v>0</v>
      </c>
      <c r="BH471">
        <f>(AN471-AT471)/(AN471-BE471)</f>
        <v>0</v>
      </c>
      <c r="BI471">
        <f>(AT471-AS471)/(AT471-AM471)</f>
        <v>0</v>
      </c>
      <c r="BJ471">
        <f>(AN471-AT471)/(AN471-AM471)</f>
        <v>0</v>
      </c>
      <c r="BK471">
        <f>(BG471*BE471/AS471)</f>
        <v>0</v>
      </c>
      <c r="BL471">
        <f>(1-BK471)</f>
        <v>0</v>
      </c>
      <c r="BM471">
        <f>$B$11*CK471+$C$11*CL471+$F$11*CM471*(1-CP471)</f>
        <v>0</v>
      </c>
      <c r="BN471">
        <f>BM471*BO471</f>
        <v>0</v>
      </c>
      <c r="BO471">
        <f>($B$11*$D$9+$C$11*$D$9+$F$11*((CZ471+CR471)/MAX(CZ471+CR471+DA471, 0.1)*$I$9+DA471/MAX(CZ471+CR471+DA471, 0.1)*$J$9))/($B$11+$C$11+$F$11)</f>
        <v>0</v>
      </c>
      <c r="BP471">
        <f>($B$11*$K$9+$C$11*$K$9+$F$11*((CZ471+CR471)/MAX(CZ471+CR471+DA471, 0.1)*$P$9+DA471/MAX(CZ471+CR471+DA471, 0.1)*$Q$9))/($B$11+$C$11+$F$11)</f>
        <v>0</v>
      </c>
      <c r="BQ471">
        <v>6</v>
      </c>
      <c r="BR471">
        <v>0.5</v>
      </c>
      <c r="BS471" t="s">
        <v>292</v>
      </c>
      <c r="BT471">
        <v>2</v>
      </c>
      <c r="BU471">
        <v>1627064483.1</v>
      </c>
      <c r="BV471">
        <v>396.429666666667</v>
      </c>
      <c r="BW471">
        <v>419.962333333333</v>
      </c>
      <c r="BX471">
        <v>16.0933333333333</v>
      </c>
      <c r="BY471">
        <v>9.76844666666667</v>
      </c>
      <c r="BZ471">
        <v>392.120666666667</v>
      </c>
      <c r="CA471">
        <v>16.0748</v>
      </c>
      <c r="CB471">
        <v>899.954</v>
      </c>
      <c r="CC471">
        <v>101.493666666667</v>
      </c>
      <c r="CD471">
        <v>0.100041366666667</v>
      </c>
      <c r="CE471">
        <v>31.8846333333333</v>
      </c>
      <c r="CF471">
        <v>29.2543</v>
      </c>
      <c r="CG471">
        <v>999.9</v>
      </c>
      <c r="CH471">
        <v>0</v>
      </c>
      <c r="CI471">
        <v>0</v>
      </c>
      <c r="CJ471">
        <v>9993.33333333333</v>
      </c>
      <c r="CK471">
        <v>0</v>
      </c>
      <c r="CL471">
        <v>59.8759</v>
      </c>
      <c r="CM471">
        <v>1459.95666666667</v>
      </c>
      <c r="CN471">
        <v>0.972988</v>
      </c>
      <c r="CO471">
        <v>0.0270125</v>
      </c>
      <c r="CP471">
        <v>0</v>
      </c>
      <c r="CQ471">
        <v>673.683333333333</v>
      </c>
      <c r="CR471">
        <v>4.99951</v>
      </c>
      <c r="CS471">
        <v>9805.10333333333</v>
      </c>
      <c r="CT471">
        <v>11911.5</v>
      </c>
      <c r="CU471">
        <v>39.375</v>
      </c>
      <c r="CV471">
        <v>41.812</v>
      </c>
      <c r="CW471">
        <v>40.937</v>
      </c>
      <c r="CX471">
        <v>41.0413333333333</v>
      </c>
      <c r="CY471">
        <v>41.75</v>
      </c>
      <c r="CZ471">
        <v>1415.65666666667</v>
      </c>
      <c r="DA471">
        <v>39.3</v>
      </c>
      <c r="DB471">
        <v>0</v>
      </c>
      <c r="DC471">
        <v>1627064486.8</v>
      </c>
      <c r="DD471">
        <v>0</v>
      </c>
      <c r="DE471">
        <v>673.614</v>
      </c>
      <c r="DF471">
        <v>1.35046153872791</v>
      </c>
      <c r="DG471">
        <v>33.5523076578152</v>
      </c>
      <c r="DH471">
        <v>9801.8052</v>
      </c>
      <c r="DI471">
        <v>15</v>
      </c>
      <c r="DJ471">
        <v>1627063522.6</v>
      </c>
      <c r="DK471" t="s">
        <v>293</v>
      </c>
      <c r="DL471">
        <v>1627063512.6</v>
      </c>
      <c r="DM471">
        <v>1627063522.6</v>
      </c>
      <c r="DN471">
        <v>1</v>
      </c>
      <c r="DO471">
        <v>0.261</v>
      </c>
      <c r="DP471">
        <v>-0.001</v>
      </c>
      <c r="DQ471">
        <v>4.408</v>
      </c>
      <c r="DR471">
        <v>-0.118</v>
      </c>
      <c r="DS471">
        <v>420</v>
      </c>
      <c r="DT471">
        <v>3</v>
      </c>
      <c r="DU471">
        <v>0.07</v>
      </c>
      <c r="DV471">
        <v>0.03</v>
      </c>
      <c r="DW471">
        <v>-23.5445829268293</v>
      </c>
      <c r="DX471">
        <v>0.260439721254329</v>
      </c>
      <c r="DY471">
        <v>0.0488127027771388</v>
      </c>
      <c r="DZ471">
        <v>1</v>
      </c>
      <c r="EA471">
        <v>673.518212121212</v>
      </c>
      <c r="EB471">
        <v>1.50310822147693</v>
      </c>
      <c r="EC471">
        <v>0.21489782738946</v>
      </c>
      <c r="ED471">
        <v>1</v>
      </c>
      <c r="EE471">
        <v>6.28637829268293</v>
      </c>
      <c r="EF471">
        <v>0.326104808362378</v>
      </c>
      <c r="EG471">
        <v>0.0341834353625061</v>
      </c>
      <c r="EH471">
        <v>0</v>
      </c>
      <c r="EI471">
        <v>2</v>
      </c>
      <c r="EJ471">
        <v>3</v>
      </c>
      <c r="EK471" t="s">
        <v>335</v>
      </c>
      <c r="EL471">
        <v>100</v>
      </c>
      <c r="EM471">
        <v>100</v>
      </c>
      <c r="EN471">
        <v>4.309</v>
      </c>
      <c r="EO471">
        <v>0.0189</v>
      </c>
      <c r="EP471">
        <v>2.28134974714028</v>
      </c>
      <c r="EQ471">
        <v>0.00616335315543056</v>
      </c>
      <c r="ER471">
        <v>-2.81551833566181e-06</v>
      </c>
      <c r="ES471">
        <v>7.20361701182458e-10</v>
      </c>
      <c r="ET471">
        <v>-0.12593346656001</v>
      </c>
      <c r="EU471">
        <v>0.000949733804135094</v>
      </c>
      <c r="EV471">
        <v>0.000626151634330831</v>
      </c>
      <c r="EW471">
        <v>-7.8445624330649e-06</v>
      </c>
      <c r="EX471">
        <v>-4</v>
      </c>
      <c r="EY471">
        <v>2067</v>
      </c>
      <c r="EZ471">
        <v>1</v>
      </c>
      <c r="FA471">
        <v>22</v>
      </c>
      <c r="FB471">
        <v>16.2</v>
      </c>
      <c r="FC471">
        <v>16</v>
      </c>
      <c r="FD471">
        <v>18</v>
      </c>
      <c r="FE471">
        <v>961.812</v>
      </c>
      <c r="FF471">
        <v>516.718</v>
      </c>
      <c r="FG471">
        <v>38.2644</v>
      </c>
      <c r="FH471">
        <v>25.1779</v>
      </c>
      <c r="FI471">
        <v>30.0004</v>
      </c>
      <c r="FJ471">
        <v>25.238</v>
      </c>
      <c r="FK471">
        <v>25.2223</v>
      </c>
      <c r="FL471">
        <v>26.7436</v>
      </c>
      <c r="FM471">
        <v>49.4334</v>
      </c>
      <c r="FN471">
        <v>0</v>
      </c>
      <c r="FO471">
        <v>38.37</v>
      </c>
      <c r="FP471">
        <v>420</v>
      </c>
      <c r="FQ471">
        <v>9.91744</v>
      </c>
      <c r="FR471">
        <v>100.357</v>
      </c>
      <c r="FS471">
        <v>100.256</v>
      </c>
    </row>
    <row r="472" spans="1:175">
      <c r="A472">
        <v>456</v>
      </c>
      <c r="B472">
        <v>1627064486.1</v>
      </c>
      <c r="C472">
        <v>910</v>
      </c>
      <c r="D472" t="s">
        <v>1205</v>
      </c>
      <c r="E472" t="s">
        <v>1206</v>
      </c>
      <c r="F472">
        <v>1</v>
      </c>
      <c r="H472">
        <v>1627064485.1</v>
      </c>
      <c r="I472">
        <f>(J472)/1000</f>
        <v>0</v>
      </c>
      <c r="J472">
        <f>1000*CB472*AH472*(BX472-BY472)/(100*BQ472*(1000-AH472*BX472))</f>
        <v>0</v>
      </c>
      <c r="K472">
        <f>CB472*AH472*(BW472-BV472*(1000-AH472*BY472)/(1000-AH472*BX472))/(100*BQ472)</f>
        <v>0</v>
      </c>
      <c r="L472">
        <f>BV472 - IF(AH472&gt;1, K472*BQ472*100.0/(AJ472*CJ472), 0)</f>
        <v>0</v>
      </c>
      <c r="M472">
        <f>((S472-I472/2)*L472-K472)/(S472+I472/2)</f>
        <v>0</v>
      </c>
      <c r="N472">
        <f>M472*(CC472+CD472)/1000.0</f>
        <v>0</v>
      </c>
      <c r="O472">
        <f>(BV472 - IF(AH472&gt;1, K472*BQ472*100.0/(AJ472*CJ472), 0))*(CC472+CD472)/1000.0</f>
        <v>0</v>
      </c>
      <c r="P472">
        <f>2.0/((1/R472-1/Q472)+SIGN(R472)*SQRT((1/R472-1/Q472)*(1/R472-1/Q472) + 4*BR472/((BR472+1)*(BR472+1))*(2*1/R472*1/Q472-1/Q472*1/Q472)))</f>
        <v>0</v>
      </c>
      <c r="Q472">
        <f>IF(LEFT(BS472,1)&lt;&gt;"0",IF(LEFT(BS472,1)="1",3.0,BT472),$D$5+$E$5*(CJ472*CC472/($K$5*1000))+$F$5*(CJ472*CC472/($K$5*1000))*MAX(MIN(BQ472,$J$5),$I$5)*MAX(MIN(BQ472,$J$5),$I$5)+$G$5*MAX(MIN(BQ472,$J$5),$I$5)*(CJ472*CC472/($K$5*1000))+$H$5*(CJ472*CC472/($K$5*1000))*(CJ472*CC472/($K$5*1000)))</f>
        <v>0</v>
      </c>
      <c r="R472">
        <f>I472*(1000-(1000*0.61365*exp(17.502*V472/(240.97+V472))/(CC472+CD472)+BX472)/2)/(1000*0.61365*exp(17.502*V472/(240.97+V472))/(CC472+CD472)-BX472)</f>
        <v>0</v>
      </c>
      <c r="S472">
        <f>1/((BR472+1)/(P472/1.6)+1/(Q472/1.37)) + BR472/((BR472+1)/(P472/1.6) + BR472/(Q472/1.37))</f>
        <v>0</v>
      </c>
      <c r="T472">
        <f>(BM472*BP472)</f>
        <v>0</v>
      </c>
      <c r="U472">
        <f>(CE472+(T472+2*0.95*5.67E-8*(((CE472+$B$7)+273)^4-(CE472+273)^4)-44100*I472)/(1.84*29.3*Q472+8*0.95*5.67E-8*(CE472+273)^3))</f>
        <v>0</v>
      </c>
      <c r="V472">
        <f>($C$7*CF472+$D$7*CG472+$E$7*U472)</f>
        <v>0</v>
      </c>
      <c r="W472">
        <f>0.61365*exp(17.502*V472/(240.97+V472))</f>
        <v>0</v>
      </c>
      <c r="X472">
        <f>(Y472/Z472*100)</f>
        <v>0</v>
      </c>
      <c r="Y472">
        <f>BX472*(CC472+CD472)/1000</f>
        <v>0</v>
      </c>
      <c r="Z472">
        <f>0.61365*exp(17.502*CE472/(240.97+CE472))</f>
        <v>0</v>
      </c>
      <c r="AA472">
        <f>(W472-BX472*(CC472+CD472)/1000)</f>
        <v>0</v>
      </c>
      <c r="AB472">
        <f>(-I472*44100)</f>
        <v>0</v>
      </c>
      <c r="AC472">
        <f>2*29.3*Q472*0.92*(CE472-V472)</f>
        <v>0</v>
      </c>
      <c r="AD472">
        <f>2*0.95*5.67E-8*(((CE472+$B$7)+273)^4-(V472+273)^4)</f>
        <v>0</v>
      </c>
      <c r="AE472">
        <f>T472+AD472+AB472+AC472</f>
        <v>0</v>
      </c>
      <c r="AF472">
        <v>15</v>
      </c>
      <c r="AG472">
        <v>2</v>
      </c>
      <c r="AH472">
        <f>IF(AF472*$H$13&gt;=AJ472,1.0,(AJ472/(AJ472-AF472*$H$13)))</f>
        <v>0</v>
      </c>
      <c r="AI472">
        <f>(AH472-1)*100</f>
        <v>0</v>
      </c>
      <c r="AJ472">
        <f>MAX(0,($B$13+$C$13*CJ472)/(1+$D$13*CJ472)*CC472/(CE472+273)*$E$13)</f>
        <v>0</v>
      </c>
      <c r="AK472" t="s">
        <v>291</v>
      </c>
      <c r="AL472" t="s">
        <v>291</v>
      </c>
      <c r="AM472">
        <v>0</v>
      </c>
      <c r="AN472">
        <v>0</v>
      </c>
      <c r="AO472">
        <f>1-AM472/AN472</f>
        <v>0</v>
      </c>
      <c r="AP472">
        <v>0</v>
      </c>
      <c r="AQ472" t="s">
        <v>291</v>
      </c>
      <c r="AR472" t="s">
        <v>291</v>
      </c>
      <c r="AS472">
        <v>0</v>
      </c>
      <c r="AT472">
        <v>0</v>
      </c>
      <c r="AU472">
        <f>1-AS472/AT472</f>
        <v>0</v>
      </c>
      <c r="AV472">
        <v>0.5</v>
      </c>
      <c r="AW472">
        <f>BN472</f>
        <v>0</v>
      </c>
      <c r="AX472">
        <f>K472</f>
        <v>0</v>
      </c>
      <c r="AY472">
        <f>AU472*AV472*AW472</f>
        <v>0</v>
      </c>
      <c r="AZ472">
        <f>(AX472-AP472)/AW472</f>
        <v>0</v>
      </c>
      <c r="BA472">
        <f>(AN472-AT472)/AT472</f>
        <v>0</v>
      </c>
      <c r="BB472">
        <f>AM472/(AO472+AM472/AT472)</f>
        <v>0</v>
      </c>
      <c r="BC472" t="s">
        <v>291</v>
      </c>
      <c r="BD472">
        <v>0</v>
      </c>
      <c r="BE472">
        <f>IF(BD472&lt;&gt;0, BD472, BB472)</f>
        <v>0</v>
      </c>
      <c r="BF472">
        <f>1-BE472/AT472</f>
        <v>0</v>
      </c>
      <c r="BG472">
        <f>(AT472-AS472)/(AT472-BE472)</f>
        <v>0</v>
      </c>
      <c r="BH472">
        <f>(AN472-AT472)/(AN472-BE472)</f>
        <v>0</v>
      </c>
      <c r="BI472">
        <f>(AT472-AS472)/(AT472-AM472)</f>
        <v>0</v>
      </c>
      <c r="BJ472">
        <f>(AN472-AT472)/(AN472-AM472)</f>
        <v>0</v>
      </c>
      <c r="BK472">
        <f>(BG472*BE472/AS472)</f>
        <v>0</v>
      </c>
      <c r="BL472">
        <f>(1-BK472)</f>
        <v>0</v>
      </c>
      <c r="BM472">
        <f>$B$11*CK472+$C$11*CL472+$F$11*CM472*(1-CP472)</f>
        <v>0</v>
      </c>
      <c r="BN472">
        <f>BM472*BO472</f>
        <v>0</v>
      </c>
      <c r="BO472">
        <f>($B$11*$D$9+$C$11*$D$9+$F$11*((CZ472+CR472)/MAX(CZ472+CR472+DA472, 0.1)*$I$9+DA472/MAX(CZ472+CR472+DA472, 0.1)*$J$9))/($B$11+$C$11+$F$11)</f>
        <v>0</v>
      </c>
      <c r="BP472">
        <f>($B$11*$K$9+$C$11*$K$9+$F$11*((CZ472+CR472)/MAX(CZ472+CR472+DA472, 0.1)*$P$9+DA472/MAX(CZ472+CR472+DA472, 0.1)*$Q$9))/($B$11+$C$11+$F$11)</f>
        <v>0</v>
      </c>
      <c r="BQ472">
        <v>6</v>
      </c>
      <c r="BR472">
        <v>0.5</v>
      </c>
      <c r="BS472" t="s">
        <v>292</v>
      </c>
      <c r="BT472">
        <v>2</v>
      </c>
      <c r="BU472">
        <v>1627064485.1</v>
      </c>
      <c r="BV472">
        <v>396.419666666667</v>
      </c>
      <c r="BW472">
        <v>419.973666666667</v>
      </c>
      <c r="BX472">
        <v>16.1379</v>
      </c>
      <c r="BY472">
        <v>9.81017666666667</v>
      </c>
      <c r="BZ472">
        <v>392.111</v>
      </c>
      <c r="CA472">
        <v>16.1186666666667</v>
      </c>
      <c r="CB472">
        <v>900.002333333333</v>
      </c>
      <c r="CC472">
        <v>101.494</v>
      </c>
      <c r="CD472">
        <v>0.0998458</v>
      </c>
      <c r="CE472">
        <v>31.9298333333333</v>
      </c>
      <c r="CF472">
        <v>29.2866333333333</v>
      </c>
      <c r="CG472">
        <v>999.9</v>
      </c>
      <c r="CH472">
        <v>0</v>
      </c>
      <c r="CI472">
        <v>0</v>
      </c>
      <c r="CJ472">
        <v>10009.1833333333</v>
      </c>
      <c r="CK472">
        <v>0</v>
      </c>
      <c r="CL472">
        <v>59.8759</v>
      </c>
      <c r="CM472">
        <v>1460.03666666667</v>
      </c>
      <c r="CN472">
        <v>0.973003666666667</v>
      </c>
      <c r="CO472">
        <v>0.0269961</v>
      </c>
      <c r="CP472">
        <v>0</v>
      </c>
      <c r="CQ472">
        <v>673.841</v>
      </c>
      <c r="CR472">
        <v>4.99951</v>
      </c>
      <c r="CS472">
        <v>9807.41333333334</v>
      </c>
      <c r="CT472">
        <v>11912.2</v>
      </c>
      <c r="CU472">
        <v>39.375</v>
      </c>
      <c r="CV472">
        <v>41.812</v>
      </c>
      <c r="CW472">
        <v>40.937</v>
      </c>
      <c r="CX472">
        <v>41</v>
      </c>
      <c r="CY472">
        <v>41.75</v>
      </c>
      <c r="CZ472">
        <v>1415.75666666667</v>
      </c>
      <c r="DA472">
        <v>39.28</v>
      </c>
      <c r="DB472">
        <v>0</v>
      </c>
      <c r="DC472">
        <v>1627064488.6</v>
      </c>
      <c r="DD472">
        <v>0</v>
      </c>
      <c r="DE472">
        <v>673.657115384615</v>
      </c>
      <c r="DF472">
        <v>1.31483760624084</v>
      </c>
      <c r="DG472">
        <v>34.8803418400078</v>
      </c>
      <c r="DH472">
        <v>9802.77423076923</v>
      </c>
      <c r="DI472">
        <v>15</v>
      </c>
      <c r="DJ472">
        <v>1627063522.6</v>
      </c>
      <c r="DK472" t="s">
        <v>293</v>
      </c>
      <c r="DL472">
        <v>1627063512.6</v>
      </c>
      <c r="DM472">
        <v>1627063522.6</v>
      </c>
      <c r="DN472">
        <v>1</v>
      </c>
      <c r="DO472">
        <v>0.261</v>
      </c>
      <c r="DP472">
        <v>-0.001</v>
      </c>
      <c r="DQ472">
        <v>4.408</v>
      </c>
      <c r="DR472">
        <v>-0.118</v>
      </c>
      <c r="DS472">
        <v>420</v>
      </c>
      <c r="DT472">
        <v>3</v>
      </c>
      <c r="DU472">
        <v>0.07</v>
      </c>
      <c r="DV472">
        <v>0.03</v>
      </c>
      <c r="DW472">
        <v>-23.5405975609756</v>
      </c>
      <c r="DX472">
        <v>0.179473170731679</v>
      </c>
      <c r="DY472">
        <v>0.0476571878631837</v>
      </c>
      <c r="DZ472">
        <v>1</v>
      </c>
      <c r="EA472">
        <v>673.592857142857</v>
      </c>
      <c r="EB472">
        <v>1.3942197877728</v>
      </c>
      <c r="EC472">
        <v>0.206255340066927</v>
      </c>
      <c r="ED472">
        <v>1</v>
      </c>
      <c r="EE472">
        <v>6.29659780487805</v>
      </c>
      <c r="EF472">
        <v>0.268888432055741</v>
      </c>
      <c r="EG472">
        <v>0.0287471608364557</v>
      </c>
      <c r="EH472">
        <v>0</v>
      </c>
      <c r="EI472">
        <v>2</v>
      </c>
      <c r="EJ472">
        <v>3</v>
      </c>
      <c r="EK472" t="s">
        <v>335</v>
      </c>
      <c r="EL472">
        <v>100</v>
      </c>
      <c r="EM472">
        <v>100</v>
      </c>
      <c r="EN472">
        <v>4.309</v>
      </c>
      <c r="EO472">
        <v>0.0195</v>
      </c>
      <c r="EP472">
        <v>2.28134974714028</v>
      </c>
      <c r="EQ472">
        <v>0.00616335315543056</v>
      </c>
      <c r="ER472">
        <v>-2.81551833566181e-06</v>
      </c>
      <c r="ES472">
        <v>7.20361701182458e-10</v>
      </c>
      <c r="ET472">
        <v>-0.12593346656001</v>
      </c>
      <c r="EU472">
        <v>0.000949733804135094</v>
      </c>
      <c r="EV472">
        <v>0.000626151634330831</v>
      </c>
      <c r="EW472">
        <v>-7.8445624330649e-06</v>
      </c>
      <c r="EX472">
        <v>-4</v>
      </c>
      <c r="EY472">
        <v>2067</v>
      </c>
      <c r="EZ472">
        <v>1</v>
      </c>
      <c r="FA472">
        <v>22</v>
      </c>
      <c r="FB472">
        <v>16.2</v>
      </c>
      <c r="FC472">
        <v>16.1</v>
      </c>
      <c r="FD472">
        <v>18</v>
      </c>
      <c r="FE472">
        <v>961.427</v>
      </c>
      <c r="FF472">
        <v>516.593</v>
      </c>
      <c r="FG472">
        <v>38.3293</v>
      </c>
      <c r="FH472">
        <v>25.1814</v>
      </c>
      <c r="FI472">
        <v>30.0005</v>
      </c>
      <c r="FJ472">
        <v>25.2396</v>
      </c>
      <c r="FK472">
        <v>25.2238</v>
      </c>
      <c r="FL472">
        <v>26.7405</v>
      </c>
      <c r="FM472">
        <v>49.4334</v>
      </c>
      <c r="FN472">
        <v>0</v>
      </c>
      <c r="FO472">
        <v>38.37</v>
      </c>
      <c r="FP472">
        <v>420</v>
      </c>
      <c r="FQ472">
        <v>9.92045</v>
      </c>
      <c r="FR472">
        <v>100.356</v>
      </c>
      <c r="FS472">
        <v>100.257</v>
      </c>
    </row>
    <row r="473" spans="1:175">
      <c r="A473">
        <v>457</v>
      </c>
      <c r="B473">
        <v>1627064488.1</v>
      </c>
      <c r="C473">
        <v>912</v>
      </c>
      <c r="D473" t="s">
        <v>1207</v>
      </c>
      <c r="E473" t="s">
        <v>1208</v>
      </c>
      <c r="F473">
        <v>1</v>
      </c>
      <c r="H473">
        <v>1627064487.1</v>
      </c>
      <c r="I473">
        <f>(J473)/1000</f>
        <v>0</v>
      </c>
      <c r="J473">
        <f>1000*CB473*AH473*(BX473-BY473)/(100*BQ473*(1000-AH473*BX473))</f>
        <v>0</v>
      </c>
      <c r="K473">
        <f>CB473*AH473*(BW473-BV473*(1000-AH473*BY473)/(1000-AH473*BX473))/(100*BQ473)</f>
        <v>0</v>
      </c>
      <c r="L473">
        <f>BV473 - IF(AH473&gt;1, K473*BQ473*100.0/(AJ473*CJ473), 0)</f>
        <v>0</v>
      </c>
      <c r="M473">
        <f>((S473-I473/2)*L473-K473)/(S473+I473/2)</f>
        <v>0</v>
      </c>
      <c r="N473">
        <f>M473*(CC473+CD473)/1000.0</f>
        <v>0</v>
      </c>
      <c r="O473">
        <f>(BV473 - IF(AH473&gt;1, K473*BQ473*100.0/(AJ473*CJ473), 0))*(CC473+CD473)/1000.0</f>
        <v>0</v>
      </c>
      <c r="P473">
        <f>2.0/((1/R473-1/Q473)+SIGN(R473)*SQRT((1/R473-1/Q473)*(1/R473-1/Q473) + 4*BR473/((BR473+1)*(BR473+1))*(2*1/R473*1/Q473-1/Q473*1/Q473)))</f>
        <v>0</v>
      </c>
      <c r="Q473">
        <f>IF(LEFT(BS473,1)&lt;&gt;"0",IF(LEFT(BS473,1)="1",3.0,BT473),$D$5+$E$5*(CJ473*CC473/($K$5*1000))+$F$5*(CJ473*CC473/($K$5*1000))*MAX(MIN(BQ473,$J$5),$I$5)*MAX(MIN(BQ473,$J$5),$I$5)+$G$5*MAX(MIN(BQ473,$J$5),$I$5)*(CJ473*CC473/($K$5*1000))+$H$5*(CJ473*CC473/($K$5*1000))*(CJ473*CC473/($K$5*1000)))</f>
        <v>0</v>
      </c>
      <c r="R473">
        <f>I473*(1000-(1000*0.61365*exp(17.502*V473/(240.97+V473))/(CC473+CD473)+BX473)/2)/(1000*0.61365*exp(17.502*V473/(240.97+V473))/(CC473+CD473)-BX473)</f>
        <v>0</v>
      </c>
      <c r="S473">
        <f>1/((BR473+1)/(P473/1.6)+1/(Q473/1.37)) + BR473/((BR473+1)/(P473/1.6) + BR473/(Q473/1.37))</f>
        <v>0</v>
      </c>
      <c r="T473">
        <f>(BM473*BP473)</f>
        <v>0</v>
      </c>
      <c r="U473">
        <f>(CE473+(T473+2*0.95*5.67E-8*(((CE473+$B$7)+273)^4-(CE473+273)^4)-44100*I473)/(1.84*29.3*Q473+8*0.95*5.67E-8*(CE473+273)^3))</f>
        <v>0</v>
      </c>
      <c r="V473">
        <f>($C$7*CF473+$D$7*CG473+$E$7*U473)</f>
        <v>0</v>
      </c>
      <c r="W473">
        <f>0.61365*exp(17.502*V473/(240.97+V473))</f>
        <v>0</v>
      </c>
      <c r="X473">
        <f>(Y473/Z473*100)</f>
        <v>0</v>
      </c>
      <c r="Y473">
        <f>BX473*(CC473+CD473)/1000</f>
        <v>0</v>
      </c>
      <c r="Z473">
        <f>0.61365*exp(17.502*CE473/(240.97+CE473))</f>
        <v>0</v>
      </c>
      <c r="AA473">
        <f>(W473-BX473*(CC473+CD473)/1000)</f>
        <v>0</v>
      </c>
      <c r="AB473">
        <f>(-I473*44100)</f>
        <v>0</v>
      </c>
      <c r="AC473">
        <f>2*29.3*Q473*0.92*(CE473-V473)</f>
        <v>0</v>
      </c>
      <c r="AD473">
        <f>2*0.95*5.67E-8*(((CE473+$B$7)+273)^4-(V473+273)^4)</f>
        <v>0</v>
      </c>
      <c r="AE473">
        <f>T473+AD473+AB473+AC473</f>
        <v>0</v>
      </c>
      <c r="AF473">
        <v>15</v>
      </c>
      <c r="AG473">
        <v>2</v>
      </c>
      <c r="AH473">
        <f>IF(AF473*$H$13&gt;=AJ473,1.0,(AJ473/(AJ473-AF473*$H$13)))</f>
        <v>0</v>
      </c>
      <c r="AI473">
        <f>(AH473-1)*100</f>
        <v>0</v>
      </c>
      <c r="AJ473">
        <f>MAX(0,($B$13+$C$13*CJ473)/(1+$D$13*CJ473)*CC473/(CE473+273)*$E$13)</f>
        <v>0</v>
      </c>
      <c r="AK473" t="s">
        <v>291</v>
      </c>
      <c r="AL473" t="s">
        <v>291</v>
      </c>
      <c r="AM473">
        <v>0</v>
      </c>
      <c r="AN473">
        <v>0</v>
      </c>
      <c r="AO473">
        <f>1-AM473/AN473</f>
        <v>0</v>
      </c>
      <c r="AP473">
        <v>0</v>
      </c>
      <c r="AQ473" t="s">
        <v>291</v>
      </c>
      <c r="AR473" t="s">
        <v>291</v>
      </c>
      <c r="AS473">
        <v>0</v>
      </c>
      <c r="AT473">
        <v>0</v>
      </c>
      <c r="AU473">
        <f>1-AS473/AT473</f>
        <v>0</v>
      </c>
      <c r="AV473">
        <v>0.5</v>
      </c>
      <c r="AW473">
        <f>BN473</f>
        <v>0</v>
      </c>
      <c r="AX473">
        <f>K473</f>
        <v>0</v>
      </c>
      <c r="AY473">
        <f>AU473*AV473*AW473</f>
        <v>0</v>
      </c>
      <c r="AZ473">
        <f>(AX473-AP473)/AW473</f>
        <v>0</v>
      </c>
      <c r="BA473">
        <f>(AN473-AT473)/AT473</f>
        <v>0</v>
      </c>
      <c r="BB473">
        <f>AM473/(AO473+AM473/AT473)</f>
        <v>0</v>
      </c>
      <c r="BC473" t="s">
        <v>291</v>
      </c>
      <c r="BD473">
        <v>0</v>
      </c>
      <c r="BE473">
        <f>IF(BD473&lt;&gt;0, BD473, BB473)</f>
        <v>0</v>
      </c>
      <c r="BF473">
        <f>1-BE473/AT473</f>
        <v>0</v>
      </c>
      <c r="BG473">
        <f>(AT473-AS473)/(AT473-BE473)</f>
        <v>0</v>
      </c>
      <c r="BH473">
        <f>(AN473-AT473)/(AN473-BE473)</f>
        <v>0</v>
      </c>
      <c r="BI473">
        <f>(AT473-AS473)/(AT473-AM473)</f>
        <v>0</v>
      </c>
      <c r="BJ473">
        <f>(AN473-AT473)/(AN473-AM473)</f>
        <v>0</v>
      </c>
      <c r="BK473">
        <f>(BG473*BE473/AS473)</f>
        <v>0</v>
      </c>
      <c r="BL473">
        <f>(1-BK473)</f>
        <v>0</v>
      </c>
      <c r="BM473">
        <f>$B$11*CK473+$C$11*CL473+$F$11*CM473*(1-CP473)</f>
        <v>0</v>
      </c>
      <c r="BN473">
        <f>BM473*BO473</f>
        <v>0</v>
      </c>
      <c r="BO473">
        <f>($B$11*$D$9+$C$11*$D$9+$F$11*((CZ473+CR473)/MAX(CZ473+CR473+DA473, 0.1)*$I$9+DA473/MAX(CZ473+CR473+DA473, 0.1)*$J$9))/($B$11+$C$11+$F$11)</f>
        <v>0</v>
      </c>
      <c r="BP473">
        <f>($B$11*$K$9+$C$11*$K$9+$F$11*((CZ473+CR473)/MAX(CZ473+CR473+DA473, 0.1)*$P$9+DA473/MAX(CZ473+CR473+DA473, 0.1)*$Q$9))/($B$11+$C$11+$F$11)</f>
        <v>0</v>
      </c>
      <c r="BQ473">
        <v>6</v>
      </c>
      <c r="BR473">
        <v>0.5</v>
      </c>
      <c r="BS473" t="s">
        <v>292</v>
      </c>
      <c r="BT473">
        <v>2</v>
      </c>
      <c r="BU473">
        <v>1627064487.1</v>
      </c>
      <c r="BV473">
        <v>396.404</v>
      </c>
      <c r="BW473">
        <v>419.985</v>
      </c>
      <c r="BX473">
        <v>16.1807666666667</v>
      </c>
      <c r="BY473">
        <v>9.82591333333333</v>
      </c>
      <c r="BZ473">
        <v>392.095333333333</v>
      </c>
      <c r="CA473">
        <v>16.1609666666667</v>
      </c>
      <c r="CB473">
        <v>899.98</v>
      </c>
      <c r="CC473">
        <v>101.495666666667</v>
      </c>
      <c r="CD473">
        <v>0.100136</v>
      </c>
      <c r="CE473">
        <v>31.9734</v>
      </c>
      <c r="CF473">
        <v>29.3149333333333</v>
      </c>
      <c r="CG473">
        <v>999.9</v>
      </c>
      <c r="CH473">
        <v>0</v>
      </c>
      <c r="CI473">
        <v>0</v>
      </c>
      <c r="CJ473">
        <v>9977.5</v>
      </c>
      <c r="CK473">
        <v>0</v>
      </c>
      <c r="CL473">
        <v>59.8759</v>
      </c>
      <c r="CM473">
        <v>1459.93333333333</v>
      </c>
      <c r="CN473">
        <v>0.972995</v>
      </c>
      <c r="CO473">
        <v>0.0270051666666667</v>
      </c>
      <c r="CP473">
        <v>0</v>
      </c>
      <c r="CQ473">
        <v>673.899</v>
      </c>
      <c r="CR473">
        <v>4.99951</v>
      </c>
      <c r="CS473">
        <v>9807.41</v>
      </c>
      <c r="CT473">
        <v>11911.3333333333</v>
      </c>
      <c r="CU473">
        <v>39.375</v>
      </c>
      <c r="CV473">
        <v>41.812</v>
      </c>
      <c r="CW473">
        <v>40.979</v>
      </c>
      <c r="CX473">
        <v>41</v>
      </c>
      <c r="CY473">
        <v>41.75</v>
      </c>
      <c r="CZ473">
        <v>1415.64333333333</v>
      </c>
      <c r="DA473">
        <v>39.29</v>
      </c>
      <c r="DB473">
        <v>0</v>
      </c>
      <c r="DC473">
        <v>1627064491</v>
      </c>
      <c r="DD473">
        <v>0</v>
      </c>
      <c r="DE473">
        <v>673.7185</v>
      </c>
      <c r="DF473">
        <v>2.11114530016897</v>
      </c>
      <c r="DG473">
        <v>31.8823930827671</v>
      </c>
      <c r="DH473">
        <v>9804.19076923077</v>
      </c>
      <c r="DI473">
        <v>15</v>
      </c>
      <c r="DJ473">
        <v>1627063522.6</v>
      </c>
      <c r="DK473" t="s">
        <v>293</v>
      </c>
      <c r="DL473">
        <v>1627063512.6</v>
      </c>
      <c r="DM473">
        <v>1627063522.6</v>
      </c>
      <c r="DN473">
        <v>1</v>
      </c>
      <c r="DO473">
        <v>0.261</v>
      </c>
      <c r="DP473">
        <v>-0.001</v>
      </c>
      <c r="DQ473">
        <v>4.408</v>
      </c>
      <c r="DR473">
        <v>-0.118</v>
      </c>
      <c r="DS473">
        <v>420</v>
      </c>
      <c r="DT473">
        <v>3</v>
      </c>
      <c r="DU473">
        <v>0.07</v>
      </c>
      <c r="DV473">
        <v>0.03</v>
      </c>
      <c r="DW473">
        <v>-23.5394780487805</v>
      </c>
      <c r="DX473">
        <v>0.0164153310104495</v>
      </c>
      <c r="DY473">
        <v>0.0464840833613919</v>
      </c>
      <c r="DZ473">
        <v>1</v>
      </c>
      <c r="EA473">
        <v>673.654666666667</v>
      </c>
      <c r="EB473">
        <v>1.39933464175151</v>
      </c>
      <c r="EC473">
        <v>0.201710363410189</v>
      </c>
      <c r="ED473">
        <v>1</v>
      </c>
      <c r="EE473">
        <v>6.3081887804878</v>
      </c>
      <c r="EF473">
        <v>0.230791149825787</v>
      </c>
      <c r="EG473">
        <v>0.0238732373064149</v>
      </c>
      <c r="EH473">
        <v>0</v>
      </c>
      <c r="EI473">
        <v>2</v>
      </c>
      <c r="EJ473">
        <v>3</v>
      </c>
      <c r="EK473" t="s">
        <v>335</v>
      </c>
      <c r="EL473">
        <v>100</v>
      </c>
      <c r="EM473">
        <v>100</v>
      </c>
      <c r="EN473">
        <v>4.308</v>
      </c>
      <c r="EO473">
        <v>0.0201</v>
      </c>
      <c r="EP473">
        <v>2.28134974714028</v>
      </c>
      <c r="EQ473">
        <v>0.00616335315543056</v>
      </c>
      <c r="ER473">
        <v>-2.81551833566181e-06</v>
      </c>
      <c r="ES473">
        <v>7.20361701182458e-10</v>
      </c>
      <c r="ET473">
        <v>-0.12593346656001</v>
      </c>
      <c r="EU473">
        <v>0.000949733804135094</v>
      </c>
      <c r="EV473">
        <v>0.000626151634330831</v>
      </c>
      <c r="EW473">
        <v>-7.8445624330649e-06</v>
      </c>
      <c r="EX473">
        <v>-4</v>
      </c>
      <c r="EY473">
        <v>2067</v>
      </c>
      <c r="EZ473">
        <v>1</v>
      </c>
      <c r="FA473">
        <v>22</v>
      </c>
      <c r="FB473">
        <v>16.3</v>
      </c>
      <c r="FC473">
        <v>16.1</v>
      </c>
      <c r="FD473">
        <v>18</v>
      </c>
      <c r="FE473">
        <v>961.253</v>
      </c>
      <c r="FF473">
        <v>516.622</v>
      </c>
      <c r="FG473">
        <v>38.3927</v>
      </c>
      <c r="FH473">
        <v>25.1848</v>
      </c>
      <c r="FI473">
        <v>30.0006</v>
      </c>
      <c r="FJ473">
        <v>25.2415</v>
      </c>
      <c r="FK473">
        <v>25.2251</v>
      </c>
      <c r="FL473">
        <v>26.7421</v>
      </c>
      <c r="FM473">
        <v>48.9979</v>
      </c>
      <c r="FN473">
        <v>0</v>
      </c>
      <c r="FO473">
        <v>38.47</v>
      </c>
      <c r="FP473">
        <v>420</v>
      </c>
      <c r="FQ473">
        <v>9.9921</v>
      </c>
      <c r="FR473">
        <v>100.357</v>
      </c>
      <c r="FS473">
        <v>100.256</v>
      </c>
    </row>
    <row r="474" spans="1:175">
      <c r="A474">
        <v>458</v>
      </c>
      <c r="B474">
        <v>1627064490.1</v>
      </c>
      <c r="C474">
        <v>914</v>
      </c>
      <c r="D474" t="s">
        <v>1209</v>
      </c>
      <c r="E474" t="s">
        <v>1210</v>
      </c>
      <c r="F474">
        <v>1</v>
      </c>
      <c r="H474">
        <v>1627064489.1</v>
      </c>
      <c r="I474">
        <f>(J474)/1000</f>
        <v>0</v>
      </c>
      <c r="J474">
        <f>1000*CB474*AH474*(BX474-BY474)/(100*BQ474*(1000-AH474*BX474))</f>
        <v>0</v>
      </c>
      <c r="K474">
        <f>CB474*AH474*(BW474-BV474*(1000-AH474*BY474)/(1000-AH474*BX474))/(100*BQ474)</f>
        <v>0</v>
      </c>
      <c r="L474">
        <f>BV474 - IF(AH474&gt;1, K474*BQ474*100.0/(AJ474*CJ474), 0)</f>
        <v>0</v>
      </c>
      <c r="M474">
        <f>((S474-I474/2)*L474-K474)/(S474+I474/2)</f>
        <v>0</v>
      </c>
      <c r="N474">
        <f>M474*(CC474+CD474)/1000.0</f>
        <v>0</v>
      </c>
      <c r="O474">
        <f>(BV474 - IF(AH474&gt;1, K474*BQ474*100.0/(AJ474*CJ474), 0))*(CC474+CD474)/1000.0</f>
        <v>0</v>
      </c>
      <c r="P474">
        <f>2.0/((1/R474-1/Q474)+SIGN(R474)*SQRT((1/R474-1/Q474)*(1/R474-1/Q474) + 4*BR474/((BR474+1)*(BR474+1))*(2*1/R474*1/Q474-1/Q474*1/Q474)))</f>
        <v>0</v>
      </c>
      <c r="Q474">
        <f>IF(LEFT(BS474,1)&lt;&gt;"0",IF(LEFT(BS474,1)="1",3.0,BT474),$D$5+$E$5*(CJ474*CC474/($K$5*1000))+$F$5*(CJ474*CC474/($K$5*1000))*MAX(MIN(BQ474,$J$5),$I$5)*MAX(MIN(BQ474,$J$5),$I$5)+$G$5*MAX(MIN(BQ474,$J$5),$I$5)*(CJ474*CC474/($K$5*1000))+$H$5*(CJ474*CC474/($K$5*1000))*(CJ474*CC474/($K$5*1000)))</f>
        <v>0</v>
      </c>
      <c r="R474">
        <f>I474*(1000-(1000*0.61365*exp(17.502*V474/(240.97+V474))/(CC474+CD474)+BX474)/2)/(1000*0.61365*exp(17.502*V474/(240.97+V474))/(CC474+CD474)-BX474)</f>
        <v>0</v>
      </c>
      <c r="S474">
        <f>1/((BR474+1)/(P474/1.6)+1/(Q474/1.37)) + BR474/((BR474+1)/(P474/1.6) + BR474/(Q474/1.37))</f>
        <v>0</v>
      </c>
      <c r="T474">
        <f>(BM474*BP474)</f>
        <v>0</v>
      </c>
      <c r="U474">
        <f>(CE474+(T474+2*0.95*5.67E-8*(((CE474+$B$7)+273)^4-(CE474+273)^4)-44100*I474)/(1.84*29.3*Q474+8*0.95*5.67E-8*(CE474+273)^3))</f>
        <v>0</v>
      </c>
      <c r="V474">
        <f>($C$7*CF474+$D$7*CG474+$E$7*U474)</f>
        <v>0</v>
      </c>
      <c r="W474">
        <f>0.61365*exp(17.502*V474/(240.97+V474))</f>
        <v>0</v>
      </c>
      <c r="X474">
        <f>(Y474/Z474*100)</f>
        <v>0</v>
      </c>
      <c r="Y474">
        <f>BX474*(CC474+CD474)/1000</f>
        <v>0</v>
      </c>
      <c r="Z474">
        <f>0.61365*exp(17.502*CE474/(240.97+CE474))</f>
        <v>0</v>
      </c>
      <c r="AA474">
        <f>(W474-BX474*(CC474+CD474)/1000)</f>
        <v>0</v>
      </c>
      <c r="AB474">
        <f>(-I474*44100)</f>
        <v>0</v>
      </c>
      <c r="AC474">
        <f>2*29.3*Q474*0.92*(CE474-V474)</f>
        <v>0</v>
      </c>
      <c r="AD474">
        <f>2*0.95*5.67E-8*(((CE474+$B$7)+273)^4-(V474+273)^4)</f>
        <v>0</v>
      </c>
      <c r="AE474">
        <f>T474+AD474+AB474+AC474</f>
        <v>0</v>
      </c>
      <c r="AF474">
        <v>15</v>
      </c>
      <c r="AG474">
        <v>2</v>
      </c>
      <c r="AH474">
        <f>IF(AF474*$H$13&gt;=AJ474,1.0,(AJ474/(AJ474-AF474*$H$13)))</f>
        <v>0</v>
      </c>
      <c r="AI474">
        <f>(AH474-1)*100</f>
        <v>0</v>
      </c>
      <c r="AJ474">
        <f>MAX(0,($B$13+$C$13*CJ474)/(1+$D$13*CJ474)*CC474/(CE474+273)*$E$13)</f>
        <v>0</v>
      </c>
      <c r="AK474" t="s">
        <v>291</v>
      </c>
      <c r="AL474" t="s">
        <v>291</v>
      </c>
      <c r="AM474">
        <v>0</v>
      </c>
      <c r="AN474">
        <v>0</v>
      </c>
      <c r="AO474">
        <f>1-AM474/AN474</f>
        <v>0</v>
      </c>
      <c r="AP474">
        <v>0</v>
      </c>
      <c r="AQ474" t="s">
        <v>291</v>
      </c>
      <c r="AR474" t="s">
        <v>291</v>
      </c>
      <c r="AS474">
        <v>0</v>
      </c>
      <c r="AT474">
        <v>0</v>
      </c>
      <c r="AU474">
        <f>1-AS474/AT474</f>
        <v>0</v>
      </c>
      <c r="AV474">
        <v>0.5</v>
      </c>
      <c r="AW474">
        <f>BN474</f>
        <v>0</v>
      </c>
      <c r="AX474">
        <f>K474</f>
        <v>0</v>
      </c>
      <c r="AY474">
        <f>AU474*AV474*AW474</f>
        <v>0</v>
      </c>
      <c r="AZ474">
        <f>(AX474-AP474)/AW474</f>
        <v>0</v>
      </c>
      <c r="BA474">
        <f>(AN474-AT474)/AT474</f>
        <v>0</v>
      </c>
      <c r="BB474">
        <f>AM474/(AO474+AM474/AT474)</f>
        <v>0</v>
      </c>
      <c r="BC474" t="s">
        <v>291</v>
      </c>
      <c r="BD474">
        <v>0</v>
      </c>
      <c r="BE474">
        <f>IF(BD474&lt;&gt;0, BD474, BB474)</f>
        <v>0</v>
      </c>
      <c r="BF474">
        <f>1-BE474/AT474</f>
        <v>0</v>
      </c>
      <c r="BG474">
        <f>(AT474-AS474)/(AT474-BE474)</f>
        <v>0</v>
      </c>
      <c r="BH474">
        <f>(AN474-AT474)/(AN474-BE474)</f>
        <v>0</v>
      </c>
      <c r="BI474">
        <f>(AT474-AS474)/(AT474-AM474)</f>
        <v>0</v>
      </c>
      <c r="BJ474">
        <f>(AN474-AT474)/(AN474-AM474)</f>
        <v>0</v>
      </c>
      <c r="BK474">
        <f>(BG474*BE474/AS474)</f>
        <v>0</v>
      </c>
      <c r="BL474">
        <f>(1-BK474)</f>
        <v>0</v>
      </c>
      <c r="BM474">
        <f>$B$11*CK474+$C$11*CL474+$F$11*CM474*(1-CP474)</f>
        <v>0</v>
      </c>
      <c r="BN474">
        <f>BM474*BO474</f>
        <v>0</v>
      </c>
      <c r="BO474">
        <f>($B$11*$D$9+$C$11*$D$9+$F$11*((CZ474+CR474)/MAX(CZ474+CR474+DA474, 0.1)*$I$9+DA474/MAX(CZ474+CR474+DA474, 0.1)*$J$9))/($B$11+$C$11+$F$11)</f>
        <v>0</v>
      </c>
      <c r="BP474">
        <f>($B$11*$K$9+$C$11*$K$9+$F$11*((CZ474+CR474)/MAX(CZ474+CR474+DA474, 0.1)*$P$9+DA474/MAX(CZ474+CR474+DA474, 0.1)*$Q$9))/($B$11+$C$11+$F$11)</f>
        <v>0</v>
      </c>
      <c r="BQ474">
        <v>6</v>
      </c>
      <c r="BR474">
        <v>0.5</v>
      </c>
      <c r="BS474" t="s">
        <v>292</v>
      </c>
      <c r="BT474">
        <v>2</v>
      </c>
      <c r="BU474">
        <v>1627064489.1</v>
      </c>
      <c r="BV474">
        <v>396.423666666667</v>
      </c>
      <c r="BW474">
        <v>419.973666666667</v>
      </c>
      <c r="BX474">
        <v>16.2167666666667</v>
      </c>
      <c r="BY474">
        <v>9.83326333333333</v>
      </c>
      <c r="BZ474">
        <v>392.115</v>
      </c>
      <c r="CA474">
        <v>16.1963666666667</v>
      </c>
      <c r="CB474">
        <v>900.037333333333</v>
      </c>
      <c r="CC474">
        <v>101.495666666667</v>
      </c>
      <c r="CD474">
        <v>0.1000652</v>
      </c>
      <c r="CE474">
        <v>32.0189</v>
      </c>
      <c r="CF474">
        <v>29.3540333333333</v>
      </c>
      <c r="CG474">
        <v>999.9</v>
      </c>
      <c r="CH474">
        <v>0</v>
      </c>
      <c r="CI474">
        <v>0</v>
      </c>
      <c r="CJ474">
        <v>9991.25</v>
      </c>
      <c r="CK474">
        <v>0</v>
      </c>
      <c r="CL474">
        <v>59.8698</v>
      </c>
      <c r="CM474">
        <v>1460.13666666667</v>
      </c>
      <c r="CN474">
        <v>0.972998333333333</v>
      </c>
      <c r="CO474">
        <v>0.0270013</v>
      </c>
      <c r="CP474">
        <v>0</v>
      </c>
      <c r="CQ474">
        <v>674.29</v>
      </c>
      <c r="CR474">
        <v>4.99951</v>
      </c>
      <c r="CS474">
        <v>9810.80333333333</v>
      </c>
      <c r="CT474">
        <v>11913</v>
      </c>
      <c r="CU474">
        <v>39.375</v>
      </c>
      <c r="CV474">
        <v>41.812</v>
      </c>
      <c r="CW474">
        <v>40.979</v>
      </c>
      <c r="CX474">
        <v>41.0206666666667</v>
      </c>
      <c r="CY474">
        <v>41.75</v>
      </c>
      <c r="CZ474">
        <v>1415.84666666667</v>
      </c>
      <c r="DA474">
        <v>39.29</v>
      </c>
      <c r="DB474">
        <v>0</v>
      </c>
      <c r="DC474">
        <v>1627064492.8</v>
      </c>
      <c r="DD474">
        <v>0</v>
      </c>
      <c r="DE474">
        <v>673.79572</v>
      </c>
      <c r="DF474">
        <v>2.80684616117858</v>
      </c>
      <c r="DG474">
        <v>36.6900000097509</v>
      </c>
      <c r="DH474">
        <v>9805.4492</v>
      </c>
      <c r="DI474">
        <v>15</v>
      </c>
      <c r="DJ474">
        <v>1627063522.6</v>
      </c>
      <c r="DK474" t="s">
        <v>293</v>
      </c>
      <c r="DL474">
        <v>1627063512.6</v>
      </c>
      <c r="DM474">
        <v>1627063522.6</v>
      </c>
      <c r="DN474">
        <v>1</v>
      </c>
      <c r="DO474">
        <v>0.261</v>
      </c>
      <c r="DP474">
        <v>-0.001</v>
      </c>
      <c r="DQ474">
        <v>4.408</v>
      </c>
      <c r="DR474">
        <v>-0.118</v>
      </c>
      <c r="DS474">
        <v>420</v>
      </c>
      <c r="DT474">
        <v>3</v>
      </c>
      <c r="DU474">
        <v>0.07</v>
      </c>
      <c r="DV474">
        <v>0.03</v>
      </c>
      <c r="DW474">
        <v>-23.5394804878049</v>
      </c>
      <c r="DX474">
        <v>-0.0451588850174556</v>
      </c>
      <c r="DY474">
        <v>0.0472020267212258</v>
      </c>
      <c r="DZ474">
        <v>1</v>
      </c>
      <c r="EA474">
        <v>673.727666666667</v>
      </c>
      <c r="EB474">
        <v>1.9803648827944</v>
      </c>
      <c r="EC474">
        <v>0.256359201910208</v>
      </c>
      <c r="ED474">
        <v>1</v>
      </c>
      <c r="EE474">
        <v>6.31934975609756</v>
      </c>
      <c r="EF474">
        <v>0.262140836236934</v>
      </c>
      <c r="EG474">
        <v>0.0277648132721629</v>
      </c>
      <c r="EH474">
        <v>0</v>
      </c>
      <c r="EI474">
        <v>2</v>
      </c>
      <c r="EJ474">
        <v>3</v>
      </c>
      <c r="EK474" t="s">
        <v>335</v>
      </c>
      <c r="EL474">
        <v>100</v>
      </c>
      <c r="EM474">
        <v>100</v>
      </c>
      <c r="EN474">
        <v>4.309</v>
      </c>
      <c r="EO474">
        <v>0.0206</v>
      </c>
      <c r="EP474">
        <v>2.28134974714028</v>
      </c>
      <c r="EQ474">
        <v>0.00616335315543056</v>
      </c>
      <c r="ER474">
        <v>-2.81551833566181e-06</v>
      </c>
      <c r="ES474">
        <v>7.20361701182458e-10</v>
      </c>
      <c r="ET474">
        <v>-0.12593346656001</v>
      </c>
      <c r="EU474">
        <v>0.000949733804135094</v>
      </c>
      <c r="EV474">
        <v>0.000626151634330831</v>
      </c>
      <c r="EW474">
        <v>-7.8445624330649e-06</v>
      </c>
      <c r="EX474">
        <v>-4</v>
      </c>
      <c r="EY474">
        <v>2067</v>
      </c>
      <c r="EZ474">
        <v>1</v>
      </c>
      <c r="FA474">
        <v>22</v>
      </c>
      <c r="FB474">
        <v>16.3</v>
      </c>
      <c r="FC474">
        <v>16.1</v>
      </c>
      <c r="FD474">
        <v>18</v>
      </c>
      <c r="FE474">
        <v>961.514</v>
      </c>
      <c r="FF474">
        <v>516.885</v>
      </c>
      <c r="FG474">
        <v>38.4595</v>
      </c>
      <c r="FH474">
        <v>25.1879</v>
      </c>
      <c r="FI474">
        <v>30.0006</v>
      </c>
      <c r="FJ474">
        <v>25.2431</v>
      </c>
      <c r="FK474">
        <v>25.2266</v>
      </c>
      <c r="FL474">
        <v>26.7455</v>
      </c>
      <c r="FM474">
        <v>48.9979</v>
      </c>
      <c r="FN474">
        <v>0</v>
      </c>
      <c r="FO474">
        <v>38.57</v>
      </c>
      <c r="FP474">
        <v>420</v>
      </c>
      <c r="FQ474">
        <v>10.0058</v>
      </c>
      <c r="FR474">
        <v>100.357</v>
      </c>
      <c r="FS474">
        <v>100.255</v>
      </c>
    </row>
    <row r="475" spans="1:175">
      <c r="A475">
        <v>459</v>
      </c>
      <c r="B475">
        <v>1627064492.1</v>
      </c>
      <c r="C475">
        <v>916</v>
      </c>
      <c r="D475" t="s">
        <v>1211</v>
      </c>
      <c r="E475" t="s">
        <v>1212</v>
      </c>
      <c r="F475">
        <v>1</v>
      </c>
      <c r="H475">
        <v>1627064491.1</v>
      </c>
      <c r="I475">
        <f>(J475)/1000</f>
        <v>0</v>
      </c>
      <c r="J475">
        <f>1000*CB475*AH475*(BX475-BY475)/(100*BQ475*(1000-AH475*BX475))</f>
        <v>0</v>
      </c>
      <c r="K475">
        <f>CB475*AH475*(BW475-BV475*(1000-AH475*BY475)/(1000-AH475*BX475))/(100*BQ475)</f>
        <v>0</v>
      </c>
      <c r="L475">
        <f>BV475 - IF(AH475&gt;1, K475*BQ475*100.0/(AJ475*CJ475), 0)</f>
        <v>0</v>
      </c>
      <c r="M475">
        <f>((S475-I475/2)*L475-K475)/(S475+I475/2)</f>
        <v>0</v>
      </c>
      <c r="N475">
        <f>M475*(CC475+CD475)/1000.0</f>
        <v>0</v>
      </c>
      <c r="O475">
        <f>(BV475 - IF(AH475&gt;1, K475*BQ475*100.0/(AJ475*CJ475), 0))*(CC475+CD475)/1000.0</f>
        <v>0</v>
      </c>
      <c r="P475">
        <f>2.0/((1/R475-1/Q475)+SIGN(R475)*SQRT((1/R475-1/Q475)*(1/R475-1/Q475) + 4*BR475/((BR475+1)*(BR475+1))*(2*1/R475*1/Q475-1/Q475*1/Q475)))</f>
        <v>0</v>
      </c>
      <c r="Q475">
        <f>IF(LEFT(BS475,1)&lt;&gt;"0",IF(LEFT(BS475,1)="1",3.0,BT475),$D$5+$E$5*(CJ475*CC475/($K$5*1000))+$F$5*(CJ475*CC475/($K$5*1000))*MAX(MIN(BQ475,$J$5),$I$5)*MAX(MIN(BQ475,$J$5),$I$5)+$G$5*MAX(MIN(BQ475,$J$5),$I$5)*(CJ475*CC475/($K$5*1000))+$H$5*(CJ475*CC475/($K$5*1000))*(CJ475*CC475/($K$5*1000)))</f>
        <v>0</v>
      </c>
      <c r="R475">
        <f>I475*(1000-(1000*0.61365*exp(17.502*V475/(240.97+V475))/(CC475+CD475)+BX475)/2)/(1000*0.61365*exp(17.502*V475/(240.97+V475))/(CC475+CD475)-BX475)</f>
        <v>0</v>
      </c>
      <c r="S475">
        <f>1/((BR475+1)/(P475/1.6)+1/(Q475/1.37)) + BR475/((BR475+1)/(P475/1.6) + BR475/(Q475/1.37))</f>
        <v>0</v>
      </c>
      <c r="T475">
        <f>(BM475*BP475)</f>
        <v>0</v>
      </c>
      <c r="U475">
        <f>(CE475+(T475+2*0.95*5.67E-8*(((CE475+$B$7)+273)^4-(CE475+273)^4)-44100*I475)/(1.84*29.3*Q475+8*0.95*5.67E-8*(CE475+273)^3))</f>
        <v>0</v>
      </c>
      <c r="V475">
        <f>($C$7*CF475+$D$7*CG475+$E$7*U475)</f>
        <v>0</v>
      </c>
      <c r="W475">
        <f>0.61365*exp(17.502*V475/(240.97+V475))</f>
        <v>0</v>
      </c>
      <c r="X475">
        <f>(Y475/Z475*100)</f>
        <v>0</v>
      </c>
      <c r="Y475">
        <f>BX475*(CC475+CD475)/1000</f>
        <v>0</v>
      </c>
      <c r="Z475">
        <f>0.61365*exp(17.502*CE475/(240.97+CE475))</f>
        <v>0</v>
      </c>
      <c r="AA475">
        <f>(W475-BX475*(CC475+CD475)/1000)</f>
        <v>0</v>
      </c>
      <c r="AB475">
        <f>(-I475*44100)</f>
        <v>0</v>
      </c>
      <c r="AC475">
        <f>2*29.3*Q475*0.92*(CE475-V475)</f>
        <v>0</v>
      </c>
      <c r="AD475">
        <f>2*0.95*5.67E-8*(((CE475+$B$7)+273)^4-(V475+273)^4)</f>
        <v>0</v>
      </c>
      <c r="AE475">
        <f>T475+AD475+AB475+AC475</f>
        <v>0</v>
      </c>
      <c r="AF475">
        <v>15</v>
      </c>
      <c r="AG475">
        <v>2</v>
      </c>
      <c r="AH475">
        <f>IF(AF475*$H$13&gt;=AJ475,1.0,(AJ475/(AJ475-AF475*$H$13)))</f>
        <v>0</v>
      </c>
      <c r="AI475">
        <f>(AH475-1)*100</f>
        <v>0</v>
      </c>
      <c r="AJ475">
        <f>MAX(0,($B$13+$C$13*CJ475)/(1+$D$13*CJ475)*CC475/(CE475+273)*$E$13)</f>
        <v>0</v>
      </c>
      <c r="AK475" t="s">
        <v>291</v>
      </c>
      <c r="AL475" t="s">
        <v>291</v>
      </c>
      <c r="AM475">
        <v>0</v>
      </c>
      <c r="AN475">
        <v>0</v>
      </c>
      <c r="AO475">
        <f>1-AM475/AN475</f>
        <v>0</v>
      </c>
      <c r="AP475">
        <v>0</v>
      </c>
      <c r="AQ475" t="s">
        <v>291</v>
      </c>
      <c r="AR475" t="s">
        <v>291</v>
      </c>
      <c r="AS475">
        <v>0</v>
      </c>
      <c r="AT475">
        <v>0</v>
      </c>
      <c r="AU475">
        <f>1-AS475/AT475</f>
        <v>0</v>
      </c>
      <c r="AV475">
        <v>0.5</v>
      </c>
      <c r="AW475">
        <f>BN475</f>
        <v>0</v>
      </c>
      <c r="AX475">
        <f>K475</f>
        <v>0</v>
      </c>
      <c r="AY475">
        <f>AU475*AV475*AW475</f>
        <v>0</v>
      </c>
      <c r="AZ475">
        <f>(AX475-AP475)/AW475</f>
        <v>0</v>
      </c>
      <c r="BA475">
        <f>(AN475-AT475)/AT475</f>
        <v>0</v>
      </c>
      <c r="BB475">
        <f>AM475/(AO475+AM475/AT475)</f>
        <v>0</v>
      </c>
      <c r="BC475" t="s">
        <v>291</v>
      </c>
      <c r="BD475">
        <v>0</v>
      </c>
      <c r="BE475">
        <f>IF(BD475&lt;&gt;0, BD475, BB475)</f>
        <v>0</v>
      </c>
      <c r="BF475">
        <f>1-BE475/AT475</f>
        <v>0</v>
      </c>
      <c r="BG475">
        <f>(AT475-AS475)/(AT475-BE475)</f>
        <v>0</v>
      </c>
      <c r="BH475">
        <f>(AN475-AT475)/(AN475-BE475)</f>
        <v>0</v>
      </c>
      <c r="BI475">
        <f>(AT475-AS475)/(AT475-AM475)</f>
        <v>0</v>
      </c>
      <c r="BJ475">
        <f>(AN475-AT475)/(AN475-AM475)</f>
        <v>0</v>
      </c>
      <c r="BK475">
        <f>(BG475*BE475/AS475)</f>
        <v>0</v>
      </c>
      <c r="BL475">
        <f>(1-BK475)</f>
        <v>0</v>
      </c>
      <c r="BM475">
        <f>$B$11*CK475+$C$11*CL475+$F$11*CM475*(1-CP475)</f>
        <v>0</v>
      </c>
      <c r="BN475">
        <f>BM475*BO475</f>
        <v>0</v>
      </c>
      <c r="BO475">
        <f>($B$11*$D$9+$C$11*$D$9+$F$11*((CZ475+CR475)/MAX(CZ475+CR475+DA475, 0.1)*$I$9+DA475/MAX(CZ475+CR475+DA475, 0.1)*$J$9))/($B$11+$C$11+$F$11)</f>
        <v>0</v>
      </c>
      <c r="BP475">
        <f>($B$11*$K$9+$C$11*$K$9+$F$11*((CZ475+CR475)/MAX(CZ475+CR475+DA475, 0.1)*$P$9+DA475/MAX(CZ475+CR475+DA475, 0.1)*$Q$9))/($B$11+$C$11+$F$11)</f>
        <v>0</v>
      </c>
      <c r="BQ475">
        <v>6</v>
      </c>
      <c r="BR475">
        <v>0.5</v>
      </c>
      <c r="BS475" t="s">
        <v>292</v>
      </c>
      <c r="BT475">
        <v>2</v>
      </c>
      <c r="BU475">
        <v>1627064491.1</v>
      </c>
      <c r="BV475">
        <v>396.449666666667</v>
      </c>
      <c r="BW475">
        <v>419.894666666667</v>
      </c>
      <c r="BX475">
        <v>16.2504666666667</v>
      </c>
      <c r="BY475">
        <v>9.86529</v>
      </c>
      <c r="BZ475">
        <v>392.141333333333</v>
      </c>
      <c r="CA475">
        <v>16.2296</v>
      </c>
      <c r="CB475">
        <v>900.049</v>
      </c>
      <c r="CC475">
        <v>101.494</v>
      </c>
      <c r="CD475">
        <v>0.0998691333333333</v>
      </c>
      <c r="CE475">
        <v>32.0637666666667</v>
      </c>
      <c r="CF475">
        <v>29.3982</v>
      </c>
      <c r="CG475">
        <v>999.9</v>
      </c>
      <c r="CH475">
        <v>0</v>
      </c>
      <c r="CI475">
        <v>0</v>
      </c>
      <c r="CJ475">
        <v>10011.2333333333</v>
      </c>
      <c r="CK475">
        <v>0</v>
      </c>
      <c r="CL475">
        <v>59.8557</v>
      </c>
      <c r="CM475">
        <v>1460.03</v>
      </c>
      <c r="CN475">
        <v>0.972989666666667</v>
      </c>
      <c r="CO475">
        <v>0.0270105666666667</v>
      </c>
      <c r="CP475">
        <v>0</v>
      </c>
      <c r="CQ475">
        <v>674.276333333333</v>
      </c>
      <c r="CR475">
        <v>4.99951</v>
      </c>
      <c r="CS475">
        <v>9811.05</v>
      </c>
      <c r="CT475">
        <v>11912.1</v>
      </c>
      <c r="CU475">
        <v>39.375</v>
      </c>
      <c r="CV475">
        <v>41.812</v>
      </c>
      <c r="CW475">
        <v>40.979</v>
      </c>
      <c r="CX475">
        <v>41.0413333333333</v>
      </c>
      <c r="CY475">
        <v>41.75</v>
      </c>
      <c r="CZ475">
        <v>1415.73</v>
      </c>
      <c r="DA475">
        <v>39.3</v>
      </c>
      <c r="DB475">
        <v>0</v>
      </c>
      <c r="DC475">
        <v>1627064494.6</v>
      </c>
      <c r="DD475">
        <v>0</v>
      </c>
      <c r="DE475">
        <v>673.871076923077</v>
      </c>
      <c r="DF475">
        <v>3.16020512646742</v>
      </c>
      <c r="DG475">
        <v>37.989743531239</v>
      </c>
      <c r="DH475">
        <v>9806.41615384615</v>
      </c>
      <c r="DI475">
        <v>15</v>
      </c>
      <c r="DJ475">
        <v>1627063522.6</v>
      </c>
      <c r="DK475" t="s">
        <v>293</v>
      </c>
      <c r="DL475">
        <v>1627063512.6</v>
      </c>
      <c r="DM475">
        <v>1627063522.6</v>
      </c>
      <c r="DN475">
        <v>1</v>
      </c>
      <c r="DO475">
        <v>0.261</v>
      </c>
      <c r="DP475">
        <v>-0.001</v>
      </c>
      <c r="DQ475">
        <v>4.408</v>
      </c>
      <c r="DR475">
        <v>-0.118</v>
      </c>
      <c r="DS475">
        <v>420</v>
      </c>
      <c r="DT475">
        <v>3</v>
      </c>
      <c r="DU475">
        <v>0.07</v>
      </c>
      <c r="DV475">
        <v>0.03</v>
      </c>
      <c r="DW475">
        <v>-23.5280658536585</v>
      </c>
      <c r="DX475">
        <v>0.0472641114981521</v>
      </c>
      <c r="DY475">
        <v>0.0533478763138523</v>
      </c>
      <c r="DZ475">
        <v>1</v>
      </c>
      <c r="EA475">
        <v>673.805617647059</v>
      </c>
      <c r="EB475">
        <v>2.24935679762121</v>
      </c>
      <c r="EC475">
        <v>0.284858686813812</v>
      </c>
      <c r="ED475">
        <v>1</v>
      </c>
      <c r="EE475">
        <v>6.32892536585366</v>
      </c>
      <c r="EF475">
        <v>0.304902648083616</v>
      </c>
      <c r="EG475">
        <v>0.0317997316369686</v>
      </c>
      <c r="EH475">
        <v>0</v>
      </c>
      <c r="EI475">
        <v>2</v>
      </c>
      <c r="EJ475">
        <v>3</v>
      </c>
      <c r="EK475" t="s">
        <v>335</v>
      </c>
      <c r="EL475">
        <v>100</v>
      </c>
      <c r="EM475">
        <v>100</v>
      </c>
      <c r="EN475">
        <v>4.309</v>
      </c>
      <c r="EO475">
        <v>0.0211</v>
      </c>
      <c r="EP475">
        <v>2.28134974714028</v>
      </c>
      <c r="EQ475">
        <v>0.00616335315543056</v>
      </c>
      <c r="ER475">
        <v>-2.81551833566181e-06</v>
      </c>
      <c r="ES475">
        <v>7.20361701182458e-10</v>
      </c>
      <c r="ET475">
        <v>-0.12593346656001</v>
      </c>
      <c r="EU475">
        <v>0.000949733804135094</v>
      </c>
      <c r="EV475">
        <v>0.000626151634330831</v>
      </c>
      <c r="EW475">
        <v>-7.8445624330649e-06</v>
      </c>
      <c r="EX475">
        <v>-4</v>
      </c>
      <c r="EY475">
        <v>2067</v>
      </c>
      <c r="EZ475">
        <v>1</v>
      </c>
      <c r="FA475">
        <v>22</v>
      </c>
      <c r="FB475">
        <v>16.3</v>
      </c>
      <c r="FC475">
        <v>16.2</v>
      </c>
      <c r="FD475">
        <v>18</v>
      </c>
      <c r="FE475">
        <v>961.615</v>
      </c>
      <c r="FF475">
        <v>517.098</v>
      </c>
      <c r="FG475">
        <v>38.5263</v>
      </c>
      <c r="FH475">
        <v>25.1917</v>
      </c>
      <c r="FI475">
        <v>30.0007</v>
      </c>
      <c r="FJ475">
        <v>25.2444</v>
      </c>
      <c r="FK475">
        <v>25.2285</v>
      </c>
      <c r="FL475">
        <v>26.7446</v>
      </c>
      <c r="FM475">
        <v>48.6828</v>
      </c>
      <c r="FN475">
        <v>0</v>
      </c>
      <c r="FO475">
        <v>38.57</v>
      </c>
      <c r="FP475">
        <v>420</v>
      </c>
      <c r="FQ475">
        <v>10.0713</v>
      </c>
      <c r="FR475">
        <v>100.357</v>
      </c>
      <c r="FS475">
        <v>100.255</v>
      </c>
    </row>
    <row r="476" spans="1:175">
      <c r="A476">
        <v>460</v>
      </c>
      <c r="B476">
        <v>1627064494.1</v>
      </c>
      <c r="C476">
        <v>918</v>
      </c>
      <c r="D476" t="s">
        <v>1213</v>
      </c>
      <c r="E476" t="s">
        <v>1214</v>
      </c>
      <c r="F476">
        <v>1</v>
      </c>
      <c r="H476">
        <v>1627064493.1</v>
      </c>
      <c r="I476">
        <f>(J476)/1000</f>
        <v>0</v>
      </c>
      <c r="J476">
        <f>1000*CB476*AH476*(BX476-BY476)/(100*BQ476*(1000-AH476*BX476))</f>
        <v>0</v>
      </c>
      <c r="K476">
        <f>CB476*AH476*(BW476-BV476*(1000-AH476*BY476)/(1000-AH476*BX476))/(100*BQ476)</f>
        <v>0</v>
      </c>
      <c r="L476">
        <f>BV476 - IF(AH476&gt;1, K476*BQ476*100.0/(AJ476*CJ476), 0)</f>
        <v>0</v>
      </c>
      <c r="M476">
        <f>((S476-I476/2)*L476-K476)/(S476+I476/2)</f>
        <v>0</v>
      </c>
      <c r="N476">
        <f>M476*(CC476+CD476)/1000.0</f>
        <v>0</v>
      </c>
      <c r="O476">
        <f>(BV476 - IF(AH476&gt;1, K476*BQ476*100.0/(AJ476*CJ476), 0))*(CC476+CD476)/1000.0</f>
        <v>0</v>
      </c>
      <c r="P476">
        <f>2.0/((1/R476-1/Q476)+SIGN(R476)*SQRT((1/R476-1/Q476)*(1/R476-1/Q476) + 4*BR476/((BR476+1)*(BR476+1))*(2*1/R476*1/Q476-1/Q476*1/Q476)))</f>
        <v>0</v>
      </c>
      <c r="Q476">
        <f>IF(LEFT(BS476,1)&lt;&gt;"0",IF(LEFT(BS476,1)="1",3.0,BT476),$D$5+$E$5*(CJ476*CC476/($K$5*1000))+$F$5*(CJ476*CC476/($K$5*1000))*MAX(MIN(BQ476,$J$5),$I$5)*MAX(MIN(BQ476,$J$5),$I$5)+$G$5*MAX(MIN(BQ476,$J$5),$I$5)*(CJ476*CC476/($K$5*1000))+$H$5*(CJ476*CC476/($K$5*1000))*(CJ476*CC476/($K$5*1000)))</f>
        <v>0</v>
      </c>
      <c r="R476">
        <f>I476*(1000-(1000*0.61365*exp(17.502*V476/(240.97+V476))/(CC476+CD476)+BX476)/2)/(1000*0.61365*exp(17.502*V476/(240.97+V476))/(CC476+CD476)-BX476)</f>
        <v>0</v>
      </c>
      <c r="S476">
        <f>1/((BR476+1)/(P476/1.6)+1/(Q476/1.37)) + BR476/((BR476+1)/(P476/1.6) + BR476/(Q476/1.37))</f>
        <v>0</v>
      </c>
      <c r="T476">
        <f>(BM476*BP476)</f>
        <v>0</v>
      </c>
      <c r="U476">
        <f>(CE476+(T476+2*0.95*5.67E-8*(((CE476+$B$7)+273)^4-(CE476+273)^4)-44100*I476)/(1.84*29.3*Q476+8*0.95*5.67E-8*(CE476+273)^3))</f>
        <v>0</v>
      </c>
      <c r="V476">
        <f>($C$7*CF476+$D$7*CG476+$E$7*U476)</f>
        <v>0</v>
      </c>
      <c r="W476">
        <f>0.61365*exp(17.502*V476/(240.97+V476))</f>
        <v>0</v>
      </c>
      <c r="X476">
        <f>(Y476/Z476*100)</f>
        <v>0</v>
      </c>
      <c r="Y476">
        <f>BX476*(CC476+CD476)/1000</f>
        <v>0</v>
      </c>
      <c r="Z476">
        <f>0.61365*exp(17.502*CE476/(240.97+CE476))</f>
        <v>0</v>
      </c>
      <c r="AA476">
        <f>(W476-BX476*(CC476+CD476)/1000)</f>
        <v>0</v>
      </c>
      <c r="AB476">
        <f>(-I476*44100)</f>
        <v>0</v>
      </c>
      <c r="AC476">
        <f>2*29.3*Q476*0.92*(CE476-V476)</f>
        <v>0</v>
      </c>
      <c r="AD476">
        <f>2*0.95*5.67E-8*(((CE476+$B$7)+273)^4-(V476+273)^4)</f>
        <v>0</v>
      </c>
      <c r="AE476">
        <f>T476+AD476+AB476+AC476</f>
        <v>0</v>
      </c>
      <c r="AF476">
        <v>15</v>
      </c>
      <c r="AG476">
        <v>2</v>
      </c>
      <c r="AH476">
        <f>IF(AF476*$H$13&gt;=AJ476,1.0,(AJ476/(AJ476-AF476*$H$13)))</f>
        <v>0</v>
      </c>
      <c r="AI476">
        <f>(AH476-1)*100</f>
        <v>0</v>
      </c>
      <c r="AJ476">
        <f>MAX(0,($B$13+$C$13*CJ476)/(1+$D$13*CJ476)*CC476/(CE476+273)*$E$13)</f>
        <v>0</v>
      </c>
      <c r="AK476" t="s">
        <v>291</v>
      </c>
      <c r="AL476" t="s">
        <v>291</v>
      </c>
      <c r="AM476">
        <v>0</v>
      </c>
      <c r="AN476">
        <v>0</v>
      </c>
      <c r="AO476">
        <f>1-AM476/AN476</f>
        <v>0</v>
      </c>
      <c r="AP476">
        <v>0</v>
      </c>
      <c r="AQ476" t="s">
        <v>291</v>
      </c>
      <c r="AR476" t="s">
        <v>291</v>
      </c>
      <c r="AS476">
        <v>0</v>
      </c>
      <c r="AT476">
        <v>0</v>
      </c>
      <c r="AU476">
        <f>1-AS476/AT476</f>
        <v>0</v>
      </c>
      <c r="AV476">
        <v>0.5</v>
      </c>
      <c r="AW476">
        <f>BN476</f>
        <v>0</v>
      </c>
      <c r="AX476">
        <f>K476</f>
        <v>0</v>
      </c>
      <c r="AY476">
        <f>AU476*AV476*AW476</f>
        <v>0</v>
      </c>
      <c r="AZ476">
        <f>(AX476-AP476)/AW476</f>
        <v>0</v>
      </c>
      <c r="BA476">
        <f>(AN476-AT476)/AT476</f>
        <v>0</v>
      </c>
      <c r="BB476">
        <f>AM476/(AO476+AM476/AT476)</f>
        <v>0</v>
      </c>
      <c r="BC476" t="s">
        <v>291</v>
      </c>
      <c r="BD476">
        <v>0</v>
      </c>
      <c r="BE476">
        <f>IF(BD476&lt;&gt;0, BD476, BB476)</f>
        <v>0</v>
      </c>
      <c r="BF476">
        <f>1-BE476/AT476</f>
        <v>0</v>
      </c>
      <c r="BG476">
        <f>(AT476-AS476)/(AT476-BE476)</f>
        <v>0</v>
      </c>
      <c r="BH476">
        <f>(AN476-AT476)/(AN476-BE476)</f>
        <v>0</v>
      </c>
      <c r="BI476">
        <f>(AT476-AS476)/(AT476-AM476)</f>
        <v>0</v>
      </c>
      <c r="BJ476">
        <f>(AN476-AT476)/(AN476-AM476)</f>
        <v>0</v>
      </c>
      <c r="BK476">
        <f>(BG476*BE476/AS476)</f>
        <v>0</v>
      </c>
      <c r="BL476">
        <f>(1-BK476)</f>
        <v>0</v>
      </c>
      <c r="BM476">
        <f>$B$11*CK476+$C$11*CL476+$F$11*CM476*(1-CP476)</f>
        <v>0</v>
      </c>
      <c r="BN476">
        <f>BM476*BO476</f>
        <v>0</v>
      </c>
      <c r="BO476">
        <f>($B$11*$D$9+$C$11*$D$9+$F$11*((CZ476+CR476)/MAX(CZ476+CR476+DA476, 0.1)*$I$9+DA476/MAX(CZ476+CR476+DA476, 0.1)*$J$9))/($B$11+$C$11+$F$11)</f>
        <v>0</v>
      </c>
      <c r="BP476">
        <f>($B$11*$K$9+$C$11*$K$9+$F$11*((CZ476+CR476)/MAX(CZ476+CR476+DA476, 0.1)*$P$9+DA476/MAX(CZ476+CR476+DA476, 0.1)*$Q$9))/($B$11+$C$11+$F$11)</f>
        <v>0</v>
      </c>
      <c r="BQ476">
        <v>6</v>
      </c>
      <c r="BR476">
        <v>0.5</v>
      </c>
      <c r="BS476" t="s">
        <v>292</v>
      </c>
      <c r="BT476">
        <v>2</v>
      </c>
      <c r="BU476">
        <v>1627064493.1</v>
      </c>
      <c r="BV476">
        <v>396.450666666667</v>
      </c>
      <c r="BW476">
        <v>419.911</v>
      </c>
      <c r="BX476">
        <v>16.2901</v>
      </c>
      <c r="BY476">
        <v>9.91055</v>
      </c>
      <c r="BZ476">
        <v>392.141666666667</v>
      </c>
      <c r="CA476">
        <v>16.2686333333333</v>
      </c>
      <c r="CB476">
        <v>899.992</v>
      </c>
      <c r="CC476">
        <v>101.494</v>
      </c>
      <c r="CD476">
        <v>0.0998731</v>
      </c>
      <c r="CE476">
        <v>32.1063666666667</v>
      </c>
      <c r="CF476">
        <v>29.4455666666667</v>
      </c>
      <c r="CG476">
        <v>999.9</v>
      </c>
      <c r="CH476">
        <v>0</v>
      </c>
      <c r="CI476">
        <v>0</v>
      </c>
      <c r="CJ476">
        <v>10005.6266666667</v>
      </c>
      <c r="CK476">
        <v>0</v>
      </c>
      <c r="CL476">
        <v>59.834</v>
      </c>
      <c r="CM476">
        <v>1459.90333333333</v>
      </c>
      <c r="CN476">
        <v>0.973002</v>
      </c>
      <c r="CO476">
        <v>0.0269979333333333</v>
      </c>
      <c r="CP476">
        <v>0</v>
      </c>
      <c r="CQ476">
        <v>674.072333333333</v>
      </c>
      <c r="CR476">
        <v>4.99951</v>
      </c>
      <c r="CS476">
        <v>9810.71333333333</v>
      </c>
      <c r="CT476">
        <v>11911.1333333333</v>
      </c>
      <c r="CU476">
        <v>39.4163333333333</v>
      </c>
      <c r="CV476">
        <v>41.812</v>
      </c>
      <c r="CW476">
        <v>41</v>
      </c>
      <c r="CX476">
        <v>41.0206666666667</v>
      </c>
      <c r="CY476">
        <v>41.75</v>
      </c>
      <c r="CZ476">
        <v>1415.62333333333</v>
      </c>
      <c r="DA476">
        <v>39.28</v>
      </c>
      <c r="DB476">
        <v>0</v>
      </c>
      <c r="DC476">
        <v>1627064497</v>
      </c>
      <c r="DD476">
        <v>0</v>
      </c>
      <c r="DE476">
        <v>673.965076923077</v>
      </c>
      <c r="DF476">
        <v>2.49880340921732</v>
      </c>
      <c r="DG476">
        <v>34.8078631431073</v>
      </c>
      <c r="DH476">
        <v>9807.715</v>
      </c>
      <c r="DI476">
        <v>15</v>
      </c>
      <c r="DJ476">
        <v>1627063522.6</v>
      </c>
      <c r="DK476" t="s">
        <v>293</v>
      </c>
      <c r="DL476">
        <v>1627063512.6</v>
      </c>
      <c r="DM476">
        <v>1627063522.6</v>
      </c>
      <c r="DN476">
        <v>1</v>
      </c>
      <c r="DO476">
        <v>0.261</v>
      </c>
      <c r="DP476">
        <v>-0.001</v>
      </c>
      <c r="DQ476">
        <v>4.408</v>
      </c>
      <c r="DR476">
        <v>-0.118</v>
      </c>
      <c r="DS476">
        <v>420</v>
      </c>
      <c r="DT476">
        <v>3</v>
      </c>
      <c r="DU476">
        <v>0.07</v>
      </c>
      <c r="DV476">
        <v>0.03</v>
      </c>
      <c r="DW476">
        <v>-23.5150146341463</v>
      </c>
      <c r="DX476">
        <v>0.0191916376305943</v>
      </c>
      <c r="DY476">
        <v>0.0509459041699663</v>
      </c>
      <c r="DZ476">
        <v>1</v>
      </c>
      <c r="EA476">
        <v>673.849787878788</v>
      </c>
      <c r="EB476">
        <v>2.45208968684434</v>
      </c>
      <c r="EC476">
        <v>0.28939265111565</v>
      </c>
      <c r="ED476">
        <v>1</v>
      </c>
      <c r="EE476">
        <v>6.33726756097561</v>
      </c>
      <c r="EF476">
        <v>0.319393170731716</v>
      </c>
      <c r="EG476">
        <v>0.0329065000458978</v>
      </c>
      <c r="EH476">
        <v>0</v>
      </c>
      <c r="EI476">
        <v>2</v>
      </c>
      <c r="EJ476">
        <v>3</v>
      </c>
      <c r="EK476" t="s">
        <v>335</v>
      </c>
      <c r="EL476">
        <v>100</v>
      </c>
      <c r="EM476">
        <v>100</v>
      </c>
      <c r="EN476">
        <v>4.309</v>
      </c>
      <c r="EO476">
        <v>0.0218</v>
      </c>
      <c r="EP476">
        <v>2.28134974714028</v>
      </c>
      <c r="EQ476">
        <v>0.00616335315543056</v>
      </c>
      <c r="ER476">
        <v>-2.81551833566181e-06</v>
      </c>
      <c r="ES476">
        <v>7.20361701182458e-10</v>
      </c>
      <c r="ET476">
        <v>-0.12593346656001</v>
      </c>
      <c r="EU476">
        <v>0.000949733804135094</v>
      </c>
      <c r="EV476">
        <v>0.000626151634330831</v>
      </c>
      <c r="EW476">
        <v>-7.8445624330649e-06</v>
      </c>
      <c r="EX476">
        <v>-4</v>
      </c>
      <c r="EY476">
        <v>2067</v>
      </c>
      <c r="EZ476">
        <v>1</v>
      </c>
      <c r="FA476">
        <v>22</v>
      </c>
      <c r="FB476">
        <v>16.4</v>
      </c>
      <c r="FC476">
        <v>16.2</v>
      </c>
      <c r="FD476">
        <v>18</v>
      </c>
      <c r="FE476">
        <v>961.385</v>
      </c>
      <c r="FF476">
        <v>517.113</v>
      </c>
      <c r="FG476">
        <v>38.5888</v>
      </c>
      <c r="FH476">
        <v>25.1948</v>
      </c>
      <c r="FI476">
        <v>30.0006</v>
      </c>
      <c r="FJ476">
        <v>25.2459</v>
      </c>
      <c r="FK476">
        <v>25.2301</v>
      </c>
      <c r="FL476">
        <v>26.7459</v>
      </c>
      <c r="FM476">
        <v>48.6828</v>
      </c>
      <c r="FN476">
        <v>0</v>
      </c>
      <c r="FO476">
        <v>38.67</v>
      </c>
      <c r="FP476">
        <v>420</v>
      </c>
      <c r="FQ476">
        <v>10.0774</v>
      </c>
      <c r="FR476">
        <v>100.358</v>
      </c>
      <c r="FS476">
        <v>100.255</v>
      </c>
    </row>
    <row r="477" spans="1:175">
      <c r="A477">
        <v>461</v>
      </c>
      <c r="B477">
        <v>1627064496.1</v>
      </c>
      <c r="C477">
        <v>920</v>
      </c>
      <c r="D477" t="s">
        <v>1215</v>
      </c>
      <c r="E477" t="s">
        <v>1216</v>
      </c>
      <c r="F477">
        <v>1</v>
      </c>
      <c r="H477">
        <v>1627064495.1</v>
      </c>
      <c r="I477">
        <f>(J477)/1000</f>
        <v>0</v>
      </c>
      <c r="J477">
        <f>1000*CB477*AH477*(BX477-BY477)/(100*BQ477*(1000-AH477*BX477))</f>
        <v>0</v>
      </c>
      <c r="K477">
        <f>CB477*AH477*(BW477-BV477*(1000-AH477*BY477)/(1000-AH477*BX477))/(100*BQ477)</f>
        <v>0</v>
      </c>
      <c r="L477">
        <f>BV477 - IF(AH477&gt;1, K477*BQ477*100.0/(AJ477*CJ477), 0)</f>
        <v>0</v>
      </c>
      <c r="M477">
        <f>((S477-I477/2)*L477-K477)/(S477+I477/2)</f>
        <v>0</v>
      </c>
      <c r="N477">
        <f>M477*(CC477+CD477)/1000.0</f>
        <v>0</v>
      </c>
      <c r="O477">
        <f>(BV477 - IF(AH477&gt;1, K477*BQ477*100.0/(AJ477*CJ477), 0))*(CC477+CD477)/1000.0</f>
        <v>0</v>
      </c>
      <c r="P477">
        <f>2.0/((1/R477-1/Q477)+SIGN(R477)*SQRT((1/R477-1/Q477)*(1/R477-1/Q477) + 4*BR477/((BR477+1)*(BR477+1))*(2*1/R477*1/Q477-1/Q477*1/Q477)))</f>
        <v>0</v>
      </c>
      <c r="Q477">
        <f>IF(LEFT(BS477,1)&lt;&gt;"0",IF(LEFT(BS477,1)="1",3.0,BT477),$D$5+$E$5*(CJ477*CC477/($K$5*1000))+$F$5*(CJ477*CC477/($K$5*1000))*MAX(MIN(BQ477,$J$5),$I$5)*MAX(MIN(BQ477,$J$5),$I$5)+$G$5*MAX(MIN(BQ477,$J$5),$I$5)*(CJ477*CC477/($K$5*1000))+$H$5*(CJ477*CC477/($K$5*1000))*(CJ477*CC477/($K$5*1000)))</f>
        <v>0</v>
      </c>
      <c r="R477">
        <f>I477*(1000-(1000*0.61365*exp(17.502*V477/(240.97+V477))/(CC477+CD477)+BX477)/2)/(1000*0.61365*exp(17.502*V477/(240.97+V477))/(CC477+CD477)-BX477)</f>
        <v>0</v>
      </c>
      <c r="S477">
        <f>1/((BR477+1)/(P477/1.6)+1/(Q477/1.37)) + BR477/((BR477+1)/(P477/1.6) + BR477/(Q477/1.37))</f>
        <v>0</v>
      </c>
      <c r="T477">
        <f>(BM477*BP477)</f>
        <v>0</v>
      </c>
      <c r="U477">
        <f>(CE477+(T477+2*0.95*5.67E-8*(((CE477+$B$7)+273)^4-(CE477+273)^4)-44100*I477)/(1.84*29.3*Q477+8*0.95*5.67E-8*(CE477+273)^3))</f>
        <v>0</v>
      </c>
      <c r="V477">
        <f>($C$7*CF477+$D$7*CG477+$E$7*U477)</f>
        <v>0</v>
      </c>
      <c r="W477">
        <f>0.61365*exp(17.502*V477/(240.97+V477))</f>
        <v>0</v>
      </c>
      <c r="X477">
        <f>(Y477/Z477*100)</f>
        <v>0</v>
      </c>
      <c r="Y477">
        <f>BX477*(CC477+CD477)/1000</f>
        <v>0</v>
      </c>
      <c r="Z477">
        <f>0.61365*exp(17.502*CE477/(240.97+CE477))</f>
        <v>0</v>
      </c>
      <c r="AA477">
        <f>(W477-BX477*(CC477+CD477)/1000)</f>
        <v>0</v>
      </c>
      <c r="AB477">
        <f>(-I477*44100)</f>
        <v>0</v>
      </c>
      <c r="AC477">
        <f>2*29.3*Q477*0.92*(CE477-V477)</f>
        <v>0</v>
      </c>
      <c r="AD477">
        <f>2*0.95*5.67E-8*(((CE477+$B$7)+273)^4-(V477+273)^4)</f>
        <v>0</v>
      </c>
      <c r="AE477">
        <f>T477+AD477+AB477+AC477</f>
        <v>0</v>
      </c>
      <c r="AF477">
        <v>15</v>
      </c>
      <c r="AG477">
        <v>2</v>
      </c>
      <c r="AH477">
        <f>IF(AF477*$H$13&gt;=AJ477,1.0,(AJ477/(AJ477-AF477*$H$13)))</f>
        <v>0</v>
      </c>
      <c r="AI477">
        <f>(AH477-1)*100</f>
        <v>0</v>
      </c>
      <c r="AJ477">
        <f>MAX(0,($B$13+$C$13*CJ477)/(1+$D$13*CJ477)*CC477/(CE477+273)*$E$13)</f>
        <v>0</v>
      </c>
      <c r="AK477" t="s">
        <v>291</v>
      </c>
      <c r="AL477" t="s">
        <v>291</v>
      </c>
      <c r="AM477">
        <v>0</v>
      </c>
      <c r="AN477">
        <v>0</v>
      </c>
      <c r="AO477">
        <f>1-AM477/AN477</f>
        <v>0</v>
      </c>
      <c r="AP477">
        <v>0</v>
      </c>
      <c r="AQ477" t="s">
        <v>291</v>
      </c>
      <c r="AR477" t="s">
        <v>291</v>
      </c>
      <c r="AS477">
        <v>0</v>
      </c>
      <c r="AT477">
        <v>0</v>
      </c>
      <c r="AU477">
        <f>1-AS477/AT477</f>
        <v>0</v>
      </c>
      <c r="AV477">
        <v>0.5</v>
      </c>
      <c r="AW477">
        <f>BN477</f>
        <v>0</v>
      </c>
      <c r="AX477">
        <f>K477</f>
        <v>0</v>
      </c>
      <c r="AY477">
        <f>AU477*AV477*AW477</f>
        <v>0</v>
      </c>
      <c r="AZ477">
        <f>(AX477-AP477)/AW477</f>
        <v>0</v>
      </c>
      <c r="BA477">
        <f>(AN477-AT477)/AT477</f>
        <v>0</v>
      </c>
      <c r="BB477">
        <f>AM477/(AO477+AM477/AT477)</f>
        <v>0</v>
      </c>
      <c r="BC477" t="s">
        <v>291</v>
      </c>
      <c r="BD477">
        <v>0</v>
      </c>
      <c r="BE477">
        <f>IF(BD477&lt;&gt;0, BD477, BB477)</f>
        <v>0</v>
      </c>
      <c r="BF477">
        <f>1-BE477/AT477</f>
        <v>0</v>
      </c>
      <c r="BG477">
        <f>(AT477-AS477)/(AT477-BE477)</f>
        <v>0</v>
      </c>
      <c r="BH477">
        <f>(AN477-AT477)/(AN477-BE477)</f>
        <v>0</v>
      </c>
      <c r="BI477">
        <f>(AT477-AS477)/(AT477-AM477)</f>
        <v>0</v>
      </c>
      <c r="BJ477">
        <f>(AN477-AT477)/(AN477-AM477)</f>
        <v>0</v>
      </c>
      <c r="BK477">
        <f>(BG477*BE477/AS477)</f>
        <v>0</v>
      </c>
      <c r="BL477">
        <f>(1-BK477)</f>
        <v>0</v>
      </c>
      <c r="BM477">
        <f>$B$11*CK477+$C$11*CL477+$F$11*CM477*(1-CP477)</f>
        <v>0</v>
      </c>
      <c r="BN477">
        <f>BM477*BO477</f>
        <v>0</v>
      </c>
      <c r="BO477">
        <f>($B$11*$D$9+$C$11*$D$9+$F$11*((CZ477+CR477)/MAX(CZ477+CR477+DA477, 0.1)*$I$9+DA477/MAX(CZ477+CR477+DA477, 0.1)*$J$9))/($B$11+$C$11+$F$11)</f>
        <v>0</v>
      </c>
      <c r="BP477">
        <f>($B$11*$K$9+$C$11*$K$9+$F$11*((CZ477+CR477)/MAX(CZ477+CR477+DA477, 0.1)*$P$9+DA477/MAX(CZ477+CR477+DA477, 0.1)*$Q$9))/($B$11+$C$11+$F$11)</f>
        <v>0</v>
      </c>
      <c r="BQ477">
        <v>6</v>
      </c>
      <c r="BR477">
        <v>0.5</v>
      </c>
      <c r="BS477" t="s">
        <v>292</v>
      </c>
      <c r="BT477">
        <v>2</v>
      </c>
      <c r="BU477">
        <v>1627064495.1</v>
      </c>
      <c r="BV477">
        <v>396.444333333333</v>
      </c>
      <c r="BW477">
        <v>419.969</v>
      </c>
      <c r="BX477">
        <v>16.3364333333333</v>
      </c>
      <c r="BY477">
        <v>9.95626666666667</v>
      </c>
      <c r="BZ477">
        <v>392.135333333333</v>
      </c>
      <c r="CA477">
        <v>16.3142666666667</v>
      </c>
      <c r="CB477">
        <v>900.022</v>
      </c>
      <c r="CC477">
        <v>101.493</v>
      </c>
      <c r="CD477">
        <v>0.100162333333333</v>
      </c>
      <c r="CE477">
        <v>32.1510333333333</v>
      </c>
      <c r="CF477">
        <v>29.4911333333333</v>
      </c>
      <c r="CG477">
        <v>999.9</v>
      </c>
      <c r="CH477">
        <v>0</v>
      </c>
      <c r="CI477">
        <v>0</v>
      </c>
      <c r="CJ477">
        <v>9961.04</v>
      </c>
      <c r="CK477">
        <v>0</v>
      </c>
      <c r="CL477">
        <v>59.8198666666667</v>
      </c>
      <c r="CM477">
        <v>1460.23</v>
      </c>
      <c r="CN477">
        <v>0.972989666666667</v>
      </c>
      <c r="CO477">
        <v>0.0270105666666667</v>
      </c>
      <c r="CP477">
        <v>0</v>
      </c>
      <c r="CQ477">
        <v>674.303666666667</v>
      </c>
      <c r="CR477">
        <v>4.99951</v>
      </c>
      <c r="CS477">
        <v>9814.82333333333</v>
      </c>
      <c r="CT477">
        <v>11913.7333333333</v>
      </c>
      <c r="CU477">
        <v>39.437</v>
      </c>
      <c r="CV477">
        <v>41.812</v>
      </c>
      <c r="CW477">
        <v>41</v>
      </c>
      <c r="CX477">
        <v>41.062</v>
      </c>
      <c r="CY477">
        <v>41.75</v>
      </c>
      <c r="CZ477">
        <v>1415.92333333333</v>
      </c>
      <c r="DA477">
        <v>39.3066666666667</v>
      </c>
      <c r="DB477">
        <v>0</v>
      </c>
      <c r="DC477">
        <v>1627064498.8</v>
      </c>
      <c r="DD477">
        <v>0</v>
      </c>
      <c r="DE477">
        <v>674.03272</v>
      </c>
      <c r="DF477">
        <v>2.63315384324137</v>
      </c>
      <c r="DG477">
        <v>39.8446154029806</v>
      </c>
      <c r="DH477">
        <v>9809.0732</v>
      </c>
      <c r="DI477">
        <v>15</v>
      </c>
      <c r="DJ477">
        <v>1627063522.6</v>
      </c>
      <c r="DK477" t="s">
        <v>293</v>
      </c>
      <c r="DL477">
        <v>1627063512.6</v>
      </c>
      <c r="DM477">
        <v>1627063522.6</v>
      </c>
      <c r="DN477">
        <v>1</v>
      </c>
      <c r="DO477">
        <v>0.261</v>
      </c>
      <c r="DP477">
        <v>-0.001</v>
      </c>
      <c r="DQ477">
        <v>4.408</v>
      </c>
      <c r="DR477">
        <v>-0.118</v>
      </c>
      <c r="DS477">
        <v>420</v>
      </c>
      <c r="DT477">
        <v>3</v>
      </c>
      <c r="DU477">
        <v>0.07</v>
      </c>
      <c r="DV477">
        <v>0.03</v>
      </c>
      <c r="DW477">
        <v>-23.5146804878049</v>
      </c>
      <c r="DX477">
        <v>-0.00449477351920357</v>
      </c>
      <c r="DY477">
        <v>0.0499647398575266</v>
      </c>
      <c r="DZ477">
        <v>1</v>
      </c>
      <c r="EA477">
        <v>673.916</v>
      </c>
      <c r="EB477">
        <v>2.55303821257016</v>
      </c>
      <c r="EC477">
        <v>0.298347671908685</v>
      </c>
      <c r="ED477">
        <v>1</v>
      </c>
      <c r="EE477">
        <v>6.34555829268293</v>
      </c>
      <c r="EF477">
        <v>0.305798675958204</v>
      </c>
      <c r="EG477">
        <v>0.0318873579125967</v>
      </c>
      <c r="EH477">
        <v>0</v>
      </c>
      <c r="EI477">
        <v>2</v>
      </c>
      <c r="EJ477">
        <v>3</v>
      </c>
      <c r="EK477" t="s">
        <v>335</v>
      </c>
      <c r="EL477">
        <v>100</v>
      </c>
      <c r="EM477">
        <v>100</v>
      </c>
      <c r="EN477">
        <v>4.309</v>
      </c>
      <c r="EO477">
        <v>0.0225</v>
      </c>
      <c r="EP477">
        <v>2.28134974714028</v>
      </c>
      <c r="EQ477">
        <v>0.00616335315543056</v>
      </c>
      <c r="ER477">
        <v>-2.81551833566181e-06</v>
      </c>
      <c r="ES477">
        <v>7.20361701182458e-10</v>
      </c>
      <c r="ET477">
        <v>-0.12593346656001</v>
      </c>
      <c r="EU477">
        <v>0.000949733804135094</v>
      </c>
      <c r="EV477">
        <v>0.000626151634330831</v>
      </c>
      <c r="EW477">
        <v>-7.8445624330649e-06</v>
      </c>
      <c r="EX477">
        <v>-4</v>
      </c>
      <c r="EY477">
        <v>2067</v>
      </c>
      <c r="EZ477">
        <v>1</v>
      </c>
      <c r="FA477">
        <v>22</v>
      </c>
      <c r="FB477">
        <v>16.4</v>
      </c>
      <c r="FC477">
        <v>16.2</v>
      </c>
      <c r="FD477">
        <v>18</v>
      </c>
      <c r="FE477">
        <v>961.405</v>
      </c>
      <c r="FF477">
        <v>517.093</v>
      </c>
      <c r="FG477">
        <v>38.6427</v>
      </c>
      <c r="FH477">
        <v>25.1979</v>
      </c>
      <c r="FI477">
        <v>30.0005</v>
      </c>
      <c r="FJ477">
        <v>25.2471</v>
      </c>
      <c r="FK477">
        <v>25.2317</v>
      </c>
      <c r="FL477">
        <v>26.7466</v>
      </c>
      <c r="FM477">
        <v>48.6828</v>
      </c>
      <c r="FN477">
        <v>0</v>
      </c>
      <c r="FO477">
        <v>38.77</v>
      </c>
      <c r="FP477">
        <v>420</v>
      </c>
      <c r="FQ477">
        <v>10.1314</v>
      </c>
      <c r="FR477">
        <v>100.357</v>
      </c>
      <c r="FS477">
        <v>100.255</v>
      </c>
    </row>
    <row r="478" spans="1:175">
      <c r="A478">
        <v>462</v>
      </c>
      <c r="B478">
        <v>1627064498.1</v>
      </c>
      <c r="C478">
        <v>922</v>
      </c>
      <c r="D478" t="s">
        <v>1217</v>
      </c>
      <c r="E478" t="s">
        <v>1218</v>
      </c>
      <c r="F478">
        <v>1</v>
      </c>
      <c r="H478">
        <v>1627064497.1</v>
      </c>
      <c r="I478">
        <f>(J478)/1000</f>
        <v>0</v>
      </c>
      <c r="J478">
        <f>1000*CB478*AH478*(BX478-BY478)/(100*BQ478*(1000-AH478*BX478))</f>
        <v>0</v>
      </c>
      <c r="K478">
        <f>CB478*AH478*(BW478-BV478*(1000-AH478*BY478)/(1000-AH478*BX478))/(100*BQ478)</f>
        <v>0</v>
      </c>
      <c r="L478">
        <f>BV478 - IF(AH478&gt;1, K478*BQ478*100.0/(AJ478*CJ478), 0)</f>
        <v>0</v>
      </c>
      <c r="M478">
        <f>((S478-I478/2)*L478-K478)/(S478+I478/2)</f>
        <v>0</v>
      </c>
      <c r="N478">
        <f>M478*(CC478+CD478)/1000.0</f>
        <v>0</v>
      </c>
      <c r="O478">
        <f>(BV478 - IF(AH478&gt;1, K478*BQ478*100.0/(AJ478*CJ478), 0))*(CC478+CD478)/1000.0</f>
        <v>0</v>
      </c>
      <c r="P478">
        <f>2.0/((1/R478-1/Q478)+SIGN(R478)*SQRT((1/R478-1/Q478)*(1/R478-1/Q478) + 4*BR478/((BR478+1)*(BR478+1))*(2*1/R478*1/Q478-1/Q478*1/Q478)))</f>
        <v>0</v>
      </c>
      <c r="Q478">
        <f>IF(LEFT(BS478,1)&lt;&gt;"0",IF(LEFT(BS478,1)="1",3.0,BT478),$D$5+$E$5*(CJ478*CC478/($K$5*1000))+$F$5*(CJ478*CC478/($K$5*1000))*MAX(MIN(BQ478,$J$5),$I$5)*MAX(MIN(BQ478,$J$5),$I$5)+$G$5*MAX(MIN(BQ478,$J$5),$I$5)*(CJ478*CC478/($K$5*1000))+$H$5*(CJ478*CC478/($K$5*1000))*(CJ478*CC478/($K$5*1000)))</f>
        <v>0</v>
      </c>
      <c r="R478">
        <f>I478*(1000-(1000*0.61365*exp(17.502*V478/(240.97+V478))/(CC478+CD478)+BX478)/2)/(1000*0.61365*exp(17.502*V478/(240.97+V478))/(CC478+CD478)-BX478)</f>
        <v>0</v>
      </c>
      <c r="S478">
        <f>1/((BR478+1)/(P478/1.6)+1/(Q478/1.37)) + BR478/((BR478+1)/(P478/1.6) + BR478/(Q478/1.37))</f>
        <v>0</v>
      </c>
      <c r="T478">
        <f>(BM478*BP478)</f>
        <v>0</v>
      </c>
      <c r="U478">
        <f>(CE478+(T478+2*0.95*5.67E-8*(((CE478+$B$7)+273)^4-(CE478+273)^4)-44100*I478)/(1.84*29.3*Q478+8*0.95*5.67E-8*(CE478+273)^3))</f>
        <v>0</v>
      </c>
      <c r="V478">
        <f>($C$7*CF478+$D$7*CG478+$E$7*U478)</f>
        <v>0</v>
      </c>
      <c r="W478">
        <f>0.61365*exp(17.502*V478/(240.97+V478))</f>
        <v>0</v>
      </c>
      <c r="X478">
        <f>(Y478/Z478*100)</f>
        <v>0</v>
      </c>
      <c r="Y478">
        <f>BX478*(CC478+CD478)/1000</f>
        <v>0</v>
      </c>
      <c r="Z478">
        <f>0.61365*exp(17.502*CE478/(240.97+CE478))</f>
        <v>0</v>
      </c>
      <c r="AA478">
        <f>(W478-BX478*(CC478+CD478)/1000)</f>
        <v>0</v>
      </c>
      <c r="AB478">
        <f>(-I478*44100)</f>
        <v>0</v>
      </c>
      <c r="AC478">
        <f>2*29.3*Q478*0.92*(CE478-V478)</f>
        <v>0</v>
      </c>
      <c r="AD478">
        <f>2*0.95*5.67E-8*(((CE478+$B$7)+273)^4-(V478+273)^4)</f>
        <v>0</v>
      </c>
      <c r="AE478">
        <f>T478+AD478+AB478+AC478</f>
        <v>0</v>
      </c>
      <c r="AF478">
        <v>15</v>
      </c>
      <c r="AG478">
        <v>2</v>
      </c>
      <c r="AH478">
        <f>IF(AF478*$H$13&gt;=AJ478,1.0,(AJ478/(AJ478-AF478*$H$13)))</f>
        <v>0</v>
      </c>
      <c r="AI478">
        <f>(AH478-1)*100</f>
        <v>0</v>
      </c>
      <c r="AJ478">
        <f>MAX(0,($B$13+$C$13*CJ478)/(1+$D$13*CJ478)*CC478/(CE478+273)*$E$13)</f>
        <v>0</v>
      </c>
      <c r="AK478" t="s">
        <v>291</v>
      </c>
      <c r="AL478" t="s">
        <v>291</v>
      </c>
      <c r="AM478">
        <v>0</v>
      </c>
      <c r="AN478">
        <v>0</v>
      </c>
      <c r="AO478">
        <f>1-AM478/AN478</f>
        <v>0</v>
      </c>
      <c r="AP478">
        <v>0</v>
      </c>
      <c r="AQ478" t="s">
        <v>291</v>
      </c>
      <c r="AR478" t="s">
        <v>291</v>
      </c>
      <c r="AS478">
        <v>0</v>
      </c>
      <c r="AT478">
        <v>0</v>
      </c>
      <c r="AU478">
        <f>1-AS478/AT478</f>
        <v>0</v>
      </c>
      <c r="AV478">
        <v>0.5</v>
      </c>
      <c r="AW478">
        <f>BN478</f>
        <v>0</v>
      </c>
      <c r="AX478">
        <f>K478</f>
        <v>0</v>
      </c>
      <c r="AY478">
        <f>AU478*AV478*AW478</f>
        <v>0</v>
      </c>
      <c r="AZ478">
        <f>(AX478-AP478)/AW478</f>
        <v>0</v>
      </c>
      <c r="BA478">
        <f>(AN478-AT478)/AT478</f>
        <v>0</v>
      </c>
      <c r="BB478">
        <f>AM478/(AO478+AM478/AT478)</f>
        <v>0</v>
      </c>
      <c r="BC478" t="s">
        <v>291</v>
      </c>
      <c r="BD478">
        <v>0</v>
      </c>
      <c r="BE478">
        <f>IF(BD478&lt;&gt;0, BD478, BB478)</f>
        <v>0</v>
      </c>
      <c r="BF478">
        <f>1-BE478/AT478</f>
        <v>0</v>
      </c>
      <c r="BG478">
        <f>(AT478-AS478)/(AT478-BE478)</f>
        <v>0</v>
      </c>
      <c r="BH478">
        <f>(AN478-AT478)/(AN478-BE478)</f>
        <v>0</v>
      </c>
      <c r="BI478">
        <f>(AT478-AS478)/(AT478-AM478)</f>
        <v>0</v>
      </c>
      <c r="BJ478">
        <f>(AN478-AT478)/(AN478-AM478)</f>
        <v>0</v>
      </c>
      <c r="BK478">
        <f>(BG478*BE478/AS478)</f>
        <v>0</v>
      </c>
      <c r="BL478">
        <f>(1-BK478)</f>
        <v>0</v>
      </c>
      <c r="BM478">
        <f>$B$11*CK478+$C$11*CL478+$F$11*CM478*(1-CP478)</f>
        <v>0</v>
      </c>
      <c r="BN478">
        <f>BM478*BO478</f>
        <v>0</v>
      </c>
      <c r="BO478">
        <f>($B$11*$D$9+$C$11*$D$9+$F$11*((CZ478+CR478)/MAX(CZ478+CR478+DA478, 0.1)*$I$9+DA478/MAX(CZ478+CR478+DA478, 0.1)*$J$9))/($B$11+$C$11+$F$11)</f>
        <v>0</v>
      </c>
      <c r="BP478">
        <f>($B$11*$K$9+$C$11*$K$9+$F$11*((CZ478+CR478)/MAX(CZ478+CR478+DA478, 0.1)*$P$9+DA478/MAX(CZ478+CR478+DA478, 0.1)*$Q$9))/($B$11+$C$11+$F$11)</f>
        <v>0</v>
      </c>
      <c r="BQ478">
        <v>6</v>
      </c>
      <c r="BR478">
        <v>0.5</v>
      </c>
      <c r="BS478" t="s">
        <v>292</v>
      </c>
      <c r="BT478">
        <v>2</v>
      </c>
      <c r="BU478">
        <v>1627064497.1</v>
      </c>
      <c r="BV478">
        <v>396.459666666667</v>
      </c>
      <c r="BW478">
        <v>419.962666666667</v>
      </c>
      <c r="BX478">
        <v>16.3859</v>
      </c>
      <c r="BY478">
        <v>9.99990666666667</v>
      </c>
      <c r="BZ478">
        <v>392.150666666667</v>
      </c>
      <c r="CA478">
        <v>16.363</v>
      </c>
      <c r="CB478">
        <v>899.997666666667</v>
      </c>
      <c r="CC478">
        <v>101.493</v>
      </c>
      <c r="CD478">
        <v>0.100202333333333</v>
      </c>
      <c r="CE478">
        <v>32.1937333333333</v>
      </c>
      <c r="CF478">
        <v>29.5240666666667</v>
      </c>
      <c r="CG478">
        <v>999.9</v>
      </c>
      <c r="CH478">
        <v>0</v>
      </c>
      <c r="CI478">
        <v>0</v>
      </c>
      <c r="CJ478">
        <v>9959.16666666667</v>
      </c>
      <c r="CK478">
        <v>0</v>
      </c>
      <c r="CL478">
        <v>59.8194</v>
      </c>
      <c r="CM478">
        <v>1459.91666666667</v>
      </c>
      <c r="CN478">
        <v>0.972988</v>
      </c>
      <c r="CO478">
        <v>0.0270125</v>
      </c>
      <c r="CP478">
        <v>0</v>
      </c>
      <c r="CQ478">
        <v>674.318333333333</v>
      </c>
      <c r="CR478">
        <v>4.99951</v>
      </c>
      <c r="CS478">
        <v>9814.02</v>
      </c>
      <c r="CT478">
        <v>11911.1666666667</v>
      </c>
      <c r="CU478">
        <v>39.437</v>
      </c>
      <c r="CV478">
        <v>41.812</v>
      </c>
      <c r="CW478">
        <v>41</v>
      </c>
      <c r="CX478">
        <v>41.062</v>
      </c>
      <c r="CY478">
        <v>41.812</v>
      </c>
      <c r="CZ478">
        <v>1415.61666666667</v>
      </c>
      <c r="DA478">
        <v>39.3</v>
      </c>
      <c r="DB478">
        <v>0</v>
      </c>
      <c r="DC478">
        <v>1627064500.6</v>
      </c>
      <c r="DD478">
        <v>0</v>
      </c>
      <c r="DE478">
        <v>674.099038461538</v>
      </c>
      <c r="DF478">
        <v>2.18328204707973</v>
      </c>
      <c r="DG478">
        <v>37.1254700532593</v>
      </c>
      <c r="DH478">
        <v>9810.04615384615</v>
      </c>
      <c r="DI478">
        <v>15</v>
      </c>
      <c r="DJ478">
        <v>1627063522.6</v>
      </c>
      <c r="DK478" t="s">
        <v>293</v>
      </c>
      <c r="DL478">
        <v>1627063512.6</v>
      </c>
      <c r="DM478">
        <v>1627063522.6</v>
      </c>
      <c r="DN478">
        <v>1</v>
      </c>
      <c r="DO478">
        <v>0.261</v>
      </c>
      <c r="DP478">
        <v>-0.001</v>
      </c>
      <c r="DQ478">
        <v>4.408</v>
      </c>
      <c r="DR478">
        <v>-0.118</v>
      </c>
      <c r="DS478">
        <v>420</v>
      </c>
      <c r="DT478">
        <v>3</v>
      </c>
      <c r="DU478">
        <v>0.07</v>
      </c>
      <c r="DV478">
        <v>0.03</v>
      </c>
      <c r="DW478">
        <v>-23.5205975609756</v>
      </c>
      <c r="DX478">
        <v>0.15349756097561</v>
      </c>
      <c r="DY478">
        <v>0.0442122899137444</v>
      </c>
      <c r="DZ478">
        <v>1</v>
      </c>
      <c r="EA478">
        <v>674.000735294118</v>
      </c>
      <c r="EB478">
        <v>2.29621434831525</v>
      </c>
      <c r="EC478">
        <v>0.28075196388434</v>
      </c>
      <c r="ED478">
        <v>1</v>
      </c>
      <c r="EE478">
        <v>6.35428853658537</v>
      </c>
      <c r="EF478">
        <v>0.272474006968644</v>
      </c>
      <c r="EG478">
        <v>0.0291012518011683</v>
      </c>
      <c r="EH478">
        <v>0</v>
      </c>
      <c r="EI478">
        <v>2</v>
      </c>
      <c r="EJ478">
        <v>3</v>
      </c>
      <c r="EK478" t="s">
        <v>335</v>
      </c>
      <c r="EL478">
        <v>100</v>
      </c>
      <c r="EM478">
        <v>100</v>
      </c>
      <c r="EN478">
        <v>4.308</v>
      </c>
      <c r="EO478">
        <v>0.0232</v>
      </c>
      <c r="EP478">
        <v>2.28134974714028</v>
      </c>
      <c r="EQ478">
        <v>0.00616335315543056</v>
      </c>
      <c r="ER478">
        <v>-2.81551833566181e-06</v>
      </c>
      <c r="ES478">
        <v>7.20361701182458e-10</v>
      </c>
      <c r="ET478">
        <v>-0.12593346656001</v>
      </c>
      <c r="EU478">
        <v>0.000949733804135094</v>
      </c>
      <c r="EV478">
        <v>0.000626151634330831</v>
      </c>
      <c r="EW478">
        <v>-7.8445624330649e-06</v>
      </c>
      <c r="EX478">
        <v>-4</v>
      </c>
      <c r="EY478">
        <v>2067</v>
      </c>
      <c r="EZ478">
        <v>1</v>
      </c>
      <c r="FA478">
        <v>22</v>
      </c>
      <c r="FB478">
        <v>16.4</v>
      </c>
      <c r="FC478">
        <v>16.3</v>
      </c>
      <c r="FD478">
        <v>18</v>
      </c>
      <c r="FE478">
        <v>961.567</v>
      </c>
      <c r="FF478">
        <v>517.04</v>
      </c>
      <c r="FG478">
        <v>38.7167</v>
      </c>
      <c r="FH478">
        <v>25.2017</v>
      </c>
      <c r="FI478">
        <v>30.0007</v>
      </c>
      <c r="FJ478">
        <v>25.2489</v>
      </c>
      <c r="FK478">
        <v>25.2335</v>
      </c>
      <c r="FL478">
        <v>26.747</v>
      </c>
      <c r="FM478">
        <v>48.409</v>
      </c>
      <c r="FN478">
        <v>0</v>
      </c>
      <c r="FO478">
        <v>38.77</v>
      </c>
      <c r="FP478">
        <v>420</v>
      </c>
      <c r="FQ478">
        <v>10.1328</v>
      </c>
      <c r="FR478">
        <v>100.357</v>
      </c>
      <c r="FS478">
        <v>100.255</v>
      </c>
    </row>
    <row r="479" spans="1:175">
      <c r="A479">
        <v>463</v>
      </c>
      <c r="B479">
        <v>1627064500.1</v>
      </c>
      <c r="C479">
        <v>924</v>
      </c>
      <c r="D479" t="s">
        <v>1219</v>
      </c>
      <c r="E479" t="s">
        <v>1220</v>
      </c>
      <c r="F479">
        <v>1</v>
      </c>
      <c r="H479">
        <v>1627064499.1</v>
      </c>
      <c r="I479">
        <f>(J479)/1000</f>
        <v>0</v>
      </c>
      <c r="J479">
        <f>1000*CB479*AH479*(BX479-BY479)/(100*BQ479*(1000-AH479*BX479))</f>
        <v>0</v>
      </c>
      <c r="K479">
        <f>CB479*AH479*(BW479-BV479*(1000-AH479*BY479)/(1000-AH479*BX479))/(100*BQ479)</f>
        <v>0</v>
      </c>
      <c r="L479">
        <f>BV479 - IF(AH479&gt;1, K479*BQ479*100.0/(AJ479*CJ479), 0)</f>
        <v>0</v>
      </c>
      <c r="M479">
        <f>((S479-I479/2)*L479-K479)/(S479+I479/2)</f>
        <v>0</v>
      </c>
      <c r="N479">
        <f>M479*(CC479+CD479)/1000.0</f>
        <v>0</v>
      </c>
      <c r="O479">
        <f>(BV479 - IF(AH479&gt;1, K479*BQ479*100.0/(AJ479*CJ479), 0))*(CC479+CD479)/1000.0</f>
        <v>0</v>
      </c>
      <c r="P479">
        <f>2.0/((1/R479-1/Q479)+SIGN(R479)*SQRT((1/R479-1/Q479)*(1/R479-1/Q479) + 4*BR479/((BR479+1)*(BR479+1))*(2*1/R479*1/Q479-1/Q479*1/Q479)))</f>
        <v>0</v>
      </c>
      <c r="Q479">
        <f>IF(LEFT(BS479,1)&lt;&gt;"0",IF(LEFT(BS479,1)="1",3.0,BT479),$D$5+$E$5*(CJ479*CC479/($K$5*1000))+$F$5*(CJ479*CC479/($K$5*1000))*MAX(MIN(BQ479,$J$5),$I$5)*MAX(MIN(BQ479,$J$5),$I$5)+$G$5*MAX(MIN(BQ479,$J$5),$I$5)*(CJ479*CC479/($K$5*1000))+$H$5*(CJ479*CC479/($K$5*1000))*(CJ479*CC479/($K$5*1000)))</f>
        <v>0</v>
      </c>
      <c r="R479">
        <f>I479*(1000-(1000*0.61365*exp(17.502*V479/(240.97+V479))/(CC479+CD479)+BX479)/2)/(1000*0.61365*exp(17.502*V479/(240.97+V479))/(CC479+CD479)-BX479)</f>
        <v>0</v>
      </c>
      <c r="S479">
        <f>1/((BR479+1)/(P479/1.6)+1/(Q479/1.37)) + BR479/((BR479+1)/(P479/1.6) + BR479/(Q479/1.37))</f>
        <v>0</v>
      </c>
      <c r="T479">
        <f>(BM479*BP479)</f>
        <v>0</v>
      </c>
      <c r="U479">
        <f>(CE479+(T479+2*0.95*5.67E-8*(((CE479+$B$7)+273)^4-(CE479+273)^4)-44100*I479)/(1.84*29.3*Q479+8*0.95*5.67E-8*(CE479+273)^3))</f>
        <v>0</v>
      </c>
      <c r="V479">
        <f>($C$7*CF479+$D$7*CG479+$E$7*U479)</f>
        <v>0</v>
      </c>
      <c r="W479">
        <f>0.61365*exp(17.502*V479/(240.97+V479))</f>
        <v>0</v>
      </c>
      <c r="X479">
        <f>(Y479/Z479*100)</f>
        <v>0</v>
      </c>
      <c r="Y479">
        <f>BX479*(CC479+CD479)/1000</f>
        <v>0</v>
      </c>
      <c r="Z479">
        <f>0.61365*exp(17.502*CE479/(240.97+CE479))</f>
        <v>0</v>
      </c>
      <c r="AA479">
        <f>(W479-BX479*(CC479+CD479)/1000)</f>
        <v>0</v>
      </c>
      <c r="AB479">
        <f>(-I479*44100)</f>
        <v>0</v>
      </c>
      <c r="AC479">
        <f>2*29.3*Q479*0.92*(CE479-V479)</f>
        <v>0</v>
      </c>
      <c r="AD479">
        <f>2*0.95*5.67E-8*(((CE479+$B$7)+273)^4-(V479+273)^4)</f>
        <v>0</v>
      </c>
      <c r="AE479">
        <f>T479+AD479+AB479+AC479</f>
        <v>0</v>
      </c>
      <c r="AF479">
        <v>15</v>
      </c>
      <c r="AG479">
        <v>2</v>
      </c>
      <c r="AH479">
        <f>IF(AF479*$H$13&gt;=AJ479,1.0,(AJ479/(AJ479-AF479*$H$13)))</f>
        <v>0</v>
      </c>
      <c r="AI479">
        <f>(AH479-1)*100</f>
        <v>0</v>
      </c>
      <c r="AJ479">
        <f>MAX(0,($B$13+$C$13*CJ479)/(1+$D$13*CJ479)*CC479/(CE479+273)*$E$13)</f>
        <v>0</v>
      </c>
      <c r="AK479" t="s">
        <v>291</v>
      </c>
      <c r="AL479" t="s">
        <v>291</v>
      </c>
      <c r="AM479">
        <v>0</v>
      </c>
      <c r="AN479">
        <v>0</v>
      </c>
      <c r="AO479">
        <f>1-AM479/AN479</f>
        <v>0</v>
      </c>
      <c r="AP479">
        <v>0</v>
      </c>
      <c r="AQ479" t="s">
        <v>291</v>
      </c>
      <c r="AR479" t="s">
        <v>291</v>
      </c>
      <c r="AS479">
        <v>0</v>
      </c>
      <c r="AT479">
        <v>0</v>
      </c>
      <c r="AU479">
        <f>1-AS479/AT479</f>
        <v>0</v>
      </c>
      <c r="AV479">
        <v>0.5</v>
      </c>
      <c r="AW479">
        <f>BN479</f>
        <v>0</v>
      </c>
      <c r="AX479">
        <f>K479</f>
        <v>0</v>
      </c>
      <c r="AY479">
        <f>AU479*AV479*AW479</f>
        <v>0</v>
      </c>
      <c r="AZ479">
        <f>(AX479-AP479)/AW479</f>
        <v>0</v>
      </c>
      <c r="BA479">
        <f>(AN479-AT479)/AT479</f>
        <v>0</v>
      </c>
      <c r="BB479">
        <f>AM479/(AO479+AM479/AT479)</f>
        <v>0</v>
      </c>
      <c r="BC479" t="s">
        <v>291</v>
      </c>
      <c r="BD479">
        <v>0</v>
      </c>
      <c r="BE479">
        <f>IF(BD479&lt;&gt;0, BD479, BB479)</f>
        <v>0</v>
      </c>
      <c r="BF479">
        <f>1-BE479/AT479</f>
        <v>0</v>
      </c>
      <c r="BG479">
        <f>(AT479-AS479)/(AT479-BE479)</f>
        <v>0</v>
      </c>
      <c r="BH479">
        <f>(AN479-AT479)/(AN479-BE479)</f>
        <v>0</v>
      </c>
      <c r="BI479">
        <f>(AT479-AS479)/(AT479-AM479)</f>
        <v>0</v>
      </c>
      <c r="BJ479">
        <f>(AN479-AT479)/(AN479-AM479)</f>
        <v>0</v>
      </c>
      <c r="BK479">
        <f>(BG479*BE479/AS479)</f>
        <v>0</v>
      </c>
      <c r="BL479">
        <f>(1-BK479)</f>
        <v>0</v>
      </c>
      <c r="BM479">
        <f>$B$11*CK479+$C$11*CL479+$F$11*CM479*(1-CP479)</f>
        <v>0</v>
      </c>
      <c r="BN479">
        <f>BM479*BO479</f>
        <v>0</v>
      </c>
      <c r="BO479">
        <f>($B$11*$D$9+$C$11*$D$9+$F$11*((CZ479+CR479)/MAX(CZ479+CR479+DA479, 0.1)*$I$9+DA479/MAX(CZ479+CR479+DA479, 0.1)*$J$9))/($B$11+$C$11+$F$11)</f>
        <v>0</v>
      </c>
      <c r="BP479">
        <f>($B$11*$K$9+$C$11*$K$9+$F$11*((CZ479+CR479)/MAX(CZ479+CR479+DA479, 0.1)*$P$9+DA479/MAX(CZ479+CR479+DA479, 0.1)*$Q$9))/($B$11+$C$11+$F$11)</f>
        <v>0</v>
      </c>
      <c r="BQ479">
        <v>6</v>
      </c>
      <c r="BR479">
        <v>0.5</v>
      </c>
      <c r="BS479" t="s">
        <v>292</v>
      </c>
      <c r="BT479">
        <v>2</v>
      </c>
      <c r="BU479">
        <v>1627064499.1</v>
      </c>
      <c r="BV479">
        <v>396.489666666667</v>
      </c>
      <c r="BW479">
        <v>419.965</v>
      </c>
      <c r="BX479">
        <v>16.433</v>
      </c>
      <c r="BY479">
        <v>10.0193666666667</v>
      </c>
      <c r="BZ479">
        <v>392.181</v>
      </c>
      <c r="CA479">
        <v>16.4094</v>
      </c>
      <c r="CB479">
        <v>900.005</v>
      </c>
      <c r="CC479">
        <v>101.492</v>
      </c>
      <c r="CD479">
        <v>0.100185</v>
      </c>
      <c r="CE479">
        <v>32.2394333333333</v>
      </c>
      <c r="CF479">
        <v>29.5599</v>
      </c>
      <c r="CG479">
        <v>999.9</v>
      </c>
      <c r="CH479">
        <v>0</v>
      </c>
      <c r="CI479">
        <v>0</v>
      </c>
      <c r="CJ479">
        <v>9982.5</v>
      </c>
      <c r="CK479">
        <v>0</v>
      </c>
      <c r="CL479">
        <v>59.8194</v>
      </c>
      <c r="CM479">
        <v>1460.1</v>
      </c>
      <c r="CN479">
        <v>0.972996666666667</v>
      </c>
      <c r="CO479">
        <v>0.0270031333333333</v>
      </c>
      <c r="CP479">
        <v>0</v>
      </c>
      <c r="CQ479">
        <v>674.585666666667</v>
      </c>
      <c r="CR479">
        <v>4.99951</v>
      </c>
      <c r="CS479">
        <v>9816.61333333333</v>
      </c>
      <c r="CT479">
        <v>11912.7</v>
      </c>
      <c r="CU479">
        <v>39.437</v>
      </c>
      <c r="CV479">
        <v>41.812</v>
      </c>
      <c r="CW479">
        <v>41</v>
      </c>
      <c r="CX479">
        <v>41.062</v>
      </c>
      <c r="CY479">
        <v>41.812</v>
      </c>
      <c r="CZ479">
        <v>1415.80666666667</v>
      </c>
      <c r="DA479">
        <v>39.2933333333333</v>
      </c>
      <c r="DB479">
        <v>0</v>
      </c>
      <c r="DC479">
        <v>1627064503</v>
      </c>
      <c r="DD479">
        <v>0</v>
      </c>
      <c r="DE479">
        <v>674.225769230769</v>
      </c>
      <c r="DF479">
        <v>2.60396580730785</v>
      </c>
      <c r="DG479">
        <v>42.1456409344871</v>
      </c>
      <c r="DH479">
        <v>9811.69153846154</v>
      </c>
      <c r="DI479">
        <v>15</v>
      </c>
      <c r="DJ479">
        <v>1627063522.6</v>
      </c>
      <c r="DK479" t="s">
        <v>293</v>
      </c>
      <c r="DL479">
        <v>1627063512.6</v>
      </c>
      <c r="DM479">
        <v>1627063522.6</v>
      </c>
      <c r="DN479">
        <v>1</v>
      </c>
      <c r="DO479">
        <v>0.261</v>
      </c>
      <c r="DP479">
        <v>-0.001</v>
      </c>
      <c r="DQ479">
        <v>4.408</v>
      </c>
      <c r="DR479">
        <v>-0.118</v>
      </c>
      <c r="DS479">
        <v>420</v>
      </c>
      <c r="DT479">
        <v>3</v>
      </c>
      <c r="DU479">
        <v>0.07</v>
      </c>
      <c r="DV479">
        <v>0.03</v>
      </c>
      <c r="DW479">
        <v>-23.5185268292683</v>
      </c>
      <c r="DX479">
        <v>0.244760278745628</v>
      </c>
      <c r="DY479">
        <v>0.0448035060931519</v>
      </c>
      <c r="DZ479">
        <v>1</v>
      </c>
      <c r="EA479">
        <v>674.090484848485</v>
      </c>
      <c r="EB479">
        <v>2.62859122792255</v>
      </c>
      <c r="EC479">
        <v>0.29833600349698</v>
      </c>
      <c r="ED479">
        <v>1</v>
      </c>
      <c r="EE479">
        <v>6.36402292682927</v>
      </c>
      <c r="EF479">
        <v>0.275056306620215</v>
      </c>
      <c r="EG479">
        <v>0.0293986496490871</v>
      </c>
      <c r="EH479">
        <v>0</v>
      </c>
      <c r="EI479">
        <v>2</v>
      </c>
      <c r="EJ479">
        <v>3</v>
      </c>
      <c r="EK479" t="s">
        <v>335</v>
      </c>
      <c r="EL479">
        <v>100</v>
      </c>
      <c r="EM479">
        <v>100</v>
      </c>
      <c r="EN479">
        <v>4.309</v>
      </c>
      <c r="EO479">
        <v>0.0239</v>
      </c>
      <c r="EP479">
        <v>2.28134974714028</v>
      </c>
      <c r="EQ479">
        <v>0.00616335315543056</v>
      </c>
      <c r="ER479">
        <v>-2.81551833566181e-06</v>
      </c>
      <c r="ES479">
        <v>7.20361701182458e-10</v>
      </c>
      <c r="ET479">
        <v>-0.12593346656001</v>
      </c>
      <c r="EU479">
        <v>0.000949733804135094</v>
      </c>
      <c r="EV479">
        <v>0.000626151634330831</v>
      </c>
      <c r="EW479">
        <v>-7.8445624330649e-06</v>
      </c>
      <c r="EX479">
        <v>-4</v>
      </c>
      <c r="EY479">
        <v>2067</v>
      </c>
      <c r="EZ479">
        <v>1</v>
      </c>
      <c r="FA479">
        <v>22</v>
      </c>
      <c r="FB479">
        <v>16.5</v>
      </c>
      <c r="FC479">
        <v>16.3</v>
      </c>
      <c r="FD479">
        <v>18</v>
      </c>
      <c r="FE479">
        <v>961.548</v>
      </c>
      <c r="FF479">
        <v>517.197</v>
      </c>
      <c r="FG479">
        <v>38.7868</v>
      </c>
      <c r="FH479">
        <v>25.2049</v>
      </c>
      <c r="FI479">
        <v>30.0007</v>
      </c>
      <c r="FJ479">
        <v>25.2507</v>
      </c>
      <c r="FK479">
        <v>25.2351</v>
      </c>
      <c r="FL479">
        <v>26.7473</v>
      </c>
      <c r="FM479">
        <v>48.409</v>
      </c>
      <c r="FN479">
        <v>0</v>
      </c>
      <c r="FO479">
        <v>38.87</v>
      </c>
      <c r="FP479">
        <v>420</v>
      </c>
      <c r="FQ479">
        <v>10.1327</v>
      </c>
      <c r="FR479">
        <v>100.358</v>
      </c>
      <c r="FS479">
        <v>100.255</v>
      </c>
    </row>
    <row r="480" spans="1:175">
      <c r="A480">
        <v>464</v>
      </c>
      <c r="B480">
        <v>1627064502.1</v>
      </c>
      <c r="C480">
        <v>926</v>
      </c>
      <c r="D480" t="s">
        <v>1221</v>
      </c>
      <c r="E480" t="s">
        <v>1222</v>
      </c>
      <c r="F480">
        <v>1</v>
      </c>
      <c r="H480">
        <v>1627064501.1</v>
      </c>
      <c r="I480">
        <f>(J480)/1000</f>
        <v>0</v>
      </c>
      <c r="J480">
        <f>1000*CB480*AH480*(BX480-BY480)/(100*BQ480*(1000-AH480*BX480))</f>
        <v>0</v>
      </c>
      <c r="K480">
        <f>CB480*AH480*(BW480-BV480*(1000-AH480*BY480)/(1000-AH480*BX480))/(100*BQ480)</f>
        <v>0</v>
      </c>
      <c r="L480">
        <f>BV480 - IF(AH480&gt;1, K480*BQ480*100.0/(AJ480*CJ480), 0)</f>
        <v>0</v>
      </c>
      <c r="M480">
        <f>((S480-I480/2)*L480-K480)/(S480+I480/2)</f>
        <v>0</v>
      </c>
      <c r="N480">
        <f>M480*(CC480+CD480)/1000.0</f>
        <v>0</v>
      </c>
      <c r="O480">
        <f>(BV480 - IF(AH480&gt;1, K480*BQ480*100.0/(AJ480*CJ480), 0))*(CC480+CD480)/1000.0</f>
        <v>0</v>
      </c>
      <c r="P480">
        <f>2.0/((1/R480-1/Q480)+SIGN(R480)*SQRT((1/R480-1/Q480)*(1/R480-1/Q480) + 4*BR480/((BR480+1)*(BR480+1))*(2*1/R480*1/Q480-1/Q480*1/Q480)))</f>
        <v>0</v>
      </c>
      <c r="Q480">
        <f>IF(LEFT(BS480,1)&lt;&gt;"0",IF(LEFT(BS480,1)="1",3.0,BT480),$D$5+$E$5*(CJ480*CC480/($K$5*1000))+$F$5*(CJ480*CC480/($K$5*1000))*MAX(MIN(BQ480,$J$5),$I$5)*MAX(MIN(BQ480,$J$5),$I$5)+$G$5*MAX(MIN(BQ480,$J$5),$I$5)*(CJ480*CC480/($K$5*1000))+$H$5*(CJ480*CC480/($K$5*1000))*(CJ480*CC480/($K$5*1000)))</f>
        <v>0</v>
      </c>
      <c r="R480">
        <f>I480*(1000-(1000*0.61365*exp(17.502*V480/(240.97+V480))/(CC480+CD480)+BX480)/2)/(1000*0.61365*exp(17.502*V480/(240.97+V480))/(CC480+CD480)-BX480)</f>
        <v>0</v>
      </c>
      <c r="S480">
        <f>1/((BR480+1)/(P480/1.6)+1/(Q480/1.37)) + BR480/((BR480+1)/(P480/1.6) + BR480/(Q480/1.37))</f>
        <v>0</v>
      </c>
      <c r="T480">
        <f>(BM480*BP480)</f>
        <v>0</v>
      </c>
      <c r="U480">
        <f>(CE480+(T480+2*0.95*5.67E-8*(((CE480+$B$7)+273)^4-(CE480+273)^4)-44100*I480)/(1.84*29.3*Q480+8*0.95*5.67E-8*(CE480+273)^3))</f>
        <v>0</v>
      </c>
      <c r="V480">
        <f>($C$7*CF480+$D$7*CG480+$E$7*U480)</f>
        <v>0</v>
      </c>
      <c r="W480">
        <f>0.61365*exp(17.502*V480/(240.97+V480))</f>
        <v>0</v>
      </c>
      <c r="X480">
        <f>(Y480/Z480*100)</f>
        <v>0</v>
      </c>
      <c r="Y480">
        <f>BX480*(CC480+CD480)/1000</f>
        <v>0</v>
      </c>
      <c r="Z480">
        <f>0.61365*exp(17.502*CE480/(240.97+CE480))</f>
        <v>0</v>
      </c>
      <c r="AA480">
        <f>(W480-BX480*(CC480+CD480)/1000)</f>
        <v>0</v>
      </c>
      <c r="AB480">
        <f>(-I480*44100)</f>
        <v>0</v>
      </c>
      <c r="AC480">
        <f>2*29.3*Q480*0.92*(CE480-V480)</f>
        <v>0</v>
      </c>
      <c r="AD480">
        <f>2*0.95*5.67E-8*(((CE480+$B$7)+273)^4-(V480+273)^4)</f>
        <v>0</v>
      </c>
      <c r="AE480">
        <f>T480+AD480+AB480+AC480</f>
        <v>0</v>
      </c>
      <c r="AF480">
        <v>15</v>
      </c>
      <c r="AG480">
        <v>2</v>
      </c>
      <c r="AH480">
        <f>IF(AF480*$H$13&gt;=AJ480,1.0,(AJ480/(AJ480-AF480*$H$13)))</f>
        <v>0</v>
      </c>
      <c r="AI480">
        <f>(AH480-1)*100</f>
        <v>0</v>
      </c>
      <c r="AJ480">
        <f>MAX(0,($B$13+$C$13*CJ480)/(1+$D$13*CJ480)*CC480/(CE480+273)*$E$13)</f>
        <v>0</v>
      </c>
      <c r="AK480" t="s">
        <v>291</v>
      </c>
      <c r="AL480" t="s">
        <v>291</v>
      </c>
      <c r="AM480">
        <v>0</v>
      </c>
      <c r="AN480">
        <v>0</v>
      </c>
      <c r="AO480">
        <f>1-AM480/AN480</f>
        <v>0</v>
      </c>
      <c r="AP480">
        <v>0</v>
      </c>
      <c r="AQ480" t="s">
        <v>291</v>
      </c>
      <c r="AR480" t="s">
        <v>291</v>
      </c>
      <c r="AS480">
        <v>0</v>
      </c>
      <c r="AT480">
        <v>0</v>
      </c>
      <c r="AU480">
        <f>1-AS480/AT480</f>
        <v>0</v>
      </c>
      <c r="AV480">
        <v>0.5</v>
      </c>
      <c r="AW480">
        <f>BN480</f>
        <v>0</v>
      </c>
      <c r="AX480">
        <f>K480</f>
        <v>0</v>
      </c>
      <c r="AY480">
        <f>AU480*AV480*AW480</f>
        <v>0</v>
      </c>
      <c r="AZ480">
        <f>(AX480-AP480)/AW480</f>
        <v>0</v>
      </c>
      <c r="BA480">
        <f>(AN480-AT480)/AT480</f>
        <v>0</v>
      </c>
      <c r="BB480">
        <f>AM480/(AO480+AM480/AT480)</f>
        <v>0</v>
      </c>
      <c r="BC480" t="s">
        <v>291</v>
      </c>
      <c r="BD480">
        <v>0</v>
      </c>
      <c r="BE480">
        <f>IF(BD480&lt;&gt;0, BD480, BB480)</f>
        <v>0</v>
      </c>
      <c r="BF480">
        <f>1-BE480/AT480</f>
        <v>0</v>
      </c>
      <c r="BG480">
        <f>(AT480-AS480)/(AT480-BE480)</f>
        <v>0</v>
      </c>
      <c r="BH480">
        <f>(AN480-AT480)/(AN480-BE480)</f>
        <v>0</v>
      </c>
      <c r="BI480">
        <f>(AT480-AS480)/(AT480-AM480)</f>
        <v>0</v>
      </c>
      <c r="BJ480">
        <f>(AN480-AT480)/(AN480-AM480)</f>
        <v>0</v>
      </c>
      <c r="BK480">
        <f>(BG480*BE480/AS480)</f>
        <v>0</v>
      </c>
      <c r="BL480">
        <f>(1-BK480)</f>
        <v>0</v>
      </c>
      <c r="BM480">
        <f>$B$11*CK480+$C$11*CL480+$F$11*CM480*(1-CP480)</f>
        <v>0</v>
      </c>
      <c r="BN480">
        <f>BM480*BO480</f>
        <v>0</v>
      </c>
      <c r="BO480">
        <f>($B$11*$D$9+$C$11*$D$9+$F$11*((CZ480+CR480)/MAX(CZ480+CR480+DA480, 0.1)*$I$9+DA480/MAX(CZ480+CR480+DA480, 0.1)*$J$9))/($B$11+$C$11+$F$11)</f>
        <v>0</v>
      </c>
      <c r="BP480">
        <f>($B$11*$K$9+$C$11*$K$9+$F$11*((CZ480+CR480)/MAX(CZ480+CR480+DA480, 0.1)*$P$9+DA480/MAX(CZ480+CR480+DA480, 0.1)*$Q$9))/($B$11+$C$11+$F$11)</f>
        <v>0</v>
      </c>
      <c r="BQ480">
        <v>6</v>
      </c>
      <c r="BR480">
        <v>0.5</v>
      </c>
      <c r="BS480" t="s">
        <v>292</v>
      </c>
      <c r="BT480">
        <v>2</v>
      </c>
      <c r="BU480">
        <v>1627064501.1</v>
      </c>
      <c r="BV480">
        <v>396.512333333333</v>
      </c>
      <c r="BW480">
        <v>419.978666666667</v>
      </c>
      <c r="BX480">
        <v>16.4717666666667</v>
      </c>
      <c r="BY480">
        <v>10.0393666666667</v>
      </c>
      <c r="BZ480">
        <v>392.203333333333</v>
      </c>
      <c r="CA480">
        <v>16.4476</v>
      </c>
      <c r="CB480">
        <v>900.015666666667</v>
      </c>
      <c r="CC480">
        <v>101.492</v>
      </c>
      <c r="CD480">
        <v>0.100477333333333</v>
      </c>
      <c r="CE480">
        <v>32.2864333333333</v>
      </c>
      <c r="CF480">
        <v>29.5932</v>
      </c>
      <c r="CG480">
        <v>999.9</v>
      </c>
      <c r="CH480">
        <v>0</v>
      </c>
      <c r="CI480">
        <v>0</v>
      </c>
      <c r="CJ480">
        <v>9972.08333333333</v>
      </c>
      <c r="CK480">
        <v>0</v>
      </c>
      <c r="CL480">
        <v>59.8330333333333</v>
      </c>
      <c r="CM480">
        <v>1459.88</v>
      </c>
      <c r="CN480">
        <v>0.973002</v>
      </c>
      <c r="CO480">
        <v>0.0269978333333333</v>
      </c>
      <c r="CP480">
        <v>0</v>
      </c>
      <c r="CQ480">
        <v>674.364</v>
      </c>
      <c r="CR480">
        <v>4.99951</v>
      </c>
      <c r="CS480">
        <v>9815.92666666667</v>
      </c>
      <c r="CT480">
        <v>11910.8666666667</v>
      </c>
      <c r="CU480">
        <v>39.437</v>
      </c>
      <c r="CV480">
        <v>41.812</v>
      </c>
      <c r="CW480">
        <v>41</v>
      </c>
      <c r="CX480">
        <v>41.062</v>
      </c>
      <c r="CY480">
        <v>41.812</v>
      </c>
      <c r="CZ480">
        <v>1415.6</v>
      </c>
      <c r="DA480">
        <v>39.28</v>
      </c>
      <c r="DB480">
        <v>0</v>
      </c>
      <c r="DC480">
        <v>1627064504.8</v>
      </c>
      <c r="DD480">
        <v>0</v>
      </c>
      <c r="DE480">
        <v>674.32304</v>
      </c>
      <c r="DF480">
        <v>2.03576922673831</v>
      </c>
      <c r="DG480">
        <v>40.0192307976538</v>
      </c>
      <c r="DH480">
        <v>9813.1052</v>
      </c>
      <c r="DI480">
        <v>15</v>
      </c>
      <c r="DJ480">
        <v>1627063522.6</v>
      </c>
      <c r="DK480" t="s">
        <v>293</v>
      </c>
      <c r="DL480">
        <v>1627063512.6</v>
      </c>
      <c r="DM480">
        <v>1627063522.6</v>
      </c>
      <c r="DN480">
        <v>1</v>
      </c>
      <c r="DO480">
        <v>0.261</v>
      </c>
      <c r="DP480">
        <v>-0.001</v>
      </c>
      <c r="DQ480">
        <v>4.408</v>
      </c>
      <c r="DR480">
        <v>-0.118</v>
      </c>
      <c r="DS480">
        <v>420</v>
      </c>
      <c r="DT480">
        <v>3</v>
      </c>
      <c r="DU480">
        <v>0.07</v>
      </c>
      <c r="DV480">
        <v>0.03</v>
      </c>
      <c r="DW480">
        <v>-23.5103268292683</v>
      </c>
      <c r="DX480">
        <v>0.261737979094059</v>
      </c>
      <c r="DY480">
        <v>0.0451309802436341</v>
      </c>
      <c r="DZ480">
        <v>1</v>
      </c>
      <c r="EA480">
        <v>674.164727272727</v>
      </c>
      <c r="EB480">
        <v>2.46105642694892</v>
      </c>
      <c r="EC480">
        <v>0.291836948325109</v>
      </c>
      <c r="ED480">
        <v>1</v>
      </c>
      <c r="EE480">
        <v>6.37436292682927</v>
      </c>
      <c r="EF480">
        <v>0.304097142857143</v>
      </c>
      <c r="EG480">
        <v>0.0322411583072732</v>
      </c>
      <c r="EH480">
        <v>0</v>
      </c>
      <c r="EI480">
        <v>2</v>
      </c>
      <c r="EJ480">
        <v>3</v>
      </c>
      <c r="EK480" t="s">
        <v>335</v>
      </c>
      <c r="EL480">
        <v>100</v>
      </c>
      <c r="EM480">
        <v>100</v>
      </c>
      <c r="EN480">
        <v>4.309</v>
      </c>
      <c r="EO480">
        <v>0.0245</v>
      </c>
      <c r="EP480">
        <v>2.28134974714028</v>
      </c>
      <c r="EQ480">
        <v>0.00616335315543056</v>
      </c>
      <c r="ER480">
        <v>-2.81551833566181e-06</v>
      </c>
      <c r="ES480">
        <v>7.20361701182458e-10</v>
      </c>
      <c r="ET480">
        <v>-0.12593346656001</v>
      </c>
      <c r="EU480">
        <v>0.000949733804135094</v>
      </c>
      <c r="EV480">
        <v>0.000626151634330831</v>
      </c>
      <c r="EW480">
        <v>-7.8445624330649e-06</v>
      </c>
      <c r="EX480">
        <v>-4</v>
      </c>
      <c r="EY480">
        <v>2067</v>
      </c>
      <c r="EZ480">
        <v>1</v>
      </c>
      <c r="FA480">
        <v>22</v>
      </c>
      <c r="FB480">
        <v>16.5</v>
      </c>
      <c r="FC480">
        <v>16.3</v>
      </c>
      <c r="FD480">
        <v>18</v>
      </c>
      <c r="FE480">
        <v>961.576</v>
      </c>
      <c r="FF480">
        <v>517.198</v>
      </c>
      <c r="FG480">
        <v>38.849</v>
      </c>
      <c r="FH480">
        <v>25.2086</v>
      </c>
      <c r="FI480">
        <v>30.0005</v>
      </c>
      <c r="FJ480">
        <v>25.2523</v>
      </c>
      <c r="FK480">
        <v>25.237</v>
      </c>
      <c r="FL480">
        <v>26.7478</v>
      </c>
      <c r="FM480">
        <v>48.1182</v>
      </c>
      <c r="FN480">
        <v>0</v>
      </c>
      <c r="FO480">
        <v>38.98</v>
      </c>
      <c r="FP480">
        <v>420</v>
      </c>
      <c r="FQ480">
        <v>10.1997</v>
      </c>
      <c r="FR480">
        <v>100.357</v>
      </c>
      <c r="FS480">
        <v>100.256</v>
      </c>
    </row>
    <row r="481" spans="1:175">
      <c r="A481">
        <v>465</v>
      </c>
      <c r="B481">
        <v>1627064504.1</v>
      </c>
      <c r="C481">
        <v>928</v>
      </c>
      <c r="D481" t="s">
        <v>1223</v>
      </c>
      <c r="E481" t="s">
        <v>1224</v>
      </c>
      <c r="F481">
        <v>1</v>
      </c>
      <c r="H481">
        <v>1627064503.1</v>
      </c>
      <c r="I481">
        <f>(J481)/1000</f>
        <v>0</v>
      </c>
      <c r="J481">
        <f>1000*CB481*AH481*(BX481-BY481)/(100*BQ481*(1000-AH481*BX481))</f>
        <v>0</v>
      </c>
      <c r="K481">
        <f>CB481*AH481*(BW481-BV481*(1000-AH481*BY481)/(1000-AH481*BX481))/(100*BQ481)</f>
        <v>0</v>
      </c>
      <c r="L481">
        <f>BV481 - IF(AH481&gt;1, K481*BQ481*100.0/(AJ481*CJ481), 0)</f>
        <v>0</v>
      </c>
      <c r="M481">
        <f>((S481-I481/2)*L481-K481)/(S481+I481/2)</f>
        <v>0</v>
      </c>
      <c r="N481">
        <f>M481*(CC481+CD481)/1000.0</f>
        <v>0</v>
      </c>
      <c r="O481">
        <f>(BV481 - IF(AH481&gt;1, K481*BQ481*100.0/(AJ481*CJ481), 0))*(CC481+CD481)/1000.0</f>
        <v>0</v>
      </c>
      <c r="P481">
        <f>2.0/((1/R481-1/Q481)+SIGN(R481)*SQRT((1/R481-1/Q481)*(1/R481-1/Q481) + 4*BR481/((BR481+1)*(BR481+1))*(2*1/R481*1/Q481-1/Q481*1/Q481)))</f>
        <v>0</v>
      </c>
      <c r="Q481">
        <f>IF(LEFT(BS481,1)&lt;&gt;"0",IF(LEFT(BS481,1)="1",3.0,BT481),$D$5+$E$5*(CJ481*CC481/($K$5*1000))+$F$5*(CJ481*CC481/($K$5*1000))*MAX(MIN(BQ481,$J$5),$I$5)*MAX(MIN(BQ481,$J$5),$I$5)+$G$5*MAX(MIN(BQ481,$J$5),$I$5)*(CJ481*CC481/($K$5*1000))+$H$5*(CJ481*CC481/($K$5*1000))*(CJ481*CC481/($K$5*1000)))</f>
        <v>0</v>
      </c>
      <c r="R481">
        <f>I481*(1000-(1000*0.61365*exp(17.502*V481/(240.97+V481))/(CC481+CD481)+BX481)/2)/(1000*0.61365*exp(17.502*V481/(240.97+V481))/(CC481+CD481)-BX481)</f>
        <v>0</v>
      </c>
      <c r="S481">
        <f>1/((BR481+1)/(P481/1.6)+1/(Q481/1.37)) + BR481/((BR481+1)/(P481/1.6) + BR481/(Q481/1.37))</f>
        <v>0</v>
      </c>
      <c r="T481">
        <f>(BM481*BP481)</f>
        <v>0</v>
      </c>
      <c r="U481">
        <f>(CE481+(T481+2*0.95*5.67E-8*(((CE481+$B$7)+273)^4-(CE481+273)^4)-44100*I481)/(1.84*29.3*Q481+8*0.95*5.67E-8*(CE481+273)^3))</f>
        <v>0</v>
      </c>
      <c r="V481">
        <f>($C$7*CF481+$D$7*CG481+$E$7*U481)</f>
        <v>0</v>
      </c>
      <c r="W481">
        <f>0.61365*exp(17.502*V481/(240.97+V481))</f>
        <v>0</v>
      </c>
      <c r="X481">
        <f>(Y481/Z481*100)</f>
        <v>0</v>
      </c>
      <c r="Y481">
        <f>BX481*(CC481+CD481)/1000</f>
        <v>0</v>
      </c>
      <c r="Z481">
        <f>0.61365*exp(17.502*CE481/(240.97+CE481))</f>
        <v>0</v>
      </c>
      <c r="AA481">
        <f>(W481-BX481*(CC481+CD481)/1000)</f>
        <v>0</v>
      </c>
      <c r="AB481">
        <f>(-I481*44100)</f>
        <v>0</v>
      </c>
      <c r="AC481">
        <f>2*29.3*Q481*0.92*(CE481-V481)</f>
        <v>0</v>
      </c>
      <c r="AD481">
        <f>2*0.95*5.67E-8*(((CE481+$B$7)+273)^4-(V481+273)^4)</f>
        <v>0</v>
      </c>
      <c r="AE481">
        <f>T481+AD481+AB481+AC481</f>
        <v>0</v>
      </c>
      <c r="AF481">
        <v>15</v>
      </c>
      <c r="AG481">
        <v>2</v>
      </c>
      <c r="AH481">
        <f>IF(AF481*$H$13&gt;=AJ481,1.0,(AJ481/(AJ481-AF481*$H$13)))</f>
        <v>0</v>
      </c>
      <c r="AI481">
        <f>(AH481-1)*100</f>
        <v>0</v>
      </c>
      <c r="AJ481">
        <f>MAX(0,($B$13+$C$13*CJ481)/(1+$D$13*CJ481)*CC481/(CE481+273)*$E$13)</f>
        <v>0</v>
      </c>
      <c r="AK481" t="s">
        <v>291</v>
      </c>
      <c r="AL481" t="s">
        <v>291</v>
      </c>
      <c r="AM481">
        <v>0</v>
      </c>
      <c r="AN481">
        <v>0</v>
      </c>
      <c r="AO481">
        <f>1-AM481/AN481</f>
        <v>0</v>
      </c>
      <c r="AP481">
        <v>0</v>
      </c>
      <c r="AQ481" t="s">
        <v>291</v>
      </c>
      <c r="AR481" t="s">
        <v>291</v>
      </c>
      <c r="AS481">
        <v>0</v>
      </c>
      <c r="AT481">
        <v>0</v>
      </c>
      <c r="AU481">
        <f>1-AS481/AT481</f>
        <v>0</v>
      </c>
      <c r="AV481">
        <v>0.5</v>
      </c>
      <c r="AW481">
        <f>BN481</f>
        <v>0</v>
      </c>
      <c r="AX481">
        <f>K481</f>
        <v>0</v>
      </c>
      <c r="AY481">
        <f>AU481*AV481*AW481</f>
        <v>0</v>
      </c>
      <c r="AZ481">
        <f>(AX481-AP481)/AW481</f>
        <v>0</v>
      </c>
      <c r="BA481">
        <f>(AN481-AT481)/AT481</f>
        <v>0</v>
      </c>
      <c r="BB481">
        <f>AM481/(AO481+AM481/AT481)</f>
        <v>0</v>
      </c>
      <c r="BC481" t="s">
        <v>291</v>
      </c>
      <c r="BD481">
        <v>0</v>
      </c>
      <c r="BE481">
        <f>IF(BD481&lt;&gt;0, BD481, BB481)</f>
        <v>0</v>
      </c>
      <c r="BF481">
        <f>1-BE481/AT481</f>
        <v>0</v>
      </c>
      <c r="BG481">
        <f>(AT481-AS481)/(AT481-BE481)</f>
        <v>0</v>
      </c>
      <c r="BH481">
        <f>(AN481-AT481)/(AN481-BE481)</f>
        <v>0</v>
      </c>
      <c r="BI481">
        <f>(AT481-AS481)/(AT481-AM481)</f>
        <v>0</v>
      </c>
      <c r="BJ481">
        <f>(AN481-AT481)/(AN481-AM481)</f>
        <v>0</v>
      </c>
      <c r="BK481">
        <f>(BG481*BE481/AS481)</f>
        <v>0</v>
      </c>
      <c r="BL481">
        <f>(1-BK481)</f>
        <v>0</v>
      </c>
      <c r="BM481">
        <f>$B$11*CK481+$C$11*CL481+$F$11*CM481*(1-CP481)</f>
        <v>0</v>
      </c>
      <c r="BN481">
        <f>BM481*BO481</f>
        <v>0</v>
      </c>
      <c r="BO481">
        <f>($B$11*$D$9+$C$11*$D$9+$F$11*((CZ481+CR481)/MAX(CZ481+CR481+DA481, 0.1)*$I$9+DA481/MAX(CZ481+CR481+DA481, 0.1)*$J$9))/($B$11+$C$11+$F$11)</f>
        <v>0</v>
      </c>
      <c r="BP481">
        <f>($B$11*$K$9+$C$11*$K$9+$F$11*((CZ481+CR481)/MAX(CZ481+CR481+DA481, 0.1)*$P$9+DA481/MAX(CZ481+CR481+DA481, 0.1)*$Q$9))/($B$11+$C$11+$F$11)</f>
        <v>0</v>
      </c>
      <c r="BQ481">
        <v>6</v>
      </c>
      <c r="BR481">
        <v>0.5</v>
      </c>
      <c r="BS481" t="s">
        <v>292</v>
      </c>
      <c r="BT481">
        <v>2</v>
      </c>
      <c r="BU481">
        <v>1627064503.1</v>
      </c>
      <c r="BV481">
        <v>396.525666666667</v>
      </c>
      <c r="BW481">
        <v>419.954666666667</v>
      </c>
      <c r="BX481">
        <v>16.5106333333333</v>
      </c>
      <c r="BY481">
        <v>10.0628</v>
      </c>
      <c r="BZ481">
        <v>392.216666666667</v>
      </c>
      <c r="CA481">
        <v>16.4858666666667</v>
      </c>
      <c r="CB481">
        <v>899.995</v>
      </c>
      <c r="CC481">
        <v>101.492666666667</v>
      </c>
      <c r="CD481">
        <v>0.100361666666667</v>
      </c>
      <c r="CE481">
        <v>32.3320333333333</v>
      </c>
      <c r="CF481">
        <v>29.6250666666667</v>
      </c>
      <c r="CG481">
        <v>999.9</v>
      </c>
      <c r="CH481">
        <v>0</v>
      </c>
      <c r="CI481">
        <v>0</v>
      </c>
      <c r="CJ481">
        <v>9972.5</v>
      </c>
      <c r="CK481">
        <v>0</v>
      </c>
      <c r="CL481">
        <v>59.8472333333333</v>
      </c>
      <c r="CM481">
        <v>1459.98333333333</v>
      </c>
      <c r="CN481">
        <v>0.972996666666667</v>
      </c>
      <c r="CO481">
        <v>0.0270032333333333</v>
      </c>
      <c r="CP481">
        <v>0</v>
      </c>
      <c r="CQ481">
        <v>674.792</v>
      </c>
      <c r="CR481">
        <v>4.99951</v>
      </c>
      <c r="CS481">
        <v>9818.61333333333</v>
      </c>
      <c r="CT481">
        <v>11911.7666666667</v>
      </c>
      <c r="CU481">
        <v>39.437</v>
      </c>
      <c r="CV481">
        <v>41.854</v>
      </c>
      <c r="CW481">
        <v>41</v>
      </c>
      <c r="CX481">
        <v>41.062</v>
      </c>
      <c r="CY481">
        <v>41.812</v>
      </c>
      <c r="CZ481">
        <v>1415.69333333333</v>
      </c>
      <c r="DA481">
        <v>39.29</v>
      </c>
      <c r="DB481">
        <v>0</v>
      </c>
      <c r="DC481">
        <v>1627064506.6</v>
      </c>
      <c r="DD481">
        <v>0</v>
      </c>
      <c r="DE481">
        <v>674.386115384615</v>
      </c>
      <c r="DF481">
        <v>2.71066665665216</v>
      </c>
      <c r="DG481">
        <v>38.9117948769378</v>
      </c>
      <c r="DH481">
        <v>9814.12269230769</v>
      </c>
      <c r="DI481">
        <v>15</v>
      </c>
      <c r="DJ481">
        <v>1627063522.6</v>
      </c>
      <c r="DK481" t="s">
        <v>293</v>
      </c>
      <c r="DL481">
        <v>1627063512.6</v>
      </c>
      <c r="DM481">
        <v>1627063522.6</v>
      </c>
      <c r="DN481">
        <v>1</v>
      </c>
      <c r="DO481">
        <v>0.261</v>
      </c>
      <c r="DP481">
        <v>-0.001</v>
      </c>
      <c r="DQ481">
        <v>4.408</v>
      </c>
      <c r="DR481">
        <v>-0.118</v>
      </c>
      <c r="DS481">
        <v>420</v>
      </c>
      <c r="DT481">
        <v>3</v>
      </c>
      <c r="DU481">
        <v>0.07</v>
      </c>
      <c r="DV481">
        <v>0.03</v>
      </c>
      <c r="DW481">
        <v>-23.5005146341463</v>
      </c>
      <c r="DX481">
        <v>0.343825087108012</v>
      </c>
      <c r="DY481">
        <v>0.0498823814684472</v>
      </c>
      <c r="DZ481">
        <v>1</v>
      </c>
      <c r="EA481">
        <v>674.268257142857</v>
      </c>
      <c r="EB481">
        <v>2.6616751467714</v>
      </c>
      <c r="EC481">
        <v>0.324577557789217</v>
      </c>
      <c r="ED481">
        <v>1</v>
      </c>
      <c r="EE481">
        <v>6.38594926829268</v>
      </c>
      <c r="EF481">
        <v>0.326109407665504</v>
      </c>
      <c r="EG481">
        <v>0.034435342479199</v>
      </c>
      <c r="EH481">
        <v>0</v>
      </c>
      <c r="EI481">
        <v>2</v>
      </c>
      <c r="EJ481">
        <v>3</v>
      </c>
      <c r="EK481" t="s">
        <v>335</v>
      </c>
      <c r="EL481">
        <v>100</v>
      </c>
      <c r="EM481">
        <v>100</v>
      </c>
      <c r="EN481">
        <v>4.309</v>
      </c>
      <c r="EO481">
        <v>0.0251</v>
      </c>
      <c r="EP481">
        <v>2.28134974714028</v>
      </c>
      <c r="EQ481">
        <v>0.00616335315543056</v>
      </c>
      <c r="ER481">
        <v>-2.81551833566181e-06</v>
      </c>
      <c r="ES481">
        <v>7.20361701182458e-10</v>
      </c>
      <c r="ET481">
        <v>-0.12593346656001</v>
      </c>
      <c r="EU481">
        <v>0.000949733804135094</v>
      </c>
      <c r="EV481">
        <v>0.000626151634330831</v>
      </c>
      <c r="EW481">
        <v>-7.8445624330649e-06</v>
      </c>
      <c r="EX481">
        <v>-4</v>
      </c>
      <c r="EY481">
        <v>2067</v>
      </c>
      <c r="EZ481">
        <v>1</v>
      </c>
      <c r="FA481">
        <v>22</v>
      </c>
      <c r="FB481">
        <v>16.5</v>
      </c>
      <c r="FC481">
        <v>16.4</v>
      </c>
      <c r="FD481">
        <v>18</v>
      </c>
      <c r="FE481">
        <v>961.713</v>
      </c>
      <c r="FF481">
        <v>516.967</v>
      </c>
      <c r="FG481">
        <v>38.9178</v>
      </c>
      <c r="FH481">
        <v>25.2118</v>
      </c>
      <c r="FI481">
        <v>30.0007</v>
      </c>
      <c r="FJ481">
        <v>25.2542</v>
      </c>
      <c r="FK481">
        <v>25.2385</v>
      </c>
      <c r="FL481">
        <v>26.7486</v>
      </c>
      <c r="FM481">
        <v>48.1182</v>
      </c>
      <c r="FN481">
        <v>0</v>
      </c>
      <c r="FO481">
        <v>38.98</v>
      </c>
      <c r="FP481">
        <v>420</v>
      </c>
      <c r="FQ481">
        <v>10.2071</v>
      </c>
      <c r="FR481">
        <v>100.356</v>
      </c>
      <c r="FS481">
        <v>100.256</v>
      </c>
    </row>
    <row r="482" spans="1:175">
      <c r="A482">
        <v>466</v>
      </c>
      <c r="B482">
        <v>1627064506.1</v>
      </c>
      <c r="C482">
        <v>930</v>
      </c>
      <c r="D482" t="s">
        <v>1225</v>
      </c>
      <c r="E482" t="s">
        <v>1226</v>
      </c>
      <c r="F482">
        <v>1</v>
      </c>
      <c r="H482">
        <v>1627064505.1</v>
      </c>
      <c r="I482">
        <f>(J482)/1000</f>
        <v>0</v>
      </c>
      <c r="J482">
        <f>1000*CB482*AH482*(BX482-BY482)/(100*BQ482*(1000-AH482*BX482))</f>
        <v>0</v>
      </c>
      <c r="K482">
        <f>CB482*AH482*(BW482-BV482*(1000-AH482*BY482)/(1000-AH482*BX482))/(100*BQ482)</f>
        <v>0</v>
      </c>
      <c r="L482">
        <f>BV482 - IF(AH482&gt;1, K482*BQ482*100.0/(AJ482*CJ482), 0)</f>
        <v>0</v>
      </c>
      <c r="M482">
        <f>((S482-I482/2)*L482-K482)/(S482+I482/2)</f>
        <v>0</v>
      </c>
      <c r="N482">
        <f>M482*(CC482+CD482)/1000.0</f>
        <v>0</v>
      </c>
      <c r="O482">
        <f>(BV482 - IF(AH482&gt;1, K482*BQ482*100.0/(AJ482*CJ482), 0))*(CC482+CD482)/1000.0</f>
        <v>0</v>
      </c>
      <c r="P482">
        <f>2.0/((1/R482-1/Q482)+SIGN(R482)*SQRT((1/R482-1/Q482)*(1/R482-1/Q482) + 4*BR482/((BR482+1)*(BR482+1))*(2*1/R482*1/Q482-1/Q482*1/Q482)))</f>
        <v>0</v>
      </c>
      <c r="Q482">
        <f>IF(LEFT(BS482,1)&lt;&gt;"0",IF(LEFT(BS482,1)="1",3.0,BT482),$D$5+$E$5*(CJ482*CC482/($K$5*1000))+$F$5*(CJ482*CC482/($K$5*1000))*MAX(MIN(BQ482,$J$5),$I$5)*MAX(MIN(BQ482,$J$5),$I$5)+$G$5*MAX(MIN(BQ482,$J$5),$I$5)*(CJ482*CC482/($K$5*1000))+$H$5*(CJ482*CC482/($K$5*1000))*(CJ482*CC482/($K$5*1000)))</f>
        <v>0</v>
      </c>
      <c r="R482">
        <f>I482*(1000-(1000*0.61365*exp(17.502*V482/(240.97+V482))/(CC482+CD482)+BX482)/2)/(1000*0.61365*exp(17.502*V482/(240.97+V482))/(CC482+CD482)-BX482)</f>
        <v>0</v>
      </c>
      <c r="S482">
        <f>1/((BR482+1)/(P482/1.6)+1/(Q482/1.37)) + BR482/((BR482+1)/(P482/1.6) + BR482/(Q482/1.37))</f>
        <v>0</v>
      </c>
      <c r="T482">
        <f>(BM482*BP482)</f>
        <v>0</v>
      </c>
      <c r="U482">
        <f>(CE482+(T482+2*0.95*5.67E-8*(((CE482+$B$7)+273)^4-(CE482+273)^4)-44100*I482)/(1.84*29.3*Q482+8*0.95*5.67E-8*(CE482+273)^3))</f>
        <v>0</v>
      </c>
      <c r="V482">
        <f>($C$7*CF482+$D$7*CG482+$E$7*U482)</f>
        <v>0</v>
      </c>
      <c r="W482">
        <f>0.61365*exp(17.502*V482/(240.97+V482))</f>
        <v>0</v>
      </c>
      <c r="X482">
        <f>(Y482/Z482*100)</f>
        <v>0</v>
      </c>
      <c r="Y482">
        <f>BX482*(CC482+CD482)/1000</f>
        <v>0</v>
      </c>
      <c r="Z482">
        <f>0.61365*exp(17.502*CE482/(240.97+CE482))</f>
        <v>0</v>
      </c>
      <c r="AA482">
        <f>(W482-BX482*(CC482+CD482)/1000)</f>
        <v>0</v>
      </c>
      <c r="AB482">
        <f>(-I482*44100)</f>
        <v>0</v>
      </c>
      <c r="AC482">
        <f>2*29.3*Q482*0.92*(CE482-V482)</f>
        <v>0</v>
      </c>
      <c r="AD482">
        <f>2*0.95*5.67E-8*(((CE482+$B$7)+273)^4-(V482+273)^4)</f>
        <v>0</v>
      </c>
      <c r="AE482">
        <f>T482+AD482+AB482+AC482</f>
        <v>0</v>
      </c>
      <c r="AF482">
        <v>15</v>
      </c>
      <c r="AG482">
        <v>2</v>
      </c>
      <c r="AH482">
        <f>IF(AF482*$H$13&gt;=AJ482,1.0,(AJ482/(AJ482-AF482*$H$13)))</f>
        <v>0</v>
      </c>
      <c r="AI482">
        <f>(AH482-1)*100</f>
        <v>0</v>
      </c>
      <c r="AJ482">
        <f>MAX(0,($B$13+$C$13*CJ482)/(1+$D$13*CJ482)*CC482/(CE482+273)*$E$13)</f>
        <v>0</v>
      </c>
      <c r="AK482" t="s">
        <v>291</v>
      </c>
      <c r="AL482" t="s">
        <v>291</v>
      </c>
      <c r="AM482">
        <v>0</v>
      </c>
      <c r="AN482">
        <v>0</v>
      </c>
      <c r="AO482">
        <f>1-AM482/AN482</f>
        <v>0</v>
      </c>
      <c r="AP482">
        <v>0</v>
      </c>
      <c r="AQ482" t="s">
        <v>291</v>
      </c>
      <c r="AR482" t="s">
        <v>291</v>
      </c>
      <c r="AS482">
        <v>0</v>
      </c>
      <c r="AT482">
        <v>0</v>
      </c>
      <c r="AU482">
        <f>1-AS482/AT482</f>
        <v>0</v>
      </c>
      <c r="AV482">
        <v>0.5</v>
      </c>
      <c r="AW482">
        <f>BN482</f>
        <v>0</v>
      </c>
      <c r="AX482">
        <f>K482</f>
        <v>0</v>
      </c>
      <c r="AY482">
        <f>AU482*AV482*AW482</f>
        <v>0</v>
      </c>
      <c r="AZ482">
        <f>(AX482-AP482)/AW482</f>
        <v>0</v>
      </c>
      <c r="BA482">
        <f>(AN482-AT482)/AT482</f>
        <v>0</v>
      </c>
      <c r="BB482">
        <f>AM482/(AO482+AM482/AT482)</f>
        <v>0</v>
      </c>
      <c r="BC482" t="s">
        <v>291</v>
      </c>
      <c r="BD482">
        <v>0</v>
      </c>
      <c r="BE482">
        <f>IF(BD482&lt;&gt;0, BD482, BB482)</f>
        <v>0</v>
      </c>
      <c r="BF482">
        <f>1-BE482/AT482</f>
        <v>0</v>
      </c>
      <c r="BG482">
        <f>(AT482-AS482)/(AT482-BE482)</f>
        <v>0</v>
      </c>
      <c r="BH482">
        <f>(AN482-AT482)/(AN482-BE482)</f>
        <v>0</v>
      </c>
      <c r="BI482">
        <f>(AT482-AS482)/(AT482-AM482)</f>
        <v>0</v>
      </c>
      <c r="BJ482">
        <f>(AN482-AT482)/(AN482-AM482)</f>
        <v>0</v>
      </c>
      <c r="BK482">
        <f>(BG482*BE482/AS482)</f>
        <v>0</v>
      </c>
      <c r="BL482">
        <f>(1-BK482)</f>
        <v>0</v>
      </c>
      <c r="BM482">
        <f>$B$11*CK482+$C$11*CL482+$F$11*CM482*(1-CP482)</f>
        <v>0</v>
      </c>
      <c r="BN482">
        <f>BM482*BO482</f>
        <v>0</v>
      </c>
      <c r="BO482">
        <f>($B$11*$D$9+$C$11*$D$9+$F$11*((CZ482+CR482)/MAX(CZ482+CR482+DA482, 0.1)*$I$9+DA482/MAX(CZ482+CR482+DA482, 0.1)*$J$9))/($B$11+$C$11+$F$11)</f>
        <v>0</v>
      </c>
      <c r="BP482">
        <f>($B$11*$K$9+$C$11*$K$9+$F$11*((CZ482+CR482)/MAX(CZ482+CR482+DA482, 0.1)*$P$9+DA482/MAX(CZ482+CR482+DA482, 0.1)*$Q$9))/($B$11+$C$11+$F$11)</f>
        <v>0</v>
      </c>
      <c r="BQ482">
        <v>6</v>
      </c>
      <c r="BR482">
        <v>0.5</v>
      </c>
      <c r="BS482" t="s">
        <v>292</v>
      </c>
      <c r="BT482">
        <v>2</v>
      </c>
      <c r="BU482">
        <v>1627064505.1</v>
      </c>
      <c r="BV482">
        <v>396.515</v>
      </c>
      <c r="BW482">
        <v>419.938666666667</v>
      </c>
      <c r="BX482">
        <v>16.5479666666667</v>
      </c>
      <c r="BY482">
        <v>10.0833666666667</v>
      </c>
      <c r="BZ482">
        <v>392.206</v>
      </c>
      <c r="CA482">
        <v>16.5226666666667</v>
      </c>
      <c r="CB482">
        <v>900.024333333333</v>
      </c>
      <c r="CC482">
        <v>101.493666666667</v>
      </c>
      <c r="CD482">
        <v>0.100267333333333</v>
      </c>
      <c r="CE482">
        <v>32.3745333333333</v>
      </c>
      <c r="CF482">
        <v>29.6612</v>
      </c>
      <c r="CG482">
        <v>999.9</v>
      </c>
      <c r="CH482">
        <v>0</v>
      </c>
      <c r="CI482">
        <v>0</v>
      </c>
      <c r="CJ482">
        <v>9996.23333333333</v>
      </c>
      <c r="CK482">
        <v>0</v>
      </c>
      <c r="CL482">
        <v>59.8387666666667</v>
      </c>
      <c r="CM482">
        <v>1460.08666666667</v>
      </c>
      <c r="CN482">
        <v>0.972996666666667</v>
      </c>
      <c r="CO482">
        <v>0.0270032333333333</v>
      </c>
      <c r="CP482">
        <v>0</v>
      </c>
      <c r="CQ482">
        <v>674.612</v>
      </c>
      <c r="CR482">
        <v>4.99951</v>
      </c>
      <c r="CS482">
        <v>9820.42666666667</v>
      </c>
      <c r="CT482">
        <v>11912.6</v>
      </c>
      <c r="CU482">
        <v>39.437</v>
      </c>
      <c r="CV482">
        <v>41.854</v>
      </c>
      <c r="CW482">
        <v>41</v>
      </c>
      <c r="CX482">
        <v>41.062</v>
      </c>
      <c r="CY482">
        <v>41.812</v>
      </c>
      <c r="CZ482">
        <v>1415.79333333333</v>
      </c>
      <c r="DA482">
        <v>39.2933333333333</v>
      </c>
      <c r="DB482">
        <v>0</v>
      </c>
      <c r="DC482">
        <v>1627064509</v>
      </c>
      <c r="DD482">
        <v>0</v>
      </c>
      <c r="DE482">
        <v>674.462538461538</v>
      </c>
      <c r="DF482">
        <v>2.45777776262495</v>
      </c>
      <c r="DG482">
        <v>43.7285469620053</v>
      </c>
      <c r="DH482">
        <v>9815.75307692308</v>
      </c>
      <c r="DI482">
        <v>15</v>
      </c>
      <c r="DJ482">
        <v>1627063522.6</v>
      </c>
      <c r="DK482" t="s">
        <v>293</v>
      </c>
      <c r="DL482">
        <v>1627063512.6</v>
      </c>
      <c r="DM482">
        <v>1627063522.6</v>
      </c>
      <c r="DN482">
        <v>1</v>
      </c>
      <c r="DO482">
        <v>0.261</v>
      </c>
      <c r="DP482">
        <v>-0.001</v>
      </c>
      <c r="DQ482">
        <v>4.408</v>
      </c>
      <c r="DR482">
        <v>-0.118</v>
      </c>
      <c r="DS482">
        <v>420</v>
      </c>
      <c r="DT482">
        <v>3</v>
      </c>
      <c r="DU482">
        <v>0.07</v>
      </c>
      <c r="DV482">
        <v>0.03</v>
      </c>
      <c r="DW482">
        <v>-23.4904073170732</v>
      </c>
      <c r="DX482">
        <v>0.408815331010408</v>
      </c>
      <c r="DY482">
        <v>0.0533536630522643</v>
      </c>
      <c r="DZ482">
        <v>1</v>
      </c>
      <c r="EA482">
        <v>674.359181818182</v>
      </c>
      <c r="EB482">
        <v>2.4259612946851</v>
      </c>
      <c r="EC482">
        <v>0.296177818675689</v>
      </c>
      <c r="ED482">
        <v>1</v>
      </c>
      <c r="EE482">
        <v>6.39937268292683</v>
      </c>
      <c r="EF482">
        <v>0.331991080139377</v>
      </c>
      <c r="EG482">
        <v>0.0350848555351715</v>
      </c>
      <c r="EH482">
        <v>0</v>
      </c>
      <c r="EI482">
        <v>2</v>
      </c>
      <c r="EJ482">
        <v>3</v>
      </c>
      <c r="EK482" t="s">
        <v>335</v>
      </c>
      <c r="EL482">
        <v>100</v>
      </c>
      <c r="EM482">
        <v>100</v>
      </c>
      <c r="EN482">
        <v>4.309</v>
      </c>
      <c r="EO482">
        <v>0.0256</v>
      </c>
      <c r="EP482">
        <v>2.28134974714028</v>
      </c>
      <c r="EQ482">
        <v>0.00616335315543056</v>
      </c>
      <c r="ER482">
        <v>-2.81551833566181e-06</v>
      </c>
      <c r="ES482">
        <v>7.20361701182458e-10</v>
      </c>
      <c r="ET482">
        <v>-0.12593346656001</v>
      </c>
      <c r="EU482">
        <v>0.000949733804135094</v>
      </c>
      <c r="EV482">
        <v>0.000626151634330831</v>
      </c>
      <c r="EW482">
        <v>-7.8445624330649e-06</v>
      </c>
      <c r="EX482">
        <v>-4</v>
      </c>
      <c r="EY482">
        <v>2067</v>
      </c>
      <c r="EZ482">
        <v>1</v>
      </c>
      <c r="FA482">
        <v>22</v>
      </c>
      <c r="FB482">
        <v>16.6</v>
      </c>
      <c r="FC482">
        <v>16.4</v>
      </c>
      <c r="FD482">
        <v>18</v>
      </c>
      <c r="FE482">
        <v>961.509</v>
      </c>
      <c r="FF482">
        <v>517.125</v>
      </c>
      <c r="FG482">
        <v>38.9915</v>
      </c>
      <c r="FH482">
        <v>25.2153</v>
      </c>
      <c r="FI482">
        <v>30.0008</v>
      </c>
      <c r="FJ482">
        <v>25.2557</v>
      </c>
      <c r="FK482">
        <v>25.2403</v>
      </c>
      <c r="FL482">
        <v>26.7503</v>
      </c>
      <c r="FM482">
        <v>47.7936</v>
      </c>
      <c r="FN482">
        <v>0</v>
      </c>
      <c r="FO482">
        <v>39.08</v>
      </c>
      <c r="FP482">
        <v>420</v>
      </c>
      <c r="FQ482">
        <v>10.2867</v>
      </c>
      <c r="FR482">
        <v>100.353</v>
      </c>
      <c r="FS482">
        <v>100.256</v>
      </c>
    </row>
    <row r="483" spans="1:175">
      <c r="A483">
        <v>467</v>
      </c>
      <c r="B483">
        <v>1627064508.1</v>
      </c>
      <c r="C483">
        <v>932</v>
      </c>
      <c r="D483" t="s">
        <v>1227</v>
      </c>
      <c r="E483" t="s">
        <v>1228</v>
      </c>
      <c r="F483">
        <v>1</v>
      </c>
      <c r="H483">
        <v>1627064507.1</v>
      </c>
      <c r="I483">
        <f>(J483)/1000</f>
        <v>0</v>
      </c>
      <c r="J483">
        <f>1000*CB483*AH483*(BX483-BY483)/(100*BQ483*(1000-AH483*BX483))</f>
        <v>0</v>
      </c>
      <c r="K483">
        <f>CB483*AH483*(BW483-BV483*(1000-AH483*BY483)/(1000-AH483*BX483))/(100*BQ483)</f>
        <v>0</v>
      </c>
      <c r="L483">
        <f>BV483 - IF(AH483&gt;1, K483*BQ483*100.0/(AJ483*CJ483), 0)</f>
        <v>0</v>
      </c>
      <c r="M483">
        <f>((S483-I483/2)*L483-K483)/(S483+I483/2)</f>
        <v>0</v>
      </c>
      <c r="N483">
        <f>M483*(CC483+CD483)/1000.0</f>
        <v>0</v>
      </c>
      <c r="O483">
        <f>(BV483 - IF(AH483&gt;1, K483*BQ483*100.0/(AJ483*CJ483), 0))*(CC483+CD483)/1000.0</f>
        <v>0</v>
      </c>
      <c r="P483">
        <f>2.0/((1/R483-1/Q483)+SIGN(R483)*SQRT((1/R483-1/Q483)*(1/R483-1/Q483) + 4*BR483/((BR483+1)*(BR483+1))*(2*1/R483*1/Q483-1/Q483*1/Q483)))</f>
        <v>0</v>
      </c>
      <c r="Q483">
        <f>IF(LEFT(BS483,1)&lt;&gt;"0",IF(LEFT(BS483,1)="1",3.0,BT483),$D$5+$E$5*(CJ483*CC483/($K$5*1000))+$F$5*(CJ483*CC483/($K$5*1000))*MAX(MIN(BQ483,$J$5),$I$5)*MAX(MIN(BQ483,$J$5),$I$5)+$G$5*MAX(MIN(BQ483,$J$5),$I$5)*(CJ483*CC483/($K$5*1000))+$H$5*(CJ483*CC483/($K$5*1000))*(CJ483*CC483/($K$5*1000)))</f>
        <v>0</v>
      </c>
      <c r="R483">
        <f>I483*(1000-(1000*0.61365*exp(17.502*V483/(240.97+V483))/(CC483+CD483)+BX483)/2)/(1000*0.61365*exp(17.502*V483/(240.97+V483))/(CC483+CD483)-BX483)</f>
        <v>0</v>
      </c>
      <c r="S483">
        <f>1/((BR483+1)/(P483/1.6)+1/(Q483/1.37)) + BR483/((BR483+1)/(P483/1.6) + BR483/(Q483/1.37))</f>
        <v>0</v>
      </c>
      <c r="T483">
        <f>(BM483*BP483)</f>
        <v>0</v>
      </c>
      <c r="U483">
        <f>(CE483+(T483+2*0.95*5.67E-8*(((CE483+$B$7)+273)^4-(CE483+273)^4)-44100*I483)/(1.84*29.3*Q483+8*0.95*5.67E-8*(CE483+273)^3))</f>
        <v>0</v>
      </c>
      <c r="V483">
        <f>($C$7*CF483+$D$7*CG483+$E$7*U483)</f>
        <v>0</v>
      </c>
      <c r="W483">
        <f>0.61365*exp(17.502*V483/(240.97+V483))</f>
        <v>0</v>
      </c>
      <c r="X483">
        <f>(Y483/Z483*100)</f>
        <v>0</v>
      </c>
      <c r="Y483">
        <f>BX483*(CC483+CD483)/1000</f>
        <v>0</v>
      </c>
      <c r="Z483">
        <f>0.61365*exp(17.502*CE483/(240.97+CE483))</f>
        <v>0</v>
      </c>
      <c r="AA483">
        <f>(W483-BX483*(CC483+CD483)/1000)</f>
        <v>0</v>
      </c>
      <c r="AB483">
        <f>(-I483*44100)</f>
        <v>0</v>
      </c>
      <c r="AC483">
        <f>2*29.3*Q483*0.92*(CE483-V483)</f>
        <v>0</v>
      </c>
      <c r="AD483">
        <f>2*0.95*5.67E-8*(((CE483+$B$7)+273)^4-(V483+273)^4)</f>
        <v>0</v>
      </c>
      <c r="AE483">
        <f>T483+AD483+AB483+AC483</f>
        <v>0</v>
      </c>
      <c r="AF483">
        <v>15</v>
      </c>
      <c r="AG483">
        <v>2</v>
      </c>
      <c r="AH483">
        <f>IF(AF483*$H$13&gt;=AJ483,1.0,(AJ483/(AJ483-AF483*$H$13)))</f>
        <v>0</v>
      </c>
      <c r="AI483">
        <f>(AH483-1)*100</f>
        <v>0</v>
      </c>
      <c r="AJ483">
        <f>MAX(0,($B$13+$C$13*CJ483)/(1+$D$13*CJ483)*CC483/(CE483+273)*$E$13)</f>
        <v>0</v>
      </c>
      <c r="AK483" t="s">
        <v>291</v>
      </c>
      <c r="AL483" t="s">
        <v>291</v>
      </c>
      <c r="AM483">
        <v>0</v>
      </c>
      <c r="AN483">
        <v>0</v>
      </c>
      <c r="AO483">
        <f>1-AM483/AN483</f>
        <v>0</v>
      </c>
      <c r="AP483">
        <v>0</v>
      </c>
      <c r="AQ483" t="s">
        <v>291</v>
      </c>
      <c r="AR483" t="s">
        <v>291</v>
      </c>
      <c r="AS483">
        <v>0</v>
      </c>
      <c r="AT483">
        <v>0</v>
      </c>
      <c r="AU483">
        <f>1-AS483/AT483</f>
        <v>0</v>
      </c>
      <c r="AV483">
        <v>0.5</v>
      </c>
      <c r="AW483">
        <f>BN483</f>
        <v>0</v>
      </c>
      <c r="AX483">
        <f>K483</f>
        <v>0</v>
      </c>
      <c r="AY483">
        <f>AU483*AV483*AW483</f>
        <v>0</v>
      </c>
      <c r="AZ483">
        <f>(AX483-AP483)/AW483</f>
        <v>0</v>
      </c>
      <c r="BA483">
        <f>(AN483-AT483)/AT483</f>
        <v>0</v>
      </c>
      <c r="BB483">
        <f>AM483/(AO483+AM483/AT483)</f>
        <v>0</v>
      </c>
      <c r="BC483" t="s">
        <v>291</v>
      </c>
      <c r="BD483">
        <v>0</v>
      </c>
      <c r="BE483">
        <f>IF(BD483&lt;&gt;0, BD483, BB483)</f>
        <v>0</v>
      </c>
      <c r="BF483">
        <f>1-BE483/AT483</f>
        <v>0</v>
      </c>
      <c r="BG483">
        <f>(AT483-AS483)/(AT483-BE483)</f>
        <v>0</v>
      </c>
      <c r="BH483">
        <f>(AN483-AT483)/(AN483-BE483)</f>
        <v>0</v>
      </c>
      <c r="BI483">
        <f>(AT483-AS483)/(AT483-AM483)</f>
        <v>0</v>
      </c>
      <c r="BJ483">
        <f>(AN483-AT483)/(AN483-AM483)</f>
        <v>0</v>
      </c>
      <c r="BK483">
        <f>(BG483*BE483/AS483)</f>
        <v>0</v>
      </c>
      <c r="BL483">
        <f>(1-BK483)</f>
        <v>0</v>
      </c>
      <c r="BM483">
        <f>$B$11*CK483+$C$11*CL483+$F$11*CM483*(1-CP483)</f>
        <v>0</v>
      </c>
      <c r="BN483">
        <f>BM483*BO483</f>
        <v>0</v>
      </c>
      <c r="BO483">
        <f>($B$11*$D$9+$C$11*$D$9+$F$11*((CZ483+CR483)/MAX(CZ483+CR483+DA483, 0.1)*$I$9+DA483/MAX(CZ483+CR483+DA483, 0.1)*$J$9))/($B$11+$C$11+$F$11)</f>
        <v>0</v>
      </c>
      <c r="BP483">
        <f>($B$11*$K$9+$C$11*$K$9+$F$11*((CZ483+CR483)/MAX(CZ483+CR483+DA483, 0.1)*$P$9+DA483/MAX(CZ483+CR483+DA483, 0.1)*$Q$9))/($B$11+$C$11+$F$11)</f>
        <v>0</v>
      </c>
      <c r="BQ483">
        <v>6</v>
      </c>
      <c r="BR483">
        <v>0.5</v>
      </c>
      <c r="BS483" t="s">
        <v>292</v>
      </c>
      <c r="BT483">
        <v>2</v>
      </c>
      <c r="BU483">
        <v>1627064507.1</v>
      </c>
      <c r="BV483">
        <v>396.490666666667</v>
      </c>
      <c r="BW483">
        <v>419.926666666667</v>
      </c>
      <c r="BX483">
        <v>16.5836</v>
      </c>
      <c r="BY483">
        <v>10.1123</v>
      </c>
      <c r="BZ483">
        <v>392.182</v>
      </c>
      <c r="CA483">
        <v>16.5577</v>
      </c>
      <c r="CB483">
        <v>900.035666666667</v>
      </c>
      <c r="CC483">
        <v>101.494</v>
      </c>
      <c r="CD483">
        <v>0.0998142333333333</v>
      </c>
      <c r="CE483">
        <v>32.4186</v>
      </c>
      <c r="CF483">
        <v>29.7005</v>
      </c>
      <c r="CG483">
        <v>999.9</v>
      </c>
      <c r="CH483">
        <v>0</v>
      </c>
      <c r="CI483">
        <v>0</v>
      </c>
      <c r="CJ483">
        <v>10044.3666666667</v>
      </c>
      <c r="CK483">
        <v>0</v>
      </c>
      <c r="CL483">
        <v>59.8524</v>
      </c>
      <c r="CM483">
        <v>1459.85333333333</v>
      </c>
      <c r="CN483">
        <v>0.973009</v>
      </c>
      <c r="CO483">
        <v>0.0269907</v>
      </c>
      <c r="CP483">
        <v>0</v>
      </c>
      <c r="CQ483">
        <v>674.498333333333</v>
      </c>
      <c r="CR483">
        <v>4.99951</v>
      </c>
      <c r="CS483">
        <v>9820.05</v>
      </c>
      <c r="CT483">
        <v>11910.6666666667</v>
      </c>
      <c r="CU483">
        <v>39.437</v>
      </c>
      <c r="CV483">
        <v>41.875</v>
      </c>
      <c r="CW483">
        <v>41</v>
      </c>
      <c r="CX483">
        <v>41.062</v>
      </c>
      <c r="CY483">
        <v>41.833</v>
      </c>
      <c r="CZ483">
        <v>1415.58333333333</v>
      </c>
      <c r="DA483">
        <v>39.27</v>
      </c>
      <c r="DB483">
        <v>0</v>
      </c>
      <c r="DC483">
        <v>1627064510.8</v>
      </c>
      <c r="DD483">
        <v>0</v>
      </c>
      <c r="DE483">
        <v>674.51452</v>
      </c>
      <c r="DF483">
        <v>2.07069230336121</v>
      </c>
      <c r="DG483">
        <v>39.1923078038113</v>
      </c>
      <c r="DH483">
        <v>9817.0632</v>
      </c>
      <c r="DI483">
        <v>15</v>
      </c>
      <c r="DJ483">
        <v>1627063522.6</v>
      </c>
      <c r="DK483" t="s">
        <v>293</v>
      </c>
      <c r="DL483">
        <v>1627063512.6</v>
      </c>
      <c r="DM483">
        <v>1627063522.6</v>
      </c>
      <c r="DN483">
        <v>1</v>
      </c>
      <c r="DO483">
        <v>0.261</v>
      </c>
      <c r="DP483">
        <v>-0.001</v>
      </c>
      <c r="DQ483">
        <v>4.408</v>
      </c>
      <c r="DR483">
        <v>-0.118</v>
      </c>
      <c r="DS483">
        <v>420</v>
      </c>
      <c r="DT483">
        <v>3</v>
      </c>
      <c r="DU483">
        <v>0.07</v>
      </c>
      <c r="DV483">
        <v>0.03</v>
      </c>
      <c r="DW483">
        <v>-23.4754951219512</v>
      </c>
      <c r="DX483">
        <v>0.311862020905924</v>
      </c>
      <c r="DY483">
        <v>0.0449760204467783</v>
      </c>
      <c r="DZ483">
        <v>1</v>
      </c>
      <c r="EA483">
        <v>674.421757575758</v>
      </c>
      <c r="EB483">
        <v>1.93078060551555</v>
      </c>
      <c r="EC483">
        <v>0.25891054150656</v>
      </c>
      <c r="ED483">
        <v>1</v>
      </c>
      <c r="EE483">
        <v>6.4118887804878</v>
      </c>
      <c r="EF483">
        <v>0.335390592334484</v>
      </c>
      <c r="EG483">
        <v>0.0354244332240403</v>
      </c>
      <c r="EH483">
        <v>0</v>
      </c>
      <c r="EI483">
        <v>2</v>
      </c>
      <c r="EJ483">
        <v>3</v>
      </c>
      <c r="EK483" t="s">
        <v>335</v>
      </c>
      <c r="EL483">
        <v>100</v>
      </c>
      <c r="EM483">
        <v>100</v>
      </c>
      <c r="EN483">
        <v>4.309</v>
      </c>
      <c r="EO483">
        <v>0.0261</v>
      </c>
      <c r="EP483">
        <v>2.28134974714028</v>
      </c>
      <c r="EQ483">
        <v>0.00616335315543056</v>
      </c>
      <c r="ER483">
        <v>-2.81551833566181e-06</v>
      </c>
      <c r="ES483">
        <v>7.20361701182458e-10</v>
      </c>
      <c r="ET483">
        <v>-0.12593346656001</v>
      </c>
      <c r="EU483">
        <v>0.000949733804135094</v>
      </c>
      <c r="EV483">
        <v>0.000626151634330831</v>
      </c>
      <c r="EW483">
        <v>-7.8445624330649e-06</v>
      </c>
      <c r="EX483">
        <v>-4</v>
      </c>
      <c r="EY483">
        <v>2067</v>
      </c>
      <c r="EZ483">
        <v>1</v>
      </c>
      <c r="FA483">
        <v>22</v>
      </c>
      <c r="FB483">
        <v>16.6</v>
      </c>
      <c r="FC483">
        <v>16.4</v>
      </c>
      <c r="FD483">
        <v>18</v>
      </c>
      <c r="FE483">
        <v>961.227</v>
      </c>
      <c r="FF483">
        <v>517.287</v>
      </c>
      <c r="FG483">
        <v>39.0503</v>
      </c>
      <c r="FH483">
        <v>25.2192</v>
      </c>
      <c r="FI483">
        <v>30.0006</v>
      </c>
      <c r="FJ483">
        <v>25.2573</v>
      </c>
      <c r="FK483">
        <v>25.2424</v>
      </c>
      <c r="FL483">
        <v>26.7499</v>
      </c>
      <c r="FM483">
        <v>47.7936</v>
      </c>
      <c r="FN483">
        <v>0</v>
      </c>
      <c r="FO483">
        <v>39.18</v>
      </c>
      <c r="FP483">
        <v>420</v>
      </c>
      <c r="FQ483">
        <v>10.2951</v>
      </c>
      <c r="FR483">
        <v>100.351</v>
      </c>
      <c r="FS483">
        <v>100.256</v>
      </c>
    </row>
    <row r="484" spans="1:175">
      <c r="A484">
        <v>468</v>
      </c>
      <c r="B484">
        <v>1627064510.1</v>
      </c>
      <c r="C484">
        <v>934</v>
      </c>
      <c r="D484" t="s">
        <v>1229</v>
      </c>
      <c r="E484" t="s">
        <v>1230</v>
      </c>
      <c r="F484">
        <v>1</v>
      </c>
      <c r="H484">
        <v>1627064509.1</v>
      </c>
      <c r="I484">
        <f>(J484)/1000</f>
        <v>0</v>
      </c>
      <c r="J484">
        <f>1000*CB484*AH484*(BX484-BY484)/(100*BQ484*(1000-AH484*BX484))</f>
        <v>0</v>
      </c>
      <c r="K484">
        <f>CB484*AH484*(BW484-BV484*(1000-AH484*BY484)/(1000-AH484*BX484))/(100*BQ484)</f>
        <v>0</v>
      </c>
      <c r="L484">
        <f>BV484 - IF(AH484&gt;1, K484*BQ484*100.0/(AJ484*CJ484), 0)</f>
        <v>0</v>
      </c>
      <c r="M484">
        <f>((S484-I484/2)*L484-K484)/(S484+I484/2)</f>
        <v>0</v>
      </c>
      <c r="N484">
        <f>M484*(CC484+CD484)/1000.0</f>
        <v>0</v>
      </c>
      <c r="O484">
        <f>(BV484 - IF(AH484&gt;1, K484*BQ484*100.0/(AJ484*CJ484), 0))*(CC484+CD484)/1000.0</f>
        <v>0</v>
      </c>
      <c r="P484">
        <f>2.0/((1/R484-1/Q484)+SIGN(R484)*SQRT((1/R484-1/Q484)*(1/R484-1/Q484) + 4*BR484/((BR484+1)*(BR484+1))*(2*1/R484*1/Q484-1/Q484*1/Q484)))</f>
        <v>0</v>
      </c>
      <c r="Q484">
        <f>IF(LEFT(BS484,1)&lt;&gt;"0",IF(LEFT(BS484,1)="1",3.0,BT484),$D$5+$E$5*(CJ484*CC484/($K$5*1000))+$F$5*(CJ484*CC484/($K$5*1000))*MAX(MIN(BQ484,$J$5),$I$5)*MAX(MIN(BQ484,$J$5),$I$5)+$G$5*MAX(MIN(BQ484,$J$5),$I$5)*(CJ484*CC484/($K$5*1000))+$H$5*(CJ484*CC484/($K$5*1000))*(CJ484*CC484/($K$5*1000)))</f>
        <v>0</v>
      </c>
      <c r="R484">
        <f>I484*(1000-(1000*0.61365*exp(17.502*V484/(240.97+V484))/(CC484+CD484)+BX484)/2)/(1000*0.61365*exp(17.502*V484/(240.97+V484))/(CC484+CD484)-BX484)</f>
        <v>0</v>
      </c>
      <c r="S484">
        <f>1/((BR484+1)/(P484/1.6)+1/(Q484/1.37)) + BR484/((BR484+1)/(P484/1.6) + BR484/(Q484/1.37))</f>
        <v>0</v>
      </c>
      <c r="T484">
        <f>(BM484*BP484)</f>
        <v>0</v>
      </c>
      <c r="U484">
        <f>(CE484+(T484+2*0.95*5.67E-8*(((CE484+$B$7)+273)^4-(CE484+273)^4)-44100*I484)/(1.84*29.3*Q484+8*0.95*5.67E-8*(CE484+273)^3))</f>
        <v>0</v>
      </c>
      <c r="V484">
        <f>($C$7*CF484+$D$7*CG484+$E$7*U484)</f>
        <v>0</v>
      </c>
      <c r="W484">
        <f>0.61365*exp(17.502*V484/(240.97+V484))</f>
        <v>0</v>
      </c>
      <c r="X484">
        <f>(Y484/Z484*100)</f>
        <v>0</v>
      </c>
      <c r="Y484">
        <f>BX484*(CC484+CD484)/1000</f>
        <v>0</v>
      </c>
      <c r="Z484">
        <f>0.61365*exp(17.502*CE484/(240.97+CE484))</f>
        <v>0</v>
      </c>
      <c r="AA484">
        <f>(W484-BX484*(CC484+CD484)/1000)</f>
        <v>0</v>
      </c>
      <c r="AB484">
        <f>(-I484*44100)</f>
        <v>0</v>
      </c>
      <c r="AC484">
        <f>2*29.3*Q484*0.92*(CE484-V484)</f>
        <v>0</v>
      </c>
      <c r="AD484">
        <f>2*0.95*5.67E-8*(((CE484+$B$7)+273)^4-(V484+273)^4)</f>
        <v>0</v>
      </c>
      <c r="AE484">
        <f>T484+AD484+AB484+AC484</f>
        <v>0</v>
      </c>
      <c r="AF484">
        <v>15</v>
      </c>
      <c r="AG484">
        <v>2</v>
      </c>
      <c r="AH484">
        <f>IF(AF484*$H$13&gt;=AJ484,1.0,(AJ484/(AJ484-AF484*$H$13)))</f>
        <v>0</v>
      </c>
      <c r="AI484">
        <f>(AH484-1)*100</f>
        <v>0</v>
      </c>
      <c r="AJ484">
        <f>MAX(0,($B$13+$C$13*CJ484)/(1+$D$13*CJ484)*CC484/(CE484+273)*$E$13)</f>
        <v>0</v>
      </c>
      <c r="AK484" t="s">
        <v>291</v>
      </c>
      <c r="AL484" t="s">
        <v>291</v>
      </c>
      <c r="AM484">
        <v>0</v>
      </c>
      <c r="AN484">
        <v>0</v>
      </c>
      <c r="AO484">
        <f>1-AM484/AN484</f>
        <v>0</v>
      </c>
      <c r="AP484">
        <v>0</v>
      </c>
      <c r="AQ484" t="s">
        <v>291</v>
      </c>
      <c r="AR484" t="s">
        <v>291</v>
      </c>
      <c r="AS484">
        <v>0</v>
      </c>
      <c r="AT484">
        <v>0</v>
      </c>
      <c r="AU484">
        <f>1-AS484/AT484</f>
        <v>0</v>
      </c>
      <c r="AV484">
        <v>0.5</v>
      </c>
      <c r="AW484">
        <f>BN484</f>
        <v>0</v>
      </c>
      <c r="AX484">
        <f>K484</f>
        <v>0</v>
      </c>
      <c r="AY484">
        <f>AU484*AV484*AW484</f>
        <v>0</v>
      </c>
      <c r="AZ484">
        <f>(AX484-AP484)/AW484</f>
        <v>0</v>
      </c>
      <c r="BA484">
        <f>(AN484-AT484)/AT484</f>
        <v>0</v>
      </c>
      <c r="BB484">
        <f>AM484/(AO484+AM484/AT484)</f>
        <v>0</v>
      </c>
      <c r="BC484" t="s">
        <v>291</v>
      </c>
      <c r="BD484">
        <v>0</v>
      </c>
      <c r="BE484">
        <f>IF(BD484&lt;&gt;0, BD484, BB484)</f>
        <v>0</v>
      </c>
      <c r="BF484">
        <f>1-BE484/AT484</f>
        <v>0</v>
      </c>
      <c r="BG484">
        <f>(AT484-AS484)/(AT484-BE484)</f>
        <v>0</v>
      </c>
      <c r="BH484">
        <f>(AN484-AT484)/(AN484-BE484)</f>
        <v>0</v>
      </c>
      <c r="BI484">
        <f>(AT484-AS484)/(AT484-AM484)</f>
        <v>0</v>
      </c>
      <c r="BJ484">
        <f>(AN484-AT484)/(AN484-AM484)</f>
        <v>0</v>
      </c>
      <c r="BK484">
        <f>(BG484*BE484/AS484)</f>
        <v>0</v>
      </c>
      <c r="BL484">
        <f>(1-BK484)</f>
        <v>0</v>
      </c>
      <c r="BM484">
        <f>$B$11*CK484+$C$11*CL484+$F$11*CM484*(1-CP484)</f>
        <v>0</v>
      </c>
      <c r="BN484">
        <f>BM484*BO484</f>
        <v>0</v>
      </c>
      <c r="BO484">
        <f>($B$11*$D$9+$C$11*$D$9+$F$11*((CZ484+CR484)/MAX(CZ484+CR484+DA484, 0.1)*$I$9+DA484/MAX(CZ484+CR484+DA484, 0.1)*$J$9))/($B$11+$C$11+$F$11)</f>
        <v>0</v>
      </c>
      <c r="BP484">
        <f>($B$11*$K$9+$C$11*$K$9+$F$11*((CZ484+CR484)/MAX(CZ484+CR484+DA484, 0.1)*$P$9+DA484/MAX(CZ484+CR484+DA484, 0.1)*$Q$9))/($B$11+$C$11+$F$11)</f>
        <v>0</v>
      </c>
      <c r="BQ484">
        <v>6</v>
      </c>
      <c r="BR484">
        <v>0.5</v>
      </c>
      <c r="BS484" t="s">
        <v>292</v>
      </c>
      <c r="BT484">
        <v>2</v>
      </c>
      <c r="BU484">
        <v>1627064509.1</v>
      </c>
      <c r="BV484">
        <v>396.487333333333</v>
      </c>
      <c r="BW484">
        <v>419.944666666667</v>
      </c>
      <c r="BX484">
        <v>16.6242</v>
      </c>
      <c r="BY484">
        <v>10.1605333333333</v>
      </c>
      <c r="BZ484">
        <v>392.178333333333</v>
      </c>
      <c r="CA484">
        <v>16.5977333333333</v>
      </c>
      <c r="CB484">
        <v>900.047333333333</v>
      </c>
      <c r="CC484">
        <v>101.491333333333</v>
      </c>
      <c r="CD484">
        <v>0.0992671666666667</v>
      </c>
      <c r="CE484">
        <v>32.4631666666667</v>
      </c>
      <c r="CF484">
        <v>29.7456666666667</v>
      </c>
      <c r="CG484">
        <v>999.9</v>
      </c>
      <c r="CH484">
        <v>0</v>
      </c>
      <c r="CI484">
        <v>0</v>
      </c>
      <c r="CJ484">
        <v>10045</v>
      </c>
      <c r="CK484">
        <v>0</v>
      </c>
      <c r="CL484">
        <v>59.8754333333333</v>
      </c>
      <c r="CM484">
        <v>1459.97666666667</v>
      </c>
      <c r="CN484">
        <v>0.972989666666667</v>
      </c>
      <c r="CO484">
        <v>0.0270105666666667</v>
      </c>
      <c r="CP484">
        <v>0</v>
      </c>
      <c r="CQ484">
        <v>674.925333333333</v>
      </c>
      <c r="CR484">
        <v>4.99951</v>
      </c>
      <c r="CS484">
        <v>9822.46666666667</v>
      </c>
      <c r="CT484">
        <v>11911.6333333333</v>
      </c>
      <c r="CU484">
        <v>39.437</v>
      </c>
      <c r="CV484">
        <v>41.812</v>
      </c>
      <c r="CW484">
        <v>41.0413333333333</v>
      </c>
      <c r="CX484">
        <v>41.062</v>
      </c>
      <c r="CY484">
        <v>41.875</v>
      </c>
      <c r="CZ484">
        <v>1415.67666666667</v>
      </c>
      <c r="DA484">
        <v>39.3</v>
      </c>
      <c r="DB484">
        <v>0</v>
      </c>
      <c r="DC484">
        <v>1627064512.6</v>
      </c>
      <c r="DD484">
        <v>0</v>
      </c>
      <c r="DE484">
        <v>674.586153846154</v>
      </c>
      <c r="DF484">
        <v>2.20649572123621</v>
      </c>
      <c r="DG484">
        <v>36.1555556514966</v>
      </c>
      <c r="DH484">
        <v>9818.13884615385</v>
      </c>
      <c r="DI484">
        <v>15</v>
      </c>
      <c r="DJ484">
        <v>1627063522.6</v>
      </c>
      <c r="DK484" t="s">
        <v>293</v>
      </c>
      <c r="DL484">
        <v>1627063512.6</v>
      </c>
      <c r="DM484">
        <v>1627063522.6</v>
      </c>
      <c r="DN484">
        <v>1</v>
      </c>
      <c r="DO484">
        <v>0.261</v>
      </c>
      <c r="DP484">
        <v>-0.001</v>
      </c>
      <c r="DQ484">
        <v>4.408</v>
      </c>
      <c r="DR484">
        <v>-0.118</v>
      </c>
      <c r="DS484">
        <v>420</v>
      </c>
      <c r="DT484">
        <v>3</v>
      </c>
      <c r="DU484">
        <v>0.07</v>
      </c>
      <c r="DV484">
        <v>0.03</v>
      </c>
      <c r="DW484">
        <v>-23.4639951219512</v>
      </c>
      <c r="DX484">
        <v>0.160605574912861</v>
      </c>
      <c r="DY484">
        <v>0.0319944579897566</v>
      </c>
      <c r="DZ484">
        <v>1</v>
      </c>
      <c r="EA484">
        <v>674.4786</v>
      </c>
      <c r="EB484">
        <v>2.2856829745585</v>
      </c>
      <c r="EC484">
        <v>0.289816020458306</v>
      </c>
      <c r="ED484">
        <v>1</v>
      </c>
      <c r="EE484">
        <v>6.42068268292683</v>
      </c>
      <c r="EF484">
        <v>0.343867317073169</v>
      </c>
      <c r="EG484">
        <v>0.0360021645029776</v>
      </c>
      <c r="EH484">
        <v>0</v>
      </c>
      <c r="EI484">
        <v>2</v>
      </c>
      <c r="EJ484">
        <v>3</v>
      </c>
      <c r="EK484" t="s">
        <v>335</v>
      </c>
      <c r="EL484">
        <v>100</v>
      </c>
      <c r="EM484">
        <v>100</v>
      </c>
      <c r="EN484">
        <v>4.309</v>
      </c>
      <c r="EO484">
        <v>0.0268</v>
      </c>
      <c r="EP484">
        <v>2.28134974714028</v>
      </c>
      <c r="EQ484">
        <v>0.00616335315543056</v>
      </c>
      <c r="ER484">
        <v>-2.81551833566181e-06</v>
      </c>
      <c r="ES484">
        <v>7.20361701182458e-10</v>
      </c>
      <c r="ET484">
        <v>-0.12593346656001</v>
      </c>
      <c r="EU484">
        <v>0.000949733804135094</v>
      </c>
      <c r="EV484">
        <v>0.000626151634330831</v>
      </c>
      <c r="EW484">
        <v>-7.8445624330649e-06</v>
      </c>
      <c r="EX484">
        <v>-4</v>
      </c>
      <c r="EY484">
        <v>2067</v>
      </c>
      <c r="EZ484">
        <v>1</v>
      </c>
      <c r="FA484">
        <v>22</v>
      </c>
      <c r="FB484">
        <v>16.6</v>
      </c>
      <c r="FC484">
        <v>16.5</v>
      </c>
      <c r="FD484">
        <v>18</v>
      </c>
      <c r="FE484">
        <v>961.549</v>
      </c>
      <c r="FF484">
        <v>517.267</v>
      </c>
      <c r="FG484">
        <v>39.1169</v>
      </c>
      <c r="FH484">
        <v>25.2224</v>
      </c>
      <c r="FI484">
        <v>30.0007</v>
      </c>
      <c r="FJ484">
        <v>25.2595</v>
      </c>
      <c r="FK484">
        <v>25.244</v>
      </c>
      <c r="FL484">
        <v>26.751</v>
      </c>
      <c r="FM484">
        <v>47.4889</v>
      </c>
      <c r="FN484">
        <v>0</v>
      </c>
      <c r="FO484">
        <v>39.18</v>
      </c>
      <c r="FP484">
        <v>420</v>
      </c>
      <c r="FQ484">
        <v>10.356</v>
      </c>
      <c r="FR484">
        <v>100.351</v>
      </c>
      <c r="FS484">
        <v>100.256</v>
      </c>
    </row>
    <row r="485" spans="1:175">
      <c r="A485">
        <v>469</v>
      </c>
      <c r="B485">
        <v>1627064512.1</v>
      </c>
      <c r="C485">
        <v>936</v>
      </c>
      <c r="D485" t="s">
        <v>1231</v>
      </c>
      <c r="E485" t="s">
        <v>1232</v>
      </c>
      <c r="F485">
        <v>1</v>
      </c>
      <c r="H485">
        <v>1627064511.1</v>
      </c>
      <c r="I485">
        <f>(J485)/1000</f>
        <v>0</v>
      </c>
      <c r="J485">
        <f>1000*CB485*AH485*(BX485-BY485)/(100*BQ485*(1000-AH485*BX485))</f>
        <v>0</v>
      </c>
      <c r="K485">
        <f>CB485*AH485*(BW485-BV485*(1000-AH485*BY485)/(1000-AH485*BX485))/(100*BQ485)</f>
        <v>0</v>
      </c>
      <c r="L485">
        <f>BV485 - IF(AH485&gt;1, K485*BQ485*100.0/(AJ485*CJ485), 0)</f>
        <v>0</v>
      </c>
      <c r="M485">
        <f>((S485-I485/2)*L485-K485)/(S485+I485/2)</f>
        <v>0</v>
      </c>
      <c r="N485">
        <f>M485*(CC485+CD485)/1000.0</f>
        <v>0</v>
      </c>
      <c r="O485">
        <f>(BV485 - IF(AH485&gt;1, K485*BQ485*100.0/(AJ485*CJ485), 0))*(CC485+CD485)/1000.0</f>
        <v>0</v>
      </c>
      <c r="P485">
        <f>2.0/((1/R485-1/Q485)+SIGN(R485)*SQRT((1/R485-1/Q485)*(1/R485-1/Q485) + 4*BR485/((BR485+1)*(BR485+1))*(2*1/R485*1/Q485-1/Q485*1/Q485)))</f>
        <v>0</v>
      </c>
      <c r="Q485">
        <f>IF(LEFT(BS485,1)&lt;&gt;"0",IF(LEFT(BS485,1)="1",3.0,BT485),$D$5+$E$5*(CJ485*CC485/($K$5*1000))+$F$5*(CJ485*CC485/($K$5*1000))*MAX(MIN(BQ485,$J$5),$I$5)*MAX(MIN(BQ485,$J$5),$I$5)+$G$5*MAX(MIN(BQ485,$J$5),$I$5)*(CJ485*CC485/($K$5*1000))+$H$5*(CJ485*CC485/($K$5*1000))*(CJ485*CC485/($K$5*1000)))</f>
        <v>0</v>
      </c>
      <c r="R485">
        <f>I485*(1000-(1000*0.61365*exp(17.502*V485/(240.97+V485))/(CC485+CD485)+BX485)/2)/(1000*0.61365*exp(17.502*V485/(240.97+V485))/(CC485+CD485)-BX485)</f>
        <v>0</v>
      </c>
      <c r="S485">
        <f>1/((BR485+1)/(P485/1.6)+1/(Q485/1.37)) + BR485/((BR485+1)/(P485/1.6) + BR485/(Q485/1.37))</f>
        <v>0</v>
      </c>
      <c r="T485">
        <f>(BM485*BP485)</f>
        <v>0</v>
      </c>
      <c r="U485">
        <f>(CE485+(T485+2*0.95*5.67E-8*(((CE485+$B$7)+273)^4-(CE485+273)^4)-44100*I485)/(1.84*29.3*Q485+8*0.95*5.67E-8*(CE485+273)^3))</f>
        <v>0</v>
      </c>
      <c r="V485">
        <f>($C$7*CF485+$D$7*CG485+$E$7*U485)</f>
        <v>0</v>
      </c>
      <c r="W485">
        <f>0.61365*exp(17.502*V485/(240.97+V485))</f>
        <v>0</v>
      </c>
      <c r="X485">
        <f>(Y485/Z485*100)</f>
        <v>0</v>
      </c>
      <c r="Y485">
        <f>BX485*(CC485+CD485)/1000</f>
        <v>0</v>
      </c>
      <c r="Z485">
        <f>0.61365*exp(17.502*CE485/(240.97+CE485))</f>
        <v>0</v>
      </c>
      <c r="AA485">
        <f>(W485-BX485*(CC485+CD485)/1000)</f>
        <v>0</v>
      </c>
      <c r="AB485">
        <f>(-I485*44100)</f>
        <v>0</v>
      </c>
      <c r="AC485">
        <f>2*29.3*Q485*0.92*(CE485-V485)</f>
        <v>0</v>
      </c>
      <c r="AD485">
        <f>2*0.95*5.67E-8*(((CE485+$B$7)+273)^4-(V485+273)^4)</f>
        <v>0</v>
      </c>
      <c r="AE485">
        <f>T485+AD485+AB485+AC485</f>
        <v>0</v>
      </c>
      <c r="AF485">
        <v>15</v>
      </c>
      <c r="AG485">
        <v>2</v>
      </c>
      <c r="AH485">
        <f>IF(AF485*$H$13&gt;=AJ485,1.0,(AJ485/(AJ485-AF485*$H$13)))</f>
        <v>0</v>
      </c>
      <c r="AI485">
        <f>(AH485-1)*100</f>
        <v>0</v>
      </c>
      <c r="AJ485">
        <f>MAX(0,($B$13+$C$13*CJ485)/(1+$D$13*CJ485)*CC485/(CE485+273)*$E$13)</f>
        <v>0</v>
      </c>
      <c r="AK485" t="s">
        <v>291</v>
      </c>
      <c r="AL485" t="s">
        <v>291</v>
      </c>
      <c r="AM485">
        <v>0</v>
      </c>
      <c r="AN485">
        <v>0</v>
      </c>
      <c r="AO485">
        <f>1-AM485/AN485</f>
        <v>0</v>
      </c>
      <c r="AP485">
        <v>0</v>
      </c>
      <c r="AQ485" t="s">
        <v>291</v>
      </c>
      <c r="AR485" t="s">
        <v>291</v>
      </c>
      <c r="AS485">
        <v>0</v>
      </c>
      <c r="AT485">
        <v>0</v>
      </c>
      <c r="AU485">
        <f>1-AS485/AT485</f>
        <v>0</v>
      </c>
      <c r="AV485">
        <v>0.5</v>
      </c>
      <c r="AW485">
        <f>BN485</f>
        <v>0</v>
      </c>
      <c r="AX485">
        <f>K485</f>
        <v>0</v>
      </c>
      <c r="AY485">
        <f>AU485*AV485*AW485</f>
        <v>0</v>
      </c>
      <c r="AZ485">
        <f>(AX485-AP485)/AW485</f>
        <v>0</v>
      </c>
      <c r="BA485">
        <f>(AN485-AT485)/AT485</f>
        <v>0</v>
      </c>
      <c r="BB485">
        <f>AM485/(AO485+AM485/AT485)</f>
        <v>0</v>
      </c>
      <c r="BC485" t="s">
        <v>291</v>
      </c>
      <c r="BD485">
        <v>0</v>
      </c>
      <c r="BE485">
        <f>IF(BD485&lt;&gt;0, BD485, BB485)</f>
        <v>0</v>
      </c>
      <c r="BF485">
        <f>1-BE485/AT485</f>
        <v>0</v>
      </c>
      <c r="BG485">
        <f>(AT485-AS485)/(AT485-BE485)</f>
        <v>0</v>
      </c>
      <c r="BH485">
        <f>(AN485-AT485)/(AN485-BE485)</f>
        <v>0</v>
      </c>
      <c r="BI485">
        <f>(AT485-AS485)/(AT485-AM485)</f>
        <v>0</v>
      </c>
      <c r="BJ485">
        <f>(AN485-AT485)/(AN485-AM485)</f>
        <v>0</v>
      </c>
      <c r="BK485">
        <f>(BG485*BE485/AS485)</f>
        <v>0</v>
      </c>
      <c r="BL485">
        <f>(1-BK485)</f>
        <v>0</v>
      </c>
      <c r="BM485">
        <f>$B$11*CK485+$C$11*CL485+$F$11*CM485*(1-CP485)</f>
        <v>0</v>
      </c>
      <c r="BN485">
        <f>BM485*BO485</f>
        <v>0</v>
      </c>
      <c r="BO485">
        <f>($B$11*$D$9+$C$11*$D$9+$F$11*((CZ485+CR485)/MAX(CZ485+CR485+DA485, 0.1)*$I$9+DA485/MAX(CZ485+CR485+DA485, 0.1)*$J$9))/($B$11+$C$11+$F$11)</f>
        <v>0</v>
      </c>
      <c r="BP485">
        <f>($B$11*$K$9+$C$11*$K$9+$F$11*((CZ485+CR485)/MAX(CZ485+CR485+DA485, 0.1)*$P$9+DA485/MAX(CZ485+CR485+DA485, 0.1)*$Q$9))/($B$11+$C$11+$F$11)</f>
        <v>0</v>
      </c>
      <c r="BQ485">
        <v>6</v>
      </c>
      <c r="BR485">
        <v>0.5</v>
      </c>
      <c r="BS485" t="s">
        <v>292</v>
      </c>
      <c r="BT485">
        <v>2</v>
      </c>
      <c r="BU485">
        <v>1627064511.1</v>
      </c>
      <c r="BV485">
        <v>396.495333333333</v>
      </c>
      <c r="BW485">
        <v>419.965333333333</v>
      </c>
      <c r="BX485">
        <v>16.6709666666667</v>
      </c>
      <c r="BY485">
        <v>10.2052</v>
      </c>
      <c r="BZ485">
        <v>392.186333333333</v>
      </c>
      <c r="CA485">
        <v>16.6437666666667</v>
      </c>
      <c r="CB485">
        <v>900.024</v>
      </c>
      <c r="CC485">
        <v>101.491</v>
      </c>
      <c r="CD485">
        <v>0.0997300666666667</v>
      </c>
      <c r="CE485">
        <v>32.5063</v>
      </c>
      <c r="CF485">
        <v>29.7857333333333</v>
      </c>
      <c r="CG485">
        <v>999.9</v>
      </c>
      <c r="CH485">
        <v>0</v>
      </c>
      <c r="CI485">
        <v>0</v>
      </c>
      <c r="CJ485">
        <v>9981.04</v>
      </c>
      <c r="CK485">
        <v>0</v>
      </c>
      <c r="CL485">
        <v>59.8759</v>
      </c>
      <c r="CM485">
        <v>1460.06</v>
      </c>
      <c r="CN485">
        <v>0.972996666666667</v>
      </c>
      <c r="CO485">
        <v>0.0270031333333333</v>
      </c>
      <c r="CP485">
        <v>0</v>
      </c>
      <c r="CQ485">
        <v>674.806333333333</v>
      </c>
      <c r="CR485">
        <v>4.99951</v>
      </c>
      <c r="CS485">
        <v>9823.13666666667</v>
      </c>
      <c r="CT485">
        <v>11912.4</v>
      </c>
      <c r="CU485">
        <v>39.437</v>
      </c>
      <c r="CV485">
        <v>41.875</v>
      </c>
      <c r="CW485">
        <v>41.062</v>
      </c>
      <c r="CX485">
        <v>41.062</v>
      </c>
      <c r="CY485">
        <v>41.875</v>
      </c>
      <c r="CZ485">
        <v>1415.76666666667</v>
      </c>
      <c r="DA485">
        <v>39.2933333333333</v>
      </c>
      <c r="DB485">
        <v>0</v>
      </c>
      <c r="DC485">
        <v>1627064515</v>
      </c>
      <c r="DD485">
        <v>0</v>
      </c>
      <c r="DE485">
        <v>674.668846153846</v>
      </c>
      <c r="DF485">
        <v>1.47829059191116</v>
      </c>
      <c r="DG485">
        <v>36.4133334110869</v>
      </c>
      <c r="DH485">
        <v>9819.61115384615</v>
      </c>
      <c r="DI485">
        <v>15</v>
      </c>
      <c r="DJ485">
        <v>1627063522.6</v>
      </c>
      <c r="DK485" t="s">
        <v>293</v>
      </c>
      <c r="DL485">
        <v>1627063512.6</v>
      </c>
      <c r="DM485">
        <v>1627063522.6</v>
      </c>
      <c r="DN485">
        <v>1</v>
      </c>
      <c r="DO485">
        <v>0.261</v>
      </c>
      <c r="DP485">
        <v>-0.001</v>
      </c>
      <c r="DQ485">
        <v>4.408</v>
      </c>
      <c r="DR485">
        <v>-0.118</v>
      </c>
      <c r="DS485">
        <v>420</v>
      </c>
      <c r="DT485">
        <v>3</v>
      </c>
      <c r="DU485">
        <v>0.07</v>
      </c>
      <c r="DV485">
        <v>0.03</v>
      </c>
      <c r="DW485">
        <v>-23.4648756097561</v>
      </c>
      <c r="DX485">
        <v>0.150455749128842</v>
      </c>
      <c r="DY485">
        <v>0.0313121170381162</v>
      </c>
      <c r="DZ485">
        <v>1</v>
      </c>
      <c r="EA485">
        <v>674.551242424242</v>
      </c>
      <c r="EB485">
        <v>2.2704394489978</v>
      </c>
      <c r="EC485">
        <v>0.28936880423925</v>
      </c>
      <c r="ED485">
        <v>1</v>
      </c>
      <c r="EE485">
        <v>6.42831634146341</v>
      </c>
      <c r="EF485">
        <v>0.348703902439023</v>
      </c>
      <c r="EG485">
        <v>0.0362875039135188</v>
      </c>
      <c r="EH485">
        <v>0</v>
      </c>
      <c r="EI485">
        <v>2</v>
      </c>
      <c r="EJ485">
        <v>3</v>
      </c>
      <c r="EK485" t="s">
        <v>335</v>
      </c>
      <c r="EL485">
        <v>100</v>
      </c>
      <c r="EM485">
        <v>100</v>
      </c>
      <c r="EN485">
        <v>4.309</v>
      </c>
      <c r="EO485">
        <v>0.0275</v>
      </c>
      <c r="EP485">
        <v>2.28134974714028</v>
      </c>
      <c r="EQ485">
        <v>0.00616335315543056</v>
      </c>
      <c r="ER485">
        <v>-2.81551833566181e-06</v>
      </c>
      <c r="ES485">
        <v>7.20361701182458e-10</v>
      </c>
      <c r="ET485">
        <v>-0.12593346656001</v>
      </c>
      <c r="EU485">
        <v>0.000949733804135094</v>
      </c>
      <c r="EV485">
        <v>0.000626151634330831</v>
      </c>
      <c r="EW485">
        <v>-7.8445624330649e-06</v>
      </c>
      <c r="EX485">
        <v>-4</v>
      </c>
      <c r="EY485">
        <v>2067</v>
      </c>
      <c r="EZ485">
        <v>1</v>
      </c>
      <c r="FA485">
        <v>22</v>
      </c>
      <c r="FB485">
        <v>16.7</v>
      </c>
      <c r="FC485">
        <v>16.5</v>
      </c>
      <c r="FD485">
        <v>18</v>
      </c>
      <c r="FE485">
        <v>961.531</v>
      </c>
      <c r="FF485">
        <v>517.336</v>
      </c>
      <c r="FG485">
        <v>39.1947</v>
      </c>
      <c r="FH485">
        <v>25.2259</v>
      </c>
      <c r="FI485">
        <v>30.0008</v>
      </c>
      <c r="FJ485">
        <v>25.2612</v>
      </c>
      <c r="FK485">
        <v>25.2456</v>
      </c>
      <c r="FL485">
        <v>26.7536</v>
      </c>
      <c r="FM485">
        <v>47.4889</v>
      </c>
      <c r="FN485">
        <v>0</v>
      </c>
      <c r="FO485">
        <v>39.28</v>
      </c>
      <c r="FP485">
        <v>420</v>
      </c>
      <c r="FQ485">
        <v>10.3631</v>
      </c>
      <c r="FR485">
        <v>100.352</v>
      </c>
      <c r="FS485">
        <v>100.256</v>
      </c>
    </row>
    <row r="486" spans="1:175">
      <c r="A486">
        <v>470</v>
      </c>
      <c r="B486">
        <v>1627064514.1</v>
      </c>
      <c r="C486">
        <v>938</v>
      </c>
      <c r="D486" t="s">
        <v>1233</v>
      </c>
      <c r="E486" t="s">
        <v>1234</v>
      </c>
      <c r="F486">
        <v>1</v>
      </c>
      <c r="H486">
        <v>1627064513.1</v>
      </c>
      <c r="I486">
        <f>(J486)/1000</f>
        <v>0</v>
      </c>
      <c r="J486">
        <f>1000*CB486*AH486*(BX486-BY486)/(100*BQ486*(1000-AH486*BX486))</f>
        <v>0</v>
      </c>
      <c r="K486">
        <f>CB486*AH486*(BW486-BV486*(1000-AH486*BY486)/(1000-AH486*BX486))/(100*BQ486)</f>
        <v>0</v>
      </c>
      <c r="L486">
        <f>BV486 - IF(AH486&gt;1, K486*BQ486*100.0/(AJ486*CJ486), 0)</f>
        <v>0</v>
      </c>
      <c r="M486">
        <f>((S486-I486/2)*L486-K486)/(S486+I486/2)</f>
        <v>0</v>
      </c>
      <c r="N486">
        <f>M486*(CC486+CD486)/1000.0</f>
        <v>0</v>
      </c>
      <c r="O486">
        <f>(BV486 - IF(AH486&gt;1, K486*BQ486*100.0/(AJ486*CJ486), 0))*(CC486+CD486)/1000.0</f>
        <v>0</v>
      </c>
      <c r="P486">
        <f>2.0/((1/R486-1/Q486)+SIGN(R486)*SQRT((1/R486-1/Q486)*(1/R486-1/Q486) + 4*BR486/((BR486+1)*(BR486+1))*(2*1/R486*1/Q486-1/Q486*1/Q486)))</f>
        <v>0</v>
      </c>
      <c r="Q486">
        <f>IF(LEFT(BS486,1)&lt;&gt;"0",IF(LEFT(BS486,1)="1",3.0,BT486),$D$5+$E$5*(CJ486*CC486/($K$5*1000))+$F$5*(CJ486*CC486/($K$5*1000))*MAX(MIN(BQ486,$J$5),$I$5)*MAX(MIN(BQ486,$J$5),$I$5)+$G$5*MAX(MIN(BQ486,$J$5),$I$5)*(CJ486*CC486/($K$5*1000))+$H$5*(CJ486*CC486/($K$5*1000))*(CJ486*CC486/($K$5*1000)))</f>
        <v>0</v>
      </c>
      <c r="R486">
        <f>I486*(1000-(1000*0.61365*exp(17.502*V486/(240.97+V486))/(CC486+CD486)+BX486)/2)/(1000*0.61365*exp(17.502*V486/(240.97+V486))/(CC486+CD486)-BX486)</f>
        <v>0</v>
      </c>
      <c r="S486">
        <f>1/((BR486+1)/(P486/1.6)+1/(Q486/1.37)) + BR486/((BR486+1)/(P486/1.6) + BR486/(Q486/1.37))</f>
        <v>0</v>
      </c>
      <c r="T486">
        <f>(BM486*BP486)</f>
        <v>0</v>
      </c>
      <c r="U486">
        <f>(CE486+(T486+2*0.95*5.67E-8*(((CE486+$B$7)+273)^4-(CE486+273)^4)-44100*I486)/(1.84*29.3*Q486+8*0.95*5.67E-8*(CE486+273)^3))</f>
        <v>0</v>
      </c>
      <c r="V486">
        <f>($C$7*CF486+$D$7*CG486+$E$7*U486)</f>
        <v>0</v>
      </c>
      <c r="W486">
        <f>0.61365*exp(17.502*V486/(240.97+V486))</f>
        <v>0</v>
      </c>
      <c r="X486">
        <f>(Y486/Z486*100)</f>
        <v>0</v>
      </c>
      <c r="Y486">
        <f>BX486*(CC486+CD486)/1000</f>
        <v>0</v>
      </c>
      <c r="Z486">
        <f>0.61365*exp(17.502*CE486/(240.97+CE486))</f>
        <v>0</v>
      </c>
      <c r="AA486">
        <f>(W486-BX486*(CC486+CD486)/1000)</f>
        <v>0</v>
      </c>
      <c r="AB486">
        <f>(-I486*44100)</f>
        <v>0</v>
      </c>
      <c r="AC486">
        <f>2*29.3*Q486*0.92*(CE486-V486)</f>
        <v>0</v>
      </c>
      <c r="AD486">
        <f>2*0.95*5.67E-8*(((CE486+$B$7)+273)^4-(V486+273)^4)</f>
        <v>0</v>
      </c>
      <c r="AE486">
        <f>T486+AD486+AB486+AC486</f>
        <v>0</v>
      </c>
      <c r="AF486">
        <v>15</v>
      </c>
      <c r="AG486">
        <v>2</v>
      </c>
      <c r="AH486">
        <f>IF(AF486*$H$13&gt;=AJ486,1.0,(AJ486/(AJ486-AF486*$H$13)))</f>
        <v>0</v>
      </c>
      <c r="AI486">
        <f>(AH486-1)*100</f>
        <v>0</v>
      </c>
      <c r="AJ486">
        <f>MAX(0,($B$13+$C$13*CJ486)/(1+$D$13*CJ486)*CC486/(CE486+273)*$E$13)</f>
        <v>0</v>
      </c>
      <c r="AK486" t="s">
        <v>291</v>
      </c>
      <c r="AL486" t="s">
        <v>291</v>
      </c>
      <c r="AM486">
        <v>0</v>
      </c>
      <c r="AN486">
        <v>0</v>
      </c>
      <c r="AO486">
        <f>1-AM486/AN486</f>
        <v>0</v>
      </c>
      <c r="AP486">
        <v>0</v>
      </c>
      <c r="AQ486" t="s">
        <v>291</v>
      </c>
      <c r="AR486" t="s">
        <v>291</v>
      </c>
      <c r="AS486">
        <v>0</v>
      </c>
      <c r="AT486">
        <v>0</v>
      </c>
      <c r="AU486">
        <f>1-AS486/AT486</f>
        <v>0</v>
      </c>
      <c r="AV486">
        <v>0.5</v>
      </c>
      <c r="AW486">
        <f>BN486</f>
        <v>0</v>
      </c>
      <c r="AX486">
        <f>K486</f>
        <v>0</v>
      </c>
      <c r="AY486">
        <f>AU486*AV486*AW486</f>
        <v>0</v>
      </c>
      <c r="AZ486">
        <f>(AX486-AP486)/AW486</f>
        <v>0</v>
      </c>
      <c r="BA486">
        <f>(AN486-AT486)/AT486</f>
        <v>0</v>
      </c>
      <c r="BB486">
        <f>AM486/(AO486+AM486/AT486)</f>
        <v>0</v>
      </c>
      <c r="BC486" t="s">
        <v>291</v>
      </c>
      <c r="BD486">
        <v>0</v>
      </c>
      <c r="BE486">
        <f>IF(BD486&lt;&gt;0, BD486, BB486)</f>
        <v>0</v>
      </c>
      <c r="BF486">
        <f>1-BE486/AT486</f>
        <v>0</v>
      </c>
      <c r="BG486">
        <f>(AT486-AS486)/(AT486-BE486)</f>
        <v>0</v>
      </c>
      <c r="BH486">
        <f>(AN486-AT486)/(AN486-BE486)</f>
        <v>0</v>
      </c>
      <c r="BI486">
        <f>(AT486-AS486)/(AT486-AM486)</f>
        <v>0</v>
      </c>
      <c r="BJ486">
        <f>(AN486-AT486)/(AN486-AM486)</f>
        <v>0</v>
      </c>
      <c r="BK486">
        <f>(BG486*BE486/AS486)</f>
        <v>0</v>
      </c>
      <c r="BL486">
        <f>(1-BK486)</f>
        <v>0</v>
      </c>
      <c r="BM486">
        <f>$B$11*CK486+$C$11*CL486+$F$11*CM486*(1-CP486)</f>
        <v>0</v>
      </c>
      <c r="BN486">
        <f>BM486*BO486</f>
        <v>0</v>
      </c>
      <c r="BO486">
        <f>($B$11*$D$9+$C$11*$D$9+$F$11*((CZ486+CR486)/MAX(CZ486+CR486+DA486, 0.1)*$I$9+DA486/MAX(CZ486+CR486+DA486, 0.1)*$J$9))/($B$11+$C$11+$F$11)</f>
        <v>0</v>
      </c>
      <c r="BP486">
        <f>($B$11*$K$9+$C$11*$K$9+$F$11*((CZ486+CR486)/MAX(CZ486+CR486+DA486, 0.1)*$P$9+DA486/MAX(CZ486+CR486+DA486, 0.1)*$Q$9))/($B$11+$C$11+$F$11)</f>
        <v>0</v>
      </c>
      <c r="BQ486">
        <v>6</v>
      </c>
      <c r="BR486">
        <v>0.5</v>
      </c>
      <c r="BS486" t="s">
        <v>292</v>
      </c>
      <c r="BT486">
        <v>2</v>
      </c>
      <c r="BU486">
        <v>1627064513.1</v>
      </c>
      <c r="BV486">
        <v>396.521</v>
      </c>
      <c r="BW486">
        <v>419.936666666667</v>
      </c>
      <c r="BX486">
        <v>16.7167</v>
      </c>
      <c r="BY486">
        <v>10.2458666666667</v>
      </c>
      <c r="BZ486">
        <v>392.211666666667</v>
      </c>
      <c r="CA486">
        <v>16.6888666666667</v>
      </c>
      <c r="CB486">
        <v>899.971</v>
      </c>
      <c r="CC486">
        <v>101.491666666667</v>
      </c>
      <c r="CD486">
        <v>0.100167666666667</v>
      </c>
      <c r="CE486">
        <v>32.5513333333333</v>
      </c>
      <c r="CF486">
        <v>29.8283666666667</v>
      </c>
      <c r="CG486">
        <v>999.9</v>
      </c>
      <c r="CH486">
        <v>0</v>
      </c>
      <c r="CI486">
        <v>0</v>
      </c>
      <c r="CJ486">
        <v>9964.79333333333</v>
      </c>
      <c r="CK486">
        <v>0</v>
      </c>
      <c r="CL486">
        <v>59.8759</v>
      </c>
      <c r="CM486">
        <v>1459.94333333333</v>
      </c>
      <c r="CN486">
        <v>0.973003666666667</v>
      </c>
      <c r="CO486">
        <v>0.0269959</v>
      </c>
      <c r="CP486">
        <v>0</v>
      </c>
      <c r="CQ486">
        <v>674.877333333333</v>
      </c>
      <c r="CR486">
        <v>4.99951</v>
      </c>
      <c r="CS486">
        <v>9823.91666666667</v>
      </c>
      <c r="CT486">
        <v>11911.4333333333</v>
      </c>
      <c r="CU486">
        <v>39.458</v>
      </c>
      <c r="CV486">
        <v>41.875</v>
      </c>
      <c r="CW486">
        <v>41.062</v>
      </c>
      <c r="CX486">
        <v>41.062</v>
      </c>
      <c r="CY486">
        <v>41.875</v>
      </c>
      <c r="CZ486">
        <v>1415.66333333333</v>
      </c>
      <c r="DA486">
        <v>39.28</v>
      </c>
      <c r="DB486">
        <v>0</v>
      </c>
      <c r="DC486">
        <v>1627064516.8</v>
      </c>
      <c r="DD486">
        <v>0</v>
      </c>
      <c r="DE486">
        <v>674.72088</v>
      </c>
      <c r="DF486">
        <v>1.04184614962168</v>
      </c>
      <c r="DG486">
        <v>33.4953848095494</v>
      </c>
      <c r="DH486">
        <v>9820.8872</v>
      </c>
      <c r="DI486">
        <v>15</v>
      </c>
      <c r="DJ486">
        <v>1627063522.6</v>
      </c>
      <c r="DK486" t="s">
        <v>293</v>
      </c>
      <c r="DL486">
        <v>1627063512.6</v>
      </c>
      <c r="DM486">
        <v>1627063522.6</v>
      </c>
      <c r="DN486">
        <v>1</v>
      </c>
      <c r="DO486">
        <v>0.261</v>
      </c>
      <c r="DP486">
        <v>-0.001</v>
      </c>
      <c r="DQ486">
        <v>4.408</v>
      </c>
      <c r="DR486">
        <v>-0.118</v>
      </c>
      <c r="DS486">
        <v>420</v>
      </c>
      <c r="DT486">
        <v>3</v>
      </c>
      <c r="DU486">
        <v>0.07</v>
      </c>
      <c r="DV486">
        <v>0.03</v>
      </c>
      <c r="DW486">
        <v>-23.4604317073171</v>
      </c>
      <c r="DX486">
        <v>0.223948432055783</v>
      </c>
      <c r="DY486">
        <v>0.0340614254247106</v>
      </c>
      <c r="DZ486">
        <v>1</v>
      </c>
      <c r="EA486">
        <v>674.622303030303</v>
      </c>
      <c r="EB486">
        <v>1.86869300485381</v>
      </c>
      <c r="EC486">
        <v>0.256956013786641</v>
      </c>
      <c r="ED486">
        <v>1</v>
      </c>
      <c r="EE486">
        <v>6.43701804878049</v>
      </c>
      <c r="EF486">
        <v>0.326355470383271</v>
      </c>
      <c r="EG486">
        <v>0.0346690761355877</v>
      </c>
      <c r="EH486">
        <v>0</v>
      </c>
      <c r="EI486">
        <v>2</v>
      </c>
      <c r="EJ486">
        <v>3</v>
      </c>
      <c r="EK486" t="s">
        <v>335</v>
      </c>
      <c r="EL486">
        <v>100</v>
      </c>
      <c r="EM486">
        <v>100</v>
      </c>
      <c r="EN486">
        <v>4.309</v>
      </c>
      <c r="EO486">
        <v>0.0282</v>
      </c>
      <c r="EP486">
        <v>2.28134974714028</v>
      </c>
      <c r="EQ486">
        <v>0.00616335315543056</v>
      </c>
      <c r="ER486">
        <v>-2.81551833566181e-06</v>
      </c>
      <c r="ES486">
        <v>7.20361701182458e-10</v>
      </c>
      <c r="ET486">
        <v>-0.12593346656001</v>
      </c>
      <c r="EU486">
        <v>0.000949733804135094</v>
      </c>
      <c r="EV486">
        <v>0.000626151634330831</v>
      </c>
      <c r="EW486">
        <v>-7.8445624330649e-06</v>
      </c>
      <c r="EX486">
        <v>-4</v>
      </c>
      <c r="EY486">
        <v>2067</v>
      </c>
      <c r="EZ486">
        <v>1</v>
      </c>
      <c r="FA486">
        <v>22</v>
      </c>
      <c r="FB486">
        <v>16.7</v>
      </c>
      <c r="FC486">
        <v>16.5</v>
      </c>
      <c r="FD486">
        <v>18</v>
      </c>
      <c r="FE486">
        <v>961.505</v>
      </c>
      <c r="FF486">
        <v>517.318</v>
      </c>
      <c r="FG486">
        <v>39.2525</v>
      </c>
      <c r="FH486">
        <v>25.2295</v>
      </c>
      <c r="FI486">
        <v>30.0006</v>
      </c>
      <c r="FJ486">
        <v>25.2627</v>
      </c>
      <c r="FK486">
        <v>25.2474</v>
      </c>
      <c r="FL486">
        <v>26.7527</v>
      </c>
      <c r="FM486">
        <v>47.4889</v>
      </c>
      <c r="FN486">
        <v>0</v>
      </c>
      <c r="FO486">
        <v>39.38</v>
      </c>
      <c r="FP486">
        <v>420</v>
      </c>
      <c r="FQ486">
        <v>10.4132</v>
      </c>
      <c r="FR486">
        <v>100.352</v>
      </c>
      <c r="FS486">
        <v>100.255</v>
      </c>
    </row>
    <row r="487" spans="1:175">
      <c r="A487">
        <v>471</v>
      </c>
      <c r="B487">
        <v>1627064516.1</v>
      </c>
      <c r="C487">
        <v>940</v>
      </c>
      <c r="D487" t="s">
        <v>1235</v>
      </c>
      <c r="E487" t="s">
        <v>1236</v>
      </c>
      <c r="F487">
        <v>1</v>
      </c>
      <c r="H487">
        <v>1627064515.1</v>
      </c>
      <c r="I487">
        <f>(J487)/1000</f>
        <v>0</v>
      </c>
      <c r="J487">
        <f>1000*CB487*AH487*(BX487-BY487)/(100*BQ487*(1000-AH487*BX487))</f>
        <v>0</v>
      </c>
      <c r="K487">
        <f>CB487*AH487*(BW487-BV487*(1000-AH487*BY487)/(1000-AH487*BX487))/(100*BQ487)</f>
        <v>0</v>
      </c>
      <c r="L487">
        <f>BV487 - IF(AH487&gt;1, K487*BQ487*100.0/(AJ487*CJ487), 0)</f>
        <v>0</v>
      </c>
      <c r="M487">
        <f>((S487-I487/2)*L487-K487)/(S487+I487/2)</f>
        <v>0</v>
      </c>
      <c r="N487">
        <f>M487*(CC487+CD487)/1000.0</f>
        <v>0</v>
      </c>
      <c r="O487">
        <f>(BV487 - IF(AH487&gt;1, K487*BQ487*100.0/(AJ487*CJ487), 0))*(CC487+CD487)/1000.0</f>
        <v>0</v>
      </c>
      <c r="P487">
        <f>2.0/((1/R487-1/Q487)+SIGN(R487)*SQRT((1/R487-1/Q487)*(1/R487-1/Q487) + 4*BR487/((BR487+1)*(BR487+1))*(2*1/R487*1/Q487-1/Q487*1/Q487)))</f>
        <v>0</v>
      </c>
      <c r="Q487">
        <f>IF(LEFT(BS487,1)&lt;&gt;"0",IF(LEFT(BS487,1)="1",3.0,BT487),$D$5+$E$5*(CJ487*CC487/($K$5*1000))+$F$5*(CJ487*CC487/($K$5*1000))*MAX(MIN(BQ487,$J$5),$I$5)*MAX(MIN(BQ487,$J$5),$I$5)+$G$5*MAX(MIN(BQ487,$J$5),$I$5)*(CJ487*CC487/($K$5*1000))+$H$5*(CJ487*CC487/($K$5*1000))*(CJ487*CC487/($K$5*1000)))</f>
        <v>0</v>
      </c>
      <c r="R487">
        <f>I487*(1000-(1000*0.61365*exp(17.502*V487/(240.97+V487))/(CC487+CD487)+BX487)/2)/(1000*0.61365*exp(17.502*V487/(240.97+V487))/(CC487+CD487)-BX487)</f>
        <v>0</v>
      </c>
      <c r="S487">
        <f>1/((BR487+1)/(P487/1.6)+1/(Q487/1.37)) + BR487/((BR487+1)/(P487/1.6) + BR487/(Q487/1.37))</f>
        <v>0</v>
      </c>
      <c r="T487">
        <f>(BM487*BP487)</f>
        <v>0</v>
      </c>
      <c r="U487">
        <f>(CE487+(T487+2*0.95*5.67E-8*(((CE487+$B$7)+273)^4-(CE487+273)^4)-44100*I487)/(1.84*29.3*Q487+8*0.95*5.67E-8*(CE487+273)^3))</f>
        <v>0</v>
      </c>
      <c r="V487">
        <f>($C$7*CF487+$D$7*CG487+$E$7*U487)</f>
        <v>0</v>
      </c>
      <c r="W487">
        <f>0.61365*exp(17.502*V487/(240.97+V487))</f>
        <v>0</v>
      </c>
      <c r="X487">
        <f>(Y487/Z487*100)</f>
        <v>0</v>
      </c>
      <c r="Y487">
        <f>BX487*(CC487+CD487)/1000</f>
        <v>0</v>
      </c>
      <c r="Z487">
        <f>0.61365*exp(17.502*CE487/(240.97+CE487))</f>
        <v>0</v>
      </c>
      <c r="AA487">
        <f>(W487-BX487*(CC487+CD487)/1000)</f>
        <v>0</v>
      </c>
      <c r="AB487">
        <f>(-I487*44100)</f>
        <v>0</v>
      </c>
      <c r="AC487">
        <f>2*29.3*Q487*0.92*(CE487-V487)</f>
        <v>0</v>
      </c>
      <c r="AD487">
        <f>2*0.95*5.67E-8*(((CE487+$B$7)+273)^4-(V487+273)^4)</f>
        <v>0</v>
      </c>
      <c r="AE487">
        <f>T487+AD487+AB487+AC487</f>
        <v>0</v>
      </c>
      <c r="AF487">
        <v>15</v>
      </c>
      <c r="AG487">
        <v>2</v>
      </c>
      <c r="AH487">
        <f>IF(AF487*$H$13&gt;=AJ487,1.0,(AJ487/(AJ487-AF487*$H$13)))</f>
        <v>0</v>
      </c>
      <c r="AI487">
        <f>(AH487-1)*100</f>
        <v>0</v>
      </c>
      <c r="AJ487">
        <f>MAX(0,($B$13+$C$13*CJ487)/(1+$D$13*CJ487)*CC487/(CE487+273)*$E$13)</f>
        <v>0</v>
      </c>
      <c r="AK487" t="s">
        <v>291</v>
      </c>
      <c r="AL487" t="s">
        <v>291</v>
      </c>
      <c r="AM487">
        <v>0</v>
      </c>
      <c r="AN487">
        <v>0</v>
      </c>
      <c r="AO487">
        <f>1-AM487/AN487</f>
        <v>0</v>
      </c>
      <c r="AP487">
        <v>0</v>
      </c>
      <c r="AQ487" t="s">
        <v>291</v>
      </c>
      <c r="AR487" t="s">
        <v>291</v>
      </c>
      <c r="AS487">
        <v>0</v>
      </c>
      <c r="AT487">
        <v>0</v>
      </c>
      <c r="AU487">
        <f>1-AS487/AT487</f>
        <v>0</v>
      </c>
      <c r="AV487">
        <v>0.5</v>
      </c>
      <c r="AW487">
        <f>BN487</f>
        <v>0</v>
      </c>
      <c r="AX487">
        <f>K487</f>
        <v>0</v>
      </c>
      <c r="AY487">
        <f>AU487*AV487*AW487</f>
        <v>0</v>
      </c>
      <c r="AZ487">
        <f>(AX487-AP487)/AW487</f>
        <v>0</v>
      </c>
      <c r="BA487">
        <f>(AN487-AT487)/AT487</f>
        <v>0</v>
      </c>
      <c r="BB487">
        <f>AM487/(AO487+AM487/AT487)</f>
        <v>0</v>
      </c>
      <c r="BC487" t="s">
        <v>291</v>
      </c>
      <c r="BD487">
        <v>0</v>
      </c>
      <c r="BE487">
        <f>IF(BD487&lt;&gt;0, BD487, BB487)</f>
        <v>0</v>
      </c>
      <c r="BF487">
        <f>1-BE487/AT487</f>
        <v>0</v>
      </c>
      <c r="BG487">
        <f>(AT487-AS487)/(AT487-BE487)</f>
        <v>0</v>
      </c>
      <c r="BH487">
        <f>(AN487-AT487)/(AN487-BE487)</f>
        <v>0</v>
      </c>
      <c r="BI487">
        <f>(AT487-AS487)/(AT487-AM487)</f>
        <v>0</v>
      </c>
      <c r="BJ487">
        <f>(AN487-AT487)/(AN487-AM487)</f>
        <v>0</v>
      </c>
      <c r="BK487">
        <f>(BG487*BE487/AS487)</f>
        <v>0</v>
      </c>
      <c r="BL487">
        <f>(1-BK487)</f>
        <v>0</v>
      </c>
      <c r="BM487">
        <f>$B$11*CK487+$C$11*CL487+$F$11*CM487*(1-CP487)</f>
        <v>0</v>
      </c>
      <c r="BN487">
        <f>BM487*BO487</f>
        <v>0</v>
      </c>
      <c r="BO487">
        <f>($B$11*$D$9+$C$11*$D$9+$F$11*((CZ487+CR487)/MAX(CZ487+CR487+DA487, 0.1)*$I$9+DA487/MAX(CZ487+CR487+DA487, 0.1)*$J$9))/($B$11+$C$11+$F$11)</f>
        <v>0</v>
      </c>
      <c r="BP487">
        <f>($B$11*$K$9+$C$11*$K$9+$F$11*((CZ487+CR487)/MAX(CZ487+CR487+DA487, 0.1)*$P$9+DA487/MAX(CZ487+CR487+DA487, 0.1)*$Q$9))/($B$11+$C$11+$F$11)</f>
        <v>0</v>
      </c>
      <c r="BQ487">
        <v>6</v>
      </c>
      <c r="BR487">
        <v>0.5</v>
      </c>
      <c r="BS487" t="s">
        <v>292</v>
      </c>
      <c r="BT487">
        <v>2</v>
      </c>
      <c r="BU487">
        <v>1627064515.1</v>
      </c>
      <c r="BV487">
        <v>396.529</v>
      </c>
      <c r="BW487">
        <v>419.942</v>
      </c>
      <c r="BX487">
        <v>16.7662333333333</v>
      </c>
      <c r="BY487">
        <v>10.2885666666667</v>
      </c>
      <c r="BZ487">
        <v>392.22</v>
      </c>
      <c r="CA487">
        <v>16.7376666666667</v>
      </c>
      <c r="CB487">
        <v>899.981</v>
      </c>
      <c r="CC487">
        <v>101.491</v>
      </c>
      <c r="CD487">
        <v>0.100202</v>
      </c>
      <c r="CE487">
        <v>32.5969666666667</v>
      </c>
      <c r="CF487">
        <v>29.8677666666667</v>
      </c>
      <c r="CG487">
        <v>999.9</v>
      </c>
      <c r="CH487">
        <v>0</v>
      </c>
      <c r="CI487">
        <v>0</v>
      </c>
      <c r="CJ487">
        <v>9982.08333333333</v>
      </c>
      <c r="CK487">
        <v>0</v>
      </c>
      <c r="CL487">
        <v>59.8759</v>
      </c>
      <c r="CM487">
        <v>1459.93666666667</v>
      </c>
      <c r="CN487">
        <v>0.973003666666667</v>
      </c>
      <c r="CO487">
        <v>0.0269959</v>
      </c>
      <c r="CP487">
        <v>0</v>
      </c>
      <c r="CQ487">
        <v>675.099333333333</v>
      </c>
      <c r="CR487">
        <v>4.99951</v>
      </c>
      <c r="CS487">
        <v>9825.62333333333</v>
      </c>
      <c r="CT487">
        <v>11911.4</v>
      </c>
      <c r="CU487">
        <v>39.5</v>
      </c>
      <c r="CV487">
        <v>41.875</v>
      </c>
      <c r="CW487">
        <v>41.062</v>
      </c>
      <c r="CX487">
        <v>41.104</v>
      </c>
      <c r="CY487">
        <v>41.875</v>
      </c>
      <c r="CZ487">
        <v>1415.65666666667</v>
      </c>
      <c r="DA487">
        <v>39.28</v>
      </c>
      <c r="DB487">
        <v>0</v>
      </c>
      <c r="DC487">
        <v>1627064518.6</v>
      </c>
      <c r="DD487">
        <v>0</v>
      </c>
      <c r="DE487">
        <v>674.766846153846</v>
      </c>
      <c r="DF487">
        <v>1.79712819372409</v>
      </c>
      <c r="DG487">
        <v>34.9907693571171</v>
      </c>
      <c r="DH487">
        <v>9821.67230769231</v>
      </c>
      <c r="DI487">
        <v>15</v>
      </c>
      <c r="DJ487">
        <v>1627063522.6</v>
      </c>
      <c r="DK487" t="s">
        <v>293</v>
      </c>
      <c r="DL487">
        <v>1627063512.6</v>
      </c>
      <c r="DM487">
        <v>1627063522.6</v>
      </c>
      <c r="DN487">
        <v>1</v>
      </c>
      <c r="DO487">
        <v>0.261</v>
      </c>
      <c r="DP487">
        <v>-0.001</v>
      </c>
      <c r="DQ487">
        <v>4.408</v>
      </c>
      <c r="DR487">
        <v>-0.118</v>
      </c>
      <c r="DS487">
        <v>420</v>
      </c>
      <c r="DT487">
        <v>3</v>
      </c>
      <c r="DU487">
        <v>0.07</v>
      </c>
      <c r="DV487">
        <v>0.03</v>
      </c>
      <c r="DW487">
        <v>-23.4524902439024</v>
      </c>
      <c r="DX487">
        <v>0.222464111498222</v>
      </c>
      <c r="DY487">
        <v>0.032599160582325</v>
      </c>
      <c r="DZ487">
        <v>1</v>
      </c>
      <c r="EA487">
        <v>674.680142857143</v>
      </c>
      <c r="EB487">
        <v>1.9651350293533</v>
      </c>
      <c r="EC487">
        <v>0.282136253087262</v>
      </c>
      <c r="ED487">
        <v>1</v>
      </c>
      <c r="EE487">
        <v>6.44648780487805</v>
      </c>
      <c r="EF487">
        <v>0.279566968641097</v>
      </c>
      <c r="EG487">
        <v>0.0307126226939741</v>
      </c>
      <c r="EH487">
        <v>0</v>
      </c>
      <c r="EI487">
        <v>2</v>
      </c>
      <c r="EJ487">
        <v>3</v>
      </c>
      <c r="EK487" t="s">
        <v>335</v>
      </c>
      <c r="EL487">
        <v>100</v>
      </c>
      <c r="EM487">
        <v>100</v>
      </c>
      <c r="EN487">
        <v>4.309</v>
      </c>
      <c r="EO487">
        <v>0.029</v>
      </c>
      <c r="EP487">
        <v>2.28134974714028</v>
      </c>
      <c r="EQ487">
        <v>0.00616335315543056</v>
      </c>
      <c r="ER487">
        <v>-2.81551833566181e-06</v>
      </c>
      <c r="ES487">
        <v>7.20361701182458e-10</v>
      </c>
      <c r="ET487">
        <v>-0.12593346656001</v>
      </c>
      <c r="EU487">
        <v>0.000949733804135094</v>
      </c>
      <c r="EV487">
        <v>0.000626151634330831</v>
      </c>
      <c r="EW487">
        <v>-7.8445624330649e-06</v>
      </c>
      <c r="EX487">
        <v>-4</v>
      </c>
      <c r="EY487">
        <v>2067</v>
      </c>
      <c r="EZ487">
        <v>1</v>
      </c>
      <c r="FA487">
        <v>22</v>
      </c>
      <c r="FB487">
        <v>16.7</v>
      </c>
      <c r="FC487">
        <v>16.6</v>
      </c>
      <c r="FD487">
        <v>18</v>
      </c>
      <c r="FE487">
        <v>961.85</v>
      </c>
      <c r="FF487">
        <v>517.325</v>
      </c>
      <c r="FG487">
        <v>39.3269</v>
      </c>
      <c r="FH487">
        <v>25.2335</v>
      </c>
      <c r="FI487">
        <v>30.0007</v>
      </c>
      <c r="FJ487">
        <v>25.2647</v>
      </c>
      <c r="FK487">
        <v>25.2498</v>
      </c>
      <c r="FL487">
        <v>26.7537</v>
      </c>
      <c r="FM487">
        <v>47.1944</v>
      </c>
      <c r="FN487">
        <v>0</v>
      </c>
      <c r="FO487">
        <v>39.38</v>
      </c>
      <c r="FP487">
        <v>420</v>
      </c>
      <c r="FQ487">
        <v>10.4169</v>
      </c>
      <c r="FR487">
        <v>100.352</v>
      </c>
      <c r="FS487">
        <v>100.255</v>
      </c>
    </row>
    <row r="488" spans="1:175">
      <c r="A488">
        <v>472</v>
      </c>
      <c r="B488">
        <v>1627064518.1</v>
      </c>
      <c r="C488">
        <v>942</v>
      </c>
      <c r="D488" t="s">
        <v>1237</v>
      </c>
      <c r="E488" t="s">
        <v>1238</v>
      </c>
      <c r="F488">
        <v>1</v>
      </c>
      <c r="H488">
        <v>1627064517.1</v>
      </c>
      <c r="I488">
        <f>(J488)/1000</f>
        <v>0</v>
      </c>
      <c r="J488">
        <f>1000*CB488*AH488*(BX488-BY488)/(100*BQ488*(1000-AH488*BX488))</f>
        <v>0</v>
      </c>
      <c r="K488">
        <f>CB488*AH488*(BW488-BV488*(1000-AH488*BY488)/(1000-AH488*BX488))/(100*BQ488)</f>
        <v>0</v>
      </c>
      <c r="L488">
        <f>BV488 - IF(AH488&gt;1, K488*BQ488*100.0/(AJ488*CJ488), 0)</f>
        <v>0</v>
      </c>
      <c r="M488">
        <f>((S488-I488/2)*L488-K488)/(S488+I488/2)</f>
        <v>0</v>
      </c>
      <c r="N488">
        <f>M488*(CC488+CD488)/1000.0</f>
        <v>0</v>
      </c>
      <c r="O488">
        <f>(BV488 - IF(AH488&gt;1, K488*BQ488*100.0/(AJ488*CJ488), 0))*(CC488+CD488)/1000.0</f>
        <v>0</v>
      </c>
      <c r="P488">
        <f>2.0/((1/R488-1/Q488)+SIGN(R488)*SQRT((1/R488-1/Q488)*(1/R488-1/Q488) + 4*BR488/((BR488+1)*(BR488+1))*(2*1/R488*1/Q488-1/Q488*1/Q488)))</f>
        <v>0</v>
      </c>
      <c r="Q488">
        <f>IF(LEFT(BS488,1)&lt;&gt;"0",IF(LEFT(BS488,1)="1",3.0,BT488),$D$5+$E$5*(CJ488*CC488/($K$5*1000))+$F$5*(CJ488*CC488/($K$5*1000))*MAX(MIN(BQ488,$J$5),$I$5)*MAX(MIN(BQ488,$J$5),$I$5)+$G$5*MAX(MIN(BQ488,$J$5),$I$5)*(CJ488*CC488/($K$5*1000))+$H$5*(CJ488*CC488/($K$5*1000))*(CJ488*CC488/($K$5*1000)))</f>
        <v>0</v>
      </c>
      <c r="R488">
        <f>I488*(1000-(1000*0.61365*exp(17.502*V488/(240.97+V488))/(CC488+CD488)+BX488)/2)/(1000*0.61365*exp(17.502*V488/(240.97+V488))/(CC488+CD488)-BX488)</f>
        <v>0</v>
      </c>
      <c r="S488">
        <f>1/((BR488+1)/(P488/1.6)+1/(Q488/1.37)) + BR488/((BR488+1)/(P488/1.6) + BR488/(Q488/1.37))</f>
        <v>0</v>
      </c>
      <c r="T488">
        <f>(BM488*BP488)</f>
        <v>0</v>
      </c>
      <c r="U488">
        <f>(CE488+(T488+2*0.95*5.67E-8*(((CE488+$B$7)+273)^4-(CE488+273)^4)-44100*I488)/(1.84*29.3*Q488+8*0.95*5.67E-8*(CE488+273)^3))</f>
        <v>0</v>
      </c>
      <c r="V488">
        <f>($C$7*CF488+$D$7*CG488+$E$7*U488)</f>
        <v>0</v>
      </c>
      <c r="W488">
        <f>0.61365*exp(17.502*V488/(240.97+V488))</f>
        <v>0</v>
      </c>
      <c r="X488">
        <f>(Y488/Z488*100)</f>
        <v>0</v>
      </c>
      <c r="Y488">
        <f>BX488*(CC488+CD488)/1000</f>
        <v>0</v>
      </c>
      <c r="Z488">
        <f>0.61365*exp(17.502*CE488/(240.97+CE488))</f>
        <v>0</v>
      </c>
      <c r="AA488">
        <f>(W488-BX488*(CC488+CD488)/1000)</f>
        <v>0</v>
      </c>
      <c r="AB488">
        <f>(-I488*44100)</f>
        <v>0</v>
      </c>
      <c r="AC488">
        <f>2*29.3*Q488*0.92*(CE488-V488)</f>
        <v>0</v>
      </c>
      <c r="AD488">
        <f>2*0.95*5.67E-8*(((CE488+$B$7)+273)^4-(V488+273)^4)</f>
        <v>0</v>
      </c>
      <c r="AE488">
        <f>T488+AD488+AB488+AC488</f>
        <v>0</v>
      </c>
      <c r="AF488">
        <v>15</v>
      </c>
      <c r="AG488">
        <v>2</v>
      </c>
      <c r="AH488">
        <f>IF(AF488*$H$13&gt;=AJ488,1.0,(AJ488/(AJ488-AF488*$H$13)))</f>
        <v>0</v>
      </c>
      <c r="AI488">
        <f>(AH488-1)*100</f>
        <v>0</v>
      </c>
      <c r="AJ488">
        <f>MAX(0,($B$13+$C$13*CJ488)/(1+$D$13*CJ488)*CC488/(CE488+273)*$E$13)</f>
        <v>0</v>
      </c>
      <c r="AK488" t="s">
        <v>291</v>
      </c>
      <c r="AL488" t="s">
        <v>291</v>
      </c>
      <c r="AM488">
        <v>0</v>
      </c>
      <c r="AN488">
        <v>0</v>
      </c>
      <c r="AO488">
        <f>1-AM488/AN488</f>
        <v>0</v>
      </c>
      <c r="AP488">
        <v>0</v>
      </c>
      <c r="AQ488" t="s">
        <v>291</v>
      </c>
      <c r="AR488" t="s">
        <v>291</v>
      </c>
      <c r="AS488">
        <v>0</v>
      </c>
      <c r="AT488">
        <v>0</v>
      </c>
      <c r="AU488">
        <f>1-AS488/AT488</f>
        <v>0</v>
      </c>
      <c r="AV488">
        <v>0.5</v>
      </c>
      <c r="AW488">
        <f>BN488</f>
        <v>0</v>
      </c>
      <c r="AX488">
        <f>K488</f>
        <v>0</v>
      </c>
      <c r="AY488">
        <f>AU488*AV488*AW488</f>
        <v>0</v>
      </c>
      <c r="AZ488">
        <f>(AX488-AP488)/AW488</f>
        <v>0</v>
      </c>
      <c r="BA488">
        <f>(AN488-AT488)/AT488</f>
        <v>0</v>
      </c>
      <c r="BB488">
        <f>AM488/(AO488+AM488/AT488)</f>
        <v>0</v>
      </c>
      <c r="BC488" t="s">
        <v>291</v>
      </c>
      <c r="BD488">
        <v>0</v>
      </c>
      <c r="BE488">
        <f>IF(BD488&lt;&gt;0, BD488, BB488)</f>
        <v>0</v>
      </c>
      <c r="BF488">
        <f>1-BE488/AT488</f>
        <v>0</v>
      </c>
      <c r="BG488">
        <f>(AT488-AS488)/(AT488-BE488)</f>
        <v>0</v>
      </c>
      <c r="BH488">
        <f>(AN488-AT488)/(AN488-BE488)</f>
        <v>0</v>
      </c>
      <c r="BI488">
        <f>(AT488-AS488)/(AT488-AM488)</f>
        <v>0</v>
      </c>
      <c r="BJ488">
        <f>(AN488-AT488)/(AN488-AM488)</f>
        <v>0</v>
      </c>
      <c r="BK488">
        <f>(BG488*BE488/AS488)</f>
        <v>0</v>
      </c>
      <c r="BL488">
        <f>(1-BK488)</f>
        <v>0</v>
      </c>
      <c r="BM488">
        <f>$B$11*CK488+$C$11*CL488+$F$11*CM488*(1-CP488)</f>
        <v>0</v>
      </c>
      <c r="BN488">
        <f>BM488*BO488</f>
        <v>0</v>
      </c>
      <c r="BO488">
        <f>($B$11*$D$9+$C$11*$D$9+$F$11*((CZ488+CR488)/MAX(CZ488+CR488+DA488, 0.1)*$I$9+DA488/MAX(CZ488+CR488+DA488, 0.1)*$J$9))/($B$11+$C$11+$F$11)</f>
        <v>0</v>
      </c>
      <c r="BP488">
        <f>($B$11*$K$9+$C$11*$K$9+$F$11*((CZ488+CR488)/MAX(CZ488+CR488+DA488, 0.1)*$P$9+DA488/MAX(CZ488+CR488+DA488, 0.1)*$Q$9))/($B$11+$C$11+$F$11)</f>
        <v>0</v>
      </c>
      <c r="BQ488">
        <v>6</v>
      </c>
      <c r="BR488">
        <v>0.5</v>
      </c>
      <c r="BS488" t="s">
        <v>292</v>
      </c>
      <c r="BT488">
        <v>2</v>
      </c>
      <c r="BU488">
        <v>1627064517.1</v>
      </c>
      <c r="BV488">
        <v>396.531</v>
      </c>
      <c r="BW488">
        <v>419.939666666667</v>
      </c>
      <c r="BX488">
        <v>16.8151</v>
      </c>
      <c r="BY488">
        <v>10.3072666666667</v>
      </c>
      <c r="BZ488">
        <v>392.221666666667</v>
      </c>
      <c r="CA488">
        <v>16.7857666666667</v>
      </c>
      <c r="CB488">
        <v>899.997</v>
      </c>
      <c r="CC488">
        <v>101.49</v>
      </c>
      <c r="CD488">
        <v>0.1001792</v>
      </c>
      <c r="CE488">
        <v>32.6417</v>
      </c>
      <c r="CF488">
        <v>29.8964333333333</v>
      </c>
      <c r="CG488">
        <v>999.9</v>
      </c>
      <c r="CH488">
        <v>0</v>
      </c>
      <c r="CI488">
        <v>0</v>
      </c>
      <c r="CJ488">
        <v>9993.75</v>
      </c>
      <c r="CK488">
        <v>0</v>
      </c>
      <c r="CL488">
        <v>59.8759</v>
      </c>
      <c r="CM488">
        <v>1460.04666666667</v>
      </c>
      <c r="CN488">
        <v>0.972996666666667</v>
      </c>
      <c r="CO488">
        <v>0.0270031333333333</v>
      </c>
      <c r="CP488">
        <v>0</v>
      </c>
      <c r="CQ488">
        <v>675.220333333333</v>
      </c>
      <c r="CR488">
        <v>4.99951</v>
      </c>
      <c r="CS488">
        <v>9827.53</v>
      </c>
      <c r="CT488">
        <v>11912.2666666667</v>
      </c>
      <c r="CU488">
        <v>39.5</v>
      </c>
      <c r="CV488">
        <v>41.875</v>
      </c>
      <c r="CW488">
        <v>41.062</v>
      </c>
      <c r="CX488">
        <v>41.125</v>
      </c>
      <c r="CY488">
        <v>41.875</v>
      </c>
      <c r="CZ488">
        <v>1415.75333333333</v>
      </c>
      <c r="DA488">
        <v>39.2933333333333</v>
      </c>
      <c r="DB488">
        <v>0</v>
      </c>
      <c r="DC488">
        <v>1627064521</v>
      </c>
      <c r="DD488">
        <v>0</v>
      </c>
      <c r="DE488">
        <v>674.871653846154</v>
      </c>
      <c r="DF488">
        <v>2.39087178181289</v>
      </c>
      <c r="DG488">
        <v>37.5463248238066</v>
      </c>
      <c r="DH488">
        <v>9823.22115384615</v>
      </c>
      <c r="DI488">
        <v>15</v>
      </c>
      <c r="DJ488">
        <v>1627063522.6</v>
      </c>
      <c r="DK488" t="s">
        <v>293</v>
      </c>
      <c r="DL488">
        <v>1627063512.6</v>
      </c>
      <c r="DM488">
        <v>1627063522.6</v>
      </c>
      <c r="DN488">
        <v>1</v>
      </c>
      <c r="DO488">
        <v>0.261</v>
      </c>
      <c r="DP488">
        <v>-0.001</v>
      </c>
      <c r="DQ488">
        <v>4.408</v>
      </c>
      <c r="DR488">
        <v>-0.118</v>
      </c>
      <c r="DS488">
        <v>420</v>
      </c>
      <c r="DT488">
        <v>3</v>
      </c>
      <c r="DU488">
        <v>0.07</v>
      </c>
      <c r="DV488">
        <v>0.03</v>
      </c>
      <c r="DW488">
        <v>-23.4439219512195</v>
      </c>
      <c r="DX488">
        <v>0.182425087107927</v>
      </c>
      <c r="DY488">
        <v>0.0298899894507085</v>
      </c>
      <c r="DZ488">
        <v>1</v>
      </c>
      <c r="EA488">
        <v>674.791848484848</v>
      </c>
      <c r="EB488">
        <v>1.81763796163472</v>
      </c>
      <c r="EC488">
        <v>0.272534692949978</v>
      </c>
      <c r="ED488">
        <v>1</v>
      </c>
      <c r="EE488">
        <v>6.45827634146341</v>
      </c>
      <c r="EF488">
        <v>0.248002160278755</v>
      </c>
      <c r="EG488">
        <v>0.0270117543299387</v>
      </c>
      <c r="EH488">
        <v>0</v>
      </c>
      <c r="EI488">
        <v>2</v>
      </c>
      <c r="EJ488">
        <v>3</v>
      </c>
      <c r="EK488" t="s">
        <v>335</v>
      </c>
      <c r="EL488">
        <v>100</v>
      </c>
      <c r="EM488">
        <v>100</v>
      </c>
      <c r="EN488">
        <v>4.309</v>
      </c>
      <c r="EO488">
        <v>0.0296</v>
      </c>
      <c r="EP488">
        <v>2.28134974714028</v>
      </c>
      <c r="EQ488">
        <v>0.00616335315543056</v>
      </c>
      <c r="ER488">
        <v>-2.81551833566181e-06</v>
      </c>
      <c r="ES488">
        <v>7.20361701182458e-10</v>
      </c>
      <c r="ET488">
        <v>-0.12593346656001</v>
      </c>
      <c r="EU488">
        <v>0.000949733804135094</v>
      </c>
      <c r="EV488">
        <v>0.000626151634330831</v>
      </c>
      <c r="EW488">
        <v>-7.8445624330649e-06</v>
      </c>
      <c r="EX488">
        <v>-4</v>
      </c>
      <c r="EY488">
        <v>2067</v>
      </c>
      <c r="EZ488">
        <v>1</v>
      </c>
      <c r="FA488">
        <v>22</v>
      </c>
      <c r="FB488">
        <v>16.8</v>
      </c>
      <c r="FC488">
        <v>16.6</v>
      </c>
      <c r="FD488">
        <v>18</v>
      </c>
      <c r="FE488">
        <v>961.681</v>
      </c>
      <c r="FF488">
        <v>517.397</v>
      </c>
      <c r="FG488">
        <v>39.3971</v>
      </c>
      <c r="FH488">
        <v>25.2367</v>
      </c>
      <c r="FI488">
        <v>30.0008</v>
      </c>
      <c r="FJ488">
        <v>25.2668</v>
      </c>
      <c r="FK488">
        <v>25.2517</v>
      </c>
      <c r="FL488">
        <v>26.7562</v>
      </c>
      <c r="FM488">
        <v>47.1944</v>
      </c>
      <c r="FN488">
        <v>0</v>
      </c>
      <c r="FO488">
        <v>39.48</v>
      </c>
      <c r="FP488">
        <v>420</v>
      </c>
      <c r="FQ488">
        <v>10.4173</v>
      </c>
      <c r="FR488">
        <v>100.351</v>
      </c>
      <c r="FS488">
        <v>100.255</v>
      </c>
    </row>
    <row r="489" spans="1:175">
      <c r="A489">
        <v>473</v>
      </c>
      <c r="B489">
        <v>1627064520.1</v>
      </c>
      <c r="C489">
        <v>944</v>
      </c>
      <c r="D489" t="s">
        <v>1239</v>
      </c>
      <c r="E489" t="s">
        <v>1240</v>
      </c>
      <c r="F489">
        <v>1</v>
      </c>
      <c r="H489">
        <v>1627064519.1</v>
      </c>
      <c r="I489">
        <f>(J489)/1000</f>
        <v>0</v>
      </c>
      <c r="J489">
        <f>1000*CB489*AH489*(BX489-BY489)/(100*BQ489*(1000-AH489*BX489))</f>
        <v>0</v>
      </c>
      <c r="K489">
        <f>CB489*AH489*(BW489-BV489*(1000-AH489*BY489)/(1000-AH489*BX489))/(100*BQ489)</f>
        <v>0</v>
      </c>
      <c r="L489">
        <f>BV489 - IF(AH489&gt;1, K489*BQ489*100.0/(AJ489*CJ489), 0)</f>
        <v>0</v>
      </c>
      <c r="M489">
        <f>((S489-I489/2)*L489-K489)/(S489+I489/2)</f>
        <v>0</v>
      </c>
      <c r="N489">
        <f>M489*(CC489+CD489)/1000.0</f>
        <v>0</v>
      </c>
      <c r="O489">
        <f>(BV489 - IF(AH489&gt;1, K489*BQ489*100.0/(AJ489*CJ489), 0))*(CC489+CD489)/1000.0</f>
        <v>0</v>
      </c>
      <c r="P489">
        <f>2.0/((1/R489-1/Q489)+SIGN(R489)*SQRT((1/R489-1/Q489)*(1/R489-1/Q489) + 4*BR489/((BR489+1)*(BR489+1))*(2*1/R489*1/Q489-1/Q489*1/Q489)))</f>
        <v>0</v>
      </c>
      <c r="Q489">
        <f>IF(LEFT(BS489,1)&lt;&gt;"0",IF(LEFT(BS489,1)="1",3.0,BT489),$D$5+$E$5*(CJ489*CC489/($K$5*1000))+$F$5*(CJ489*CC489/($K$5*1000))*MAX(MIN(BQ489,$J$5),$I$5)*MAX(MIN(BQ489,$J$5),$I$5)+$G$5*MAX(MIN(BQ489,$J$5),$I$5)*(CJ489*CC489/($K$5*1000))+$H$5*(CJ489*CC489/($K$5*1000))*(CJ489*CC489/($K$5*1000)))</f>
        <v>0</v>
      </c>
      <c r="R489">
        <f>I489*(1000-(1000*0.61365*exp(17.502*V489/(240.97+V489))/(CC489+CD489)+BX489)/2)/(1000*0.61365*exp(17.502*V489/(240.97+V489))/(CC489+CD489)-BX489)</f>
        <v>0</v>
      </c>
      <c r="S489">
        <f>1/((BR489+1)/(P489/1.6)+1/(Q489/1.37)) + BR489/((BR489+1)/(P489/1.6) + BR489/(Q489/1.37))</f>
        <v>0</v>
      </c>
      <c r="T489">
        <f>(BM489*BP489)</f>
        <v>0</v>
      </c>
      <c r="U489">
        <f>(CE489+(T489+2*0.95*5.67E-8*(((CE489+$B$7)+273)^4-(CE489+273)^4)-44100*I489)/(1.84*29.3*Q489+8*0.95*5.67E-8*(CE489+273)^3))</f>
        <v>0</v>
      </c>
      <c r="V489">
        <f>($C$7*CF489+$D$7*CG489+$E$7*U489)</f>
        <v>0</v>
      </c>
      <c r="W489">
        <f>0.61365*exp(17.502*V489/(240.97+V489))</f>
        <v>0</v>
      </c>
      <c r="X489">
        <f>(Y489/Z489*100)</f>
        <v>0</v>
      </c>
      <c r="Y489">
        <f>BX489*(CC489+CD489)/1000</f>
        <v>0</v>
      </c>
      <c r="Z489">
        <f>0.61365*exp(17.502*CE489/(240.97+CE489))</f>
        <v>0</v>
      </c>
      <c r="AA489">
        <f>(W489-BX489*(CC489+CD489)/1000)</f>
        <v>0</v>
      </c>
      <c r="AB489">
        <f>(-I489*44100)</f>
        <v>0</v>
      </c>
      <c r="AC489">
        <f>2*29.3*Q489*0.92*(CE489-V489)</f>
        <v>0</v>
      </c>
      <c r="AD489">
        <f>2*0.95*5.67E-8*(((CE489+$B$7)+273)^4-(V489+273)^4)</f>
        <v>0</v>
      </c>
      <c r="AE489">
        <f>T489+AD489+AB489+AC489</f>
        <v>0</v>
      </c>
      <c r="AF489">
        <v>15</v>
      </c>
      <c r="AG489">
        <v>2</v>
      </c>
      <c r="AH489">
        <f>IF(AF489*$H$13&gt;=AJ489,1.0,(AJ489/(AJ489-AF489*$H$13)))</f>
        <v>0</v>
      </c>
      <c r="AI489">
        <f>(AH489-1)*100</f>
        <v>0</v>
      </c>
      <c r="AJ489">
        <f>MAX(0,($B$13+$C$13*CJ489)/(1+$D$13*CJ489)*CC489/(CE489+273)*$E$13)</f>
        <v>0</v>
      </c>
      <c r="AK489" t="s">
        <v>291</v>
      </c>
      <c r="AL489" t="s">
        <v>291</v>
      </c>
      <c r="AM489">
        <v>0</v>
      </c>
      <c r="AN489">
        <v>0</v>
      </c>
      <c r="AO489">
        <f>1-AM489/AN489</f>
        <v>0</v>
      </c>
      <c r="AP489">
        <v>0</v>
      </c>
      <c r="AQ489" t="s">
        <v>291</v>
      </c>
      <c r="AR489" t="s">
        <v>291</v>
      </c>
      <c r="AS489">
        <v>0</v>
      </c>
      <c r="AT489">
        <v>0</v>
      </c>
      <c r="AU489">
        <f>1-AS489/AT489</f>
        <v>0</v>
      </c>
      <c r="AV489">
        <v>0.5</v>
      </c>
      <c r="AW489">
        <f>BN489</f>
        <v>0</v>
      </c>
      <c r="AX489">
        <f>K489</f>
        <v>0</v>
      </c>
      <c r="AY489">
        <f>AU489*AV489*AW489</f>
        <v>0</v>
      </c>
      <c r="AZ489">
        <f>(AX489-AP489)/AW489</f>
        <v>0</v>
      </c>
      <c r="BA489">
        <f>(AN489-AT489)/AT489</f>
        <v>0</v>
      </c>
      <c r="BB489">
        <f>AM489/(AO489+AM489/AT489)</f>
        <v>0</v>
      </c>
      <c r="BC489" t="s">
        <v>291</v>
      </c>
      <c r="BD489">
        <v>0</v>
      </c>
      <c r="BE489">
        <f>IF(BD489&lt;&gt;0, BD489, BB489)</f>
        <v>0</v>
      </c>
      <c r="BF489">
        <f>1-BE489/AT489</f>
        <v>0</v>
      </c>
      <c r="BG489">
        <f>(AT489-AS489)/(AT489-BE489)</f>
        <v>0</v>
      </c>
      <c r="BH489">
        <f>(AN489-AT489)/(AN489-BE489)</f>
        <v>0</v>
      </c>
      <c r="BI489">
        <f>(AT489-AS489)/(AT489-AM489)</f>
        <v>0</v>
      </c>
      <c r="BJ489">
        <f>(AN489-AT489)/(AN489-AM489)</f>
        <v>0</v>
      </c>
      <c r="BK489">
        <f>(BG489*BE489/AS489)</f>
        <v>0</v>
      </c>
      <c r="BL489">
        <f>(1-BK489)</f>
        <v>0</v>
      </c>
      <c r="BM489">
        <f>$B$11*CK489+$C$11*CL489+$F$11*CM489*(1-CP489)</f>
        <v>0</v>
      </c>
      <c r="BN489">
        <f>BM489*BO489</f>
        <v>0</v>
      </c>
      <c r="BO489">
        <f>($B$11*$D$9+$C$11*$D$9+$F$11*((CZ489+CR489)/MAX(CZ489+CR489+DA489, 0.1)*$I$9+DA489/MAX(CZ489+CR489+DA489, 0.1)*$J$9))/($B$11+$C$11+$F$11)</f>
        <v>0</v>
      </c>
      <c r="BP489">
        <f>($B$11*$K$9+$C$11*$K$9+$F$11*((CZ489+CR489)/MAX(CZ489+CR489+DA489, 0.1)*$P$9+DA489/MAX(CZ489+CR489+DA489, 0.1)*$Q$9))/($B$11+$C$11+$F$11)</f>
        <v>0</v>
      </c>
      <c r="BQ489">
        <v>6</v>
      </c>
      <c r="BR489">
        <v>0.5</v>
      </c>
      <c r="BS489" t="s">
        <v>292</v>
      </c>
      <c r="BT489">
        <v>2</v>
      </c>
      <c r="BU489">
        <v>1627064519.1</v>
      </c>
      <c r="BV489">
        <v>396.528333333333</v>
      </c>
      <c r="BW489">
        <v>419.923666666667</v>
      </c>
      <c r="BX489">
        <v>16.8528333333333</v>
      </c>
      <c r="BY489">
        <v>10.3231</v>
      </c>
      <c r="BZ489">
        <v>392.219</v>
      </c>
      <c r="CA489">
        <v>16.8229666666667</v>
      </c>
      <c r="CB489">
        <v>900.038333333333</v>
      </c>
      <c r="CC489">
        <v>101.491333333333</v>
      </c>
      <c r="CD489">
        <v>0.0998097</v>
      </c>
      <c r="CE489">
        <v>32.6865666666667</v>
      </c>
      <c r="CF489">
        <v>29.9376333333333</v>
      </c>
      <c r="CG489">
        <v>999.9</v>
      </c>
      <c r="CH489">
        <v>0</v>
      </c>
      <c r="CI489">
        <v>0</v>
      </c>
      <c r="CJ489">
        <v>10010.0333333333</v>
      </c>
      <c r="CK489">
        <v>0</v>
      </c>
      <c r="CL489">
        <v>59.8759</v>
      </c>
      <c r="CM489">
        <v>1459.84333333333</v>
      </c>
      <c r="CN489">
        <v>0.972988</v>
      </c>
      <c r="CO489">
        <v>0.0270125</v>
      </c>
      <c r="CP489">
        <v>0</v>
      </c>
      <c r="CQ489">
        <v>675.024666666667</v>
      </c>
      <c r="CR489">
        <v>4.99951</v>
      </c>
      <c r="CS489">
        <v>9827.13</v>
      </c>
      <c r="CT489">
        <v>11910.6</v>
      </c>
      <c r="CU489">
        <v>39.5</v>
      </c>
      <c r="CV489">
        <v>41.875</v>
      </c>
      <c r="CW489">
        <v>41.062</v>
      </c>
      <c r="CX489">
        <v>41.125</v>
      </c>
      <c r="CY489">
        <v>41.875</v>
      </c>
      <c r="CZ489">
        <v>1415.54333333333</v>
      </c>
      <c r="DA489">
        <v>39.3</v>
      </c>
      <c r="DB489">
        <v>0</v>
      </c>
      <c r="DC489">
        <v>1627064522.8</v>
      </c>
      <c r="DD489">
        <v>0</v>
      </c>
      <c r="DE489">
        <v>674.89912</v>
      </c>
      <c r="DF489">
        <v>2.40092307441958</v>
      </c>
      <c r="DG489">
        <v>38.590769379383</v>
      </c>
      <c r="DH489">
        <v>9824.4456</v>
      </c>
      <c r="DI489">
        <v>15</v>
      </c>
      <c r="DJ489">
        <v>1627063522.6</v>
      </c>
      <c r="DK489" t="s">
        <v>293</v>
      </c>
      <c r="DL489">
        <v>1627063512.6</v>
      </c>
      <c r="DM489">
        <v>1627063522.6</v>
      </c>
      <c r="DN489">
        <v>1</v>
      </c>
      <c r="DO489">
        <v>0.261</v>
      </c>
      <c r="DP489">
        <v>-0.001</v>
      </c>
      <c r="DQ489">
        <v>4.408</v>
      </c>
      <c r="DR489">
        <v>-0.118</v>
      </c>
      <c r="DS489">
        <v>420</v>
      </c>
      <c r="DT489">
        <v>3</v>
      </c>
      <c r="DU489">
        <v>0.07</v>
      </c>
      <c r="DV489">
        <v>0.03</v>
      </c>
      <c r="DW489">
        <v>-23.4332073170732</v>
      </c>
      <c r="DX489">
        <v>0.162926132404155</v>
      </c>
      <c r="DY489">
        <v>0.0281908685288632</v>
      </c>
      <c r="DZ489">
        <v>1</v>
      </c>
      <c r="EA489">
        <v>674.836878787879</v>
      </c>
      <c r="EB489">
        <v>1.84573444821643</v>
      </c>
      <c r="EC489">
        <v>0.28718790782087</v>
      </c>
      <c r="ED489">
        <v>1</v>
      </c>
      <c r="EE489">
        <v>6.47052682926829</v>
      </c>
      <c r="EF489">
        <v>0.248823763066213</v>
      </c>
      <c r="EG489">
        <v>0.0270671954667318</v>
      </c>
      <c r="EH489">
        <v>0</v>
      </c>
      <c r="EI489">
        <v>2</v>
      </c>
      <c r="EJ489">
        <v>3</v>
      </c>
      <c r="EK489" t="s">
        <v>335</v>
      </c>
      <c r="EL489">
        <v>100</v>
      </c>
      <c r="EM489">
        <v>100</v>
      </c>
      <c r="EN489">
        <v>4.309</v>
      </c>
      <c r="EO489">
        <v>0.0301</v>
      </c>
      <c r="EP489">
        <v>2.28134974714028</v>
      </c>
      <c r="EQ489">
        <v>0.00616335315543056</v>
      </c>
      <c r="ER489">
        <v>-2.81551833566181e-06</v>
      </c>
      <c r="ES489">
        <v>7.20361701182458e-10</v>
      </c>
      <c r="ET489">
        <v>-0.12593346656001</v>
      </c>
      <c r="EU489">
        <v>0.000949733804135094</v>
      </c>
      <c r="EV489">
        <v>0.000626151634330831</v>
      </c>
      <c r="EW489">
        <v>-7.8445624330649e-06</v>
      </c>
      <c r="EX489">
        <v>-4</v>
      </c>
      <c r="EY489">
        <v>2067</v>
      </c>
      <c r="EZ489">
        <v>1</v>
      </c>
      <c r="FA489">
        <v>22</v>
      </c>
      <c r="FB489">
        <v>16.8</v>
      </c>
      <c r="FC489">
        <v>16.6</v>
      </c>
      <c r="FD489">
        <v>18</v>
      </c>
      <c r="FE489">
        <v>961.633</v>
      </c>
      <c r="FF489">
        <v>517.43</v>
      </c>
      <c r="FG489">
        <v>39.4599</v>
      </c>
      <c r="FH489">
        <v>25.2408</v>
      </c>
      <c r="FI489">
        <v>30.0005</v>
      </c>
      <c r="FJ489">
        <v>25.2684</v>
      </c>
      <c r="FK489">
        <v>25.2532</v>
      </c>
      <c r="FL489">
        <v>26.7574</v>
      </c>
      <c r="FM489">
        <v>46.8993</v>
      </c>
      <c r="FN489">
        <v>0</v>
      </c>
      <c r="FO489">
        <v>39.58</v>
      </c>
      <c r="FP489">
        <v>420</v>
      </c>
      <c r="FQ489">
        <v>10.4941</v>
      </c>
      <c r="FR489">
        <v>100.351</v>
      </c>
      <c r="FS489">
        <v>100.255</v>
      </c>
    </row>
    <row r="490" spans="1:175">
      <c r="A490">
        <v>474</v>
      </c>
      <c r="B490">
        <v>1627064522.1</v>
      </c>
      <c r="C490">
        <v>946</v>
      </c>
      <c r="D490" t="s">
        <v>1241</v>
      </c>
      <c r="E490" t="s">
        <v>1242</v>
      </c>
      <c r="F490">
        <v>1</v>
      </c>
      <c r="H490">
        <v>1627064521.1</v>
      </c>
      <c r="I490">
        <f>(J490)/1000</f>
        <v>0</v>
      </c>
      <c r="J490">
        <f>1000*CB490*AH490*(BX490-BY490)/(100*BQ490*(1000-AH490*BX490))</f>
        <v>0</v>
      </c>
      <c r="K490">
        <f>CB490*AH490*(BW490-BV490*(1000-AH490*BY490)/(1000-AH490*BX490))/(100*BQ490)</f>
        <v>0</v>
      </c>
      <c r="L490">
        <f>BV490 - IF(AH490&gt;1, K490*BQ490*100.0/(AJ490*CJ490), 0)</f>
        <v>0</v>
      </c>
      <c r="M490">
        <f>((S490-I490/2)*L490-K490)/(S490+I490/2)</f>
        <v>0</v>
      </c>
      <c r="N490">
        <f>M490*(CC490+CD490)/1000.0</f>
        <v>0</v>
      </c>
      <c r="O490">
        <f>(BV490 - IF(AH490&gt;1, K490*BQ490*100.0/(AJ490*CJ490), 0))*(CC490+CD490)/1000.0</f>
        <v>0</v>
      </c>
      <c r="P490">
        <f>2.0/((1/R490-1/Q490)+SIGN(R490)*SQRT((1/R490-1/Q490)*(1/R490-1/Q490) + 4*BR490/((BR490+1)*(BR490+1))*(2*1/R490*1/Q490-1/Q490*1/Q490)))</f>
        <v>0</v>
      </c>
      <c r="Q490">
        <f>IF(LEFT(BS490,1)&lt;&gt;"0",IF(LEFT(BS490,1)="1",3.0,BT490),$D$5+$E$5*(CJ490*CC490/($K$5*1000))+$F$5*(CJ490*CC490/($K$5*1000))*MAX(MIN(BQ490,$J$5),$I$5)*MAX(MIN(BQ490,$J$5),$I$5)+$G$5*MAX(MIN(BQ490,$J$5),$I$5)*(CJ490*CC490/($K$5*1000))+$H$5*(CJ490*CC490/($K$5*1000))*(CJ490*CC490/($K$5*1000)))</f>
        <v>0</v>
      </c>
      <c r="R490">
        <f>I490*(1000-(1000*0.61365*exp(17.502*V490/(240.97+V490))/(CC490+CD490)+BX490)/2)/(1000*0.61365*exp(17.502*V490/(240.97+V490))/(CC490+CD490)-BX490)</f>
        <v>0</v>
      </c>
      <c r="S490">
        <f>1/((BR490+1)/(P490/1.6)+1/(Q490/1.37)) + BR490/((BR490+1)/(P490/1.6) + BR490/(Q490/1.37))</f>
        <v>0</v>
      </c>
      <c r="T490">
        <f>(BM490*BP490)</f>
        <v>0</v>
      </c>
      <c r="U490">
        <f>(CE490+(T490+2*0.95*5.67E-8*(((CE490+$B$7)+273)^4-(CE490+273)^4)-44100*I490)/(1.84*29.3*Q490+8*0.95*5.67E-8*(CE490+273)^3))</f>
        <v>0</v>
      </c>
      <c r="V490">
        <f>($C$7*CF490+$D$7*CG490+$E$7*U490)</f>
        <v>0</v>
      </c>
      <c r="W490">
        <f>0.61365*exp(17.502*V490/(240.97+V490))</f>
        <v>0</v>
      </c>
      <c r="X490">
        <f>(Y490/Z490*100)</f>
        <v>0</v>
      </c>
      <c r="Y490">
        <f>BX490*(CC490+CD490)/1000</f>
        <v>0</v>
      </c>
      <c r="Z490">
        <f>0.61365*exp(17.502*CE490/(240.97+CE490))</f>
        <v>0</v>
      </c>
      <c r="AA490">
        <f>(W490-BX490*(CC490+CD490)/1000)</f>
        <v>0</v>
      </c>
      <c r="AB490">
        <f>(-I490*44100)</f>
        <v>0</v>
      </c>
      <c r="AC490">
        <f>2*29.3*Q490*0.92*(CE490-V490)</f>
        <v>0</v>
      </c>
      <c r="AD490">
        <f>2*0.95*5.67E-8*(((CE490+$B$7)+273)^4-(V490+273)^4)</f>
        <v>0</v>
      </c>
      <c r="AE490">
        <f>T490+AD490+AB490+AC490</f>
        <v>0</v>
      </c>
      <c r="AF490">
        <v>15</v>
      </c>
      <c r="AG490">
        <v>2</v>
      </c>
      <c r="AH490">
        <f>IF(AF490*$H$13&gt;=AJ490,1.0,(AJ490/(AJ490-AF490*$H$13)))</f>
        <v>0</v>
      </c>
      <c r="AI490">
        <f>(AH490-1)*100</f>
        <v>0</v>
      </c>
      <c r="AJ490">
        <f>MAX(0,($B$13+$C$13*CJ490)/(1+$D$13*CJ490)*CC490/(CE490+273)*$E$13)</f>
        <v>0</v>
      </c>
      <c r="AK490" t="s">
        <v>291</v>
      </c>
      <c r="AL490" t="s">
        <v>291</v>
      </c>
      <c r="AM490">
        <v>0</v>
      </c>
      <c r="AN490">
        <v>0</v>
      </c>
      <c r="AO490">
        <f>1-AM490/AN490</f>
        <v>0</v>
      </c>
      <c r="AP490">
        <v>0</v>
      </c>
      <c r="AQ490" t="s">
        <v>291</v>
      </c>
      <c r="AR490" t="s">
        <v>291</v>
      </c>
      <c r="AS490">
        <v>0</v>
      </c>
      <c r="AT490">
        <v>0</v>
      </c>
      <c r="AU490">
        <f>1-AS490/AT490</f>
        <v>0</v>
      </c>
      <c r="AV490">
        <v>0.5</v>
      </c>
      <c r="AW490">
        <f>BN490</f>
        <v>0</v>
      </c>
      <c r="AX490">
        <f>K490</f>
        <v>0</v>
      </c>
      <c r="AY490">
        <f>AU490*AV490*AW490</f>
        <v>0</v>
      </c>
      <c r="AZ490">
        <f>(AX490-AP490)/AW490</f>
        <v>0</v>
      </c>
      <c r="BA490">
        <f>(AN490-AT490)/AT490</f>
        <v>0</v>
      </c>
      <c r="BB490">
        <f>AM490/(AO490+AM490/AT490)</f>
        <v>0</v>
      </c>
      <c r="BC490" t="s">
        <v>291</v>
      </c>
      <c r="BD490">
        <v>0</v>
      </c>
      <c r="BE490">
        <f>IF(BD490&lt;&gt;0, BD490, BB490)</f>
        <v>0</v>
      </c>
      <c r="BF490">
        <f>1-BE490/AT490</f>
        <v>0</v>
      </c>
      <c r="BG490">
        <f>(AT490-AS490)/(AT490-BE490)</f>
        <v>0</v>
      </c>
      <c r="BH490">
        <f>(AN490-AT490)/(AN490-BE490)</f>
        <v>0</v>
      </c>
      <c r="BI490">
        <f>(AT490-AS490)/(AT490-AM490)</f>
        <v>0</v>
      </c>
      <c r="BJ490">
        <f>(AN490-AT490)/(AN490-AM490)</f>
        <v>0</v>
      </c>
      <c r="BK490">
        <f>(BG490*BE490/AS490)</f>
        <v>0</v>
      </c>
      <c r="BL490">
        <f>(1-BK490)</f>
        <v>0</v>
      </c>
      <c r="BM490">
        <f>$B$11*CK490+$C$11*CL490+$F$11*CM490*(1-CP490)</f>
        <v>0</v>
      </c>
      <c r="BN490">
        <f>BM490*BO490</f>
        <v>0</v>
      </c>
      <c r="BO490">
        <f>($B$11*$D$9+$C$11*$D$9+$F$11*((CZ490+CR490)/MAX(CZ490+CR490+DA490, 0.1)*$I$9+DA490/MAX(CZ490+CR490+DA490, 0.1)*$J$9))/($B$11+$C$11+$F$11)</f>
        <v>0</v>
      </c>
      <c r="BP490">
        <f>($B$11*$K$9+$C$11*$K$9+$F$11*((CZ490+CR490)/MAX(CZ490+CR490+DA490, 0.1)*$P$9+DA490/MAX(CZ490+CR490+DA490, 0.1)*$Q$9))/($B$11+$C$11+$F$11)</f>
        <v>0</v>
      </c>
      <c r="BQ490">
        <v>6</v>
      </c>
      <c r="BR490">
        <v>0.5</v>
      </c>
      <c r="BS490" t="s">
        <v>292</v>
      </c>
      <c r="BT490">
        <v>2</v>
      </c>
      <c r="BU490">
        <v>1627064521.1</v>
      </c>
      <c r="BV490">
        <v>396.505333333333</v>
      </c>
      <c r="BW490">
        <v>419.951666666667</v>
      </c>
      <c r="BX490">
        <v>16.8909666666667</v>
      </c>
      <c r="BY490">
        <v>10.3467</v>
      </c>
      <c r="BZ490">
        <v>392.196333333333</v>
      </c>
      <c r="CA490">
        <v>16.8605</v>
      </c>
      <c r="CB490">
        <v>900.017333333333</v>
      </c>
      <c r="CC490">
        <v>101.493666666667</v>
      </c>
      <c r="CD490">
        <v>0.0996656333333333</v>
      </c>
      <c r="CE490">
        <v>32.7301333333333</v>
      </c>
      <c r="CF490">
        <v>29.9729</v>
      </c>
      <c r="CG490">
        <v>999.9</v>
      </c>
      <c r="CH490">
        <v>0</v>
      </c>
      <c r="CI490">
        <v>0</v>
      </c>
      <c r="CJ490">
        <v>9993.33333333333</v>
      </c>
      <c r="CK490">
        <v>0</v>
      </c>
      <c r="CL490">
        <v>59.8759</v>
      </c>
      <c r="CM490">
        <v>1460.04333333333</v>
      </c>
      <c r="CN490">
        <v>0.972989666666667</v>
      </c>
      <c r="CO490">
        <v>0.0270105666666667</v>
      </c>
      <c r="CP490">
        <v>0</v>
      </c>
      <c r="CQ490">
        <v>675.06</v>
      </c>
      <c r="CR490">
        <v>4.99951</v>
      </c>
      <c r="CS490">
        <v>9830.25</v>
      </c>
      <c r="CT490">
        <v>11912.2333333333</v>
      </c>
      <c r="CU490">
        <v>39.5</v>
      </c>
      <c r="CV490">
        <v>41.875</v>
      </c>
      <c r="CW490">
        <v>41.062</v>
      </c>
      <c r="CX490">
        <v>41.125</v>
      </c>
      <c r="CY490">
        <v>41.875</v>
      </c>
      <c r="CZ490">
        <v>1415.74</v>
      </c>
      <c r="DA490">
        <v>39.3033333333333</v>
      </c>
      <c r="DB490">
        <v>0</v>
      </c>
      <c r="DC490">
        <v>1627064524.6</v>
      </c>
      <c r="DD490">
        <v>0</v>
      </c>
      <c r="DE490">
        <v>674.943153846154</v>
      </c>
      <c r="DF490">
        <v>1.83275213954538</v>
      </c>
      <c r="DG490">
        <v>40.9716239879846</v>
      </c>
      <c r="DH490">
        <v>9825.40307692308</v>
      </c>
      <c r="DI490">
        <v>15</v>
      </c>
      <c r="DJ490">
        <v>1627063522.6</v>
      </c>
      <c r="DK490" t="s">
        <v>293</v>
      </c>
      <c r="DL490">
        <v>1627063512.6</v>
      </c>
      <c r="DM490">
        <v>1627063522.6</v>
      </c>
      <c r="DN490">
        <v>1</v>
      </c>
      <c r="DO490">
        <v>0.261</v>
      </c>
      <c r="DP490">
        <v>-0.001</v>
      </c>
      <c r="DQ490">
        <v>4.408</v>
      </c>
      <c r="DR490">
        <v>-0.118</v>
      </c>
      <c r="DS490">
        <v>420</v>
      </c>
      <c r="DT490">
        <v>3</v>
      </c>
      <c r="DU490">
        <v>0.07</v>
      </c>
      <c r="DV490">
        <v>0.03</v>
      </c>
      <c r="DW490">
        <v>-23.4298658536585</v>
      </c>
      <c r="DX490">
        <v>0.0924773519163869</v>
      </c>
      <c r="DY490">
        <v>0.0271871078643418</v>
      </c>
      <c r="DZ490">
        <v>1</v>
      </c>
      <c r="EA490">
        <v>674.874257142857</v>
      </c>
      <c r="EB490">
        <v>1.6389980430523</v>
      </c>
      <c r="EC490">
        <v>0.282807995730278</v>
      </c>
      <c r="ED490">
        <v>1</v>
      </c>
      <c r="EE490">
        <v>6.48180024390244</v>
      </c>
      <c r="EF490">
        <v>0.277755888501756</v>
      </c>
      <c r="EG490">
        <v>0.0303780940399737</v>
      </c>
      <c r="EH490">
        <v>0</v>
      </c>
      <c r="EI490">
        <v>2</v>
      </c>
      <c r="EJ490">
        <v>3</v>
      </c>
      <c r="EK490" t="s">
        <v>335</v>
      </c>
      <c r="EL490">
        <v>100</v>
      </c>
      <c r="EM490">
        <v>100</v>
      </c>
      <c r="EN490">
        <v>4.309</v>
      </c>
      <c r="EO490">
        <v>0.0308</v>
      </c>
      <c r="EP490">
        <v>2.28134974714028</v>
      </c>
      <c r="EQ490">
        <v>0.00616335315543056</v>
      </c>
      <c r="ER490">
        <v>-2.81551833566181e-06</v>
      </c>
      <c r="ES490">
        <v>7.20361701182458e-10</v>
      </c>
      <c r="ET490">
        <v>-0.12593346656001</v>
      </c>
      <c r="EU490">
        <v>0.000949733804135094</v>
      </c>
      <c r="EV490">
        <v>0.000626151634330831</v>
      </c>
      <c r="EW490">
        <v>-7.8445624330649e-06</v>
      </c>
      <c r="EX490">
        <v>-4</v>
      </c>
      <c r="EY490">
        <v>2067</v>
      </c>
      <c r="EZ490">
        <v>1</v>
      </c>
      <c r="FA490">
        <v>22</v>
      </c>
      <c r="FB490">
        <v>16.8</v>
      </c>
      <c r="FC490">
        <v>16.7</v>
      </c>
      <c r="FD490">
        <v>18</v>
      </c>
      <c r="FE490">
        <v>961.481</v>
      </c>
      <c r="FF490">
        <v>517.57</v>
      </c>
      <c r="FG490">
        <v>39.5267</v>
      </c>
      <c r="FH490">
        <v>25.245</v>
      </c>
      <c r="FI490">
        <v>30.0007</v>
      </c>
      <c r="FJ490">
        <v>25.27</v>
      </c>
      <c r="FK490">
        <v>25.255</v>
      </c>
      <c r="FL490">
        <v>26.7569</v>
      </c>
      <c r="FM490">
        <v>46.8993</v>
      </c>
      <c r="FN490">
        <v>0</v>
      </c>
      <c r="FO490">
        <v>39.58</v>
      </c>
      <c r="FP490">
        <v>420</v>
      </c>
      <c r="FQ490">
        <v>10.5038</v>
      </c>
      <c r="FR490">
        <v>100.35</v>
      </c>
      <c r="FS490">
        <v>100.255</v>
      </c>
    </row>
    <row r="491" spans="1:175">
      <c r="A491">
        <v>475</v>
      </c>
      <c r="B491">
        <v>1627064524.1</v>
      </c>
      <c r="C491">
        <v>948</v>
      </c>
      <c r="D491" t="s">
        <v>1243</v>
      </c>
      <c r="E491" t="s">
        <v>1244</v>
      </c>
      <c r="F491">
        <v>1</v>
      </c>
      <c r="H491">
        <v>1627064523.1</v>
      </c>
      <c r="I491">
        <f>(J491)/1000</f>
        <v>0</v>
      </c>
      <c r="J491">
        <f>1000*CB491*AH491*(BX491-BY491)/(100*BQ491*(1000-AH491*BX491))</f>
        <v>0</v>
      </c>
      <c r="K491">
        <f>CB491*AH491*(BW491-BV491*(1000-AH491*BY491)/(1000-AH491*BX491))/(100*BQ491)</f>
        <v>0</v>
      </c>
      <c r="L491">
        <f>BV491 - IF(AH491&gt;1, K491*BQ491*100.0/(AJ491*CJ491), 0)</f>
        <v>0</v>
      </c>
      <c r="M491">
        <f>((S491-I491/2)*L491-K491)/(S491+I491/2)</f>
        <v>0</v>
      </c>
      <c r="N491">
        <f>M491*(CC491+CD491)/1000.0</f>
        <v>0</v>
      </c>
      <c r="O491">
        <f>(BV491 - IF(AH491&gt;1, K491*BQ491*100.0/(AJ491*CJ491), 0))*(CC491+CD491)/1000.0</f>
        <v>0</v>
      </c>
      <c r="P491">
        <f>2.0/((1/R491-1/Q491)+SIGN(R491)*SQRT((1/R491-1/Q491)*(1/R491-1/Q491) + 4*BR491/((BR491+1)*(BR491+1))*(2*1/R491*1/Q491-1/Q491*1/Q491)))</f>
        <v>0</v>
      </c>
      <c r="Q491">
        <f>IF(LEFT(BS491,1)&lt;&gt;"0",IF(LEFT(BS491,1)="1",3.0,BT491),$D$5+$E$5*(CJ491*CC491/($K$5*1000))+$F$5*(CJ491*CC491/($K$5*1000))*MAX(MIN(BQ491,$J$5),$I$5)*MAX(MIN(BQ491,$J$5),$I$5)+$G$5*MAX(MIN(BQ491,$J$5),$I$5)*(CJ491*CC491/($K$5*1000))+$H$5*(CJ491*CC491/($K$5*1000))*(CJ491*CC491/($K$5*1000)))</f>
        <v>0</v>
      </c>
      <c r="R491">
        <f>I491*(1000-(1000*0.61365*exp(17.502*V491/(240.97+V491))/(CC491+CD491)+BX491)/2)/(1000*0.61365*exp(17.502*V491/(240.97+V491))/(CC491+CD491)-BX491)</f>
        <v>0</v>
      </c>
      <c r="S491">
        <f>1/((BR491+1)/(P491/1.6)+1/(Q491/1.37)) + BR491/((BR491+1)/(P491/1.6) + BR491/(Q491/1.37))</f>
        <v>0</v>
      </c>
      <c r="T491">
        <f>(BM491*BP491)</f>
        <v>0</v>
      </c>
      <c r="U491">
        <f>(CE491+(T491+2*0.95*5.67E-8*(((CE491+$B$7)+273)^4-(CE491+273)^4)-44100*I491)/(1.84*29.3*Q491+8*0.95*5.67E-8*(CE491+273)^3))</f>
        <v>0</v>
      </c>
      <c r="V491">
        <f>($C$7*CF491+$D$7*CG491+$E$7*U491)</f>
        <v>0</v>
      </c>
      <c r="W491">
        <f>0.61365*exp(17.502*V491/(240.97+V491))</f>
        <v>0</v>
      </c>
      <c r="X491">
        <f>(Y491/Z491*100)</f>
        <v>0</v>
      </c>
      <c r="Y491">
        <f>BX491*(CC491+CD491)/1000</f>
        <v>0</v>
      </c>
      <c r="Z491">
        <f>0.61365*exp(17.502*CE491/(240.97+CE491))</f>
        <v>0</v>
      </c>
      <c r="AA491">
        <f>(W491-BX491*(CC491+CD491)/1000)</f>
        <v>0</v>
      </c>
      <c r="AB491">
        <f>(-I491*44100)</f>
        <v>0</v>
      </c>
      <c r="AC491">
        <f>2*29.3*Q491*0.92*(CE491-V491)</f>
        <v>0</v>
      </c>
      <c r="AD491">
        <f>2*0.95*5.67E-8*(((CE491+$B$7)+273)^4-(V491+273)^4)</f>
        <v>0</v>
      </c>
      <c r="AE491">
        <f>T491+AD491+AB491+AC491</f>
        <v>0</v>
      </c>
      <c r="AF491">
        <v>15</v>
      </c>
      <c r="AG491">
        <v>2</v>
      </c>
      <c r="AH491">
        <f>IF(AF491*$H$13&gt;=AJ491,1.0,(AJ491/(AJ491-AF491*$H$13)))</f>
        <v>0</v>
      </c>
      <c r="AI491">
        <f>(AH491-1)*100</f>
        <v>0</v>
      </c>
      <c r="AJ491">
        <f>MAX(0,($B$13+$C$13*CJ491)/(1+$D$13*CJ491)*CC491/(CE491+273)*$E$13)</f>
        <v>0</v>
      </c>
      <c r="AK491" t="s">
        <v>291</v>
      </c>
      <c r="AL491" t="s">
        <v>291</v>
      </c>
      <c r="AM491">
        <v>0</v>
      </c>
      <c r="AN491">
        <v>0</v>
      </c>
      <c r="AO491">
        <f>1-AM491/AN491</f>
        <v>0</v>
      </c>
      <c r="AP491">
        <v>0</v>
      </c>
      <c r="AQ491" t="s">
        <v>291</v>
      </c>
      <c r="AR491" t="s">
        <v>291</v>
      </c>
      <c r="AS491">
        <v>0</v>
      </c>
      <c r="AT491">
        <v>0</v>
      </c>
      <c r="AU491">
        <f>1-AS491/AT491</f>
        <v>0</v>
      </c>
      <c r="AV491">
        <v>0.5</v>
      </c>
      <c r="AW491">
        <f>BN491</f>
        <v>0</v>
      </c>
      <c r="AX491">
        <f>K491</f>
        <v>0</v>
      </c>
      <c r="AY491">
        <f>AU491*AV491*AW491</f>
        <v>0</v>
      </c>
      <c r="AZ491">
        <f>(AX491-AP491)/AW491</f>
        <v>0</v>
      </c>
      <c r="BA491">
        <f>(AN491-AT491)/AT491</f>
        <v>0</v>
      </c>
      <c r="BB491">
        <f>AM491/(AO491+AM491/AT491)</f>
        <v>0</v>
      </c>
      <c r="BC491" t="s">
        <v>291</v>
      </c>
      <c r="BD491">
        <v>0</v>
      </c>
      <c r="BE491">
        <f>IF(BD491&lt;&gt;0, BD491, BB491)</f>
        <v>0</v>
      </c>
      <c r="BF491">
        <f>1-BE491/AT491</f>
        <v>0</v>
      </c>
      <c r="BG491">
        <f>(AT491-AS491)/(AT491-BE491)</f>
        <v>0</v>
      </c>
      <c r="BH491">
        <f>(AN491-AT491)/(AN491-BE491)</f>
        <v>0</v>
      </c>
      <c r="BI491">
        <f>(AT491-AS491)/(AT491-AM491)</f>
        <v>0</v>
      </c>
      <c r="BJ491">
        <f>(AN491-AT491)/(AN491-AM491)</f>
        <v>0</v>
      </c>
      <c r="BK491">
        <f>(BG491*BE491/AS491)</f>
        <v>0</v>
      </c>
      <c r="BL491">
        <f>(1-BK491)</f>
        <v>0</v>
      </c>
      <c r="BM491">
        <f>$B$11*CK491+$C$11*CL491+$F$11*CM491*(1-CP491)</f>
        <v>0</v>
      </c>
      <c r="BN491">
        <f>BM491*BO491</f>
        <v>0</v>
      </c>
      <c r="BO491">
        <f>($B$11*$D$9+$C$11*$D$9+$F$11*((CZ491+CR491)/MAX(CZ491+CR491+DA491, 0.1)*$I$9+DA491/MAX(CZ491+CR491+DA491, 0.1)*$J$9))/($B$11+$C$11+$F$11)</f>
        <v>0</v>
      </c>
      <c r="BP491">
        <f>($B$11*$K$9+$C$11*$K$9+$F$11*((CZ491+CR491)/MAX(CZ491+CR491+DA491, 0.1)*$P$9+DA491/MAX(CZ491+CR491+DA491, 0.1)*$Q$9))/($B$11+$C$11+$F$11)</f>
        <v>0</v>
      </c>
      <c r="BQ491">
        <v>6</v>
      </c>
      <c r="BR491">
        <v>0.5</v>
      </c>
      <c r="BS491" t="s">
        <v>292</v>
      </c>
      <c r="BT491">
        <v>2</v>
      </c>
      <c r="BU491">
        <v>1627064523.1</v>
      </c>
      <c r="BV491">
        <v>396.528666666667</v>
      </c>
      <c r="BW491">
        <v>419.954666666667</v>
      </c>
      <c r="BX491">
        <v>16.9275</v>
      </c>
      <c r="BY491">
        <v>10.3803666666667</v>
      </c>
      <c r="BZ491">
        <v>392.219666666667</v>
      </c>
      <c r="CA491">
        <v>16.8964333333333</v>
      </c>
      <c r="CB491">
        <v>899.979</v>
      </c>
      <c r="CC491">
        <v>101.493333333333</v>
      </c>
      <c r="CD491">
        <v>0.100044033333333</v>
      </c>
      <c r="CE491">
        <v>32.7723333333333</v>
      </c>
      <c r="CF491">
        <v>30.0016666666667</v>
      </c>
      <c r="CG491">
        <v>999.9</v>
      </c>
      <c r="CH491">
        <v>0</v>
      </c>
      <c r="CI491">
        <v>0</v>
      </c>
      <c r="CJ491">
        <v>9981.46</v>
      </c>
      <c r="CK491">
        <v>0</v>
      </c>
      <c r="CL491">
        <v>59.8759</v>
      </c>
      <c r="CM491">
        <v>1459.93666666667</v>
      </c>
      <c r="CN491">
        <v>0.972989666666667</v>
      </c>
      <c r="CO491">
        <v>0.0270105666666667</v>
      </c>
      <c r="CP491">
        <v>0</v>
      </c>
      <c r="CQ491">
        <v>675.185333333333</v>
      </c>
      <c r="CR491">
        <v>4.99951</v>
      </c>
      <c r="CS491">
        <v>9830.18</v>
      </c>
      <c r="CT491">
        <v>11911.3333333333</v>
      </c>
      <c r="CU491">
        <v>39.5</v>
      </c>
      <c r="CV491">
        <v>41.875</v>
      </c>
      <c r="CW491">
        <v>41.062</v>
      </c>
      <c r="CX491">
        <v>41.125</v>
      </c>
      <c r="CY491">
        <v>41.937</v>
      </c>
      <c r="CZ491">
        <v>1415.63666666667</v>
      </c>
      <c r="DA491">
        <v>39.3</v>
      </c>
      <c r="DB491">
        <v>0</v>
      </c>
      <c r="DC491">
        <v>1627064527</v>
      </c>
      <c r="DD491">
        <v>0</v>
      </c>
      <c r="DE491">
        <v>675.024692307692</v>
      </c>
      <c r="DF491">
        <v>1.16027350222032</v>
      </c>
      <c r="DG491">
        <v>37.4280341313605</v>
      </c>
      <c r="DH491">
        <v>9826.76423076923</v>
      </c>
      <c r="DI491">
        <v>15</v>
      </c>
      <c r="DJ491">
        <v>1627063522.6</v>
      </c>
      <c r="DK491" t="s">
        <v>293</v>
      </c>
      <c r="DL491">
        <v>1627063512.6</v>
      </c>
      <c r="DM491">
        <v>1627063522.6</v>
      </c>
      <c r="DN491">
        <v>1</v>
      </c>
      <c r="DO491">
        <v>0.261</v>
      </c>
      <c r="DP491">
        <v>-0.001</v>
      </c>
      <c r="DQ491">
        <v>4.408</v>
      </c>
      <c r="DR491">
        <v>-0.118</v>
      </c>
      <c r="DS491">
        <v>420</v>
      </c>
      <c r="DT491">
        <v>3</v>
      </c>
      <c r="DU491">
        <v>0.07</v>
      </c>
      <c r="DV491">
        <v>0.03</v>
      </c>
      <c r="DW491">
        <v>-23.4291024390244</v>
      </c>
      <c r="DX491">
        <v>0.0663930313588512</v>
      </c>
      <c r="DY491">
        <v>0.0279774254625862</v>
      </c>
      <c r="DZ491">
        <v>1</v>
      </c>
      <c r="EA491">
        <v>674.927545454545</v>
      </c>
      <c r="EB491">
        <v>1.86003295867522</v>
      </c>
      <c r="EC491">
        <v>0.277296700404266</v>
      </c>
      <c r="ED491">
        <v>1</v>
      </c>
      <c r="EE491">
        <v>6.49215292682927</v>
      </c>
      <c r="EF491">
        <v>0.30289651567944</v>
      </c>
      <c r="EG491">
        <v>0.0328029165303496</v>
      </c>
      <c r="EH491">
        <v>0</v>
      </c>
      <c r="EI491">
        <v>2</v>
      </c>
      <c r="EJ491">
        <v>3</v>
      </c>
      <c r="EK491" t="s">
        <v>335</v>
      </c>
      <c r="EL491">
        <v>100</v>
      </c>
      <c r="EM491">
        <v>100</v>
      </c>
      <c r="EN491">
        <v>4.309</v>
      </c>
      <c r="EO491">
        <v>0.0313</v>
      </c>
      <c r="EP491">
        <v>2.28134974714028</v>
      </c>
      <c r="EQ491">
        <v>0.00616335315543056</v>
      </c>
      <c r="ER491">
        <v>-2.81551833566181e-06</v>
      </c>
      <c r="ES491">
        <v>7.20361701182458e-10</v>
      </c>
      <c r="ET491">
        <v>-0.12593346656001</v>
      </c>
      <c r="EU491">
        <v>0.000949733804135094</v>
      </c>
      <c r="EV491">
        <v>0.000626151634330831</v>
      </c>
      <c r="EW491">
        <v>-7.8445624330649e-06</v>
      </c>
      <c r="EX491">
        <v>-4</v>
      </c>
      <c r="EY491">
        <v>2067</v>
      </c>
      <c r="EZ491">
        <v>1</v>
      </c>
      <c r="FA491">
        <v>22</v>
      </c>
      <c r="FB491">
        <v>16.9</v>
      </c>
      <c r="FC491">
        <v>16.7</v>
      </c>
      <c r="FD491">
        <v>18</v>
      </c>
      <c r="FE491">
        <v>961.492</v>
      </c>
      <c r="FF491">
        <v>517.609</v>
      </c>
      <c r="FG491">
        <v>39.5968</v>
      </c>
      <c r="FH491">
        <v>25.2484</v>
      </c>
      <c r="FI491">
        <v>30.0008</v>
      </c>
      <c r="FJ491">
        <v>25.2721</v>
      </c>
      <c r="FK491">
        <v>25.2572</v>
      </c>
      <c r="FL491">
        <v>26.7582</v>
      </c>
      <c r="FM491">
        <v>46.6075</v>
      </c>
      <c r="FN491">
        <v>0</v>
      </c>
      <c r="FO491">
        <v>39.68</v>
      </c>
      <c r="FP491">
        <v>420</v>
      </c>
      <c r="FQ491">
        <v>10.5677</v>
      </c>
      <c r="FR491">
        <v>100.35</v>
      </c>
      <c r="FS491">
        <v>100.256</v>
      </c>
    </row>
    <row r="492" spans="1:175">
      <c r="A492">
        <v>476</v>
      </c>
      <c r="B492">
        <v>1627064526.1</v>
      </c>
      <c r="C492">
        <v>950</v>
      </c>
      <c r="D492" t="s">
        <v>1245</v>
      </c>
      <c r="E492" t="s">
        <v>1246</v>
      </c>
      <c r="F492">
        <v>1</v>
      </c>
      <c r="H492">
        <v>1627064525.1</v>
      </c>
      <c r="I492">
        <f>(J492)/1000</f>
        <v>0</v>
      </c>
      <c r="J492">
        <f>1000*CB492*AH492*(BX492-BY492)/(100*BQ492*(1000-AH492*BX492))</f>
        <v>0</v>
      </c>
      <c r="K492">
        <f>CB492*AH492*(BW492-BV492*(1000-AH492*BY492)/(1000-AH492*BX492))/(100*BQ492)</f>
        <v>0</v>
      </c>
      <c r="L492">
        <f>BV492 - IF(AH492&gt;1, K492*BQ492*100.0/(AJ492*CJ492), 0)</f>
        <v>0</v>
      </c>
      <c r="M492">
        <f>((S492-I492/2)*L492-K492)/(S492+I492/2)</f>
        <v>0</v>
      </c>
      <c r="N492">
        <f>M492*(CC492+CD492)/1000.0</f>
        <v>0</v>
      </c>
      <c r="O492">
        <f>(BV492 - IF(AH492&gt;1, K492*BQ492*100.0/(AJ492*CJ492), 0))*(CC492+CD492)/1000.0</f>
        <v>0</v>
      </c>
      <c r="P492">
        <f>2.0/((1/R492-1/Q492)+SIGN(R492)*SQRT((1/R492-1/Q492)*(1/R492-1/Q492) + 4*BR492/((BR492+1)*(BR492+1))*(2*1/R492*1/Q492-1/Q492*1/Q492)))</f>
        <v>0</v>
      </c>
      <c r="Q492">
        <f>IF(LEFT(BS492,1)&lt;&gt;"0",IF(LEFT(BS492,1)="1",3.0,BT492),$D$5+$E$5*(CJ492*CC492/($K$5*1000))+$F$5*(CJ492*CC492/($K$5*1000))*MAX(MIN(BQ492,$J$5),$I$5)*MAX(MIN(BQ492,$J$5),$I$5)+$G$5*MAX(MIN(BQ492,$J$5),$I$5)*(CJ492*CC492/($K$5*1000))+$H$5*(CJ492*CC492/($K$5*1000))*(CJ492*CC492/($K$5*1000)))</f>
        <v>0</v>
      </c>
      <c r="R492">
        <f>I492*(1000-(1000*0.61365*exp(17.502*V492/(240.97+V492))/(CC492+CD492)+BX492)/2)/(1000*0.61365*exp(17.502*V492/(240.97+V492))/(CC492+CD492)-BX492)</f>
        <v>0</v>
      </c>
      <c r="S492">
        <f>1/((BR492+1)/(P492/1.6)+1/(Q492/1.37)) + BR492/((BR492+1)/(P492/1.6) + BR492/(Q492/1.37))</f>
        <v>0</v>
      </c>
      <c r="T492">
        <f>(BM492*BP492)</f>
        <v>0</v>
      </c>
      <c r="U492">
        <f>(CE492+(T492+2*0.95*5.67E-8*(((CE492+$B$7)+273)^4-(CE492+273)^4)-44100*I492)/(1.84*29.3*Q492+8*0.95*5.67E-8*(CE492+273)^3))</f>
        <v>0</v>
      </c>
      <c r="V492">
        <f>($C$7*CF492+$D$7*CG492+$E$7*U492)</f>
        <v>0</v>
      </c>
      <c r="W492">
        <f>0.61365*exp(17.502*V492/(240.97+V492))</f>
        <v>0</v>
      </c>
      <c r="X492">
        <f>(Y492/Z492*100)</f>
        <v>0</v>
      </c>
      <c r="Y492">
        <f>BX492*(CC492+CD492)/1000</f>
        <v>0</v>
      </c>
      <c r="Z492">
        <f>0.61365*exp(17.502*CE492/(240.97+CE492))</f>
        <v>0</v>
      </c>
      <c r="AA492">
        <f>(W492-BX492*(CC492+CD492)/1000)</f>
        <v>0</v>
      </c>
      <c r="AB492">
        <f>(-I492*44100)</f>
        <v>0</v>
      </c>
      <c r="AC492">
        <f>2*29.3*Q492*0.92*(CE492-V492)</f>
        <v>0</v>
      </c>
      <c r="AD492">
        <f>2*0.95*5.67E-8*(((CE492+$B$7)+273)^4-(V492+273)^4)</f>
        <v>0</v>
      </c>
      <c r="AE492">
        <f>T492+AD492+AB492+AC492</f>
        <v>0</v>
      </c>
      <c r="AF492">
        <v>15</v>
      </c>
      <c r="AG492">
        <v>2</v>
      </c>
      <c r="AH492">
        <f>IF(AF492*$H$13&gt;=AJ492,1.0,(AJ492/(AJ492-AF492*$H$13)))</f>
        <v>0</v>
      </c>
      <c r="AI492">
        <f>(AH492-1)*100</f>
        <v>0</v>
      </c>
      <c r="AJ492">
        <f>MAX(0,($B$13+$C$13*CJ492)/(1+$D$13*CJ492)*CC492/(CE492+273)*$E$13)</f>
        <v>0</v>
      </c>
      <c r="AK492" t="s">
        <v>291</v>
      </c>
      <c r="AL492" t="s">
        <v>291</v>
      </c>
      <c r="AM492">
        <v>0</v>
      </c>
      <c r="AN492">
        <v>0</v>
      </c>
      <c r="AO492">
        <f>1-AM492/AN492</f>
        <v>0</v>
      </c>
      <c r="AP492">
        <v>0</v>
      </c>
      <c r="AQ492" t="s">
        <v>291</v>
      </c>
      <c r="AR492" t="s">
        <v>291</v>
      </c>
      <c r="AS492">
        <v>0</v>
      </c>
      <c r="AT492">
        <v>0</v>
      </c>
      <c r="AU492">
        <f>1-AS492/AT492</f>
        <v>0</v>
      </c>
      <c r="AV492">
        <v>0.5</v>
      </c>
      <c r="AW492">
        <f>BN492</f>
        <v>0</v>
      </c>
      <c r="AX492">
        <f>K492</f>
        <v>0</v>
      </c>
      <c r="AY492">
        <f>AU492*AV492*AW492</f>
        <v>0</v>
      </c>
      <c r="AZ492">
        <f>(AX492-AP492)/AW492</f>
        <v>0</v>
      </c>
      <c r="BA492">
        <f>(AN492-AT492)/AT492</f>
        <v>0</v>
      </c>
      <c r="BB492">
        <f>AM492/(AO492+AM492/AT492)</f>
        <v>0</v>
      </c>
      <c r="BC492" t="s">
        <v>291</v>
      </c>
      <c r="BD492">
        <v>0</v>
      </c>
      <c r="BE492">
        <f>IF(BD492&lt;&gt;0, BD492, BB492)</f>
        <v>0</v>
      </c>
      <c r="BF492">
        <f>1-BE492/AT492</f>
        <v>0</v>
      </c>
      <c r="BG492">
        <f>(AT492-AS492)/(AT492-BE492)</f>
        <v>0</v>
      </c>
      <c r="BH492">
        <f>(AN492-AT492)/(AN492-BE492)</f>
        <v>0</v>
      </c>
      <c r="BI492">
        <f>(AT492-AS492)/(AT492-AM492)</f>
        <v>0</v>
      </c>
      <c r="BJ492">
        <f>(AN492-AT492)/(AN492-AM492)</f>
        <v>0</v>
      </c>
      <c r="BK492">
        <f>(BG492*BE492/AS492)</f>
        <v>0</v>
      </c>
      <c r="BL492">
        <f>(1-BK492)</f>
        <v>0</v>
      </c>
      <c r="BM492">
        <f>$B$11*CK492+$C$11*CL492+$F$11*CM492*(1-CP492)</f>
        <v>0</v>
      </c>
      <c r="BN492">
        <f>BM492*BO492</f>
        <v>0</v>
      </c>
      <c r="BO492">
        <f>($B$11*$D$9+$C$11*$D$9+$F$11*((CZ492+CR492)/MAX(CZ492+CR492+DA492, 0.1)*$I$9+DA492/MAX(CZ492+CR492+DA492, 0.1)*$J$9))/($B$11+$C$11+$F$11)</f>
        <v>0</v>
      </c>
      <c r="BP492">
        <f>($B$11*$K$9+$C$11*$K$9+$F$11*((CZ492+CR492)/MAX(CZ492+CR492+DA492, 0.1)*$P$9+DA492/MAX(CZ492+CR492+DA492, 0.1)*$Q$9))/($B$11+$C$11+$F$11)</f>
        <v>0</v>
      </c>
      <c r="BQ492">
        <v>6</v>
      </c>
      <c r="BR492">
        <v>0.5</v>
      </c>
      <c r="BS492" t="s">
        <v>292</v>
      </c>
      <c r="BT492">
        <v>2</v>
      </c>
      <c r="BU492">
        <v>1627064525.1</v>
      </c>
      <c r="BV492">
        <v>396.568</v>
      </c>
      <c r="BW492">
        <v>419.933333333333</v>
      </c>
      <c r="BX492">
        <v>16.968</v>
      </c>
      <c r="BY492">
        <v>10.4217</v>
      </c>
      <c r="BZ492">
        <v>392.259</v>
      </c>
      <c r="CA492">
        <v>16.9363</v>
      </c>
      <c r="CB492">
        <v>900.008</v>
      </c>
      <c r="CC492">
        <v>101.493</v>
      </c>
      <c r="CD492">
        <v>0.100204333333333</v>
      </c>
      <c r="CE492">
        <v>32.8142333333333</v>
      </c>
      <c r="CF492">
        <v>30.0507</v>
      </c>
      <c r="CG492">
        <v>999.9</v>
      </c>
      <c r="CH492">
        <v>0</v>
      </c>
      <c r="CI492">
        <v>0</v>
      </c>
      <c r="CJ492">
        <v>9974.16666666667</v>
      </c>
      <c r="CK492">
        <v>0</v>
      </c>
      <c r="CL492">
        <v>59.8759</v>
      </c>
      <c r="CM492">
        <v>1460.14</v>
      </c>
      <c r="CN492">
        <v>0.972991333333333</v>
      </c>
      <c r="CO492">
        <v>0.0270086333333333</v>
      </c>
      <c r="CP492">
        <v>0</v>
      </c>
      <c r="CQ492">
        <v>675.280333333333</v>
      </c>
      <c r="CR492">
        <v>4.99951</v>
      </c>
      <c r="CS492">
        <v>9833.21666666667</v>
      </c>
      <c r="CT492">
        <v>11913</v>
      </c>
      <c r="CU492">
        <v>39.5</v>
      </c>
      <c r="CV492">
        <v>41.875</v>
      </c>
      <c r="CW492">
        <v>41.062</v>
      </c>
      <c r="CX492">
        <v>41.125</v>
      </c>
      <c r="CY492">
        <v>41.937</v>
      </c>
      <c r="CZ492">
        <v>1415.83666666667</v>
      </c>
      <c r="DA492">
        <v>39.3033333333333</v>
      </c>
      <c r="DB492">
        <v>0</v>
      </c>
      <c r="DC492">
        <v>1627064528.8</v>
      </c>
      <c r="DD492">
        <v>0</v>
      </c>
      <c r="DE492">
        <v>675.06324</v>
      </c>
      <c r="DF492">
        <v>1.78246153840304</v>
      </c>
      <c r="DG492">
        <v>35.6153846001063</v>
      </c>
      <c r="DH492">
        <v>9828.1892</v>
      </c>
      <c r="DI492">
        <v>15</v>
      </c>
      <c r="DJ492">
        <v>1627063522.6</v>
      </c>
      <c r="DK492" t="s">
        <v>293</v>
      </c>
      <c r="DL492">
        <v>1627063512.6</v>
      </c>
      <c r="DM492">
        <v>1627063522.6</v>
      </c>
      <c r="DN492">
        <v>1</v>
      </c>
      <c r="DO492">
        <v>0.261</v>
      </c>
      <c r="DP492">
        <v>-0.001</v>
      </c>
      <c r="DQ492">
        <v>4.408</v>
      </c>
      <c r="DR492">
        <v>-0.118</v>
      </c>
      <c r="DS492">
        <v>420</v>
      </c>
      <c r="DT492">
        <v>3</v>
      </c>
      <c r="DU492">
        <v>0.07</v>
      </c>
      <c r="DV492">
        <v>0.03</v>
      </c>
      <c r="DW492">
        <v>-23.4244097560976</v>
      </c>
      <c r="DX492">
        <v>0.163927526132366</v>
      </c>
      <c r="DY492">
        <v>0.0327855917556749</v>
      </c>
      <c r="DZ492">
        <v>1</v>
      </c>
      <c r="EA492">
        <v>674.991705882353</v>
      </c>
      <c r="EB492">
        <v>1.74684340158465</v>
      </c>
      <c r="EC492">
        <v>0.269851650902505</v>
      </c>
      <c r="ED492">
        <v>1</v>
      </c>
      <c r="EE492">
        <v>6.50063975609756</v>
      </c>
      <c r="EF492">
        <v>0.324972752613249</v>
      </c>
      <c r="EG492">
        <v>0.0344311441184629</v>
      </c>
      <c r="EH492">
        <v>0</v>
      </c>
      <c r="EI492">
        <v>2</v>
      </c>
      <c r="EJ492">
        <v>3</v>
      </c>
      <c r="EK492" t="s">
        <v>335</v>
      </c>
      <c r="EL492">
        <v>100</v>
      </c>
      <c r="EM492">
        <v>100</v>
      </c>
      <c r="EN492">
        <v>4.31</v>
      </c>
      <c r="EO492">
        <v>0.0321</v>
      </c>
      <c r="EP492">
        <v>2.28134974714028</v>
      </c>
      <c r="EQ492">
        <v>0.00616335315543056</v>
      </c>
      <c r="ER492">
        <v>-2.81551833566181e-06</v>
      </c>
      <c r="ES492">
        <v>7.20361701182458e-10</v>
      </c>
      <c r="ET492">
        <v>-0.12593346656001</v>
      </c>
      <c r="EU492">
        <v>0.000949733804135094</v>
      </c>
      <c r="EV492">
        <v>0.000626151634330831</v>
      </c>
      <c r="EW492">
        <v>-7.8445624330649e-06</v>
      </c>
      <c r="EX492">
        <v>-4</v>
      </c>
      <c r="EY492">
        <v>2067</v>
      </c>
      <c r="EZ492">
        <v>1</v>
      </c>
      <c r="FA492">
        <v>22</v>
      </c>
      <c r="FB492">
        <v>16.9</v>
      </c>
      <c r="FC492">
        <v>16.7</v>
      </c>
      <c r="FD492">
        <v>18</v>
      </c>
      <c r="FE492">
        <v>961.608</v>
      </c>
      <c r="FF492">
        <v>517.63</v>
      </c>
      <c r="FG492">
        <v>39.652</v>
      </c>
      <c r="FH492">
        <v>25.2516</v>
      </c>
      <c r="FI492">
        <v>30.0006</v>
      </c>
      <c r="FJ492">
        <v>25.2742</v>
      </c>
      <c r="FK492">
        <v>25.2593</v>
      </c>
      <c r="FL492">
        <v>26.7595</v>
      </c>
      <c r="FM492">
        <v>46.6075</v>
      </c>
      <c r="FN492">
        <v>0</v>
      </c>
      <c r="FO492">
        <v>39.78</v>
      </c>
      <c r="FP492">
        <v>420</v>
      </c>
      <c r="FQ492">
        <v>10.5678</v>
      </c>
      <c r="FR492">
        <v>100.35</v>
      </c>
      <c r="FS492">
        <v>100.256</v>
      </c>
    </row>
    <row r="493" spans="1:175">
      <c r="A493">
        <v>477</v>
      </c>
      <c r="B493">
        <v>1627064528.1</v>
      </c>
      <c r="C493">
        <v>952</v>
      </c>
      <c r="D493" t="s">
        <v>1247</v>
      </c>
      <c r="E493" t="s">
        <v>1248</v>
      </c>
      <c r="F493">
        <v>1</v>
      </c>
      <c r="H493">
        <v>1627064527.1</v>
      </c>
      <c r="I493">
        <f>(J493)/1000</f>
        <v>0</v>
      </c>
      <c r="J493">
        <f>1000*CB493*AH493*(BX493-BY493)/(100*BQ493*(1000-AH493*BX493))</f>
        <v>0</v>
      </c>
      <c r="K493">
        <f>CB493*AH493*(BW493-BV493*(1000-AH493*BY493)/(1000-AH493*BX493))/(100*BQ493)</f>
        <v>0</v>
      </c>
      <c r="L493">
        <f>BV493 - IF(AH493&gt;1, K493*BQ493*100.0/(AJ493*CJ493), 0)</f>
        <v>0</v>
      </c>
      <c r="M493">
        <f>((S493-I493/2)*L493-K493)/(S493+I493/2)</f>
        <v>0</v>
      </c>
      <c r="N493">
        <f>M493*(CC493+CD493)/1000.0</f>
        <v>0</v>
      </c>
      <c r="O493">
        <f>(BV493 - IF(AH493&gt;1, K493*BQ493*100.0/(AJ493*CJ493), 0))*(CC493+CD493)/1000.0</f>
        <v>0</v>
      </c>
      <c r="P493">
        <f>2.0/((1/R493-1/Q493)+SIGN(R493)*SQRT((1/R493-1/Q493)*(1/R493-1/Q493) + 4*BR493/((BR493+1)*(BR493+1))*(2*1/R493*1/Q493-1/Q493*1/Q493)))</f>
        <v>0</v>
      </c>
      <c r="Q493">
        <f>IF(LEFT(BS493,1)&lt;&gt;"0",IF(LEFT(BS493,1)="1",3.0,BT493),$D$5+$E$5*(CJ493*CC493/($K$5*1000))+$F$5*(CJ493*CC493/($K$5*1000))*MAX(MIN(BQ493,$J$5),$I$5)*MAX(MIN(BQ493,$J$5),$I$5)+$G$5*MAX(MIN(BQ493,$J$5),$I$5)*(CJ493*CC493/($K$5*1000))+$H$5*(CJ493*CC493/($K$5*1000))*(CJ493*CC493/($K$5*1000)))</f>
        <v>0</v>
      </c>
      <c r="R493">
        <f>I493*(1000-(1000*0.61365*exp(17.502*V493/(240.97+V493))/(CC493+CD493)+BX493)/2)/(1000*0.61365*exp(17.502*V493/(240.97+V493))/(CC493+CD493)-BX493)</f>
        <v>0</v>
      </c>
      <c r="S493">
        <f>1/((BR493+1)/(P493/1.6)+1/(Q493/1.37)) + BR493/((BR493+1)/(P493/1.6) + BR493/(Q493/1.37))</f>
        <v>0</v>
      </c>
      <c r="T493">
        <f>(BM493*BP493)</f>
        <v>0</v>
      </c>
      <c r="U493">
        <f>(CE493+(T493+2*0.95*5.67E-8*(((CE493+$B$7)+273)^4-(CE493+273)^4)-44100*I493)/(1.84*29.3*Q493+8*0.95*5.67E-8*(CE493+273)^3))</f>
        <v>0</v>
      </c>
      <c r="V493">
        <f>($C$7*CF493+$D$7*CG493+$E$7*U493)</f>
        <v>0</v>
      </c>
      <c r="W493">
        <f>0.61365*exp(17.502*V493/(240.97+V493))</f>
        <v>0</v>
      </c>
      <c r="X493">
        <f>(Y493/Z493*100)</f>
        <v>0</v>
      </c>
      <c r="Y493">
        <f>BX493*(CC493+CD493)/1000</f>
        <v>0</v>
      </c>
      <c r="Z493">
        <f>0.61365*exp(17.502*CE493/(240.97+CE493))</f>
        <v>0</v>
      </c>
      <c r="AA493">
        <f>(W493-BX493*(CC493+CD493)/1000)</f>
        <v>0</v>
      </c>
      <c r="AB493">
        <f>(-I493*44100)</f>
        <v>0</v>
      </c>
      <c r="AC493">
        <f>2*29.3*Q493*0.92*(CE493-V493)</f>
        <v>0</v>
      </c>
      <c r="AD493">
        <f>2*0.95*5.67E-8*(((CE493+$B$7)+273)^4-(V493+273)^4)</f>
        <v>0</v>
      </c>
      <c r="AE493">
        <f>T493+AD493+AB493+AC493</f>
        <v>0</v>
      </c>
      <c r="AF493">
        <v>15</v>
      </c>
      <c r="AG493">
        <v>2</v>
      </c>
      <c r="AH493">
        <f>IF(AF493*$H$13&gt;=AJ493,1.0,(AJ493/(AJ493-AF493*$H$13)))</f>
        <v>0</v>
      </c>
      <c r="AI493">
        <f>(AH493-1)*100</f>
        <v>0</v>
      </c>
      <c r="AJ493">
        <f>MAX(0,($B$13+$C$13*CJ493)/(1+$D$13*CJ493)*CC493/(CE493+273)*$E$13)</f>
        <v>0</v>
      </c>
      <c r="AK493" t="s">
        <v>291</v>
      </c>
      <c r="AL493" t="s">
        <v>291</v>
      </c>
      <c r="AM493">
        <v>0</v>
      </c>
      <c r="AN493">
        <v>0</v>
      </c>
      <c r="AO493">
        <f>1-AM493/AN493</f>
        <v>0</v>
      </c>
      <c r="AP493">
        <v>0</v>
      </c>
      <c r="AQ493" t="s">
        <v>291</v>
      </c>
      <c r="AR493" t="s">
        <v>291</v>
      </c>
      <c r="AS493">
        <v>0</v>
      </c>
      <c r="AT493">
        <v>0</v>
      </c>
      <c r="AU493">
        <f>1-AS493/AT493</f>
        <v>0</v>
      </c>
      <c r="AV493">
        <v>0.5</v>
      </c>
      <c r="AW493">
        <f>BN493</f>
        <v>0</v>
      </c>
      <c r="AX493">
        <f>K493</f>
        <v>0</v>
      </c>
      <c r="AY493">
        <f>AU493*AV493*AW493</f>
        <v>0</v>
      </c>
      <c r="AZ493">
        <f>(AX493-AP493)/AW493</f>
        <v>0</v>
      </c>
      <c r="BA493">
        <f>(AN493-AT493)/AT493</f>
        <v>0</v>
      </c>
      <c r="BB493">
        <f>AM493/(AO493+AM493/AT493)</f>
        <v>0</v>
      </c>
      <c r="BC493" t="s">
        <v>291</v>
      </c>
      <c r="BD493">
        <v>0</v>
      </c>
      <c r="BE493">
        <f>IF(BD493&lt;&gt;0, BD493, BB493)</f>
        <v>0</v>
      </c>
      <c r="BF493">
        <f>1-BE493/AT493</f>
        <v>0</v>
      </c>
      <c r="BG493">
        <f>(AT493-AS493)/(AT493-BE493)</f>
        <v>0</v>
      </c>
      <c r="BH493">
        <f>(AN493-AT493)/(AN493-BE493)</f>
        <v>0</v>
      </c>
      <c r="BI493">
        <f>(AT493-AS493)/(AT493-AM493)</f>
        <v>0</v>
      </c>
      <c r="BJ493">
        <f>(AN493-AT493)/(AN493-AM493)</f>
        <v>0</v>
      </c>
      <c r="BK493">
        <f>(BG493*BE493/AS493)</f>
        <v>0</v>
      </c>
      <c r="BL493">
        <f>(1-BK493)</f>
        <v>0</v>
      </c>
      <c r="BM493">
        <f>$B$11*CK493+$C$11*CL493+$F$11*CM493*(1-CP493)</f>
        <v>0</v>
      </c>
      <c r="BN493">
        <f>BM493*BO493</f>
        <v>0</v>
      </c>
      <c r="BO493">
        <f>($B$11*$D$9+$C$11*$D$9+$F$11*((CZ493+CR493)/MAX(CZ493+CR493+DA493, 0.1)*$I$9+DA493/MAX(CZ493+CR493+DA493, 0.1)*$J$9))/($B$11+$C$11+$F$11)</f>
        <v>0</v>
      </c>
      <c r="BP493">
        <f>($B$11*$K$9+$C$11*$K$9+$F$11*((CZ493+CR493)/MAX(CZ493+CR493+DA493, 0.1)*$P$9+DA493/MAX(CZ493+CR493+DA493, 0.1)*$Q$9))/($B$11+$C$11+$F$11)</f>
        <v>0</v>
      </c>
      <c r="BQ493">
        <v>6</v>
      </c>
      <c r="BR493">
        <v>0.5</v>
      </c>
      <c r="BS493" t="s">
        <v>292</v>
      </c>
      <c r="BT493">
        <v>2</v>
      </c>
      <c r="BU493">
        <v>1627064527.1</v>
      </c>
      <c r="BV493">
        <v>396.595666666667</v>
      </c>
      <c r="BW493">
        <v>419.953</v>
      </c>
      <c r="BX493">
        <v>17.0148666666667</v>
      </c>
      <c r="BY493">
        <v>10.4567</v>
      </c>
      <c r="BZ493">
        <v>392.286</v>
      </c>
      <c r="CA493">
        <v>16.9825</v>
      </c>
      <c r="CB493">
        <v>900.048333333333</v>
      </c>
      <c r="CC493">
        <v>101.493333333333</v>
      </c>
      <c r="CD493">
        <v>0.100041533333333</v>
      </c>
      <c r="CE493">
        <v>32.8585</v>
      </c>
      <c r="CF493">
        <v>30.0921</v>
      </c>
      <c r="CG493">
        <v>999.9</v>
      </c>
      <c r="CH493">
        <v>0</v>
      </c>
      <c r="CI493">
        <v>0</v>
      </c>
      <c r="CJ493">
        <v>9980</v>
      </c>
      <c r="CK493">
        <v>0</v>
      </c>
      <c r="CL493">
        <v>59.8759</v>
      </c>
      <c r="CM493">
        <v>1460.03333333333</v>
      </c>
      <c r="CN493">
        <v>0.972991333333333</v>
      </c>
      <c r="CO493">
        <v>0.0270086333333333</v>
      </c>
      <c r="CP493">
        <v>0</v>
      </c>
      <c r="CQ493">
        <v>675.203</v>
      </c>
      <c r="CR493">
        <v>4.99951</v>
      </c>
      <c r="CS493">
        <v>9833.25</v>
      </c>
      <c r="CT493">
        <v>11912.1666666667</v>
      </c>
      <c r="CU493">
        <v>39.5</v>
      </c>
      <c r="CV493">
        <v>41.875</v>
      </c>
      <c r="CW493">
        <v>41.062</v>
      </c>
      <c r="CX493">
        <v>41.125</v>
      </c>
      <c r="CY493">
        <v>41.937</v>
      </c>
      <c r="CZ493">
        <v>1415.73333333333</v>
      </c>
      <c r="DA493">
        <v>39.3</v>
      </c>
      <c r="DB493">
        <v>0</v>
      </c>
      <c r="DC493">
        <v>1627064530.6</v>
      </c>
      <c r="DD493">
        <v>0</v>
      </c>
      <c r="DE493">
        <v>675.112307692308</v>
      </c>
      <c r="DF493">
        <v>1.09634188029621</v>
      </c>
      <c r="DG493">
        <v>36.9729913866291</v>
      </c>
      <c r="DH493">
        <v>9829.04</v>
      </c>
      <c r="DI493">
        <v>15</v>
      </c>
      <c r="DJ493">
        <v>1627063522.6</v>
      </c>
      <c r="DK493" t="s">
        <v>293</v>
      </c>
      <c r="DL493">
        <v>1627063512.6</v>
      </c>
      <c r="DM493">
        <v>1627063522.6</v>
      </c>
      <c r="DN493">
        <v>1</v>
      </c>
      <c r="DO493">
        <v>0.261</v>
      </c>
      <c r="DP493">
        <v>-0.001</v>
      </c>
      <c r="DQ493">
        <v>4.408</v>
      </c>
      <c r="DR493">
        <v>-0.118</v>
      </c>
      <c r="DS493">
        <v>420</v>
      </c>
      <c r="DT493">
        <v>3</v>
      </c>
      <c r="DU493">
        <v>0.07</v>
      </c>
      <c r="DV493">
        <v>0.03</v>
      </c>
      <c r="DW493">
        <v>-23.4171853658537</v>
      </c>
      <c r="DX493">
        <v>0.261633449477369</v>
      </c>
      <c r="DY493">
        <v>0.0385718750119736</v>
      </c>
      <c r="DZ493">
        <v>1</v>
      </c>
      <c r="EA493">
        <v>675.0344</v>
      </c>
      <c r="EB493">
        <v>1.45013382556373</v>
      </c>
      <c r="EC493">
        <v>0.248701220630006</v>
      </c>
      <c r="ED493">
        <v>1</v>
      </c>
      <c r="EE493">
        <v>6.50895121951219</v>
      </c>
      <c r="EF493">
        <v>0.355390871080142</v>
      </c>
      <c r="EG493">
        <v>0.0365126694480164</v>
      </c>
      <c r="EH493">
        <v>0</v>
      </c>
      <c r="EI493">
        <v>2</v>
      </c>
      <c r="EJ493">
        <v>3</v>
      </c>
      <c r="EK493" t="s">
        <v>335</v>
      </c>
      <c r="EL493">
        <v>100</v>
      </c>
      <c r="EM493">
        <v>100</v>
      </c>
      <c r="EN493">
        <v>4.309</v>
      </c>
      <c r="EO493">
        <v>0.0327</v>
      </c>
      <c r="EP493">
        <v>2.28134974714028</v>
      </c>
      <c r="EQ493">
        <v>0.00616335315543056</v>
      </c>
      <c r="ER493">
        <v>-2.81551833566181e-06</v>
      </c>
      <c r="ES493">
        <v>7.20361701182458e-10</v>
      </c>
      <c r="ET493">
        <v>-0.12593346656001</v>
      </c>
      <c r="EU493">
        <v>0.000949733804135094</v>
      </c>
      <c r="EV493">
        <v>0.000626151634330831</v>
      </c>
      <c r="EW493">
        <v>-7.8445624330649e-06</v>
      </c>
      <c r="EX493">
        <v>-4</v>
      </c>
      <c r="EY493">
        <v>2067</v>
      </c>
      <c r="EZ493">
        <v>1</v>
      </c>
      <c r="FA493">
        <v>22</v>
      </c>
      <c r="FB493">
        <v>16.9</v>
      </c>
      <c r="FC493">
        <v>16.8</v>
      </c>
      <c r="FD493">
        <v>18</v>
      </c>
      <c r="FE493">
        <v>961.511</v>
      </c>
      <c r="FF493">
        <v>517.822</v>
      </c>
      <c r="FG493">
        <v>39.7134</v>
      </c>
      <c r="FH493">
        <v>25.2556</v>
      </c>
      <c r="FI493">
        <v>30.0007</v>
      </c>
      <c r="FJ493">
        <v>25.276</v>
      </c>
      <c r="FK493">
        <v>25.2608</v>
      </c>
      <c r="FL493">
        <v>26.76</v>
      </c>
      <c r="FM493">
        <v>46.3239</v>
      </c>
      <c r="FN493">
        <v>0</v>
      </c>
      <c r="FO493">
        <v>39.78</v>
      </c>
      <c r="FP493">
        <v>420</v>
      </c>
      <c r="FQ493">
        <v>10.6396</v>
      </c>
      <c r="FR493">
        <v>100.349</v>
      </c>
      <c r="FS493">
        <v>100.255</v>
      </c>
    </row>
    <row r="494" spans="1:175">
      <c r="A494">
        <v>478</v>
      </c>
      <c r="B494">
        <v>1627064530.1</v>
      </c>
      <c r="C494">
        <v>954</v>
      </c>
      <c r="D494" t="s">
        <v>1249</v>
      </c>
      <c r="E494" t="s">
        <v>1250</v>
      </c>
      <c r="F494">
        <v>1</v>
      </c>
      <c r="H494">
        <v>1627064529.1</v>
      </c>
      <c r="I494">
        <f>(J494)/1000</f>
        <v>0</v>
      </c>
      <c r="J494">
        <f>1000*CB494*AH494*(BX494-BY494)/(100*BQ494*(1000-AH494*BX494))</f>
        <v>0</v>
      </c>
      <c r="K494">
        <f>CB494*AH494*(BW494-BV494*(1000-AH494*BY494)/(1000-AH494*BX494))/(100*BQ494)</f>
        <v>0</v>
      </c>
      <c r="L494">
        <f>BV494 - IF(AH494&gt;1, K494*BQ494*100.0/(AJ494*CJ494), 0)</f>
        <v>0</v>
      </c>
      <c r="M494">
        <f>((S494-I494/2)*L494-K494)/(S494+I494/2)</f>
        <v>0</v>
      </c>
      <c r="N494">
        <f>M494*(CC494+CD494)/1000.0</f>
        <v>0</v>
      </c>
      <c r="O494">
        <f>(BV494 - IF(AH494&gt;1, K494*BQ494*100.0/(AJ494*CJ494), 0))*(CC494+CD494)/1000.0</f>
        <v>0</v>
      </c>
      <c r="P494">
        <f>2.0/((1/R494-1/Q494)+SIGN(R494)*SQRT((1/R494-1/Q494)*(1/R494-1/Q494) + 4*BR494/((BR494+1)*(BR494+1))*(2*1/R494*1/Q494-1/Q494*1/Q494)))</f>
        <v>0</v>
      </c>
      <c r="Q494">
        <f>IF(LEFT(BS494,1)&lt;&gt;"0",IF(LEFT(BS494,1)="1",3.0,BT494),$D$5+$E$5*(CJ494*CC494/($K$5*1000))+$F$5*(CJ494*CC494/($K$5*1000))*MAX(MIN(BQ494,$J$5),$I$5)*MAX(MIN(BQ494,$J$5),$I$5)+$G$5*MAX(MIN(BQ494,$J$5),$I$5)*(CJ494*CC494/($K$5*1000))+$H$5*(CJ494*CC494/($K$5*1000))*(CJ494*CC494/($K$5*1000)))</f>
        <v>0</v>
      </c>
      <c r="R494">
        <f>I494*(1000-(1000*0.61365*exp(17.502*V494/(240.97+V494))/(CC494+CD494)+BX494)/2)/(1000*0.61365*exp(17.502*V494/(240.97+V494))/(CC494+CD494)-BX494)</f>
        <v>0</v>
      </c>
      <c r="S494">
        <f>1/((BR494+1)/(P494/1.6)+1/(Q494/1.37)) + BR494/((BR494+1)/(P494/1.6) + BR494/(Q494/1.37))</f>
        <v>0</v>
      </c>
      <c r="T494">
        <f>(BM494*BP494)</f>
        <v>0</v>
      </c>
      <c r="U494">
        <f>(CE494+(T494+2*0.95*5.67E-8*(((CE494+$B$7)+273)^4-(CE494+273)^4)-44100*I494)/(1.84*29.3*Q494+8*0.95*5.67E-8*(CE494+273)^3))</f>
        <v>0</v>
      </c>
      <c r="V494">
        <f>($C$7*CF494+$D$7*CG494+$E$7*U494)</f>
        <v>0</v>
      </c>
      <c r="W494">
        <f>0.61365*exp(17.502*V494/(240.97+V494))</f>
        <v>0</v>
      </c>
      <c r="X494">
        <f>(Y494/Z494*100)</f>
        <v>0</v>
      </c>
      <c r="Y494">
        <f>BX494*(CC494+CD494)/1000</f>
        <v>0</v>
      </c>
      <c r="Z494">
        <f>0.61365*exp(17.502*CE494/(240.97+CE494))</f>
        <v>0</v>
      </c>
      <c r="AA494">
        <f>(W494-BX494*(CC494+CD494)/1000)</f>
        <v>0</v>
      </c>
      <c r="AB494">
        <f>(-I494*44100)</f>
        <v>0</v>
      </c>
      <c r="AC494">
        <f>2*29.3*Q494*0.92*(CE494-V494)</f>
        <v>0</v>
      </c>
      <c r="AD494">
        <f>2*0.95*5.67E-8*(((CE494+$B$7)+273)^4-(V494+273)^4)</f>
        <v>0</v>
      </c>
      <c r="AE494">
        <f>T494+AD494+AB494+AC494</f>
        <v>0</v>
      </c>
      <c r="AF494">
        <v>15</v>
      </c>
      <c r="AG494">
        <v>2</v>
      </c>
      <c r="AH494">
        <f>IF(AF494*$H$13&gt;=AJ494,1.0,(AJ494/(AJ494-AF494*$H$13)))</f>
        <v>0</v>
      </c>
      <c r="AI494">
        <f>(AH494-1)*100</f>
        <v>0</v>
      </c>
      <c r="AJ494">
        <f>MAX(0,($B$13+$C$13*CJ494)/(1+$D$13*CJ494)*CC494/(CE494+273)*$E$13)</f>
        <v>0</v>
      </c>
      <c r="AK494" t="s">
        <v>291</v>
      </c>
      <c r="AL494" t="s">
        <v>291</v>
      </c>
      <c r="AM494">
        <v>0</v>
      </c>
      <c r="AN494">
        <v>0</v>
      </c>
      <c r="AO494">
        <f>1-AM494/AN494</f>
        <v>0</v>
      </c>
      <c r="AP494">
        <v>0</v>
      </c>
      <c r="AQ494" t="s">
        <v>291</v>
      </c>
      <c r="AR494" t="s">
        <v>291</v>
      </c>
      <c r="AS494">
        <v>0</v>
      </c>
      <c r="AT494">
        <v>0</v>
      </c>
      <c r="AU494">
        <f>1-AS494/AT494</f>
        <v>0</v>
      </c>
      <c r="AV494">
        <v>0.5</v>
      </c>
      <c r="AW494">
        <f>BN494</f>
        <v>0</v>
      </c>
      <c r="AX494">
        <f>K494</f>
        <v>0</v>
      </c>
      <c r="AY494">
        <f>AU494*AV494*AW494</f>
        <v>0</v>
      </c>
      <c r="AZ494">
        <f>(AX494-AP494)/AW494</f>
        <v>0</v>
      </c>
      <c r="BA494">
        <f>(AN494-AT494)/AT494</f>
        <v>0</v>
      </c>
      <c r="BB494">
        <f>AM494/(AO494+AM494/AT494)</f>
        <v>0</v>
      </c>
      <c r="BC494" t="s">
        <v>291</v>
      </c>
      <c r="BD494">
        <v>0</v>
      </c>
      <c r="BE494">
        <f>IF(BD494&lt;&gt;0, BD494, BB494)</f>
        <v>0</v>
      </c>
      <c r="BF494">
        <f>1-BE494/AT494</f>
        <v>0</v>
      </c>
      <c r="BG494">
        <f>(AT494-AS494)/(AT494-BE494)</f>
        <v>0</v>
      </c>
      <c r="BH494">
        <f>(AN494-AT494)/(AN494-BE494)</f>
        <v>0</v>
      </c>
      <c r="BI494">
        <f>(AT494-AS494)/(AT494-AM494)</f>
        <v>0</v>
      </c>
      <c r="BJ494">
        <f>(AN494-AT494)/(AN494-AM494)</f>
        <v>0</v>
      </c>
      <c r="BK494">
        <f>(BG494*BE494/AS494)</f>
        <v>0</v>
      </c>
      <c r="BL494">
        <f>(1-BK494)</f>
        <v>0</v>
      </c>
      <c r="BM494">
        <f>$B$11*CK494+$C$11*CL494+$F$11*CM494*(1-CP494)</f>
        <v>0</v>
      </c>
      <c r="BN494">
        <f>BM494*BO494</f>
        <v>0</v>
      </c>
      <c r="BO494">
        <f>($B$11*$D$9+$C$11*$D$9+$F$11*((CZ494+CR494)/MAX(CZ494+CR494+DA494, 0.1)*$I$9+DA494/MAX(CZ494+CR494+DA494, 0.1)*$J$9))/($B$11+$C$11+$F$11)</f>
        <v>0</v>
      </c>
      <c r="BP494">
        <f>($B$11*$K$9+$C$11*$K$9+$F$11*((CZ494+CR494)/MAX(CZ494+CR494+DA494, 0.1)*$P$9+DA494/MAX(CZ494+CR494+DA494, 0.1)*$Q$9))/($B$11+$C$11+$F$11)</f>
        <v>0</v>
      </c>
      <c r="BQ494">
        <v>6</v>
      </c>
      <c r="BR494">
        <v>0.5</v>
      </c>
      <c r="BS494" t="s">
        <v>292</v>
      </c>
      <c r="BT494">
        <v>2</v>
      </c>
      <c r="BU494">
        <v>1627064529.1</v>
      </c>
      <c r="BV494">
        <v>396.595333333333</v>
      </c>
      <c r="BW494">
        <v>419.955666666667</v>
      </c>
      <c r="BX494">
        <v>17.0566666666667</v>
      </c>
      <c r="BY494">
        <v>10.4846</v>
      </c>
      <c r="BZ494">
        <v>392.286333333333</v>
      </c>
      <c r="CA494">
        <v>17.0236666666667</v>
      </c>
      <c r="CB494">
        <v>900.014666666667</v>
      </c>
      <c r="CC494">
        <v>101.494</v>
      </c>
      <c r="CD494">
        <v>0.1000388</v>
      </c>
      <c r="CE494">
        <v>32.902</v>
      </c>
      <c r="CF494">
        <v>30.1233</v>
      </c>
      <c r="CG494">
        <v>999.9</v>
      </c>
      <c r="CH494">
        <v>0</v>
      </c>
      <c r="CI494">
        <v>0</v>
      </c>
      <c r="CJ494">
        <v>9986.04333333333</v>
      </c>
      <c r="CK494">
        <v>0</v>
      </c>
      <c r="CL494">
        <v>59.8759</v>
      </c>
      <c r="CM494">
        <v>1459.92666666667</v>
      </c>
      <c r="CN494">
        <v>0.972989666666667</v>
      </c>
      <c r="CO494">
        <v>0.0270105666666667</v>
      </c>
      <c r="CP494">
        <v>0</v>
      </c>
      <c r="CQ494">
        <v>675.583333333333</v>
      </c>
      <c r="CR494">
        <v>4.99951</v>
      </c>
      <c r="CS494">
        <v>9833.24333333333</v>
      </c>
      <c r="CT494">
        <v>11911.3</v>
      </c>
      <c r="CU494">
        <v>39.5</v>
      </c>
      <c r="CV494">
        <v>41.875</v>
      </c>
      <c r="CW494">
        <v>41.062</v>
      </c>
      <c r="CX494">
        <v>41.125</v>
      </c>
      <c r="CY494">
        <v>41.937</v>
      </c>
      <c r="CZ494">
        <v>1415.62666666667</v>
      </c>
      <c r="DA494">
        <v>39.3</v>
      </c>
      <c r="DB494">
        <v>0</v>
      </c>
      <c r="DC494">
        <v>1627064533</v>
      </c>
      <c r="DD494">
        <v>0</v>
      </c>
      <c r="DE494">
        <v>675.221807692308</v>
      </c>
      <c r="DF494">
        <v>1.19524786575751</v>
      </c>
      <c r="DG494">
        <v>33.1165810783432</v>
      </c>
      <c r="DH494">
        <v>9830.49076923077</v>
      </c>
      <c r="DI494">
        <v>15</v>
      </c>
      <c r="DJ494">
        <v>1627063522.6</v>
      </c>
      <c r="DK494" t="s">
        <v>293</v>
      </c>
      <c r="DL494">
        <v>1627063512.6</v>
      </c>
      <c r="DM494">
        <v>1627063522.6</v>
      </c>
      <c r="DN494">
        <v>1</v>
      </c>
      <c r="DO494">
        <v>0.261</v>
      </c>
      <c r="DP494">
        <v>-0.001</v>
      </c>
      <c r="DQ494">
        <v>4.408</v>
      </c>
      <c r="DR494">
        <v>-0.118</v>
      </c>
      <c r="DS494">
        <v>420</v>
      </c>
      <c r="DT494">
        <v>3</v>
      </c>
      <c r="DU494">
        <v>0.07</v>
      </c>
      <c r="DV494">
        <v>0.03</v>
      </c>
      <c r="DW494">
        <v>-23.4087024390244</v>
      </c>
      <c r="DX494">
        <v>0.287193031358919</v>
      </c>
      <c r="DY494">
        <v>0.0401585059957072</v>
      </c>
      <c r="DZ494">
        <v>1</v>
      </c>
      <c r="EA494">
        <v>675.117242424242</v>
      </c>
      <c r="EB494">
        <v>1.85408938990651</v>
      </c>
      <c r="EC494">
        <v>0.280364917001102</v>
      </c>
      <c r="ED494">
        <v>1</v>
      </c>
      <c r="EE494">
        <v>6.51918170731707</v>
      </c>
      <c r="EF494">
        <v>0.368726341463405</v>
      </c>
      <c r="EG494">
        <v>0.0375618134385493</v>
      </c>
      <c r="EH494">
        <v>0</v>
      </c>
      <c r="EI494">
        <v>2</v>
      </c>
      <c r="EJ494">
        <v>3</v>
      </c>
      <c r="EK494" t="s">
        <v>335</v>
      </c>
      <c r="EL494">
        <v>100</v>
      </c>
      <c r="EM494">
        <v>100</v>
      </c>
      <c r="EN494">
        <v>4.309</v>
      </c>
      <c r="EO494">
        <v>0.0333</v>
      </c>
      <c r="EP494">
        <v>2.28134974714028</v>
      </c>
      <c r="EQ494">
        <v>0.00616335315543056</v>
      </c>
      <c r="ER494">
        <v>-2.81551833566181e-06</v>
      </c>
      <c r="ES494">
        <v>7.20361701182458e-10</v>
      </c>
      <c r="ET494">
        <v>-0.12593346656001</v>
      </c>
      <c r="EU494">
        <v>0.000949733804135094</v>
      </c>
      <c r="EV494">
        <v>0.000626151634330831</v>
      </c>
      <c r="EW494">
        <v>-7.8445624330649e-06</v>
      </c>
      <c r="EX494">
        <v>-4</v>
      </c>
      <c r="EY494">
        <v>2067</v>
      </c>
      <c r="EZ494">
        <v>1</v>
      </c>
      <c r="FA494">
        <v>22</v>
      </c>
      <c r="FB494">
        <v>17</v>
      </c>
      <c r="FC494">
        <v>16.8</v>
      </c>
      <c r="FD494">
        <v>18</v>
      </c>
      <c r="FE494">
        <v>961.591</v>
      </c>
      <c r="FF494">
        <v>517.908</v>
      </c>
      <c r="FG494">
        <v>39.7883</v>
      </c>
      <c r="FH494">
        <v>25.2599</v>
      </c>
      <c r="FI494">
        <v>30.0008</v>
      </c>
      <c r="FJ494">
        <v>25.2776</v>
      </c>
      <c r="FK494">
        <v>25.2624</v>
      </c>
      <c r="FL494">
        <v>26.7606</v>
      </c>
      <c r="FM494">
        <v>46.3239</v>
      </c>
      <c r="FN494">
        <v>0</v>
      </c>
      <c r="FO494">
        <v>39.88</v>
      </c>
      <c r="FP494">
        <v>420</v>
      </c>
      <c r="FQ494">
        <v>10.6437</v>
      </c>
      <c r="FR494">
        <v>100.349</v>
      </c>
      <c r="FS494">
        <v>100.254</v>
      </c>
    </row>
    <row r="495" spans="1:175">
      <c r="A495">
        <v>479</v>
      </c>
      <c r="B495">
        <v>1627064532.1</v>
      </c>
      <c r="C495">
        <v>956</v>
      </c>
      <c r="D495" t="s">
        <v>1251</v>
      </c>
      <c r="E495" t="s">
        <v>1252</v>
      </c>
      <c r="F495">
        <v>1</v>
      </c>
      <c r="H495">
        <v>1627064531.1</v>
      </c>
      <c r="I495">
        <f>(J495)/1000</f>
        <v>0</v>
      </c>
      <c r="J495">
        <f>1000*CB495*AH495*(BX495-BY495)/(100*BQ495*(1000-AH495*BX495))</f>
        <v>0</v>
      </c>
      <c r="K495">
        <f>CB495*AH495*(BW495-BV495*(1000-AH495*BY495)/(1000-AH495*BX495))/(100*BQ495)</f>
        <v>0</v>
      </c>
      <c r="L495">
        <f>BV495 - IF(AH495&gt;1, K495*BQ495*100.0/(AJ495*CJ495), 0)</f>
        <v>0</v>
      </c>
      <c r="M495">
        <f>((S495-I495/2)*L495-K495)/(S495+I495/2)</f>
        <v>0</v>
      </c>
      <c r="N495">
        <f>M495*(CC495+CD495)/1000.0</f>
        <v>0</v>
      </c>
      <c r="O495">
        <f>(BV495 - IF(AH495&gt;1, K495*BQ495*100.0/(AJ495*CJ495), 0))*(CC495+CD495)/1000.0</f>
        <v>0</v>
      </c>
      <c r="P495">
        <f>2.0/((1/R495-1/Q495)+SIGN(R495)*SQRT((1/R495-1/Q495)*(1/R495-1/Q495) + 4*BR495/((BR495+1)*(BR495+1))*(2*1/R495*1/Q495-1/Q495*1/Q495)))</f>
        <v>0</v>
      </c>
      <c r="Q495">
        <f>IF(LEFT(BS495,1)&lt;&gt;"0",IF(LEFT(BS495,1)="1",3.0,BT495),$D$5+$E$5*(CJ495*CC495/($K$5*1000))+$F$5*(CJ495*CC495/($K$5*1000))*MAX(MIN(BQ495,$J$5),$I$5)*MAX(MIN(BQ495,$J$5),$I$5)+$G$5*MAX(MIN(BQ495,$J$5),$I$5)*(CJ495*CC495/($K$5*1000))+$H$5*(CJ495*CC495/($K$5*1000))*(CJ495*CC495/($K$5*1000)))</f>
        <v>0</v>
      </c>
      <c r="R495">
        <f>I495*(1000-(1000*0.61365*exp(17.502*V495/(240.97+V495))/(CC495+CD495)+BX495)/2)/(1000*0.61365*exp(17.502*V495/(240.97+V495))/(CC495+CD495)-BX495)</f>
        <v>0</v>
      </c>
      <c r="S495">
        <f>1/((BR495+1)/(P495/1.6)+1/(Q495/1.37)) + BR495/((BR495+1)/(P495/1.6) + BR495/(Q495/1.37))</f>
        <v>0</v>
      </c>
      <c r="T495">
        <f>(BM495*BP495)</f>
        <v>0</v>
      </c>
      <c r="U495">
        <f>(CE495+(T495+2*0.95*5.67E-8*(((CE495+$B$7)+273)^4-(CE495+273)^4)-44100*I495)/(1.84*29.3*Q495+8*0.95*5.67E-8*(CE495+273)^3))</f>
        <v>0</v>
      </c>
      <c r="V495">
        <f>($C$7*CF495+$D$7*CG495+$E$7*U495)</f>
        <v>0</v>
      </c>
      <c r="W495">
        <f>0.61365*exp(17.502*V495/(240.97+V495))</f>
        <v>0</v>
      </c>
      <c r="X495">
        <f>(Y495/Z495*100)</f>
        <v>0</v>
      </c>
      <c r="Y495">
        <f>BX495*(CC495+CD495)/1000</f>
        <v>0</v>
      </c>
      <c r="Z495">
        <f>0.61365*exp(17.502*CE495/(240.97+CE495))</f>
        <v>0</v>
      </c>
      <c r="AA495">
        <f>(W495-BX495*(CC495+CD495)/1000)</f>
        <v>0</v>
      </c>
      <c r="AB495">
        <f>(-I495*44100)</f>
        <v>0</v>
      </c>
      <c r="AC495">
        <f>2*29.3*Q495*0.92*(CE495-V495)</f>
        <v>0</v>
      </c>
      <c r="AD495">
        <f>2*0.95*5.67E-8*(((CE495+$B$7)+273)^4-(V495+273)^4)</f>
        <v>0</v>
      </c>
      <c r="AE495">
        <f>T495+AD495+AB495+AC495</f>
        <v>0</v>
      </c>
      <c r="AF495">
        <v>15</v>
      </c>
      <c r="AG495">
        <v>2</v>
      </c>
      <c r="AH495">
        <f>IF(AF495*$H$13&gt;=AJ495,1.0,(AJ495/(AJ495-AF495*$H$13)))</f>
        <v>0</v>
      </c>
      <c r="AI495">
        <f>(AH495-1)*100</f>
        <v>0</v>
      </c>
      <c r="AJ495">
        <f>MAX(0,($B$13+$C$13*CJ495)/(1+$D$13*CJ495)*CC495/(CE495+273)*$E$13)</f>
        <v>0</v>
      </c>
      <c r="AK495" t="s">
        <v>291</v>
      </c>
      <c r="AL495" t="s">
        <v>291</v>
      </c>
      <c r="AM495">
        <v>0</v>
      </c>
      <c r="AN495">
        <v>0</v>
      </c>
      <c r="AO495">
        <f>1-AM495/AN495</f>
        <v>0</v>
      </c>
      <c r="AP495">
        <v>0</v>
      </c>
      <c r="AQ495" t="s">
        <v>291</v>
      </c>
      <c r="AR495" t="s">
        <v>291</v>
      </c>
      <c r="AS495">
        <v>0</v>
      </c>
      <c r="AT495">
        <v>0</v>
      </c>
      <c r="AU495">
        <f>1-AS495/AT495</f>
        <v>0</v>
      </c>
      <c r="AV495">
        <v>0.5</v>
      </c>
      <c r="AW495">
        <f>BN495</f>
        <v>0</v>
      </c>
      <c r="AX495">
        <f>K495</f>
        <v>0</v>
      </c>
      <c r="AY495">
        <f>AU495*AV495*AW495</f>
        <v>0</v>
      </c>
      <c r="AZ495">
        <f>(AX495-AP495)/AW495</f>
        <v>0</v>
      </c>
      <c r="BA495">
        <f>(AN495-AT495)/AT495</f>
        <v>0</v>
      </c>
      <c r="BB495">
        <f>AM495/(AO495+AM495/AT495)</f>
        <v>0</v>
      </c>
      <c r="BC495" t="s">
        <v>291</v>
      </c>
      <c r="BD495">
        <v>0</v>
      </c>
      <c r="BE495">
        <f>IF(BD495&lt;&gt;0, BD495, BB495)</f>
        <v>0</v>
      </c>
      <c r="BF495">
        <f>1-BE495/AT495</f>
        <v>0</v>
      </c>
      <c r="BG495">
        <f>(AT495-AS495)/(AT495-BE495)</f>
        <v>0</v>
      </c>
      <c r="BH495">
        <f>(AN495-AT495)/(AN495-BE495)</f>
        <v>0</v>
      </c>
      <c r="BI495">
        <f>(AT495-AS495)/(AT495-AM495)</f>
        <v>0</v>
      </c>
      <c r="BJ495">
        <f>(AN495-AT495)/(AN495-AM495)</f>
        <v>0</v>
      </c>
      <c r="BK495">
        <f>(BG495*BE495/AS495)</f>
        <v>0</v>
      </c>
      <c r="BL495">
        <f>(1-BK495)</f>
        <v>0</v>
      </c>
      <c r="BM495">
        <f>$B$11*CK495+$C$11*CL495+$F$11*CM495*(1-CP495)</f>
        <v>0</v>
      </c>
      <c r="BN495">
        <f>BM495*BO495</f>
        <v>0</v>
      </c>
      <c r="BO495">
        <f>($B$11*$D$9+$C$11*$D$9+$F$11*((CZ495+CR495)/MAX(CZ495+CR495+DA495, 0.1)*$I$9+DA495/MAX(CZ495+CR495+DA495, 0.1)*$J$9))/($B$11+$C$11+$F$11)</f>
        <v>0</v>
      </c>
      <c r="BP495">
        <f>($B$11*$K$9+$C$11*$K$9+$F$11*((CZ495+CR495)/MAX(CZ495+CR495+DA495, 0.1)*$P$9+DA495/MAX(CZ495+CR495+DA495, 0.1)*$Q$9))/($B$11+$C$11+$F$11)</f>
        <v>0</v>
      </c>
      <c r="BQ495">
        <v>6</v>
      </c>
      <c r="BR495">
        <v>0.5</v>
      </c>
      <c r="BS495" t="s">
        <v>292</v>
      </c>
      <c r="BT495">
        <v>2</v>
      </c>
      <c r="BU495">
        <v>1627064531.1</v>
      </c>
      <c r="BV495">
        <v>396.597</v>
      </c>
      <c r="BW495">
        <v>419.948666666667</v>
      </c>
      <c r="BX495">
        <v>17.0974333333333</v>
      </c>
      <c r="BY495">
        <v>10.5198</v>
      </c>
      <c r="BZ495">
        <v>392.287666666667</v>
      </c>
      <c r="CA495">
        <v>17.0638333333333</v>
      </c>
      <c r="CB495">
        <v>900.026333333333</v>
      </c>
      <c r="CC495">
        <v>101.494333333333</v>
      </c>
      <c r="CD495">
        <v>0.100167666666667</v>
      </c>
      <c r="CE495">
        <v>32.9470666666667</v>
      </c>
      <c r="CF495">
        <v>30.1631666666667</v>
      </c>
      <c r="CG495">
        <v>999.9</v>
      </c>
      <c r="CH495">
        <v>0</v>
      </c>
      <c r="CI495">
        <v>0</v>
      </c>
      <c r="CJ495">
        <v>9981.25</v>
      </c>
      <c r="CK495">
        <v>0</v>
      </c>
      <c r="CL495">
        <v>59.8759</v>
      </c>
      <c r="CM495">
        <v>1459.92</v>
      </c>
      <c r="CN495">
        <v>0.972989666666667</v>
      </c>
      <c r="CO495">
        <v>0.0270105666666667</v>
      </c>
      <c r="CP495">
        <v>0</v>
      </c>
      <c r="CQ495">
        <v>675.406</v>
      </c>
      <c r="CR495">
        <v>4.99951</v>
      </c>
      <c r="CS495">
        <v>9834.58666666667</v>
      </c>
      <c r="CT495">
        <v>11911.2333333333</v>
      </c>
      <c r="CU495">
        <v>39.5206666666667</v>
      </c>
      <c r="CV495">
        <v>41.875</v>
      </c>
      <c r="CW495">
        <v>41.062</v>
      </c>
      <c r="CX495">
        <v>41.125</v>
      </c>
      <c r="CY495">
        <v>41.937</v>
      </c>
      <c r="CZ495">
        <v>1415.62</v>
      </c>
      <c r="DA495">
        <v>39.3</v>
      </c>
      <c r="DB495">
        <v>0</v>
      </c>
      <c r="DC495">
        <v>1627064534.8</v>
      </c>
      <c r="DD495">
        <v>0</v>
      </c>
      <c r="DE495">
        <v>675.23624</v>
      </c>
      <c r="DF495">
        <v>1.98007693280179</v>
      </c>
      <c r="DG495">
        <v>33.0907691758525</v>
      </c>
      <c r="DH495">
        <v>9831.5204</v>
      </c>
      <c r="DI495">
        <v>15</v>
      </c>
      <c r="DJ495">
        <v>1627063522.6</v>
      </c>
      <c r="DK495" t="s">
        <v>293</v>
      </c>
      <c r="DL495">
        <v>1627063512.6</v>
      </c>
      <c r="DM495">
        <v>1627063522.6</v>
      </c>
      <c r="DN495">
        <v>1</v>
      </c>
      <c r="DO495">
        <v>0.261</v>
      </c>
      <c r="DP495">
        <v>-0.001</v>
      </c>
      <c r="DQ495">
        <v>4.408</v>
      </c>
      <c r="DR495">
        <v>-0.118</v>
      </c>
      <c r="DS495">
        <v>420</v>
      </c>
      <c r="DT495">
        <v>3</v>
      </c>
      <c r="DU495">
        <v>0.07</v>
      </c>
      <c r="DV495">
        <v>0.03</v>
      </c>
      <c r="DW495">
        <v>-23.3964731707317</v>
      </c>
      <c r="DX495">
        <v>0.248910104529623</v>
      </c>
      <c r="DY495">
        <v>0.0365584598623553</v>
      </c>
      <c r="DZ495">
        <v>1</v>
      </c>
      <c r="EA495">
        <v>675.176970588235</v>
      </c>
      <c r="EB495">
        <v>1.6976641014053</v>
      </c>
      <c r="EC495">
        <v>0.265195764017075</v>
      </c>
      <c r="ED495">
        <v>1</v>
      </c>
      <c r="EE495">
        <v>6.5302856097561</v>
      </c>
      <c r="EF495">
        <v>0.354060209059244</v>
      </c>
      <c r="EG495">
        <v>0.0362751806604084</v>
      </c>
      <c r="EH495">
        <v>0</v>
      </c>
      <c r="EI495">
        <v>2</v>
      </c>
      <c r="EJ495">
        <v>3</v>
      </c>
      <c r="EK495" t="s">
        <v>335</v>
      </c>
      <c r="EL495">
        <v>100</v>
      </c>
      <c r="EM495">
        <v>100</v>
      </c>
      <c r="EN495">
        <v>4.309</v>
      </c>
      <c r="EO495">
        <v>0.034</v>
      </c>
      <c r="EP495">
        <v>2.28134974714028</v>
      </c>
      <c r="EQ495">
        <v>0.00616335315543056</v>
      </c>
      <c r="ER495">
        <v>-2.81551833566181e-06</v>
      </c>
      <c r="ES495">
        <v>7.20361701182458e-10</v>
      </c>
      <c r="ET495">
        <v>-0.12593346656001</v>
      </c>
      <c r="EU495">
        <v>0.000949733804135094</v>
      </c>
      <c r="EV495">
        <v>0.000626151634330831</v>
      </c>
      <c r="EW495">
        <v>-7.8445624330649e-06</v>
      </c>
      <c r="EX495">
        <v>-4</v>
      </c>
      <c r="EY495">
        <v>2067</v>
      </c>
      <c r="EZ495">
        <v>1</v>
      </c>
      <c r="FA495">
        <v>22</v>
      </c>
      <c r="FB495">
        <v>17</v>
      </c>
      <c r="FC495">
        <v>16.8</v>
      </c>
      <c r="FD495">
        <v>18</v>
      </c>
      <c r="FE495">
        <v>961.52</v>
      </c>
      <c r="FF495">
        <v>517.91</v>
      </c>
      <c r="FG495">
        <v>39.8606</v>
      </c>
      <c r="FH495">
        <v>25.2631</v>
      </c>
      <c r="FI495">
        <v>30.0007</v>
      </c>
      <c r="FJ495">
        <v>25.2794</v>
      </c>
      <c r="FK495">
        <v>25.2644</v>
      </c>
      <c r="FL495">
        <v>26.7614</v>
      </c>
      <c r="FM495">
        <v>46.3239</v>
      </c>
      <c r="FN495">
        <v>0</v>
      </c>
      <c r="FO495">
        <v>39.98</v>
      </c>
      <c r="FP495">
        <v>420</v>
      </c>
      <c r="FQ495">
        <v>10.6338</v>
      </c>
      <c r="FR495">
        <v>100.349</v>
      </c>
      <c r="FS495">
        <v>100.254</v>
      </c>
    </row>
    <row r="496" spans="1:175">
      <c r="A496">
        <v>480</v>
      </c>
      <c r="B496">
        <v>1627064534.1</v>
      </c>
      <c r="C496">
        <v>958</v>
      </c>
      <c r="D496" t="s">
        <v>1253</v>
      </c>
      <c r="E496" t="s">
        <v>1254</v>
      </c>
      <c r="F496">
        <v>1</v>
      </c>
      <c r="H496">
        <v>1627064533.1</v>
      </c>
      <c r="I496">
        <f>(J496)/1000</f>
        <v>0</v>
      </c>
      <c r="J496">
        <f>1000*CB496*AH496*(BX496-BY496)/(100*BQ496*(1000-AH496*BX496))</f>
        <v>0</v>
      </c>
      <c r="K496">
        <f>CB496*AH496*(BW496-BV496*(1000-AH496*BY496)/(1000-AH496*BX496))/(100*BQ496)</f>
        <v>0</v>
      </c>
      <c r="L496">
        <f>BV496 - IF(AH496&gt;1, K496*BQ496*100.0/(AJ496*CJ496), 0)</f>
        <v>0</v>
      </c>
      <c r="M496">
        <f>((S496-I496/2)*L496-K496)/(S496+I496/2)</f>
        <v>0</v>
      </c>
      <c r="N496">
        <f>M496*(CC496+CD496)/1000.0</f>
        <v>0</v>
      </c>
      <c r="O496">
        <f>(BV496 - IF(AH496&gt;1, K496*BQ496*100.0/(AJ496*CJ496), 0))*(CC496+CD496)/1000.0</f>
        <v>0</v>
      </c>
      <c r="P496">
        <f>2.0/((1/R496-1/Q496)+SIGN(R496)*SQRT((1/R496-1/Q496)*(1/R496-1/Q496) + 4*BR496/((BR496+1)*(BR496+1))*(2*1/R496*1/Q496-1/Q496*1/Q496)))</f>
        <v>0</v>
      </c>
      <c r="Q496">
        <f>IF(LEFT(BS496,1)&lt;&gt;"0",IF(LEFT(BS496,1)="1",3.0,BT496),$D$5+$E$5*(CJ496*CC496/($K$5*1000))+$F$5*(CJ496*CC496/($K$5*1000))*MAX(MIN(BQ496,$J$5),$I$5)*MAX(MIN(BQ496,$J$5),$I$5)+$G$5*MAX(MIN(BQ496,$J$5),$I$5)*(CJ496*CC496/($K$5*1000))+$H$5*(CJ496*CC496/($K$5*1000))*(CJ496*CC496/($K$5*1000)))</f>
        <v>0</v>
      </c>
      <c r="R496">
        <f>I496*(1000-(1000*0.61365*exp(17.502*V496/(240.97+V496))/(CC496+CD496)+BX496)/2)/(1000*0.61365*exp(17.502*V496/(240.97+V496))/(CC496+CD496)-BX496)</f>
        <v>0</v>
      </c>
      <c r="S496">
        <f>1/((BR496+1)/(P496/1.6)+1/(Q496/1.37)) + BR496/((BR496+1)/(P496/1.6) + BR496/(Q496/1.37))</f>
        <v>0</v>
      </c>
      <c r="T496">
        <f>(BM496*BP496)</f>
        <v>0</v>
      </c>
      <c r="U496">
        <f>(CE496+(T496+2*0.95*5.67E-8*(((CE496+$B$7)+273)^4-(CE496+273)^4)-44100*I496)/(1.84*29.3*Q496+8*0.95*5.67E-8*(CE496+273)^3))</f>
        <v>0</v>
      </c>
      <c r="V496">
        <f>($C$7*CF496+$D$7*CG496+$E$7*U496)</f>
        <v>0</v>
      </c>
      <c r="W496">
        <f>0.61365*exp(17.502*V496/(240.97+V496))</f>
        <v>0</v>
      </c>
      <c r="X496">
        <f>(Y496/Z496*100)</f>
        <v>0</v>
      </c>
      <c r="Y496">
        <f>BX496*(CC496+CD496)/1000</f>
        <v>0</v>
      </c>
      <c r="Z496">
        <f>0.61365*exp(17.502*CE496/(240.97+CE496))</f>
        <v>0</v>
      </c>
      <c r="AA496">
        <f>(W496-BX496*(CC496+CD496)/1000)</f>
        <v>0</v>
      </c>
      <c r="AB496">
        <f>(-I496*44100)</f>
        <v>0</v>
      </c>
      <c r="AC496">
        <f>2*29.3*Q496*0.92*(CE496-V496)</f>
        <v>0</v>
      </c>
      <c r="AD496">
        <f>2*0.95*5.67E-8*(((CE496+$B$7)+273)^4-(V496+273)^4)</f>
        <v>0</v>
      </c>
      <c r="AE496">
        <f>T496+AD496+AB496+AC496</f>
        <v>0</v>
      </c>
      <c r="AF496">
        <v>15</v>
      </c>
      <c r="AG496">
        <v>2</v>
      </c>
      <c r="AH496">
        <f>IF(AF496*$H$13&gt;=AJ496,1.0,(AJ496/(AJ496-AF496*$H$13)))</f>
        <v>0</v>
      </c>
      <c r="AI496">
        <f>(AH496-1)*100</f>
        <v>0</v>
      </c>
      <c r="AJ496">
        <f>MAX(0,($B$13+$C$13*CJ496)/(1+$D$13*CJ496)*CC496/(CE496+273)*$E$13)</f>
        <v>0</v>
      </c>
      <c r="AK496" t="s">
        <v>291</v>
      </c>
      <c r="AL496" t="s">
        <v>291</v>
      </c>
      <c r="AM496">
        <v>0</v>
      </c>
      <c r="AN496">
        <v>0</v>
      </c>
      <c r="AO496">
        <f>1-AM496/AN496</f>
        <v>0</v>
      </c>
      <c r="AP496">
        <v>0</v>
      </c>
      <c r="AQ496" t="s">
        <v>291</v>
      </c>
      <c r="AR496" t="s">
        <v>291</v>
      </c>
      <c r="AS496">
        <v>0</v>
      </c>
      <c r="AT496">
        <v>0</v>
      </c>
      <c r="AU496">
        <f>1-AS496/AT496</f>
        <v>0</v>
      </c>
      <c r="AV496">
        <v>0.5</v>
      </c>
      <c r="AW496">
        <f>BN496</f>
        <v>0</v>
      </c>
      <c r="AX496">
        <f>K496</f>
        <v>0</v>
      </c>
      <c r="AY496">
        <f>AU496*AV496*AW496</f>
        <v>0</v>
      </c>
      <c r="AZ496">
        <f>(AX496-AP496)/AW496</f>
        <v>0</v>
      </c>
      <c r="BA496">
        <f>(AN496-AT496)/AT496</f>
        <v>0</v>
      </c>
      <c r="BB496">
        <f>AM496/(AO496+AM496/AT496)</f>
        <v>0</v>
      </c>
      <c r="BC496" t="s">
        <v>291</v>
      </c>
      <c r="BD496">
        <v>0</v>
      </c>
      <c r="BE496">
        <f>IF(BD496&lt;&gt;0, BD496, BB496)</f>
        <v>0</v>
      </c>
      <c r="BF496">
        <f>1-BE496/AT496</f>
        <v>0</v>
      </c>
      <c r="BG496">
        <f>(AT496-AS496)/(AT496-BE496)</f>
        <v>0</v>
      </c>
      <c r="BH496">
        <f>(AN496-AT496)/(AN496-BE496)</f>
        <v>0</v>
      </c>
      <c r="BI496">
        <f>(AT496-AS496)/(AT496-AM496)</f>
        <v>0</v>
      </c>
      <c r="BJ496">
        <f>(AN496-AT496)/(AN496-AM496)</f>
        <v>0</v>
      </c>
      <c r="BK496">
        <f>(BG496*BE496/AS496)</f>
        <v>0</v>
      </c>
      <c r="BL496">
        <f>(1-BK496)</f>
        <v>0</v>
      </c>
      <c r="BM496">
        <f>$B$11*CK496+$C$11*CL496+$F$11*CM496*(1-CP496)</f>
        <v>0</v>
      </c>
      <c r="BN496">
        <f>BM496*BO496</f>
        <v>0</v>
      </c>
      <c r="BO496">
        <f>($B$11*$D$9+$C$11*$D$9+$F$11*((CZ496+CR496)/MAX(CZ496+CR496+DA496, 0.1)*$I$9+DA496/MAX(CZ496+CR496+DA496, 0.1)*$J$9))/($B$11+$C$11+$F$11)</f>
        <v>0</v>
      </c>
      <c r="BP496">
        <f>($B$11*$K$9+$C$11*$K$9+$F$11*((CZ496+CR496)/MAX(CZ496+CR496+DA496, 0.1)*$P$9+DA496/MAX(CZ496+CR496+DA496, 0.1)*$Q$9))/($B$11+$C$11+$F$11)</f>
        <v>0</v>
      </c>
      <c r="BQ496">
        <v>6</v>
      </c>
      <c r="BR496">
        <v>0.5</v>
      </c>
      <c r="BS496" t="s">
        <v>292</v>
      </c>
      <c r="BT496">
        <v>2</v>
      </c>
      <c r="BU496">
        <v>1627064533.1</v>
      </c>
      <c r="BV496">
        <v>396.626</v>
      </c>
      <c r="BW496">
        <v>419.947</v>
      </c>
      <c r="BX496">
        <v>17.1439666666667</v>
      </c>
      <c r="BY496">
        <v>10.5639</v>
      </c>
      <c r="BZ496">
        <v>392.316666666667</v>
      </c>
      <c r="CA496">
        <v>17.1096333333333</v>
      </c>
      <c r="CB496">
        <v>899.979666666667</v>
      </c>
      <c r="CC496">
        <v>101.494</v>
      </c>
      <c r="CD496">
        <v>0.10019</v>
      </c>
      <c r="CE496">
        <v>32.9918333333333</v>
      </c>
      <c r="CF496">
        <v>30.1997333333333</v>
      </c>
      <c r="CG496">
        <v>999.9</v>
      </c>
      <c r="CH496">
        <v>0</v>
      </c>
      <c r="CI496">
        <v>0</v>
      </c>
      <c r="CJ496">
        <v>9966.46</v>
      </c>
      <c r="CK496">
        <v>0</v>
      </c>
      <c r="CL496">
        <v>59.8759</v>
      </c>
      <c r="CM496">
        <v>1460.01333333333</v>
      </c>
      <c r="CN496">
        <v>0.972989666666667</v>
      </c>
      <c r="CO496">
        <v>0.0270105666666667</v>
      </c>
      <c r="CP496">
        <v>0</v>
      </c>
      <c r="CQ496">
        <v>675.476666666667</v>
      </c>
      <c r="CR496">
        <v>4.99951</v>
      </c>
      <c r="CS496">
        <v>9836.36</v>
      </c>
      <c r="CT496">
        <v>11912</v>
      </c>
      <c r="CU496">
        <v>39.5206666666667</v>
      </c>
      <c r="CV496">
        <v>41.875</v>
      </c>
      <c r="CW496">
        <v>41.104</v>
      </c>
      <c r="CX496">
        <v>41.125</v>
      </c>
      <c r="CY496">
        <v>41.937</v>
      </c>
      <c r="CZ496">
        <v>1415.71333333333</v>
      </c>
      <c r="DA496">
        <v>39.3033333333333</v>
      </c>
      <c r="DB496">
        <v>0</v>
      </c>
      <c r="DC496">
        <v>1627064536.6</v>
      </c>
      <c r="DD496">
        <v>0</v>
      </c>
      <c r="DE496">
        <v>675.265538461538</v>
      </c>
      <c r="DF496">
        <v>2.2622906062548</v>
      </c>
      <c r="DG496">
        <v>33.4102563069641</v>
      </c>
      <c r="DH496">
        <v>9832.38115384616</v>
      </c>
      <c r="DI496">
        <v>15</v>
      </c>
      <c r="DJ496">
        <v>1627063522.6</v>
      </c>
      <c r="DK496" t="s">
        <v>293</v>
      </c>
      <c r="DL496">
        <v>1627063512.6</v>
      </c>
      <c r="DM496">
        <v>1627063522.6</v>
      </c>
      <c r="DN496">
        <v>1</v>
      </c>
      <c r="DO496">
        <v>0.261</v>
      </c>
      <c r="DP496">
        <v>-0.001</v>
      </c>
      <c r="DQ496">
        <v>4.408</v>
      </c>
      <c r="DR496">
        <v>-0.118</v>
      </c>
      <c r="DS496">
        <v>420</v>
      </c>
      <c r="DT496">
        <v>3</v>
      </c>
      <c r="DU496">
        <v>0.07</v>
      </c>
      <c r="DV496">
        <v>0.03</v>
      </c>
      <c r="DW496">
        <v>-23.3868585365854</v>
      </c>
      <c r="DX496">
        <v>0.303183972125368</v>
      </c>
      <c r="DY496">
        <v>0.0404696331539406</v>
      </c>
      <c r="DZ496">
        <v>1</v>
      </c>
      <c r="EA496">
        <v>675.223342857143</v>
      </c>
      <c r="EB496">
        <v>1.58126736424315</v>
      </c>
      <c r="EC496">
        <v>0.260745956589081</v>
      </c>
      <c r="ED496">
        <v>1</v>
      </c>
      <c r="EE496">
        <v>6.54101414634146</v>
      </c>
      <c r="EF496">
        <v>0.316688362369349</v>
      </c>
      <c r="EG496">
        <v>0.0328912411037413</v>
      </c>
      <c r="EH496">
        <v>0</v>
      </c>
      <c r="EI496">
        <v>2</v>
      </c>
      <c r="EJ496">
        <v>3</v>
      </c>
      <c r="EK496" t="s">
        <v>335</v>
      </c>
      <c r="EL496">
        <v>100</v>
      </c>
      <c r="EM496">
        <v>100</v>
      </c>
      <c r="EN496">
        <v>4.31</v>
      </c>
      <c r="EO496">
        <v>0.0347</v>
      </c>
      <c r="EP496">
        <v>2.28134974714028</v>
      </c>
      <c r="EQ496">
        <v>0.00616335315543056</v>
      </c>
      <c r="ER496">
        <v>-2.81551833566181e-06</v>
      </c>
      <c r="ES496">
        <v>7.20361701182458e-10</v>
      </c>
      <c r="ET496">
        <v>-0.12593346656001</v>
      </c>
      <c r="EU496">
        <v>0.000949733804135094</v>
      </c>
      <c r="EV496">
        <v>0.000626151634330831</v>
      </c>
      <c r="EW496">
        <v>-7.8445624330649e-06</v>
      </c>
      <c r="EX496">
        <v>-4</v>
      </c>
      <c r="EY496">
        <v>2067</v>
      </c>
      <c r="EZ496">
        <v>1</v>
      </c>
      <c r="FA496">
        <v>22</v>
      </c>
      <c r="FB496">
        <v>17</v>
      </c>
      <c r="FC496">
        <v>16.9</v>
      </c>
      <c r="FD496">
        <v>18</v>
      </c>
      <c r="FE496">
        <v>961.275</v>
      </c>
      <c r="FF496">
        <v>517.755</v>
      </c>
      <c r="FG496">
        <v>39.9221</v>
      </c>
      <c r="FH496">
        <v>25.2664</v>
      </c>
      <c r="FI496">
        <v>30.0008</v>
      </c>
      <c r="FJ496">
        <v>25.2816</v>
      </c>
      <c r="FK496">
        <v>25.2666</v>
      </c>
      <c r="FL496">
        <v>26.7629</v>
      </c>
      <c r="FM496">
        <v>46.3239</v>
      </c>
      <c r="FN496">
        <v>0</v>
      </c>
      <c r="FO496">
        <v>39.98</v>
      </c>
      <c r="FP496">
        <v>420</v>
      </c>
      <c r="FQ496">
        <v>10.6999</v>
      </c>
      <c r="FR496">
        <v>100.349</v>
      </c>
      <c r="FS496">
        <v>100.254</v>
      </c>
    </row>
    <row r="497" spans="1:175">
      <c r="A497">
        <v>481</v>
      </c>
      <c r="B497">
        <v>1627064536.1</v>
      </c>
      <c r="C497">
        <v>960</v>
      </c>
      <c r="D497" t="s">
        <v>1255</v>
      </c>
      <c r="E497" t="s">
        <v>1256</v>
      </c>
      <c r="F497">
        <v>1</v>
      </c>
      <c r="H497">
        <v>1627064535.1</v>
      </c>
      <c r="I497">
        <f>(J497)/1000</f>
        <v>0</v>
      </c>
      <c r="J497">
        <f>1000*CB497*AH497*(BX497-BY497)/(100*BQ497*(1000-AH497*BX497))</f>
        <v>0</v>
      </c>
      <c r="K497">
        <f>CB497*AH497*(BW497-BV497*(1000-AH497*BY497)/(1000-AH497*BX497))/(100*BQ497)</f>
        <v>0</v>
      </c>
      <c r="L497">
        <f>BV497 - IF(AH497&gt;1, K497*BQ497*100.0/(AJ497*CJ497), 0)</f>
        <v>0</v>
      </c>
      <c r="M497">
        <f>((S497-I497/2)*L497-K497)/(S497+I497/2)</f>
        <v>0</v>
      </c>
      <c r="N497">
        <f>M497*(CC497+CD497)/1000.0</f>
        <v>0</v>
      </c>
      <c r="O497">
        <f>(BV497 - IF(AH497&gt;1, K497*BQ497*100.0/(AJ497*CJ497), 0))*(CC497+CD497)/1000.0</f>
        <v>0</v>
      </c>
      <c r="P497">
        <f>2.0/((1/R497-1/Q497)+SIGN(R497)*SQRT((1/R497-1/Q497)*(1/R497-1/Q497) + 4*BR497/((BR497+1)*(BR497+1))*(2*1/R497*1/Q497-1/Q497*1/Q497)))</f>
        <v>0</v>
      </c>
      <c r="Q497">
        <f>IF(LEFT(BS497,1)&lt;&gt;"0",IF(LEFT(BS497,1)="1",3.0,BT497),$D$5+$E$5*(CJ497*CC497/($K$5*1000))+$F$5*(CJ497*CC497/($K$5*1000))*MAX(MIN(BQ497,$J$5),$I$5)*MAX(MIN(BQ497,$J$5),$I$5)+$G$5*MAX(MIN(BQ497,$J$5),$I$5)*(CJ497*CC497/($K$5*1000))+$H$5*(CJ497*CC497/($K$5*1000))*(CJ497*CC497/($K$5*1000)))</f>
        <v>0</v>
      </c>
      <c r="R497">
        <f>I497*(1000-(1000*0.61365*exp(17.502*V497/(240.97+V497))/(CC497+CD497)+BX497)/2)/(1000*0.61365*exp(17.502*V497/(240.97+V497))/(CC497+CD497)-BX497)</f>
        <v>0</v>
      </c>
      <c r="S497">
        <f>1/((BR497+1)/(P497/1.6)+1/(Q497/1.37)) + BR497/((BR497+1)/(P497/1.6) + BR497/(Q497/1.37))</f>
        <v>0</v>
      </c>
      <c r="T497">
        <f>(BM497*BP497)</f>
        <v>0</v>
      </c>
      <c r="U497">
        <f>(CE497+(T497+2*0.95*5.67E-8*(((CE497+$B$7)+273)^4-(CE497+273)^4)-44100*I497)/(1.84*29.3*Q497+8*0.95*5.67E-8*(CE497+273)^3))</f>
        <v>0</v>
      </c>
      <c r="V497">
        <f>($C$7*CF497+$D$7*CG497+$E$7*U497)</f>
        <v>0</v>
      </c>
      <c r="W497">
        <f>0.61365*exp(17.502*V497/(240.97+V497))</f>
        <v>0</v>
      </c>
      <c r="X497">
        <f>(Y497/Z497*100)</f>
        <v>0</v>
      </c>
      <c r="Y497">
        <f>BX497*(CC497+CD497)/1000</f>
        <v>0</v>
      </c>
      <c r="Z497">
        <f>0.61365*exp(17.502*CE497/(240.97+CE497))</f>
        <v>0</v>
      </c>
      <c r="AA497">
        <f>(W497-BX497*(CC497+CD497)/1000)</f>
        <v>0</v>
      </c>
      <c r="AB497">
        <f>(-I497*44100)</f>
        <v>0</v>
      </c>
      <c r="AC497">
        <f>2*29.3*Q497*0.92*(CE497-V497)</f>
        <v>0</v>
      </c>
      <c r="AD497">
        <f>2*0.95*5.67E-8*(((CE497+$B$7)+273)^4-(V497+273)^4)</f>
        <v>0</v>
      </c>
      <c r="AE497">
        <f>T497+AD497+AB497+AC497</f>
        <v>0</v>
      </c>
      <c r="AF497">
        <v>15</v>
      </c>
      <c r="AG497">
        <v>2</v>
      </c>
      <c r="AH497">
        <f>IF(AF497*$H$13&gt;=AJ497,1.0,(AJ497/(AJ497-AF497*$H$13)))</f>
        <v>0</v>
      </c>
      <c r="AI497">
        <f>(AH497-1)*100</f>
        <v>0</v>
      </c>
      <c r="AJ497">
        <f>MAX(0,($B$13+$C$13*CJ497)/(1+$D$13*CJ497)*CC497/(CE497+273)*$E$13)</f>
        <v>0</v>
      </c>
      <c r="AK497" t="s">
        <v>291</v>
      </c>
      <c r="AL497" t="s">
        <v>291</v>
      </c>
      <c r="AM497">
        <v>0</v>
      </c>
      <c r="AN497">
        <v>0</v>
      </c>
      <c r="AO497">
        <f>1-AM497/AN497</f>
        <v>0</v>
      </c>
      <c r="AP497">
        <v>0</v>
      </c>
      <c r="AQ497" t="s">
        <v>291</v>
      </c>
      <c r="AR497" t="s">
        <v>291</v>
      </c>
      <c r="AS497">
        <v>0</v>
      </c>
      <c r="AT497">
        <v>0</v>
      </c>
      <c r="AU497">
        <f>1-AS497/AT497</f>
        <v>0</v>
      </c>
      <c r="AV497">
        <v>0.5</v>
      </c>
      <c r="AW497">
        <f>BN497</f>
        <v>0</v>
      </c>
      <c r="AX497">
        <f>K497</f>
        <v>0</v>
      </c>
      <c r="AY497">
        <f>AU497*AV497*AW497</f>
        <v>0</v>
      </c>
      <c r="AZ497">
        <f>(AX497-AP497)/AW497</f>
        <v>0</v>
      </c>
      <c r="BA497">
        <f>(AN497-AT497)/AT497</f>
        <v>0</v>
      </c>
      <c r="BB497">
        <f>AM497/(AO497+AM497/AT497)</f>
        <v>0</v>
      </c>
      <c r="BC497" t="s">
        <v>291</v>
      </c>
      <c r="BD497">
        <v>0</v>
      </c>
      <c r="BE497">
        <f>IF(BD497&lt;&gt;0, BD497, BB497)</f>
        <v>0</v>
      </c>
      <c r="BF497">
        <f>1-BE497/AT497</f>
        <v>0</v>
      </c>
      <c r="BG497">
        <f>(AT497-AS497)/(AT497-BE497)</f>
        <v>0</v>
      </c>
      <c r="BH497">
        <f>(AN497-AT497)/(AN497-BE497)</f>
        <v>0</v>
      </c>
      <c r="BI497">
        <f>(AT497-AS497)/(AT497-AM497)</f>
        <v>0</v>
      </c>
      <c r="BJ497">
        <f>(AN497-AT497)/(AN497-AM497)</f>
        <v>0</v>
      </c>
      <c r="BK497">
        <f>(BG497*BE497/AS497)</f>
        <v>0</v>
      </c>
      <c r="BL497">
        <f>(1-BK497)</f>
        <v>0</v>
      </c>
      <c r="BM497">
        <f>$B$11*CK497+$C$11*CL497+$F$11*CM497*(1-CP497)</f>
        <v>0</v>
      </c>
      <c r="BN497">
        <f>BM497*BO497</f>
        <v>0</v>
      </c>
      <c r="BO497">
        <f>($B$11*$D$9+$C$11*$D$9+$F$11*((CZ497+CR497)/MAX(CZ497+CR497+DA497, 0.1)*$I$9+DA497/MAX(CZ497+CR497+DA497, 0.1)*$J$9))/($B$11+$C$11+$F$11)</f>
        <v>0</v>
      </c>
      <c r="BP497">
        <f>($B$11*$K$9+$C$11*$K$9+$F$11*((CZ497+CR497)/MAX(CZ497+CR497+DA497, 0.1)*$P$9+DA497/MAX(CZ497+CR497+DA497, 0.1)*$Q$9))/($B$11+$C$11+$F$11)</f>
        <v>0</v>
      </c>
      <c r="BQ497">
        <v>6</v>
      </c>
      <c r="BR497">
        <v>0.5</v>
      </c>
      <c r="BS497" t="s">
        <v>292</v>
      </c>
      <c r="BT497">
        <v>2</v>
      </c>
      <c r="BU497">
        <v>1627064535.1</v>
      </c>
      <c r="BV497">
        <v>396.658666666667</v>
      </c>
      <c r="BW497">
        <v>419.944</v>
      </c>
      <c r="BX497">
        <v>17.1910666666667</v>
      </c>
      <c r="BY497">
        <v>10.5887</v>
      </c>
      <c r="BZ497">
        <v>392.349333333333</v>
      </c>
      <c r="CA497">
        <v>17.1560333333333</v>
      </c>
      <c r="CB497">
        <v>899.976333333333</v>
      </c>
      <c r="CC497">
        <v>101.493</v>
      </c>
      <c r="CD497">
        <v>0.100205</v>
      </c>
      <c r="CE497">
        <v>33.0356333333333</v>
      </c>
      <c r="CF497">
        <v>30.2336</v>
      </c>
      <c r="CG497">
        <v>999.9</v>
      </c>
      <c r="CH497">
        <v>0</v>
      </c>
      <c r="CI497">
        <v>0</v>
      </c>
      <c r="CJ497">
        <v>9980.41666666667</v>
      </c>
      <c r="CK497">
        <v>0</v>
      </c>
      <c r="CL497">
        <v>59.8571</v>
      </c>
      <c r="CM497">
        <v>1460.00666666667</v>
      </c>
      <c r="CN497">
        <v>0.972989666666667</v>
      </c>
      <c r="CO497">
        <v>0.0270105666666667</v>
      </c>
      <c r="CP497">
        <v>0</v>
      </c>
      <c r="CQ497">
        <v>675.363</v>
      </c>
      <c r="CR497">
        <v>4.99951</v>
      </c>
      <c r="CS497">
        <v>9837.49333333333</v>
      </c>
      <c r="CT497">
        <v>11911.9666666667</v>
      </c>
      <c r="CU497">
        <v>39.5413333333333</v>
      </c>
      <c r="CV497">
        <v>41.875</v>
      </c>
      <c r="CW497">
        <v>41.104</v>
      </c>
      <c r="CX497">
        <v>41.125</v>
      </c>
      <c r="CY497">
        <v>41.937</v>
      </c>
      <c r="CZ497">
        <v>1415.70666666667</v>
      </c>
      <c r="DA497">
        <v>39.3033333333333</v>
      </c>
      <c r="DB497">
        <v>0</v>
      </c>
      <c r="DC497">
        <v>1627064539</v>
      </c>
      <c r="DD497">
        <v>0</v>
      </c>
      <c r="DE497">
        <v>675.326923076923</v>
      </c>
      <c r="DF497">
        <v>1.96492308430721</v>
      </c>
      <c r="DG497">
        <v>33.2523075874085</v>
      </c>
      <c r="DH497">
        <v>9833.85192307692</v>
      </c>
      <c r="DI497">
        <v>15</v>
      </c>
      <c r="DJ497">
        <v>1627063522.6</v>
      </c>
      <c r="DK497" t="s">
        <v>293</v>
      </c>
      <c r="DL497">
        <v>1627063512.6</v>
      </c>
      <c r="DM497">
        <v>1627063522.6</v>
      </c>
      <c r="DN497">
        <v>1</v>
      </c>
      <c r="DO497">
        <v>0.261</v>
      </c>
      <c r="DP497">
        <v>-0.001</v>
      </c>
      <c r="DQ497">
        <v>4.408</v>
      </c>
      <c r="DR497">
        <v>-0.118</v>
      </c>
      <c r="DS497">
        <v>420</v>
      </c>
      <c r="DT497">
        <v>3</v>
      </c>
      <c r="DU497">
        <v>0.07</v>
      </c>
      <c r="DV497">
        <v>0.03</v>
      </c>
      <c r="DW497">
        <v>-23.374112195122</v>
      </c>
      <c r="DX497">
        <v>0.397714285714283</v>
      </c>
      <c r="DY497">
        <v>0.0484063702475956</v>
      </c>
      <c r="DZ497">
        <v>1</v>
      </c>
      <c r="EA497">
        <v>675.272818181818</v>
      </c>
      <c r="EB497">
        <v>1.27878223191282</v>
      </c>
      <c r="EC497">
        <v>0.236923904743957</v>
      </c>
      <c r="ED497">
        <v>1</v>
      </c>
      <c r="EE497">
        <v>6.55315829268293</v>
      </c>
      <c r="EF497">
        <v>0.28031393728223</v>
      </c>
      <c r="EG497">
        <v>0.0287491232445264</v>
      </c>
      <c r="EH497">
        <v>0</v>
      </c>
      <c r="EI497">
        <v>2</v>
      </c>
      <c r="EJ497">
        <v>3</v>
      </c>
      <c r="EK497" t="s">
        <v>335</v>
      </c>
      <c r="EL497">
        <v>100</v>
      </c>
      <c r="EM497">
        <v>100</v>
      </c>
      <c r="EN497">
        <v>4.31</v>
      </c>
      <c r="EO497">
        <v>0.0353</v>
      </c>
      <c r="EP497">
        <v>2.28134974714028</v>
      </c>
      <c r="EQ497">
        <v>0.00616335315543056</v>
      </c>
      <c r="ER497">
        <v>-2.81551833566181e-06</v>
      </c>
      <c r="ES497">
        <v>7.20361701182458e-10</v>
      </c>
      <c r="ET497">
        <v>-0.12593346656001</v>
      </c>
      <c r="EU497">
        <v>0.000949733804135094</v>
      </c>
      <c r="EV497">
        <v>0.000626151634330831</v>
      </c>
      <c r="EW497">
        <v>-7.8445624330649e-06</v>
      </c>
      <c r="EX497">
        <v>-4</v>
      </c>
      <c r="EY497">
        <v>2067</v>
      </c>
      <c r="EZ497">
        <v>1</v>
      </c>
      <c r="FA497">
        <v>22</v>
      </c>
      <c r="FB497">
        <v>17.1</v>
      </c>
      <c r="FC497">
        <v>16.9</v>
      </c>
      <c r="FD497">
        <v>18</v>
      </c>
      <c r="FE497">
        <v>961.287</v>
      </c>
      <c r="FF497">
        <v>517.828</v>
      </c>
      <c r="FG497">
        <v>39.9927</v>
      </c>
      <c r="FH497">
        <v>25.2705</v>
      </c>
      <c r="FI497">
        <v>30.0007</v>
      </c>
      <c r="FJ497">
        <v>25.2837</v>
      </c>
      <c r="FK497">
        <v>25.2685</v>
      </c>
      <c r="FL497">
        <v>26.7621</v>
      </c>
      <c r="FM497">
        <v>46.0426</v>
      </c>
      <c r="FN497">
        <v>0</v>
      </c>
      <c r="FO497">
        <v>40.09</v>
      </c>
      <c r="FP497">
        <v>420</v>
      </c>
      <c r="FQ497">
        <v>10.7044</v>
      </c>
      <c r="FR497">
        <v>100.347</v>
      </c>
      <c r="FS497">
        <v>100.252</v>
      </c>
    </row>
    <row r="498" spans="1:175">
      <c r="A498">
        <v>482</v>
      </c>
      <c r="B498">
        <v>1627064538.1</v>
      </c>
      <c r="C498">
        <v>962</v>
      </c>
      <c r="D498" t="s">
        <v>1257</v>
      </c>
      <c r="E498" t="s">
        <v>1258</v>
      </c>
      <c r="F498">
        <v>1</v>
      </c>
      <c r="H498">
        <v>1627064537.1</v>
      </c>
      <c r="I498">
        <f>(J498)/1000</f>
        <v>0</v>
      </c>
      <c r="J498">
        <f>1000*CB498*AH498*(BX498-BY498)/(100*BQ498*(1000-AH498*BX498))</f>
        <v>0</v>
      </c>
      <c r="K498">
        <f>CB498*AH498*(BW498-BV498*(1000-AH498*BY498)/(1000-AH498*BX498))/(100*BQ498)</f>
        <v>0</v>
      </c>
      <c r="L498">
        <f>BV498 - IF(AH498&gt;1, K498*BQ498*100.0/(AJ498*CJ498), 0)</f>
        <v>0</v>
      </c>
      <c r="M498">
        <f>((S498-I498/2)*L498-K498)/(S498+I498/2)</f>
        <v>0</v>
      </c>
      <c r="N498">
        <f>M498*(CC498+CD498)/1000.0</f>
        <v>0</v>
      </c>
      <c r="O498">
        <f>(BV498 - IF(AH498&gt;1, K498*BQ498*100.0/(AJ498*CJ498), 0))*(CC498+CD498)/1000.0</f>
        <v>0</v>
      </c>
      <c r="P498">
        <f>2.0/((1/R498-1/Q498)+SIGN(R498)*SQRT((1/R498-1/Q498)*(1/R498-1/Q498) + 4*BR498/((BR498+1)*(BR498+1))*(2*1/R498*1/Q498-1/Q498*1/Q498)))</f>
        <v>0</v>
      </c>
      <c r="Q498">
        <f>IF(LEFT(BS498,1)&lt;&gt;"0",IF(LEFT(BS498,1)="1",3.0,BT498),$D$5+$E$5*(CJ498*CC498/($K$5*1000))+$F$5*(CJ498*CC498/($K$5*1000))*MAX(MIN(BQ498,$J$5),$I$5)*MAX(MIN(BQ498,$J$5),$I$5)+$G$5*MAX(MIN(BQ498,$J$5),$I$5)*(CJ498*CC498/($K$5*1000))+$H$5*(CJ498*CC498/($K$5*1000))*(CJ498*CC498/($K$5*1000)))</f>
        <v>0</v>
      </c>
      <c r="R498">
        <f>I498*(1000-(1000*0.61365*exp(17.502*V498/(240.97+V498))/(CC498+CD498)+BX498)/2)/(1000*0.61365*exp(17.502*V498/(240.97+V498))/(CC498+CD498)-BX498)</f>
        <v>0</v>
      </c>
      <c r="S498">
        <f>1/((BR498+1)/(P498/1.6)+1/(Q498/1.37)) + BR498/((BR498+1)/(P498/1.6) + BR498/(Q498/1.37))</f>
        <v>0</v>
      </c>
      <c r="T498">
        <f>(BM498*BP498)</f>
        <v>0</v>
      </c>
      <c r="U498">
        <f>(CE498+(T498+2*0.95*5.67E-8*(((CE498+$B$7)+273)^4-(CE498+273)^4)-44100*I498)/(1.84*29.3*Q498+8*0.95*5.67E-8*(CE498+273)^3))</f>
        <v>0</v>
      </c>
      <c r="V498">
        <f>($C$7*CF498+$D$7*CG498+$E$7*U498)</f>
        <v>0</v>
      </c>
      <c r="W498">
        <f>0.61365*exp(17.502*V498/(240.97+V498))</f>
        <v>0</v>
      </c>
      <c r="X498">
        <f>(Y498/Z498*100)</f>
        <v>0</v>
      </c>
      <c r="Y498">
        <f>BX498*(CC498+CD498)/1000</f>
        <v>0</v>
      </c>
      <c r="Z498">
        <f>0.61365*exp(17.502*CE498/(240.97+CE498))</f>
        <v>0</v>
      </c>
      <c r="AA498">
        <f>(W498-BX498*(CC498+CD498)/1000)</f>
        <v>0</v>
      </c>
      <c r="AB498">
        <f>(-I498*44100)</f>
        <v>0</v>
      </c>
      <c r="AC498">
        <f>2*29.3*Q498*0.92*(CE498-V498)</f>
        <v>0</v>
      </c>
      <c r="AD498">
        <f>2*0.95*5.67E-8*(((CE498+$B$7)+273)^4-(V498+273)^4)</f>
        <v>0</v>
      </c>
      <c r="AE498">
        <f>T498+AD498+AB498+AC498</f>
        <v>0</v>
      </c>
      <c r="AF498">
        <v>15</v>
      </c>
      <c r="AG498">
        <v>2</v>
      </c>
      <c r="AH498">
        <f>IF(AF498*$H$13&gt;=AJ498,1.0,(AJ498/(AJ498-AF498*$H$13)))</f>
        <v>0</v>
      </c>
      <c r="AI498">
        <f>(AH498-1)*100</f>
        <v>0</v>
      </c>
      <c r="AJ498">
        <f>MAX(0,($B$13+$C$13*CJ498)/(1+$D$13*CJ498)*CC498/(CE498+273)*$E$13)</f>
        <v>0</v>
      </c>
      <c r="AK498" t="s">
        <v>291</v>
      </c>
      <c r="AL498" t="s">
        <v>291</v>
      </c>
      <c r="AM498">
        <v>0</v>
      </c>
      <c r="AN498">
        <v>0</v>
      </c>
      <c r="AO498">
        <f>1-AM498/AN498</f>
        <v>0</v>
      </c>
      <c r="AP498">
        <v>0</v>
      </c>
      <c r="AQ498" t="s">
        <v>291</v>
      </c>
      <c r="AR498" t="s">
        <v>291</v>
      </c>
      <c r="AS498">
        <v>0</v>
      </c>
      <c r="AT498">
        <v>0</v>
      </c>
      <c r="AU498">
        <f>1-AS498/AT498</f>
        <v>0</v>
      </c>
      <c r="AV498">
        <v>0.5</v>
      </c>
      <c r="AW498">
        <f>BN498</f>
        <v>0</v>
      </c>
      <c r="AX498">
        <f>K498</f>
        <v>0</v>
      </c>
      <c r="AY498">
        <f>AU498*AV498*AW498</f>
        <v>0</v>
      </c>
      <c r="AZ498">
        <f>(AX498-AP498)/AW498</f>
        <v>0</v>
      </c>
      <c r="BA498">
        <f>(AN498-AT498)/AT498</f>
        <v>0</v>
      </c>
      <c r="BB498">
        <f>AM498/(AO498+AM498/AT498)</f>
        <v>0</v>
      </c>
      <c r="BC498" t="s">
        <v>291</v>
      </c>
      <c r="BD498">
        <v>0</v>
      </c>
      <c r="BE498">
        <f>IF(BD498&lt;&gt;0, BD498, BB498)</f>
        <v>0</v>
      </c>
      <c r="BF498">
        <f>1-BE498/AT498</f>
        <v>0</v>
      </c>
      <c r="BG498">
        <f>(AT498-AS498)/(AT498-BE498)</f>
        <v>0</v>
      </c>
      <c r="BH498">
        <f>(AN498-AT498)/(AN498-BE498)</f>
        <v>0</v>
      </c>
      <c r="BI498">
        <f>(AT498-AS498)/(AT498-AM498)</f>
        <v>0</v>
      </c>
      <c r="BJ498">
        <f>(AN498-AT498)/(AN498-AM498)</f>
        <v>0</v>
      </c>
      <c r="BK498">
        <f>(BG498*BE498/AS498)</f>
        <v>0</v>
      </c>
      <c r="BL498">
        <f>(1-BK498)</f>
        <v>0</v>
      </c>
      <c r="BM498">
        <f>$B$11*CK498+$C$11*CL498+$F$11*CM498*(1-CP498)</f>
        <v>0</v>
      </c>
      <c r="BN498">
        <f>BM498*BO498</f>
        <v>0</v>
      </c>
      <c r="BO498">
        <f>($B$11*$D$9+$C$11*$D$9+$F$11*((CZ498+CR498)/MAX(CZ498+CR498+DA498, 0.1)*$I$9+DA498/MAX(CZ498+CR498+DA498, 0.1)*$J$9))/($B$11+$C$11+$F$11)</f>
        <v>0</v>
      </c>
      <c r="BP498">
        <f>($B$11*$K$9+$C$11*$K$9+$F$11*((CZ498+CR498)/MAX(CZ498+CR498+DA498, 0.1)*$P$9+DA498/MAX(CZ498+CR498+DA498, 0.1)*$Q$9))/($B$11+$C$11+$F$11)</f>
        <v>0</v>
      </c>
      <c r="BQ498">
        <v>6</v>
      </c>
      <c r="BR498">
        <v>0.5</v>
      </c>
      <c r="BS498" t="s">
        <v>292</v>
      </c>
      <c r="BT498">
        <v>2</v>
      </c>
      <c r="BU498">
        <v>1627064537.1</v>
      </c>
      <c r="BV498">
        <v>396.654333333333</v>
      </c>
      <c r="BW498">
        <v>419.972333333333</v>
      </c>
      <c r="BX498">
        <v>17.2289666666667</v>
      </c>
      <c r="BY498">
        <v>10.6012</v>
      </c>
      <c r="BZ498">
        <v>392.344666666667</v>
      </c>
      <c r="CA498">
        <v>17.1934</v>
      </c>
      <c r="CB498">
        <v>900.04</v>
      </c>
      <c r="CC498">
        <v>101.494</v>
      </c>
      <c r="CD498">
        <v>0.0999248333333333</v>
      </c>
      <c r="CE498">
        <v>33.0824333333333</v>
      </c>
      <c r="CF498">
        <v>30.2701</v>
      </c>
      <c r="CG498">
        <v>999.9</v>
      </c>
      <c r="CH498">
        <v>0</v>
      </c>
      <c r="CI498">
        <v>0</v>
      </c>
      <c r="CJ498">
        <v>10021.2333333333</v>
      </c>
      <c r="CK498">
        <v>0</v>
      </c>
      <c r="CL498">
        <v>59.8415666666667</v>
      </c>
      <c r="CM498">
        <v>1460.01333333333</v>
      </c>
      <c r="CN498">
        <v>0.972991333333333</v>
      </c>
      <c r="CO498">
        <v>0.0270086333333333</v>
      </c>
      <c r="CP498">
        <v>0</v>
      </c>
      <c r="CQ498">
        <v>675.506333333333</v>
      </c>
      <c r="CR498">
        <v>4.99951</v>
      </c>
      <c r="CS498">
        <v>9838.53666666667</v>
      </c>
      <c r="CT498">
        <v>11911.9333333333</v>
      </c>
      <c r="CU498">
        <v>39.562</v>
      </c>
      <c r="CV498">
        <v>41.9163333333333</v>
      </c>
      <c r="CW498">
        <v>41.125</v>
      </c>
      <c r="CX498">
        <v>41.125</v>
      </c>
      <c r="CY498">
        <v>41.979</v>
      </c>
      <c r="CZ498">
        <v>1415.71333333333</v>
      </c>
      <c r="DA498">
        <v>39.3</v>
      </c>
      <c r="DB498">
        <v>0</v>
      </c>
      <c r="DC498">
        <v>1627064540.8</v>
      </c>
      <c r="DD498">
        <v>0</v>
      </c>
      <c r="DE498">
        <v>675.39768</v>
      </c>
      <c r="DF498">
        <v>1.56884616286657</v>
      </c>
      <c r="DG498">
        <v>36.6746153843631</v>
      </c>
      <c r="DH498">
        <v>9834.9108</v>
      </c>
      <c r="DI498">
        <v>15</v>
      </c>
      <c r="DJ498">
        <v>1627063522.6</v>
      </c>
      <c r="DK498" t="s">
        <v>293</v>
      </c>
      <c r="DL498">
        <v>1627063512.6</v>
      </c>
      <c r="DM498">
        <v>1627063522.6</v>
      </c>
      <c r="DN498">
        <v>1</v>
      </c>
      <c r="DO498">
        <v>0.261</v>
      </c>
      <c r="DP498">
        <v>-0.001</v>
      </c>
      <c r="DQ498">
        <v>4.408</v>
      </c>
      <c r="DR498">
        <v>-0.118</v>
      </c>
      <c r="DS498">
        <v>420</v>
      </c>
      <c r="DT498">
        <v>3</v>
      </c>
      <c r="DU498">
        <v>0.07</v>
      </c>
      <c r="DV498">
        <v>0.03</v>
      </c>
      <c r="DW498">
        <v>-23.3628634146341</v>
      </c>
      <c r="DX498">
        <v>0.392170034843202</v>
      </c>
      <c r="DY498">
        <v>0.0480634426063049</v>
      </c>
      <c r="DZ498">
        <v>1</v>
      </c>
      <c r="EA498">
        <v>675.304393939394</v>
      </c>
      <c r="EB498">
        <v>1.6194340497929</v>
      </c>
      <c r="EC498">
        <v>0.247570001045804</v>
      </c>
      <c r="ED498">
        <v>1</v>
      </c>
      <c r="EE498">
        <v>6.56586243902439</v>
      </c>
      <c r="EF498">
        <v>0.282466829268309</v>
      </c>
      <c r="EG498">
        <v>0.0289616668247992</v>
      </c>
      <c r="EH498">
        <v>0</v>
      </c>
      <c r="EI498">
        <v>2</v>
      </c>
      <c r="EJ498">
        <v>3</v>
      </c>
      <c r="EK498" t="s">
        <v>335</v>
      </c>
      <c r="EL498">
        <v>100</v>
      </c>
      <c r="EM498">
        <v>100</v>
      </c>
      <c r="EN498">
        <v>4.309</v>
      </c>
      <c r="EO498">
        <v>0.0359</v>
      </c>
      <c r="EP498">
        <v>2.28134974714028</v>
      </c>
      <c r="EQ498">
        <v>0.00616335315543056</v>
      </c>
      <c r="ER498">
        <v>-2.81551833566181e-06</v>
      </c>
      <c r="ES498">
        <v>7.20361701182458e-10</v>
      </c>
      <c r="ET498">
        <v>-0.12593346656001</v>
      </c>
      <c r="EU498">
        <v>0.000949733804135094</v>
      </c>
      <c r="EV498">
        <v>0.000626151634330831</v>
      </c>
      <c r="EW498">
        <v>-7.8445624330649e-06</v>
      </c>
      <c r="EX498">
        <v>-4</v>
      </c>
      <c r="EY498">
        <v>2067</v>
      </c>
      <c r="EZ498">
        <v>1</v>
      </c>
      <c r="FA498">
        <v>22</v>
      </c>
      <c r="FB498">
        <v>17.1</v>
      </c>
      <c r="FC498">
        <v>16.9</v>
      </c>
      <c r="FD498">
        <v>18</v>
      </c>
      <c r="FE498">
        <v>961.548</v>
      </c>
      <c r="FF498">
        <v>518.02</v>
      </c>
      <c r="FG498">
        <v>40.0597</v>
      </c>
      <c r="FH498">
        <v>25.2748</v>
      </c>
      <c r="FI498">
        <v>30.0006</v>
      </c>
      <c r="FJ498">
        <v>25.2853</v>
      </c>
      <c r="FK498">
        <v>25.2701</v>
      </c>
      <c r="FL498">
        <v>26.7637</v>
      </c>
      <c r="FM498">
        <v>45.7562</v>
      </c>
      <c r="FN498">
        <v>0</v>
      </c>
      <c r="FO498">
        <v>40.19</v>
      </c>
      <c r="FP498">
        <v>420</v>
      </c>
      <c r="FQ498">
        <v>10.7833</v>
      </c>
      <c r="FR498">
        <v>100.346</v>
      </c>
      <c r="FS498">
        <v>100.252</v>
      </c>
    </row>
    <row r="499" spans="1:175">
      <c r="A499">
        <v>483</v>
      </c>
      <c r="B499">
        <v>1627064540.1</v>
      </c>
      <c r="C499">
        <v>964</v>
      </c>
      <c r="D499" t="s">
        <v>1259</v>
      </c>
      <c r="E499" t="s">
        <v>1260</v>
      </c>
      <c r="F499">
        <v>1</v>
      </c>
      <c r="H499">
        <v>1627064539.1</v>
      </c>
      <c r="I499">
        <f>(J499)/1000</f>
        <v>0</v>
      </c>
      <c r="J499">
        <f>1000*CB499*AH499*(BX499-BY499)/(100*BQ499*(1000-AH499*BX499))</f>
        <v>0</v>
      </c>
      <c r="K499">
        <f>CB499*AH499*(BW499-BV499*(1000-AH499*BY499)/(1000-AH499*BX499))/(100*BQ499)</f>
        <v>0</v>
      </c>
      <c r="L499">
        <f>BV499 - IF(AH499&gt;1, K499*BQ499*100.0/(AJ499*CJ499), 0)</f>
        <v>0</v>
      </c>
      <c r="M499">
        <f>((S499-I499/2)*L499-K499)/(S499+I499/2)</f>
        <v>0</v>
      </c>
      <c r="N499">
        <f>M499*(CC499+CD499)/1000.0</f>
        <v>0</v>
      </c>
      <c r="O499">
        <f>(BV499 - IF(AH499&gt;1, K499*BQ499*100.0/(AJ499*CJ499), 0))*(CC499+CD499)/1000.0</f>
        <v>0</v>
      </c>
      <c r="P499">
        <f>2.0/((1/R499-1/Q499)+SIGN(R499)*SQRT((1/R499-1/Q499)*(1/R499-1/Q499) + 4*BR499/((BR499+1)*(BR499+1))*(2*1/R499*1/Q499-1/Q499*1/Q499)))</f>
        <v>0</v>
      </c>
      <c r="Q499">
        <f>IF(LEFT(BS499,1)&lt;&gt;"0",IF(LEFT(BS499,1)="1",3.0,BT499),$D$5+$E$5*(CJ499*CC499/($K$5*1000))+$F$5*(CJ499*CC499/($K$5*1000))*MAX(MIN(BQ499,$J$5),$I$5)*MAX(MIN(BQ499,$J$5),$I$5)+$G$5*MAX(MIN(BQ499,$J$5),$I$5)*(CJ499*CC499/($K$5*1000))+$H$5*(CJ499*CC499/($K$5*1000))*(CJ499*CC499/($K$5*1000)))</f>
        <v>0</v>
      </c>
      <c r="R499">
        <f>I499*(1000-(1000*0.61365*exp(17.502*V499/(240.97+V499))/(CC499+CD499)+BX499)/2)/(1000*0.61365*exp(17.502*V499/(240.97+V499))/(CC499+CD499)-BX499)</f>
        <v>0</v>
      </c>
      <c r="S499">
        <f>1/((BR499+1)/(P499/1.6)+1/(Q499/1.37)) + BR499/((BR499+1)/(P499/1.6) + BR499/(Q499/1.37))</f>
        <v>0</v>
      </c>
      <c r="T499">
        <f>(BM499*BP499)</f>
        <v>0</v>
      </c>
      <c r="U499">
        <f>(CE499+(T499+2*0.95*5.67E-8*(((CE499+$B$7)+273)^4-(CE499+273)^4)-44100*I499)/(1.84*29.3*Q499+8*0.95*5.67E-8*(CE499+273)^3))</f>
        <v>0</v>
      </c>
      <c r="V499">
        <f>($C$7*CF499+$D$7*CG499+$E$7*U499)</f>
        <v>0</v>
      </c>
      <c r="W499">
        <f>0.61365*exp(17.502*V499/(240.97+V499))</f>
        <v>0</v>
      </c>
      <c r="X499">
        <f>(Y499/Z499*100)</f>
        <v>0</v>
      </c>
      <c r="Y499">
        <f>BX499*(CC499+CD499)/1000</f>
        <v>0</v>
      </c>
      <c r="Z499">
        <f>0.61365*exp(17.502*CE499/(240.97+CE499))</f>
        <v>0</v>
      </c>
      <c r="AA499">
        <f>(W499-BX499*(CC499+CD499)/1000)</f>
        <v>0</v>
      </c>
      <c r="AB499">
        <f>(-I499*44100)</f>
        <v>0</v>
      </c>
      <c r="AC499">
        <f>2*29.3*Q499*0.92*(CE499-V499)</f>
        <v>0</v>
      </c>
      <c r="AD499">
        <f>2*0.95*5.67E-8*(((CE499+$B$7)+273)^4-(V499+273)^4)</f>
        <v>0</v>
      </c>
      <c r="AE499">
        <f>T499+AD499+AB499+AC499</f>
        <v>0</v>
      </c>
      <c r="AF499">
        <v>15</v>
      </c>
      <c r="AG499">
        <v>2</v>
      </c>
      <c r="AH499">
        <f>IF(AF499*$H$13&gt;=AJ499,1.0,(AJ499/(AJ499-AF499*$H$13)))</f>
        <v>0</v>
      </c>
      <c r="AI499">
        <f>(AH499-1)*100</f>
        <v>0</v>
      </c>
      <c r="AJ499">
        <f>MAX(0,($B$13+$C$13*CJ499)/(1+$D$13*CJ499)*CC499/(CE499+273)*$E$13)</f>
        <v>0</v>
      </c>
      <c r="AK499" t="s">
        <v>291</v>
      </c>
      <c r="AL499" t="s">
        <v>291</v>
      </c>
      <c r="AM499">
        <v>0</v>
      </c>
      <c r="AN499">
        <v>0</v>
      </c>
      <c r="AO499">
        <f>1-AM499/AN499</f>
        <v>0</v>
      </c>
      <c r="AP499">
        <v>0</v>
      </c>
      <c r="AQ499" t="s">
        <v>291</v>
      </c>
      <c r="AR499" t="s">
        <v>291</v>
      </c>
      <c r="AS499">
        <v>0</v>
      </c>
      <c r="AT499">
        <v>0</v>
      </c>
      <c r="AU499">
        <f>1-AS499/AT499</f>
        <v>0</v>
      </c>
      <c r="AV499">
        <v>0.5</v>
      </c>
      <c r="AW499">
        <f>BN499</f>
        <v>0</v>
      </c>
      <c r="AX499">
        <f>K499</f>
        <v>0</v>
      </c>
      <c r="AY499">
        <f>AU499*AV499*AW499</f>
        <v>0</v>
      </c>
      <c r="AZ499">
        <f>(AX499-AP499)/AW499</f>
        <v>0</v>
      </c>
      <c r="BA499">
        <f>(AN499-AT499)/AT499</f>
        <v>0</v>
      </c>
      <c r="BB499">
        <f>AM499/(AO499+AM499/AT499)</f>
        <v>0</v>
      </c>
      <c r="BC499" t="s">
        <v>291</v>
      </c>
      <c r="BD499">
        <v>0</v>
      </c>
      <c r="BE499">
        <f>IF(BD499&lt;&gt;0, BD499, BB499)</f>
        <v>0</v>
      </c>
      <c r="BF499">
        <f>1-BE499/AT499</f>
        <v>0</v>
      </c>
      <c r="BG499">
        <f>(AT499-AS499)/(AT499-BE499)</f>
        <v>0</v>
      </c>
      <c r="BH499">
        <f>(AN499-AT499)/(AN499-BE499)</f>
        <v>0</v>
      </c>
      <c r="BI499">
        <f>(AT499-AS499)/(AT499-AM499)</f>
        <v>0</v>
      </c>
      <c r="BJ499">
        <f>(AN499-AT499)/(AN499-AM499)</f>
        <v>0</v>
      </c>
      <c r="BK499">
        <f>(BG499*BE499/AS499)</f>
        <v>0</v>
      </c>
      <c r="BL499">
        <f>(1-BK499)</f>
        <v>0</v>
      </c>
      <c r="BM499">
        <f>$B$11*CK499+$C$11*CL499+$F$11*CM499*(1-CP499)</f>
        <v>0</v>
      </c>
      <c r="BN499">
        <f>BM499*BO499</f>
        <v>0</v>
      </c>
      <c r="BO499">
        <f>($B$11*$D$9+$C$11*$D$9+$F$11*((CZ499+CR499)/MAX(CZ499+CR499+DA499, 0.1)*$I$9+DA499/MAX(CZ499+CR499+DA499, 0.1)*$J$9))/($B$11+$C$11+$F$11)</f>
        <v>0</v>
      </c>
      <c r="BP499">
        <f>($B$11*$K$9+$C$11*$K$9+$F$11*((CZ499+CR499)/MAX(CZ499+CR499+DA499, 0.1)*$P$9+DA499/MAX(CZ499+CR499+DA499, 0.1)*$Q$9))/($B$11+$C$11+$F$11)</f>
        <v>0</v>
      </c>
      <c r="BQ499">
        <v>6</v>
      </c>
      <c r="BR499">
        <v>0.5</v>
      </c>
      <c r="BS499" t="s">
        <v>292</v>
      </c>
      <c r="BT499">
        <v>2</v>
      </c>
      <c r="BU499">
        <v>1627064539.1</v>
      </c>
      <c r="BV499">
        <v>396.634333333333</v>
      </c>
      <c r="BW499">
        <v>419.985333333333</v>
      </c>
      <c r="BX499">
        <v>17.2639</v>
      </c>
      <c r="BY499">
        <v>10.6252666666667</v>
      </c>
      <c r="BZ499">
        <v>392.325</v>
      </c>
      <c r="CA499">
        <v>17.2277333333333</v>
      </c>
      <c r="CB499">
        <v>900.030666666667</v>
      </c>
      <c r="CC499">
        <v>101.494</v>
      </c>
      <c r="CD499">
        <v>0.0993870333333333</v>
      </c>
      <c r="CE499">
        <v>33.129</v>
      </c>
      <c r="CF499">
        <v>30.3117333333333</v>
      </c>
      <c r="CG499">
        <v>999.9</v>
      </c>
      <c r="CH499">
        <v>0</v>
      </c>
      <c r="CI499">
        <v>0</v>
      </c>
      <c r="CJ499">
        <v>10017.5</v>
      </c>
      <c r="CK499">
        <v>0</v>
      </c>
      <c r="CL499">
        <v>59.8472333333333</v>
      </c>
      <c r="CM499">
        <v>1459.99666666667</v>
      </c>
      <c r="CN499">
        <v>0.972991333333333</v>
      </c>
      <c r="CO499">
        <v>0.0270086333333333</v>
      </c>
      <c r="CP499">
        <v>0</v>
      </c>
      <c r="CQ499">
        <v>675.664333333333</v>
      </c>
      <c r="CR499">
        <v>4.99951</v>
      </c>
      <c r="CS499">
        <v>9839.73333333333</v>
      </c>
      <c r="CT499">
        <v>11911.8666666667</v>
      </c>
      <c r="CU499">
        <v>39.562</v>
      </c>
      <c r="CV499">
        <v>41.875</v>
      </c>
      <c r="CW499">
        <v>41.125</v>
      </c>
      <c r="CX499">
        <v>41.1456666666667</v>
      </c>
      <c r="CY499">
        <v>42</v>
      </c>
      <c r="CZ499">
        <v>1415.69666666667</v>
      </c>
      <c r="DA499">
        <v>39.3</v>
      </c>
      <c r="DB499">
        <v>0</v>
      </c>
      <c r="DC499">
        <v>1627064542.6</v>
      </c>
      <c r="DD499">
        <v>0</v>
      </c>
      <c r="DE499">
        <v>675.449230769231</v>
      </c>
      <c r="DF499">
        <v>1.48813676227116</v>
      </c>
      <c r="DG499">
        <v>33.9196581141525</v>
      </c>
      <c r="DH499">
        <v>9835.86423076923</v>
      </c>
      <c r="DI499">
        <v>15</v>
      </c>
      <c r="DJ499">
        <v>1627063522.6</v>
      </c>
      <c r="DK499" t="s">
        <v>293</v>
      </c>
      <c r="DL499">
        <v>1627063512.6</v>
      </c>
      <c r="DM499">
        <v>1627063522.6</v>
      </c>
      <c r="DN499">
        <v>1</v>
      </c>
      <c r="DO499">
        <v>0.261</v>
      </c>
      <c r="DP499">
        <v>-0.001</v>
      </c>
      <c r="DQ499">
        <v>4.408</v>
      </c>
      <c r="DR499">
        <v>-0.118</v>
      </c>
      <c r="DS499">
        <v>420</v>
      </c>
      <c r="DT499">
        <v>3</v>
      </c>
      <c r="DU499">
        <v>0.07</v>
      </c>
      <c r="DV499">
        <v>0.03</v>
      </c>
      <c r="DW499">
        <v>-23.3594146341463</v>
      </c>
      <c r="DX499">
        <v>0.390913588850244</v>
      </c>
      <c r="DY499">
        <v>0.0482018143620445</v>
      </c>
      <c r="DZ499">
        <v>1</v>
      </c>
      <c r="EA499">
        <v>675.348314285714</v>
      </c>
      <c r="EB499">
        <v>1.95134840496656</v>
      </c>
      <c r="EC499">
        <v>0.269819915756382</v>
      </c>
      <c r="ED499">
        <v>1</v>
      </c>
      <c r="EE499">
        <v>6.57703951219512</v>
      </c>
      <c r="EF499">
        <v>0.311960278745646</v>
      </c>
      <c r="EG499">
        <v>0.0321054589956759</v>
      </c>
      <c r="EH499">
        <v>0</v>
      </c>
      <c r="EI499">
        <v>2</v>
      </c>
      <c r="EJ499">
        <v>3</v>
      </c>
      <c r="EK499" t="s">
        <v>335</v>
      </c>
      <c r="EL499">
        <v>100</v>
      </c>
      <c r="EM499">
        <v>100</v>
      </c>
      <c r="EN499">
        <v>4.309</v>
      </c>
      <c r="EO499">
        <v>0.0364</v>
      </c>
      <c r="EP499">
        <v>2.28134974714028</v>
      </c>
      <c r="EQ499">
        <v>0.00616335315543056</v>
      </c>
      <c r="ER499">
        <v>-2.81551833566181e-06</v>
      </c>
      <c r="ES499">
        <v>7.20361701182458e-10</v>
      </c>
      <c r="ET499">
        <v>-0.12593346656001</v>
      </c>
      <c r="EU499">
        <v>0.000949733804135094</v>
      </c>
      <c r="EV499">
        <v>0.000626151634330831</v>
      </c>
      <c r="EW499">
        <v>-7.8445624330649e-06</v>
      </c>
      <c r="EX499">
        <v>-4</v>
      </c>
      <c r="EY499">
        <v>2067</v>
      </c>
      <c r="EZ499">
        <v>1</v>
      </c>
      <c r="FA499">
        <v>22</v>
      </c>
      <c r="FB499">
        <v>17.1</v>
      </c>
      <c r="FC499">
        <v>17</v>
      </c>
      <c r="FD499">
        <v>18</v>
      </c>
      <c r="FE499">
        <v>961.524</v>
      </c>
      <c r="FF499">
        <v>518.019</v>
      </c>
      <c r="FG499">
        <v>40.1255</v>
      </c>
      <c r="FH499">
        <v>25.2787</v>
      </c>
      <c r="FI499">
        <v>30.0007</v>
      </c>
      <c r="FJ499">
        <v>25.2869</v>
      </c>
      <c r="FK499">
        <v>25.2719</v>
      </c>
      <c r="FL499">
        <v>26.765</v>
      </c>
      <c r="FM499">
        <v>45.7562</v>
      </c>
      <c r="FN499">
        <v>0</v>
      </c>
      <c r="FO499">
        <v>40.19</v>
      </c>
      <c r="FP499">
        <v>420</v>
      </c>
      <c r="FQ499">
        <v>10.7928</v>
      </c>
      <c r="FR499">
        <v>100.347</v>
      </c>
      <c r="FS499">
        <v>100.252</v>
      </c>
    </row>
    <row r="500" spans="1:175">
      <c r="A500">
        <v>484</v>
      </c>
      <c r="B500">
        <v>1627064542.1</v>
      </c>
      <c r="C500">
        <v>966</v>
      </c>
      <c r="D500" t="s">
        <v>1261</v>
      </c>
      <c r="E500" t="s">
        <v>1262</v>
      </c>
      <c r="F500">
        <v>1</v>
      </c>
      <c r="H500">
        <v>1627064541.1</v>
      </c>
      <c r="I500">
        <f>(J500)/1000</f>
        <v>0</v>
      </c>
      <c r="J500">
        <f>1000*CB500*AH500*(BX500-BY500)/(100*BQ500*(1000-AH500*BX500))</f>
        <v>0</v>
      </c>
      <c r="K500">
        <f>CB500*AH500*(BW500-BV500*(1000-AH500*BY500)/(1000-AH500*BX500))/(100*BQ500)</f>
        <v>0</v>
      </c>
      <c r="L500">
        <f>BV500 - IF(AH500&gt;1, K500*BQ500*100.0/(AJ500*CJ500), 0)</f>
        <v>0</v>
      </c>
      <c r="M500">
        <f>((S500-I500/2)*L500-K500)/(S500+I500/2)</f>
        <v>0</v>
      </c>
      <c r="N500">
        <f>M500*(CC500+CD500)/1000.0</f>
        <v>0</v>
      </c>
      <c r="O500">
        <f>(BV500 - IF(AH500&gt;1, K500*BQ500*100.0/(AJ500*CJ500), 0))*(CC500+CD500)/1000.0</f>
        <v>0</v>
      </c>
      <c r="P500">
        <f>2.0/((1/R500-1/Q500)+SIGN(R500)*SQRT((1/R500-1/Q500)*(1/R500-1/Q500) + 4*BR500/((BR500+1)*(BR500+1))*(2*1/R500*1/Q500-1/Q500*1/Q500)))</f>
        <v>0</v>
      </c>
      <c r="Q500">
        <f>IF(LEFT(BS500,1)&lt;&gt;"0",IF(LEFT(BS500,1)="1",3.0,BT500),$D$5+$E$5*(CJ500*CC500/($K$5*1000))+$F$5*(CJ500*CC500/($K$5*1000))*MAX(MIN(BQ500,$J$5),$I$5)*MAX(MIN(BQ500,$J$5),$I$5)+$G$5*MAX(MIN(BQ500,$J$5),$I$5)*(CJ500*CC500/($K$5*1000))+$H$5*(CJ500*CC500/($K$5*1000))*(CJ500*CC500/($K$5*1000)))</f>
        <v>0</v>
      </c>
      <c r="R500">
        <f>I500*(1000-(1000*0.61365*exp(17.502*V500/(240.97+V500))/(CC500+CD500)+BX500)/2)/(1000*0.61365*exp(17.502*V500/(240.97+V500))/(CC500+CD500)-BX500)</f>
        <v>0</v>
      </c>
      <c r="S500">
        <f>1/((BR500+1)/(P500/1.6)+1/(Q500/1.37)) + BR500/((BR500+1)/(P500/1.6) + BR500/(Q500/1.37))</f>
        <v>0</v>
      </c>
      <c r="T500">
        <f>(BM500*BP500)</f>
        <v>0</v>
      </c>
      <c r="U500">
        <f>(CE500+(T500+2*0.95*5.67E-8*(((CE500+$B$7)+273)^4-(CE500+273)^4)-44100*I500)/(1.84*29.3*Q500+8*0.95*5.67E-8*(CE500+273)^3))</f>
        <v>0</v>
      </c>
      <c r="V500">
        <f>($C$7*CF500+$D$7*CG500+$E$7*U500)</f>
        <v>0</v>
      </c>
      <c r="W500">
        <f>0.61365*exp(17.502*V500/(240.97+V500))</f>
        <v>0</v>
      </c>
      <c r="X500">
        <f>(Y500/Z500*100)</f>
        <v>0</v>
      </c>
      <c r="Y500">
        <f>BX500*(CC500+CD500)/1000</f>
        <v>0</v>
      </c>
      <c r="Z500">
        <f>0.61365*exp(17.502*CE500/(240.97+CE500))</f>
        <v>0</v>
      </c>
      <c r="AA500">
        <f>(W500-BX500*(CC500+CD500)/1000)</f>
        <v>0</v>
      </c>
      <c r="AB500">
        <f>(-I500*44100)</f>
        <v>0</v>
      </c>
      <c r="AC500">
        <f>2*29.3*Q500*0.92*(CE500-V500)</f>
        <v>0</v>
      </c>
      <c r="AD500">
        <f>2*0.95*5.67E-8*(((CE500+$B$7)+273)^4-(V500+273)^4)</f>
        <v>0</v>
      </c>
      <c r="AE500">
        <f>T500+AD500+AB500+AC500</f>
        <v>0</v>
      </c>
      <c r="AF500">
        <v>15</v>
      </c>
      <c r="AG500">
        <v>2</v>
      </c>
      <c r="AH500">
        <f>IF(AF500*$H$13&gt;=AJ500,1.0,(AJ500/(AJ500-AF500*$H$13)))</f>
        <v>0</v>
      </c>
      <c r="AI500">
        <f>(AH500-1)*100</f>
        <v>0</v>
      </c>
      <c r="AJ500">
        <f>MAX(0,($B$13+$C$13*CJ500)/(1+$D$13*CJ500)*CC500/(CE500+273)*$E$13)</f>
        <v>0</v>
      </c>
      <c r="AK500" t="s">
        <v>291</v>
      </c>
      <c r="AL500" t="s">
        <v>291</v>
      </c>
      <c r="AM500">
        <v>0</v>
      </c>
      <c r="AN500">
        <v>0</v>
      </c>
      <c r="AO500">
        <f>1-AM500/AN500</f>
        <v>0</v>
      </c>
      <c r="AP500">
        <v>0</v>
      </c>
      <c r="AQ500" t="s">
        <v>291</v>
      </c>
      <c r="AR500" t="s">
        <v>291</v>
      </c>
      <c r="AS500">
        <v>0</v>
      </c>
      <c r="AT500">
        <v>0</v>
      </c>
      <c r="AU500">
        <f>1-AS500/AT500</f>
        <v>0</v>
      </c>
      <c r="AV500">
        <v>0.5</v>
      </c>
      <c r="AW500">
        <f>BN500</f>
        <v>0</v>
      </c>
      <c r="AX500">
        <f>K500</f>
        <v>0</v>
      </c>
      <c r="AY500">
        <f>AU500*AV500*AW500</f>
        <v>0</v>
      </c>
      <c r="AZ500">
        <f>(AX500-AP500)/AW500</f>
        <v>0</v>
      </c>
      <c r="BA500">
        <f>(AN500-AT500)/AT500</f>
        <v>0</v>
      </c>
      <c r="BB500">
        <f>AM500/(AO500+AM500/AT500)</f>
        <v>0</v>
      </c>
      <c r="BC500" t="s">
        <v>291</v>
      </c>
      <c r="BD500">
        <v>0</v>
      </c>
      <c r="BE500">
        <f>IF(BD500&lt;&gt;0, BD500, BB500)</f>
        <v>0</v>
      </c>
      <c r="BF500">
        <f>1-BE500/AT500</f>
        <v>0</v>
      </c>
      <c r="BG500">
        <f>(AT500-AS500)/(AT500-BE500)</f>
        <v>0</v>
      </c>
      <c r="BH500">
        <f>(AN500-AT500)/(AN500-BE500)</f>
        <v>0</v>
      </c>
      <c r="BI500">
        <f>(AT500-AS500)/(AT500-AM500)</f>
        <v>0</v>
      </c>
      <c r="BJ500">
        <f>(AN500-AT500)/(AN500-AM500)</f>
        <v>0</v>
      </c>
      <c r="BK500">
        <f>(BG500*BE500/AS500)</f>
        <v>0</v>
      </c>
      <c r="BL500">
        <f>(1-BK500)</f>
        <v>0</v>
      </c>
      <c r="BM500">
        <f>$B$11*CK500+$C$11*CL500+$F$11*CM500*(1-CP500)</f>
        <v>0</v>
      </c>
      <c r="BN500">
        <f>BM500*BO500</f>
        <v>0</v>
      </c>
      <c r="BO500">
        <f>($B$11*$D$9+$C$11*$D$9+$F$11*((CZ500+CR500)/MAX(CZ500+CR500+DA500, 0.1)*$I$9+DA500/MAX(CZ500+CR500+DA500, 0.1)*$J$9))/($B$11+$C$11+$F$11)</f>
        <v>0</v>
      </c>
      <c r="BP500">
        <f>($B$11*$K$9+$C$11*$K$9+$F$11*((CZ500+CR500)/MAX(CZ500+CR500+DA500, 0.1)*$P$9+DA500/MAX(CZ500+CR500+DA500, 0.1)*$Q$9))/($B$11+$C$11+$F$11)</f>
        <v>0</v>
      </c>
      <c r="BQ500">
        <v>6</v>
      </c>
      <c r="BR500">
        <v>0.5</v>
      </c>
      <c r="BS500" t="s">
        <v>292</v>
      </c>
      <c r="BT500">
        <v>2</v>
      </c>
      <c r="BU500">
        <v>1627064541.1</v>
      </c>
      <c r="BV500">
        <v>396.608333333333</v>
      </c>
      <c r="BW500">
        <v>419.934666666667</v>
      </c>
      <c r="BX500">
        <v>17.3017666666667</v>
      </c>
      <c r="BY500">
        <v>10.6691</v>
      </c>
      <c r="BZ500">
        <v>392.299</v>
      </c>
      <c r="CA500">
        <v>17.2650333333333</v>
      </c>
      <c r="CB500">
        <v>900.001333333333</v>
      </c>
      <c r="CC500">
        <v>101.493</v>
      </c>
      <c r="CD500">
        <v>0.0997051333333333</v>
      </c>
      <c r="CE500">
        <v>33.1718</v>
      </c>
      <c r="CF500">
        <v>30.3518</v>
      </c>
      <c r="CG500">
        <v>999.9</v>
      </c>
      <c r="CH500">
        <v>0</v>
      </c>
      <c r="CI500">
        <v>0</v>
      </c>
      <c r="CJ500">
        <v>9983.75</v>
      </c>
      <c r="CK500">
        <v>0</v>
      </c>
      <c r="CL500">
        <v>59.834</v>
      </c>
      <c r="CM500">
        <v>1460.09666666667</v>
      </c>
      <c r="CN500">
        <v>0.972991333333333</v>
      </c>
      <c r="CO500">
        <v>0.0270086333333333</v>
      </c>
      <c r="CP500">
        <v>0</v>
      </c>
      <c r="CQ500">
        <v>675.817333333333</v>
      </c>
      <c r="CR500">
        <v>4.99951</v>
      </c>
      <c r="CS500">
        <v>9841.45666666667</v>
      </c>
      <c r="CT500">
        <v>11912.6666666667</v>
      </c>
      <c r="CU500">
        <v>39.562</v>
      </c>
      <c r="CV500">
        <v>41.937</v>
      </c>
      <c r="CW500">
        <v>41.125</v>
      </c>
      <c r="CX500">
        <v>41.125</v>
      </c>
      <c r="CY500">
        <v>42</v>
      </c>
      <c r="CZ500">
        <v>1415.79666666667</v>
      </c>
      <c r="DA500">
        <v>39.3033333333333</v>
      </c>
      <c r="DB500">
        <v>0</v>
      </c>
      <c r="DC500">
        <v>1627064545</v>
      </c>
      <c r="DD500">
        <v>0</v>
      </c>
      <c r="DE500">
        <v>675.531615384615</v>
      </c>
      <c r="DF500">
        <v>1.59528206171831</v>
      </c>
      <c r="DG500">
        <v>36.3538461265597</v>
      </c>
      <c r="DH500">
        <v>9837.12961538462</v>
      </c>
      <c r="DI500">
        <v>15</v>
      </c>
      <c r="DJ500">
        <v>1627063522.6</v>
      </c>
      <c r="DK500" t="s">
        <v>293</v>
      </c>
      <c r="DL500">
        <v>1627063512.6</v>
      </c>
      <c r="DM500">
        <v>1627063522.6</v>
      </c>
      <c r="DN500">
        <v>1</v>
      </c>
      <c r="DO500">
        <v>0.261</v>
      </c>
      <c r="DP500">
        <v>-0.001</v>
      </c>
      <c r="DQ500">
        <v>4.408</v>
      </c>
      <c r="DR500">
        <v>-0.118</v>
      </c>
      <c r="DS500">
        <v>420</v>
      </c>
      <c r="DT500">
        <v>3</v>
      </c>
      <c r="DU500">
        <v>0.07</v>
      </c>
      <c r="DV500">
        <v>0.03</v>
      </c>
      <c r="DW500">
        <v>-23.350443902439</v>
      </c>
      <c r="DX500">
        <v>0.325827177700342</v>
      </c>
      <c r="DY500">
        <v>0.0439354240586114</v>
      </c>
      <c r="DZ500">
        <v>1</v>
      </c>
      <c r="EA500">
        <v>675.447757575757</v>
      </c>
      <c r="EB500">
        <v>1.83760071695466</v>
      </c>
      <c r="EC500">
        <v>0.246844329585814</v>
      </c>
      <c r="ED500">
        <v>1</v>
      </c>
      <c r="EE500">
        <v>6.58625634146341</v>
      </c>
      <c r="EF500">
        <v>0.327274285714289</v>
      </c>
      <c r="EG500">
        <v>0.0333828680873448</v>
      </c>
      <c r="EH500">
        <v>0</v>
      </c>
      <c r="EI500">
        <v>2</v>
      </c>
      <c r="EJ500">
        <v>3</v>
      </c>
      <c r="EK500" t="s">
        <v>335</v>
      </c>
      <c r="EL500">
        <v>100</v>
      </c>
      <c r="EM500">
        <v>100</v>
      </c>
      <c r="EN500">
        <v>4.309</v>
      </c>
      <c r="EO500">
        <v>0.0371</v>
      </c>
      <c r="EP500">
        <v>2.28134974714028</v>
      </c>
      <c r="EQ500">
        <v>0.00616335315543056</v>
      </c>
      <c r="ER500">
        <v>-2.81551833566181e-06</v>
      </c>
      <c r="ES500">
        <v>7.20361701182458e-10</v>
      </c>
      <c r="ET500">
        <v>-0.12593346656001</v>
      </c>
      <c r="EU500">
        <v>0.000949733804135094</v>
      </c>
      <c r="EV500">
        <v>0.000626151634330831</v>
      </c>
      <c r="EW500">
        <v>-7.8445624330649e-06</v>
      </c>
      <c r="EX500">
        <v>-4</v>
      </c>
      <c r="EY500">
        <v>2067</v>
      </c>
      <c r="EZ500">
        <v>1</v>
      </c>
      <c r="FA500">
        <v>22</v>
      </c>
      <c r="FB500">
        <v>17.2</v>
      </c>
      <c r="FC500">
        <v>17</v>
      </c>
      <c r="FD500">
        <v>18</v>
      </c>
      <c r="FE500">
        <v>961.304</v>
      </c>
      <c r="FF500">
        <v>518.128</v>
      </c>
      <c r="FG500">
        <v>40.1938</v>
      </c>
      <c r="FH500">
        <v>25.2819</v>
      </c>
      <c r="FI500">
        <v>30.0008</v>
      </c>
      <c r="FJ500">
        <v>25.289</v>
      </c>
      <c r="FK500">
        <v>25.274</v>
      </c>
      <c r="FL500">
        <v>26.7669</v>
      </c>
      <c r="FM500">
        <v>45.4623</v>
      </c>
      <c r="FN500">
        <v>0</v>
      </c>
      <c r="FO500">
        <v>40.29</v>
      </c>
      <c r="FP500">
        <v>420</v>
      </c>
      <c r="FQ500">
        <v>10.8649</v>
      </c>
      <c r="FR500">
        <v>100.346</v>
      </c>
      <c r="FS500">
        <v>100.251</v>
      </c>
    </row>
    <row r="501" spans="1:175">
      <c r="A501">
        <v>485</v>
      </c>
      <c r="B501">
        <v>1627064544.1</v>
      </c>
      <c r="C501">
        <v>968</v>
      </c>
      <c r="D501" t="s">
        <v>1263</v>
      </c>
      <c r="E501" t="s">
        <v>1264</v>
      </c>
      <c r="F501">
        <v>1</v>
      </c>
      <c r="H501">
        <v>1627064543.1</v>
      </c>
      <c r="I501">
        <f>(J501)/1000</f>
        <v>0</v>
      </c>
      <c r="J501">
        <f>1000*CB501*AH501*(BX501-BY501)/(100*BQ501*(1000-AH501*BX501))</f>
        <v>0</v>
      </c>
      <c r="K501">
        <f>CB501*AH501*(BW501-BV501*(1000-AH501*BY501)/(1000-AH501*BX501))/(100*BQ501)</f>
        <v>0</v>
      </c>
      <c r="L501">
        <f>BV501 - IF(AH501&gt;1, K501*BQ501*100.0/(AJ501*CJ501), 0)</f>
        <v>0</v>
      </c>
      <c r="M501">
        <f>((S501-I501/2)*L501-K501)/(S501+I501/2)</f>
        <v>0</v>
      </c>
      <c r="N501">
        <f>M501*(CC501+CD501)/1000.0</f>
        <v>0</v>
      </c>
      <c r="O501">
        <f>(BV501 - IF(AH501&gt;1, K501*BQ501*100.0/(AJ501*CJ501), 0))*(CC501+CD501)/1000.0</f>
        <v>0</v>
      </c>
      <c r="P501">
        <f>2.0/((1/R501-1/Q501)+SIGN(R501)*SQRT((1/R501-1/Q501)*(1/R501-1/Q501) + 4*BR501/((BR501+1)*(BR501+1))*(2*1/R501*1/Q501-1/Q501*1/Q501)))</f>
        <v>0</v>
      </c>
      <c r="Q501">
        <f>IF(LEFT(BS501,1)&lt;&gt;"0",IF(LEFT(BS501,1)="1",3.0,BT501),$D$5+$E$5*(CJ501*CC501/($K$5*1000))+$F$5*(CJ501*CC501/($K$5*1000))*MAX(MIN(BQ501,$J$5),$I$5)*MAX(MIN(BQ501,$J$5),$I$5)+$G$5*MAX(MIN(BQ501,$J$5),$I$5)*(CJ501*CC501/($K$5*1000))+$H$5*(CJ501*CC501/($K$5*1000))*(CJ501*CC501/($K$5*1000)))</f>
        <v>0</v>
      </c>
      <c r="R501">
        <f>I501*(1000-(1000*0.61365*exp(17.502*V501/(240.97+V501))/(CC501+CD501)+BX501)/2)/(1000*0.61365*exp(17.502*V501/(240.97+V501))/(CC501+CD501)-BX501)</f>
        <v>0</v>
      </c>
      <c r="S501">
        <f>1/((BR501+1)/(P501/1.6)+1/(Q501/1.37)) + BR501/((BR501+1)/(P501/1.6) + BR501/(Q501/1.37))</f>
        <v>0</v>
      </c>
      <c r="T501">
        <f>(BM501*BP501)</f>
        <v>0</v>
      </c>
      <c r="U501">
        <f>(CE501+(T501+2*0.95*5.67E-8*(((CE501+$B$7)+273)^4-(CE501+273)^4)-44100*I501)/(1.84*29.3*Q501+8*0.95*5.67E-8*(CE501+273)^3))</f>
        <v>0</v>
      </c>
      <c r="V501">
        <f>($C$7*CF501+$D$7*CG501+$E$7*U501)</f>
        <v>0</v>
      </c>
      <c r="W501">
        <f>0.61365*exp(17.502*V501/(240.97+V501))</f>
        <v>0</v>
      </c>
      <c r="X501">
        <f>(Y501/Z501*100)</f>
        <v>0</v>
      </c>
      <c r="Y501">
        <f>BX501*(CC501+CD501)/1000</f>
        <v>0</v>
      </c>
      <c r="Z501">
        <f>0.61365*exp(17.502*CE501/(240.97+CE501))</f>
        <v>0</v>
      </c>
      <c r="AA501">
        <f>(W501-BX501*(CC501+CD501)/1000)</f>
        <v>0</v>
      </c>
      <c r="AB501">
        <f>(-I501*44100)</f>
        <v>0</v>
      </c>
      <c r="AC501">
        <f>2*29.3*Q501*0.92*(CE501-V501)</f>
        <v>0</v>
      </c>
      <c r="AD501">
        <f>2*0.95*5.67E-8*(((CE501+$B$7)+273)^4-(V501+273)^4)</f>
        <v>0</v>
      </c>
      <c r="AE501">
        <f>T501+AD501+AB501+AC501</f>
        <v>0</v>
      </c>
      <c r="AF501">
        <v>15</v>
      </c>
      <c r="AG501">
        <v>2</v>
      </c>
      <c r="AH501">
        <f>IF(AF501*$H$13&gt;=AJ501,1.0,(AJ501/(AJ501-AF501*$H$13)))</f>
        <v>0</v>
      </c>
      <c r="AI501">
        <f>(AH501-1)*100</f>
        <v>0</v>
      </c>
      <c r="AJ501">
        <f>MAX(0,($B$13+$C$13*CJ501)/(1+$D$13*CJ501)*CC501/(CE501+273)*$E$13)</f>
        <v>0</v>
      </c>
      <c r="AK501" t="s">
        <v>291</v>
      </c>
      <c r="AL501" t="s">
        <v>291</v>
      </c>
      <c r="AM501">
        <v>0</v>
      </c>
      <c r="AN501">
        <v>0</v>
      </c>
      <c r="AO501">
        <f>1-AM501/AN501</f>
        <v>0</v>
      </c>
      <c r="AP501">
        <v>0</v>
      </c>
      <c r="AQ501" t="s">
        <v>291</v>
      </c>
      <c r="AR501" t="s">
        <v>291</v>
      </c>
      <c r="AS501">
        <v>0</v>
      </c>
      <c r="AT501">
        <v>0</v>
      </c>
      <c r="AU501">
        <f>1-AS501/AT501</f>
        <v>0</v>
      </c>
      <c r="AV501">
        <v>0.5</v>
      </c>
      <c r="AW501">
        <f>BN501</f>
        <v>0</v>
      </c>
      <c r="AX501">
        <f>K501</f>
        <v>0</v>
      </c>
      <c r="AY501">
        <f>AU501*AV501*AW501</f>
        <v>0</v>
      </c>
      <c r="AZ501">
        <f>(AX501-AP501)/AW501</f>
        <v>0</v>
      </c>
      <c r="BA501">
        <f>(AN501-AT501)/AT501</f>
        <v>0</v>
      </c>
      <c r="BB501">
        <f>AM501/(AO501+AM501/AT501)</f>
        <v>0</v>
      </c>
      <c r="BC501" t="s">
        <v>291</v>
      </c>
      <c r="BD501">
        <v>0</v>
      </c>
      <c r="BE501">
        <f>IF(BD501&lt;&gt;0, BD501, BB501)</f>
        <v>0</v>
      </c>
      <c r="BF501">
        <f>1-BE501/AT501</f>
        <v>0</v>
      </c>
      <c r="BG501">
        <f>(AT501-AS501)/(AT501-BE501)</f>
        <v>0</v>
      </c>
      <c r="BH501">
        <f>(AN501-AT501)/(AN501-BE501)</f>
        <v>0</v>
      </c>
      <c r="BI501">
        <f>(AT501-AS501)/(AT501-AM501)</f>
        <v>0</v>
      </c>
      <c r="BJ501">
        <f>(AN501-AT501)/(AN501-AM501)</f>
        <v>0</v>
      </c>
      <c r="BK501">
        <f>(BG501*BE501/AS501)</f>
        <v>0</v>
      </c>
      <c r="BL501">
        <f>(1-BK501)</f>
        <v>0</v>
      </c>
      <c r="BM501">
        <f>$B$11*CK501+$C$11*CL501+$F$11*CM501*(1-CP501)</f>
        <v>0</v>
      </c>
      <c r="BN501">
        <f>BM501*BO501</f>
        <v>0</v>
      </c>
      <c r="BO501">
        <f>($B$11*$D$9+$C$11*$D$9+$F$11*((CZ501+CR501)/MAX(CZ501+CR501+DA501, 0.1)*$I$9+DA501/MAX(CZ501+CR501+DA501, 0.1)*$J$9))/($B$11+$C$11+$F$11)</f>
        <v>0</v>
      </c>
      <c r="BP501">
        <f>($B$11*$K$9+$C$11*$K$9+$F$11*((CZ501+CR501)/MAX(CZ501+CR501+DA501, 0.1)*$P$9+DA501/MAX(CZ501+CR501+DA501, 0.1)*$Q$9))/($B$11+$C$11+$F$11)</f>
        <v>0</v>
      </c>
      <c r="BQ501">
        <v>6</v>
      </c>
      <c r="BR501">
        <v>0.5</v>
      </c>
      <c r="BS501" t="s">
        <v>292</v>
      </c>
      <c r="BT501">
        <v>2</v>
      </c>
      <c r="BU501">
        <v>1627064543.1</v>
      </c>
      <c r="BV501">
        <v>396.597666666667</v>
      </c>
      <c r="BW501">
        <v>419.909</v>
      </c>
      <c r="BX501">
        <v>17.3468666666667</v>
      </c>
      <c r="BY501">
        <v>10.7126333333333</v>
      </c>
      <c r="BZ501">
        <v>392.287666666667</v>
      </c>
      <c r="CA501">
        <v>17.3094666666667</v>
      </c>
      <c r="CB501">
        <v>899.980333333333</v>
      </c>
      <c r="CC501">
        <v>101.493</v>
      </c>
      <c r="CD501">
        <v>0.100083333333333</v>
      </c>
      <c r="CE501">
        <v>33.2173333333333</v>
      </c>
      <c r="CF501">
        <v>30.3872</v>
      </c>
      <c r="CG501">
        <v>999.9</v>
      </c>
      <c r="CH501">
        <v>0</v>
      </c>
      <c r="CI501">
        <v>0</v>
      </c>
      <c r="CJ501">
        <v>9960.62666666667</v>
      </c>
      <c r="CK501">
        <v>0</v>
      </c>
      <c r="CL501">
        <v>59.8396666666667</v>
      </c>
      <c r="CM501">
        <v>1460.09666666667</v>
      </c>
      <c r="CN501">
        <v>0.972989666666667</v>
      </c>
      <c r="CO501">
        <v>0.0270105666666667</v>
      </c>
      <c r="CP501">
        <v>0</v>
      </c>
      <c r="CQ501">
        <v>675.672</v>
      </c>
      <c r="CR501">
        <v>4.99951</v>
      </c>
      <c r="CS501">
        <v>9842.53333333333</v>
      </c>
      <c r="CT501">
        <v>11912.6</v>
      </c>
      <c r="CU501">
        <v>39.562</v>
      </c>
      <c r="CV501">
        <v>41.937</v>
      </c>
      <c r="CW501">
        <v>41.125</v>
      </c>
      <c r="CX501">
        <v>41.1663333333333</v>
      </c>
      <c r="CY501">
        <v>42</v>
      </c>
      <c r="CZ501">
        <v>1415.79666666667</v>
      </c>
      <c r="DA501">
        <v>39.3066666666667</v>
      </c>
      <c r="DB501">
        <v>0</v>
      </c>
      <c r="DC501">
        <v>1627064546.8</v>
      </c>
      <c r="DD501">
        <v>0</v>
      </c>
      <c r="DE501">
        <v>675.59104</v>
      </c>
      <c r="DF501">
        <v>1.68784617311942</v>
      </c>
      <c r="DG501">
        <v>34.1792308565282</v>
      </c>
      <c r="DH501">
        <v>9838.524</v>
      </c>
      <c r="DI501">
        <v>15</v>
      </c>
      <c r="DJ501">
        <v>1627063522.6</v>
      </c>
      <c r="DK501" t="s">
        <v>293</v>
      </c>
      <c r="DL501">
        <v>1627063512.6</v>
      </c>
      <c r="DM501">
        <v>1627063522.6</v>
      </c>
      <c r="DN501">
        <v>1</v>
      </c>
      <c r="DO501">
        <v>0.261</v>
      </c>
      <c r="DP501">
        <v>-0.001</v>
      </c>
      <c r="DQ501">
        <v>4.408</v>
      </c>
      <c r="DR501">
        <v>-0.118</v>
      </c>
      <c r="DS501">
        <v>420</v>
      </c>
      <c r="DT501">
        <v>3</v>
      </c>
      <c r="DU501">
        <v>0.07</v>
      </c>
      <c r="DV501">
        <v>0.03</v>
      </c>
      <c r="DW501">
        <v>-23.3372341463415</v>
      </c>
      <c r="DX501">
        <v>0.185872473867577</v>
      </c>
      <c r="DY501">
        <v>0.0291169350584517</v>
      </c>
      <c r="DZ501">
        <v>1</v>
      </c>
      <c r="EA501">
        <v>675.494272727273</v>
      </c>
      <c r="EB501">
        <v>1.74665239333258</v>
      </c>
      <c r="EC501">
        <v>0.245774135376032</v>
      </c>
      <c r="ED501">
        <v>1</v>
      </c>
      <c r="EE501">
        <v>6.59464707317073</v>
      </c>
      <c r="EF501">
        <v>0.328609547038332</v>
      </c>
      <c r="EG501">
        <v>0.0334721306895317</v>
      </c>
      <c r="EH501">
        <v>0</v>
      </c>
      <c r="EI501">
        <v>2</v>
      </c>
      <c r="EJ501">
        <v>3</v>
      </c>
      <c r="EK501" t="s">
        <v>335</v>
      </c>
      <c r="EL501">
        <v>100</v>
      </c>
      <c r="EM501">
        <v>100</v>
      </c>
      <c r="EN501">
        <v>4.31</v>
      </c>
      <c r="EO501">
        <v>0.0378</v>
      </c>
      <c r="EP501">
        <v>2.28134974714028</v>
      </c>
      <c r="EQ501">
        <v>0.00616335315543056</v>
      </c>
      <c r="ER501">
        <v>-2.81551833566181e-06</v>
      </c>
      <c r="ES501">
        <v>7.20361701182458e-10</v>
      </c>
      <c r="ET501">
        <v>-0.12593346656001</v>
      </c>
      <c r="EU501">
        <v>0.000949733804135094</v>
      </c>
      <c r="EV501">
        <v>0.000626151634330831</v>
      </c>
      <c r="EW501">
        <v>-7.8445624330649e-06</v>
      </c>
      <c r="EX501">
        <v>-4</v>
      </c>
      <c r="EY501">
        <v>2067</v>
      </c>
      <c r="EZ501">
        <v>1</v>
      </c>
      <c r="FA501">
        <v>22</v>
      </c>
      <c r="FB501">
        <v>17.2</v>
      </c>
      <c r="FC501">
        <v>17</v>
      </c>
      <c r="FD501">
        <v>18</v>
      </c>
      <c r="FE501">
        <v>961.316</v>
      </c>
      <c r="FF501">
        <v>518.131</v>
      </c>
      <c r="FG501">
        <v>40.2558</v>
      </c>
      <c r="FH501">
        <v>25.2854</v>
      </c>
      <c r="FI501">
        <v>30.0007</v>
      </c>
      <c r="FJ501">
        <v>25.2911</v>
      </c>
      <c r="FK501">
        <v>25.2761</v>
      </c>
      <c r="FL501">
        <v>26.7666</v>
      </c>
      <c r="FM501">
        <v>45.4623</v>
      </c>
      <c r="FN501">
        <v>0</v>
      </c>
      <c r="FO501">
        <v>40.39</v>
      </c>
      <c r="FP501">
        <v>420</v>
      </c>
      <c r="FQ501">
        <v>10.8692</v>
      </c>
      <c r="FR501">
        <v>100.343</v>
      </c>
      <c r="FS501">
        <v>100.25</v>
      </c>
    </row>
    <row r="502" spans="1:175">
      <c r="A502">
        <v>486</v>
      </c>
      <c r="B502">
        <v>1627064546.1</v>
      </c>
      <c r="C502">
        <v>970</v>
      </c>
      <c r="D502" t="s">
        <v>1265</v>
      </c>
      <c r="E502" t="s">
        <v>1266</v>
      </c>
      <c r="F502">
        <v>1</v>
      </c>
      <c r="H502">
        <v>1627064545.1</v>
      </c>
      <c r="I502">
        <f>(J502)/1000</f>
        <v>0</v>
      </c>
      <c r="J502">
        <f>1000*CB502*AH502*(BX502-BY502)/(100*BQ502*(1000-AH502*BX502))</f>
        <v>0</v>
      </c>
      <c r="K502">
        <f>CB502*AH502*(BW502-BV502*(1000-AH502*BY502)/(1000-AH502*BX502))/(100*BQ502)</f>
        <v>0</v>
      </c>
      <c r="L502">
        <f>BV502 - IF(AH502&gt;1, K502*BQ502*100.0/(AJ502*CJ502), 0)</f>
        <v>0</v>
      </c>
      <c r="M502">
        <f>((S502-I502/2)*L502-K502)/(S502+I502/2)</f>
        <v>0</v>
      </c>
      <c r="N502">
        <f>M502*(CC502+CD502)/1000.0</f>
        <v>0</v>
      </c>
      <c r="O502">
        <f>(BV502 - IF(AH502&gt;1, K502*BQ502*100.0/(AJ502*CJ502), 0))*(CC502+CD502)/1000.0</f>
        <v>0</v>
      </c>
      <c r="P502">
        <f>2.0/((1/R502-1/Q502)+SIGN(R502)*SQRT((1/R502-1/Q502)*(1/R502-1/Q502) + 4*BR502/((BR502+1)*(BR502+1))*(2*1/R502*1/Q502-1/Q502*1/Q502)))</f>
        <v>0</v>
      </c>
      <c r="Q502">
        <f>IF(LEFT(BS502,1)&lt;&gt;"0",IF(LEFT(BS502,1)="1",3.0,BT502),$D$5+$E$5*(CJ502*CC502/($K$5*1000))+$F$5*(CJ502*CC502/($K$5*1000))*MAX(MIN(BQ502,$J$5),$I$5)*MAX(MIN(BQ502,$J$5),$I$5)+$G$5*MAX(MIN(BQ502,$J$5),$I$5)*(CJ502*CC502/($K$5*1000))+$H$5*(CJ502*CC502/($K$5*1000))*(CJ502*CC502/($K$5*1000)))</f>
        <v>0</v>
      </c>
      <c r="R502">
        <f>I502*(1000-(1000*0.61365*exp(17.502*V502/(240.97+V502))/(CC502+CD502)+BX502)/2)/(1000*0.61365*exp(17.502*V502/(240.97+V502))/(CC502+CD502)-BX502)</f>
        <v>0</v>
      </c>
      <c r="S502">
        <f>1/((BR502+1)/(P502/1.6)+1/(Q502/1.37)) + BR502/((BR502+1)/(P502/1.6) + BR502/(Q502/1.37))</f>
        <v>0</v>
      </c>
      <c r="T502">
        <f>(BM502*BP502)</f>
        <v>0</v>
      </c>
      <c r="U502">
        <f>(CE502+(T502+2*0.95*5.67E-8*(((CE502+$B$7)+273)^4-(CE502+273)^4)-44100*I502)/(1.84*29.3*Q502+8*0.95*5.67E-8*(CE502+273)^3))</f>
        <v>0</v>
      </c>
      <c r="V502">
        <f>($C$7*CF502+$D$7*CG502+$E$7*U502)</f>
        <v>0</v>
      </c>
      <c r="W502">
        <f>0.61365*exp(17.502*V502/(240.97+V502))</f>
        <v>0</v>
      </c>
      <c r="X502">
        <f>(Y502/Z502*100)</f>
        <v>0</v>
      </c>
      <c r="Y502">
        <f>BX502*(CC502+CD502)/1000</f>
        <v>0</v>
      </c>
      <c r="Z502">
        <f>0.61365*exp(17.502*CE502/(240.97+CE502))</f>
        <v>0</v>
      </c>
      <c r="AA502">
        <f>(W502-BX502*(CC502+CD502)/1000)</f>
        <v>0</v>
      </c>
      <c r="AB502">
        <f>(-I502*44100)</f>
        <v>0</v>
      </c>
      <c r="AC502">
        <f>2*29.3*Q502*0.92*(CE502-V502)</f>
        <v>0</v>
      </c>
      <c r="AD502">
        <f>2*0.95*5.67E-8*(((CE502+$B$7)+273)^4-(V502+273)^4)</f>
        <v>0</v>
      </c>
      <c r="AE502">
        <f>T502+AD502+AB502+AC502</f>
        <v>0</v>
      </c>
      <c r="AF502">
        <v>15</v>
      </c>
      <c r="AG502">
        <v>2</v>
      </c>
      <c r="AH502">
        <f>IF(AF502*$H$13&gt;=AJ502,1.0,(AJ502/(AJ502-AF502*$H$13)))</f>
        <v>0</v>
      </c>
      <c r="AI502">
        <f>(AH502-1)*100</f>
        <v>0</v>
      </c>
      <c r="AJ502">
        <f>MAX(0,($B$13+$C$13*CJ502)/(1+$D$13*CJ502)*CC502/(CE502+273)*$E$13)</f>
        <v>0</v>
      </c>
      <c r="AK502" t="s">
        <v>291</v>
      </c>
      <c r="AL502" t="s">
        <v>291</v>
      </c>
      <c r="AM502">
        <v>0</v>
      </c>
      <c r="AN502">
        <v>0</v>
      </c>
      <c r="AO502">
        <f>1-AM502/AN502</f>
        <v>0</v>
      </c>
      <c r="AP502">
        <v>0</v>
      </c>
      <c r="AQ502" t="s">
        <v>291</v>
      </c>
      <c r="AR502" t="s">
        <v>291</v>
      </c>
      <c r="AS502">
        <v>0</v>
      </c>
      <c r="AT502">
        <v>0</v>
      </c>
      <c r="AU502">
        <f>1-AS502/AT502</f>
        <v>0</v>
      </c>
      <c r="AV502">
        <v>0.5</v>
      </c>
      <c r="AW502">
        <f>BN502</f>
        <v>0</v>
      </c>
      <c r="AX502">
        <f>K502</f>
        <v>0</v>
      </c>
      <c r="AY502">
        <f>AU502*AV502*AW502</f>
        <v>0</v>
      </c>
      <c r="AZ502">
        <f>(AX502-AP502)/AW502</f>
        <v>0</v>
      </c>
      <c r="BA502">
        <f>(AN502-AT502)/AT502</f>
        <v>0</v>
      </c>
      <c r="BB502">
        <f>AM502/(AO502+AM502/AT502)</f>
        <v>0</v>
      </c>
      <c r="BC502" t="s">
        <v>291</v>
      </c>
      <c r="BD502">
        <v>0</v>
      </c>
      <c r="BE502">
        <f>IF(BD502&lt;&gt;0, BD502, BB502)</f>
        <v>0</v>
      </c>
      <c r="BF502">
        <f>1-BE502/AT502</f>
        <v>0</v>
      </c>
      <c r="BG502">
        <f>(AT502-AS502)/(AT502-BE502)</f>
        <v>0</v>
      </c>
      <c r="BH502">
        <f>(AN502-AT502)/(AN502-BE502)</f>
        <v>0</v>
      </c>
      <c r="BI502">
        <f>(AT502-AS502)/(AT502-AM502)</f>
        <v>0</v>
      </c>
      <c r="BJ502">
        <f>(AN502-AT502)/(AN502-AM502)</f>
        <v>0</v>
      </c>
      <c r="BK502">
        <f>(BG502*BE502/AS502)</f>
        <v>0</v>
      </c>
      <c r="BL502">
        <f>(1-BK502)</f>
        <v>0</v>
      </c>
      <c r="BM502">
        <f>$B$11*CK502+$C$11*CL502+$F$11*CM502*(1-CP502)</f>
        <v>0</v>
      </c>
      <c r="BN502">
        <f>BM502*BO502</f>
        <v>0</v>
      </c>
      <c r="BO502">
        <f>($B$11*$D$9+$C$11*$D$9+$F$11*((CZ502+CR502)/MAX(CZ502+CR502+DA502, 0.1)*$I$9+DA502/MAX(CZ502+CR502+DA502, 0.1)*$J$9))/($B$11+$C$11+$F$11)</f>
        <v>0</v>
      </c>
      <c r="BP502">
        <f>($B$11*$K$9+$C$11*$K$9+$F$11*((CZ502+CR502)/MAX(CZ502+CR502+DA502, 0.1)*$P$9+DA502/MAX(CZ502+CR502+DA502, 0.1)*$Q$9))/($B$11+$C$11+$F$11)</f>
        <v>0</v>
      </c>
      <c r="BQ502">
        <v>6</v>
      </c>
      <c r="BR502">
        <v>0.5</v>
      </c>
      <c r="BS502" t="s">
        <v>292</v>
      </c>
      <c r="BT502">
        <v>2</v>
      </c>
      <c r="BU502">
        <v>1627064545.1</v>
      </c>
      <c r="BV502">
        <v>396.626333333333</v>
      </c>
      <c r="BW502">
        <v>419.932666666667</v>
      </c>
      <c r="BX502">
        <v>17.3948333333333</v>
      </c>
      <c r="BY502">
        <v>10.7442</v>
      </c>
      <c r="BZ502">
        <v>392.317333333333</v>
      </c>
      <c r="CA502">
        <v>17.3566333333333</v>
      </c>
      <c r="CB502">
        <v>899.996</v>
      </c>
      <c r="CC502">
        <v>101.494</v>
      </c>
      <c r="CD502">
        <v>0.100137333333333</v>
      </c>
      <c r="CE502">
        <v>33.2603666666667</v>
      </c>
      <c r="CF502">
        <v>30.4220333333333</v>
      </c>
      <c r="CG502">
        <v>999.9</v>
      </c>
      <c r="CH502">
        <v>0</v>
      </c>
      <c r="CI502">
        <v>0</v>
      </c>
      <c r="CJ502">
        <v>9968.54</v>
      </c>
      <c r="CK502">
        <v>0</v>
      </c>
      <c r="CL502">
        <v>59.8674666666667</v>
      </c>
      <c r="CM502">
        <v>1459.97333333333</v>
      </c>
      <c r="CN502">
        <v>0.972989666666667</v>
      </c>
      <c r="CO502">
        <v>0.0270105666666667</v>
      </c>
      <c r="CP502">
        <v>0</v>
      </c>
      <c r="CQ502">
        <v>675.882666666667</v>
      </c>
      <c r="CR502">
        <v>4.99951</v>
      </c>
      <c r="CS502">
        <v>9842.74666666667</v>
      </c>
      <c r="CT502">
        <v>11911.6333333333</v>
      </c>
      <c r="CU502">
        <v>39.562</v>
      </c>
      <c r="CV502">
        <v>41.937</v>
      </c>
      <c r="CW502">
        <v>41.125</v>
      </c>
      <c r="CX502">
        <v>41.1456666666667</v>
      </c>
      <c r="CY502">
        <v>42</v>
      </c>
      <c r="CZ502">
        <v>1415.67333333333</v>
      </c>
      <c r="DA502">
        <v>39.3033333333333</v>
      </c>
      <c r="DB502">
        <v>0</v>
      </c>
      <c r="DC502">
        <v>1627064548.6</v>
      </c>
      <c r="DD502">
        <v>0</v>
      </c>
      <c r="DE502">
        <v>675.622730769231</v>
      </c>
      <c r="DF502">
        <v>2.25384616378182</v>
      </c>
      <c r="DG502">
        <v>35.1924786118504</v>
      </c>
      <c r="DH502">
        <v>9839.22923076923</v>
      </c>
      <c r="DI502">
        <v>15</v>
      </c>
      <c r="DJ502">
        <v>1627063522.6</v>
      </c>
      <c r="DK502" t="s">
        <v>293</v>
      </c>
      <c r="DL502">
        <v>1627063512.6</v>
      </c>
      <c r="DM502">
        <v>1627063522.6</v>
      </c>
      <c r="DN502">
        <v>1</v>
      </c>
      <c r="DO502">
        <v>0.261</v>
      </c>
      <c r="DP502">
        <v>-0.001</v>
      </c>
      <c r="DQ502">
        <v>4.408</v>
      </c>
      <c r="DR502">
        <v>-0.118</v>
      </c>
      <c r="DS502">
        <v>420</v>
      </c>
      <c r="DT502">
        <v>3</v>
      </c>
      <c r="DU502">
        <v>0.07</v>
      </c>
      <c r="DV502">
        <v>0.03</v>
      </c>
      <c r="DW502">
        <v>-23.3295634146341</v>
      </c>
      <c r="DX502">
        <v>0.145680836236936</v>
      </c>
      <c r="DY502">
        <v>0.0255062857494093</v>
      </c>
      <c r="DZ502">
        <v>1</v>
      </c>
      <c r="EA502">
        <v>675.556057142857</v>
      </c>
      <c r="EB502">
        <v>1.85871923689747</v>
      </c>
      <c r="EC502">
        <v>0.256962247683766</v>
      </c>
      <c r="ED502">
        <v>1</v>
      </c>
      <c r="EE502">
        <v>6.60461512195122</v>
      </c>
      <c r="EF502">
        <v>0.320324738675956</v>
      </c>
      <c r="EG502">
        <v>0.0327398709059206</v>
      </c>
      <c r="EH502">
        <v>0</v>
      </c>
      <c r="EI502">
        <v>2</v>
      </c>
      <c r="EJ502">
        <v>3</v>
      </c>
      <c r="EK502" t="s">
        <v>335</v>
      </c>
      <c r="EL502">
        <v>100</v>
      </c>
      <c r="EM502">
        <v>100</v>
      </c>
      <c r="EN502">
        <v>4.309</v>
      </c>
      <c r="EO502">
        <v>0.0385</v>
      </c>
      <c r="EP502">
        <v>2.28134974714028</v>
      </c>
      <c r="EQ502">
        <v>0.00616335315543056</v>
      </c>
      <c r="ER502">
        <v>-2.81551833566181e-06</v>
      </c>
      <c r="ES502">
        <v>7.20361701182458e-10</v>
      </c>
      <c r="ET502">
        <v>-0.12593346656001</v>
      </c>
      <c r="EU502">
        <v>0.000949733804135094</v>
      </c>
      <c r="EV502">
        <v>0.000626151634330831</v>
      </c>
      <c r="EW502">
        <v>-7.8445624330649e-06</v>
      </c>
      <c r="EX502">
        <v>-4</v>
      </c>
      <c r="EY502">
        <v>2067</v>
      </c>
      <c r="EZ502">
        <v>1</v>
      </c>
      <c r="FA502">
        <v>22</v>
      </c>
      <c r="FB502">
        <v>17.2</v>
      </c>
      <c r="FC502">
        <v>17.1</v>
      </c>
      <c r="FD502">
        <v>18</v>
      </c>
      <c r="FE502">
        <v>961.174</v>
      </c>
      <c r="FF502">
        <v>518.082</v>
      </c>
      <c r="FG502">
        <v>40.3177</v>
      </c>
      <c r="FH502">
        <v>25.2897</v>
      </c>
      <c r="FI502">
        <v>30.0007</v>
      </c>
      <c r="FJ502">
        <v>25.2933</v>
      </c>
      <c r="FK502">
        <v>25.2782</v>
      </c>
      <c r="FL502">
        <v>26.7688</v>
      </c>
      <c r="FM502">
        <v>45.1271</v>
      </c>
      <c r="FN502">
        <v>0</v>
      </c>
      <c r="FO502">
        <v>40.39</v>
      </c>
      <c r="FP502">
        <v>420</v>
      </c>
      <c r="FQ502">
        <v>10.9417</v>
      </c>
      <c r="FR502">
        <v>100.342</v>
      </c>
      <c r="FS502">
        <v>100.248</v>
      </c>
    </row>
    <row r="503" spans="1:175">
      <c r="A503">
        <v>487</v>
      </c>
      <c r="B503">
        <v>1627064548.1</v>
      </c>
      <c r="C503">
        <v>972</v>
      </c>
      <c r="D503" t="s">
        <v>1267</v>
      </c>
      <c r="E503" t="s">
        <v>1268</v>
      </c>
      <c r="F503">
        <v>1</v>
      </c>
      <c r="H503">
        <v>1627064547.1</v>
      </c>
      <c r="I503">
        <f>(J503)/1000</f>
        <v>0</v>
      </c>
      <c r="J503">
        <f>1000*CB503*AH503*(BX503-BY503)/(100*BQ503*(1000-AH503*BX503))</f>
        <v>0</v>
      </c>
      <c r="K503">
        <f>CB503*AH503*(BW503-BV503*(1000-AH503*BY503)/(1000-AH503*BX503))/(100*BQ503)</f>
        <v>0</v>
      </c>
      <c r="L503">
        <f>BV503 - IF(AH503&gt;1, K503*BQ503*100.0/(AJ503*CJ503), 0)</f>
        <v>0</v>
      </c>
      <c r="M503">
        <f>((S503-I503/2)*L503-K503)/(S503+I503/2)</f>
        <v>0</v>
      </c>
      <c r="N503">
        <f>M503*(CC503+CD503)/1000.0</f>
        <v>0</v>
      </c>
      <c r="O503">
        <f>(BV503 - IF(AH503&gt;1, K503*BQ503*100.0/(AJ503*CJ503), 0))*(CC503+CD503)/1000.0</f>
        <v>0</v>
      </c>
      <c r="P503">
        <f>2.0/((1/R503-1/Q503)+SIGN(R503)*SQRT((1/R503-1/Q503)*(1/R503-1/Q503) + 4*BR503/((BR503+1)*(BR503+1))*(2*1/R503*1/Q503-1/Q503*1/Q503)))</f>
        <v>0</v>
      </c>
      <c r="Q503">
        <f>IF(LEFT(BS503,1)&lt;&gt;"0",IF(LEFT(BS503,1)="1",3.0,BT503),$D$5+$E$5*(CJ503*CC503/($K$5*1000))+$F$5*(CJ503*CC503/($K$5*1000))*MAX(MIN(BQ503,$J$5),$I$5)*MAX(MIN(BQ503,$J$5),$I$5)+$G$5*MAX(MIN(BQ503,$J$5),$I$5)*(CJ503*CC503/($K$5*1000))+$H$5*(CJ503*CC503/($K$5*1000))*(CJ503*CC503/($K$5*1000)))</f>
        <v>0</v>
      </c>
      <c r="R503">
        <f>I503*(1000-(1000*0.61365*exp(17.502*V503/(240.97+V503))/(CC503+CD503)+BX503)/2)/(1000*0.61365*exp(17.502*V503/(240.97+V503))/(CC503+CD503)-BX503)</f>
        <v>0</v>
      </c>
      <c r="S503">
        <f>1/((BR503+1)/(P503/1.6)+1/(Q503/1.37)) + BR503/((BR503+1)/(P503/1.6) + BR503/(Q503/1.37))</f>
        <v>0</v>
      </c>
      <c r="T503">
        <f>(BM503*BP503)</f>
        <v>0</v>
      </c>
      <c r="U503">
        <f>(CE503+(T503+2*0.95*5.67E-8*(((CE503+$B$7)+273)^4-(CE503+273)^4)-44100*I503)/(1.84*29.3*Q503+8*0.95*5.67E-8*(CE503+273)^3))</f>
        <v>0</v>
      </c>
      <c r="V503">
        <f>($C$7*CF503+$D$7*CG503+$E$7*U503)</f>
        <v>0</v>
      </c>
      <c r="W503">
        <f>0.61365*exp(17.502*V503/(240.97+V503))</f>
        <v>0</v>
      </c>
      <c r="X503">
        <f>(Y503/Z503*100)</f>
        <v>0</v>
      </c>
      <c r="Y503">
        <f>BX503*(CC503+CD503)/1000</f>
        <v>0</v>
      </c>
      <c r="Z503">
        <f>0.61365*exp(17.502*CE503/(240.97+CE503))</f>
        <v>0</v>
      </c>
      <c r="AA503">
        <f>(W503-BX503*(CC503+CD503)/1000)</f>
        <v>0</v>
      </c>
      <c r="AB503">
        <f>(-I503*44100)</f>
        <v>0</v>
      </c>
      <c r="AC503">
        <f>2*29.3*Q503*0.92*(CE503-V503)</f>
        <v>0</v>
      </c>
      <c r="AD503">
        <f>2*0.95*5.67E-8*(((CE503+$B$7)+273)^4-(V503+273)^4)</f>
        <v>0</v>
      </c>
      <c r="AE503">
        <f>T503+AD503+AB503+AC503</f>
        <v>0</v>
      </c>
      <c r="AF503">
        <v>15</v>
      </c>
      <c r="AG503">
        <v>2</v>
      </c>
      <c r="AH503">
        <f>IF(AF503*$H$13&gt;=AJ503,1.0,(AJ503/(AJ503-AF503*$H$13)))</f>
        <v>0</v>
      </c>
      <c r="AI503">
        <f>(AH503-1)*100</f>
        <v>0</v>
      </c>
      <c r="AJ503">
        <f>MAX(0,($B$13+$C$13*CJ503)/(1+$D$13*CJ503)*CC503/(CE503+273)*$E$13)</f>
        <v>0</v>
      </c>
      <c r="AK503" t="s">
        <v>291</v>
      </c>
      <c r="AL503" t="s">
        <v>291</v>
      </c>
      <c r="AM503">
        <v>0</v>
      </c>
      <c r="AN503">
        <v>0</v>
      </c>
      <c r="AO503">
        <f>1-AM503/AN503</f>
        <v>0</v>
      </c>
      <c r="AP503">
        <v>0</v>
      </c>
      <c r="AQ503" t="s">
        <v>291</v>
      </c>
      <c r="AR503" t="s">
        <v>291</v>
      </c>
      <c r="AS503">
        <v>0</v>
      </c>
      <c r="AT503">
        <v>0</v>
      </c>
      <c r="AU503">
        <f>1-AS503/AT503</f>
        <v>0</v>
      </c>
      <c r="AV503">
        <v>0.5</v>
      </c>
      <c r="AW503">
        <f>BN503</f>
        <v>0</v>
      </c>
      <c r="AX503">
        <f>K503</f>
        <v>0</v>
      </c>
      <c r="AY503">
        <f>AU503*AV503*AW503</f>
        <v>0</v>
      </c>
      <c r="AZ503">
        <f>(AX503-AP503)/AW503</f>
        <v>0</v>
      </c>
      <c r="BA503">
        <f>(AN503-AT503)/AT503</f>
        <v>0</v>
      </c>
      <c r="BB503">
        <f>AM503/(AO503+AM503/AT503)</f>
        <v>0</v>
      </c>
      <c r="BC503" t="s">
        <v>291</v>
      </c>
      <c r="BD503">
        <v>0</v>
      </c>
      <c r="BE503">
        <f>IF(BD503&lt;&gt;0, BD503, BB503)</f>
        <v>0</v>
      </c>
      <c r="BF503">
        <f>1-BE503/AT503</f>
        <v>0</v>
      </c>
      <c r="BG503">
        <f>(AT503-AS503)/(AT503-BE503)</f>
        <v>0</v>
      </c>
      <c r="BH503">
        <f>(AN503-AT503)/(AN503-BE503)</f>
        <v>0</v>
      </c>
      <c r="BI503">
        <f>(AT503-AS503)/(AT503-AM503)</f>
        <v>0</v>
      </c>
      <c r="BJ503">
        <f>(AN503-AT503)/(AN503-AM503)</f>
        <v>0</v>
      </c>
      <c r="BK503">
        <f>(BG503*BE503/AS503)</f>
        <v>0</v>
      </c>
      <c r="BL503">
        <f>(1-BK503)</f>
        <v>0</v>
      </c>
      <c r="BM503">
        <f>$B$11*CK503+$C$11*CL503+$F$11*CM503*(1-CP503)</f>
        <v>0</v>
      </c>
      <c r="BN503">
        <f>BM503*BO503</f>
        <v>0</v>
      </c>
      <c r="BO503">
        <f>($B$11*$D$9+$C$11*$D$9+$F$11*((CZ503+CR503)/MAX(CZ503+CR503+DA503, 0.1)*$I$9+DA503/MAX(CZ503+CR503+DA503, 0.1)*$J$9))/($B$11+$C$11+$F$11)</f>
        <v>0</v>
      </c>
      <c r="BP503">
        <f>($B$11*$K$9+$C$11*$K$9+$F$11*((CZ503+CR503)/MAX(CZ503+CR503+DA503, 0.1)*$P$9+DA503/MAX(CZ503+CR503+DA503, 0.1)*$Q$9))/($B$11+$C$11+$F$11)</f>
        <v>0</v>
      </c>
      <c r="BQ503">
        <v>6</v>
      </c>
      <c r="BR503">
        <v>0.5</v>
      </c>
      <c r="BS503" t="s">
        <v>292</v>
      </c>
      <c r="BT503">
        <v>2</v>
      </c>
      <c r="BU503">
        <v>1627064547.1</v>
      </c>
      <c r="BV503">
        <v>396.647</v>
      </c>
      <c r="BW503">
        <v>419.909</v>
      </c>
      <c r="BX503">
        <v>17.4378333333333</v>
      </c>
      <c r="BY503">
        <v>10.7714666666667</v>
      </c>
      <c r="BZ503">
        <v>392.337333333333</v>
      </c>
      <c r="CA503">
        <v>17.3990333333333</v>
      </c>
      <c r="CB503">
        <v>900.047</v>
      </c>
      <c r="CC503">
        <v>101.493666666667</v>
      </c>
      <c r="CD503">
        <v>0.100019833333333</v>
      </c>
      <c r="CE503">
        <v>33.301</v>
      </c>
      <c r="CF503">
        <v>30.4616</v>
      </c>
      <c r="CG503">
        <v>999.9</v>
      </c>
      <c r="CH503">
        <v>0</v>
      </c>
      <c r="CI503">
        <v>0</v>
      </c>
      <c r="CJ503">
        <v>9987.70666666667</v>
      </c>
      <c r="CK503">
        <v>0</v>
      </c>
      <c r="CL503">
        <v>59.8759</v>
      </c>
      <c r="CM503">
        <v>1459.97</v>
      </c>
      <c r="CN503">
        <v>0.972991333333333</v>
      </c>
      <c r="CO503">
        <v>0.0270086333333333</v>
      </c>
      <c r="CP503">
        <v>0</v>
      </c>
      <c r="CQ503">
        <v>676.100333333333</v>
      </c>
      <c r="CR503">
        <v>4.99951</v>
      </c>
      <c r="CS503">
        <v>9844.50666666667</v>
      </c>
      <c r="CT503">
        <v>11911.6333333333</v>
      </c>
      <c r="CU503">
        <v>39.562</v>
      </c>
      <c r="CV503">
        <v>41.937</v>
      </c>
      <c r="CW503">
        <v>41.125</v>
      </c>
      <c r="CX503">
        <v>41.187</v>
      </c>
      <c r="CY503">
        <v>42.0413333333333</v>
      </c>
      <c r="CZ503">
        <v>1415.67</v>
      </c>
      <c r="DA503">
        <v>39.3</v>
      </c>
      <c r="DB503">
        <v>0</v>
      </c>
      <c r="DC503">
        <v>1627064551</v>
      </c>
      <c r="DD503">
        <v>0</v>
      </c>
      <c r="DE503">
        <v>675.719076923077</v>
      </c>
      <c r="DF503">
        <v>2.72355556090457</v>
      </c>
      <c r="DG503">
        <v>30.6304272928168</v>
      </c>
      <c r="DH503">
        <v>9840.69</v>
      </c>
      <c r="DI503">
        <v>15</v>
      </c>
      <c r="DJ503">
        <v>1627063522.6</v>
      </c>
      <c r="DK503" t="s">
        <v>293</v>
      </c>
      <c r="DL503">
        <v>1627063512.6</v>
      </c>
      <c r="DM503">
        <v>1627063522.6</v>
      </c>
      <c r="DN503">
        <v>1</v>
      </c>
      <c r="DO503">
        <v>0.261</v>
      </c>
      <c r="DP503">
        <v>-0.001</v>
      </c>
      <c r="DQ503">
        <v>4.408</v>
      </c>
      <c r="DR503">
        <v>-0.118</v>
      </c>
      <c r="DS503">
        <v>420</v>
      </c>
      <c r="DT503">
        <v>3</v>
      </c>
      <c r="DU503">
        <v>0.07</v>
      </c>
      <c r="DV503">
        <v>0.03</v>
      </c>
      <c r="DW503">
        <v>-23.3214756097561</v>
      </c>
      <c r="DX503">
        <v>0.196804181184642</v>
      </c>
      <c r="DY503">
        <v>0.0301881642167014</v>
      </c>
      <c r="DZ503">
        <v>1</v>
      </c>
      <c r="EA503">
        <v>675.655333333333</v>
      </c>
      <c r="EB503">
        <v>2.00613046887996</v>
      </c>
      <c r="EC503">
        <v>0.271137409719667</v>
      </c>
      <c r="ED503">
        <v>1</v>
      </c>
      <c r="EE503">
        <v>6.61551097560976</v>
      </c>
      <c r="EF503">
        <v>0.315754076655056</v>
      </c>
      <c r="EG503">
        <v>0.0322926089712513</v>
      </c>
      <c r="EH503">
        <v>0</v>
      </c>
      <c r="EI503">
        <v>2</v>
      </c>
      <c r="EJ503">
        <v>3</v>
      </c>
      <c r="EK503" t="s">
        <v>335</v>
      </c>
      <c r="EL503">
        <v>100</v>
      </c>
      <c r="EM503">
        <v>100</v>
      </c>
      <c r="EN503">
        <v>4.309</v>
      </c>
      <c r="EO503">
        <v>0.0391</v>
      </c>
      <c r="EP503">
        <v>2.28134974714028</v>
      </c>
      <c r="EQ503">
        <v>0.00616335315543056</v>
      </c>
      <c r="ER503">
        <v>-2.81551833566181e-06</v>
      </c>
      <c r="ES503">
        <v>7.20361701182458e-10</v>
      </c>
      <c r="ET503">
        <v>-0.12593346656001</v>
      </c>
      <c r="EU503">
        <v>0.000949733804135094</v>
      </c>
      <c r="EV503">
        <v>0.000626151634330831</v>
      </c>
      <c r="EW503">
        <v>-7.8445624330649e-06</v>
      </c>
      <c r="EX503">
        <v>-4</v>
      </c>
      <c r="EY503">
        <v>2067</v>
      </c>
      <c r="EZ503">
        <v>1</v>
      </c>
      <c r="FA503">
        <v>22</v>
      </c>
      <c r="FB503">
        <v>17.3</v>
      </c>
      <c r="FC503">
        <v>17.1</v>
      </c>
      <c r="FD503">
        <v>18</v>
      </c>
      <c r="FE503">
        <v>961.263</v>
      </c>
      <c r="FF503">
        <v>517.926</v>
      </c>
      <c r="FG503">
        <v>40.3898</v>
      </c>
      <c r="FH503">
        <v>25.2939</v>
      </c>
      <c r="FI503">
        <v>30.0007</v>
      </c>
      <c r="FJ503">
        <v>25.2954</v>
      </c>
      <c r="FK503">
        <v>25.2803</v>
      </c>
      <c r="FL503">
        <v>26.7696</v>
      </c>
      <c r="FM503">
        <v>45.1271</v>
      </c>
      <c r="FN503">
        <v>0</v>
      </c>
      <c r="FO503">
        <v>40.49</v>
      </c>
      <c r="FP503">
        <v>420</v>
      </c>
      <c r="FQ503">
        <v>10.954</v>
      </c>
      <c r="FR503">
        <v>100.343</v>
      </c>
      <c r="FS503">
        <v>100.247</v>
      </c>
    </row>
    <row r="504" spans="1:175">
      <c r="A504">
        <v>488</v>
      </c>
      <c r="B504">
        <v>1627064550.1</v>
      </c>
      <c r="C504">
        <v>974</v>
      </c>
      <c r="D504" t="s">
        <v>1269</v>
      </c>
      <c r="E504" t="s">
        <v>1270</v>
      </c>
      <c r="F504">
        <v>1</v>
      </c>
      <c r="H504">
        <v>1627064549.1</v>
      </c>
      <c r="I504">
        <f>(J504)/1000</f>
        <v>0</v>
      </c>
      <c r="J504">
        <f>1000*CB504*AH504*(BX504-BY504)/(100*BQ504*(1000-AH504*BX504))</f>
        <v>0</v>
      </c>
      <c r="K504">
        <f>CB504*AH504*(BW504-BV504*(1000-AH504*BY504)/(1000-AH504*BX504))/(100*BQ504)</f>
        <v>0</v>
      </c>
      <c r="L504">
        <f>BV504 - IF(AH504&gt;1, K504*BQ504*100.0/(AJ504*CJ504), 0)</f>
        <v>0</v>
      </c>
      <c r="M504">
        <f>((S504-I504/2)*L504-K504)/(S504+I504/2)</f>
        <v>0</v>
      </c>
      <c r="N504">
        <f>M504*(CC504+CD504)/1000.0</f>
        <v>0</v>
      </c>
      <c r="O504">
        <f>(BV504 - IF(AH504&gt;1, K504*BQ504*100.0/(AJ504*CJ504), 0))*(CC504+CD504)/1000.0</f>
        <v>0</v>
      </c>
      <c r="P504">
        <f>2.0/((1/R504-1/Q504)+SIGN(R504)*SQRT((1/R504-1/Q504)*(1/R504-1/Q504) + 4*BR504/((BR504+1)*(BR504+1))*(2*1/R504*1/Q504-1/Q504*1/Q504)))</f>
        <v>0</v>
      </c>
      <c r="Q504">
        <f>IF(LEFT(BS504,1)&lt;&gt;"0",IF(LEFT(BS504,1)="1",3.0,BT504),$D$5+$E$5*(CJ504*CC504/($K$5*1000))+$F$5*(CJ504*CC504/($K$5*1000))*MAX(MIN(BQ504,$J$5),$I$5)*MAX(MIN(BQ504,$J$5),$I$5)+$G$5*MAX(MIN(BQ504,$J$5),$I$5)*(CJ504*CC504/($K$5*1000))+$H$5*(CJ504*CC504/($K$5*1000))*(CJ504*CC504/($K$5*1000)))</f>
        <v>0</v>
      </c>
      <c r="R504">
        <f>I504*(1000-(1000*0.61365*exp(17.502*V504/(240.97+V504))/(CC504+CD504)+BX504)/2)/(1000*0.61365*exp(17.502*V504/(240.97+V504))/(CC504+CD504)-BX504)</f>
        <v>0</v>
      </c>
      <c r="S504">
        <f>1/((BR504+1)/(P504/1.6)+1/(Q504/1.37)) + BR504/((BR504+1)/(P504/1.6) + BR504/(Q504/1.37))</f>
        <v>0</v>
      </c>
      <c r="T504">
        <f>(BM504*BP504)</f>
        <v>0</v>
      </c>
      <c r="U504">
        <f>(CE504+(T504+2*0.95*5.67E-8*(((CE504+$B$7)+273)^4-(CE504+273)^4)-44100*I504)/(1.84*29.3*Q504+8*0.95*5.67E-8*(CE504+273)^3))</f>
        <v>0</v>
      </c>
      <c r="V504">
        <f>($C$7*CF504+$D$7*CG504+$E$7*U504)</f>
        <v>0</v>
      </c>
      <c r="W504">
        <f>0.61365*exp(17.502*V504/(240.97+V504))</f>
        <v>0</v>
      </c>
      <c r="X504">
        <f>(Y504/Z504*100)</f>
        <v>0</v>
      </c>
      <c r="Y504">
        <f>BX504*(CC504+CD504)/1000</f>
        <v>0</v>
      </c>
      <c r="Z504">
        <f>0.61365*exp(17.502*CE504/(240.97+CE504))</f>
        <v>0</v>
      </c>
      <c r="AA504">
        <f>(W504-BX504*(CC504+CD504)/1000)</f>
        <v>0</v>
      </c>
      <c r="AB504">
        <f>(-I504*44100)</f>
        <v>0</v>
      </c>
      <c r="AC504">
        <f>2*29.3*Q504*0.92*(CE504-V504)</f>
        <v>0</v>
      </c>
      <c r="AD504">
        <f>2*0.95*5.67E-8*(((CE504+$B$7)+273)^4-(V504+273)^4)</f>
        <v>0</v>
      </c>
      <c r="AE504">
        <f>T504+AD504+AB504+AC504</f>
        <v>0</v>
      </c>
      <c r="AF504">
        <v>15</v>
      </c>
      <c r="AG504">
        <v>2</v>
      </c>
      <c r="AH504">
        <f>IF(AF504*$H$13&gt;=AJ504,1.0,(AJ504/(AJ504-AF504*$H$13)))</f>
        <v>0</v>
      </c>
      <c r="AI504">
        <f>(AH504-1)*100</f>
        <v>0</v>
      </c>
      <c r="AJ504">
        <f>MAX(0,($B$13+$C$13*CJ504)/(1+$D$13*CJ504)*CC504/(CE504+273)*$E$13)</f>
        <v>0</v>
      </c>
      <c r="AK504" t="s">
        <v>291</v>
      </c>
      <c r="AL504" t="s">
        <v>291</v>
      </c>
      <c r="AM504">
        <v>0</v>
      </c>
      <c r="AN504">
        <v>0</v>
      </c>
      <c r="AO504">
        <f>1-AM504/AN504</f>
        <v>0</v>
      </c>
      <c r="AP504">
        <v>0</v>
      </c>
      <c r="AQ504" t="s">
        <v>291</v>
      </c>
      <c r="AR504" t="s">
        <v>291</v>
      </c>
      <c r="AS504">
        <v>0</v>
      </c>
      <c r="AT504">
        <v>0</v>
      </c>
      <c r="AU504">
        <f>1-AS504/AT504</f>
        <v>0</v>
      </c>
      <c r="AV504">
        <v>0.5</v>
      </c>
      <c r="AW504">
        <f>BN504</f>
        <v>0</v>
      </c>
      <c r="AX504">
        <f>K504</f>
        <v>0</v>
      </c>
      <c r="AY504">
        <f>AU504*AV504*AW504</f>
        <v>0</v>
      </c>
      <c r="AZ504">
        <f>(AX504-AP504)/AW504</f>
        <v>0</v>
      </c>
      <c r="BA504">
        <f>(AN504-AT504)/AT504</f>
        <v>0</v>
      </c>
      <c r="BB504">
        <f>AM504/(AO504+AM504/AT504)</f>
        <v>0</v>
      </c>
      <c r="BC504" t="s">
        <v>291</v>
      </c>
      <c r="BD504">
        <v>0</v>
      </c>
      <c r="BE504">
        <f>IF(BD504&lt;&gt;0, BD504, BB504)</f>
        <v>0</v>
      </c>
      <c r="BF504">
        <f>1-BE504/AT504</f>
        <v>0</v>
      </c>
      <c r="BG504">
        <f>(AT504-AS504)/(AT504-BE504)</f>
        <v>0</v>
      </c>
      <c r="BH504">
        <f>(AN504-AT504)/(AN504-BE504)</f>
        <v>0</v>
      </c>
      <c r="BI504">
        <f>(AT504-AS504)/(AT504-AM504)</f>
        <v>0</v>
      </c>
      <c r="BJ504">
        <f>(AN504-AT504)/(AN504-AM504)</f>
        <v>0</v>
      </c>
      <c r="BK504">
        <f>(BG504*BE504/AS504)</f>
        <v>0</v>
      </c>
      <c r="BL504">
        <f>(1-BK504)</f>
        <v>0</v>
      </c>
      <c r="BM504">
        <f>$B$11*CK504+$C$11*CL504+$F$11*CM504*(1-CP504)</f>
        <v>0</v>
      </c>
      <c r="BN504">
        <f>BM504*BO504</f>
        <v>0</v>
      </c>
      <c r="BO504">
        <f>($B$11*$D$9+$C$11*$D$9+$F$11*((CZ504+CR504)/MAX(CZ504+CR504+DA504, 0.1)*$I$9+DA504/MAX(CZ504+CR504+DA504, 0.1)*$J$9))/($B$11+$C$11+$F$11)</f>
        <v>0</v>
      </c>
      <c r="BP504">
        <f>($B$11*$K$9+$C$11*$K$9+$F$11*((CZ504+CR504)/MAX(CZ504+CR504+DA504, 0.1)*$P$9+DA504/MAX(CZ504+CR504+DA504, 0.1)*$Q$9))/($B$11+$C$11+$F$11)</f>
        <v>0</v>
      </c>
      <c r="BQ504">
        <v>6</v>
      </c>
      <c r="BR504">
        <v>0.5</v>
      </c>
      <c r="BS504" t="s">
        <v>292</v>
      </c>
      <c r="BT504">
        <v>2</v>
      </c>
      <c r="BU504">
        <v>1627064549.1</v>
      </c>
      <c r="BV504">
        <v>396.642666666667</v>
      </c>
      <c r="BW504">
        <v>419.917666666667</v>
      </c>
      <c r="BX504">
        <v>17.4809333333333</v>
      </c>
      <c r="BY504">
        <v>10.8110666666667</v>
      </c>
      <c r="BZ504">
        <v>392.332666666667</v>
      </c>
      <c r="CA504">
        <v>17.4414333333333</v>
      </c>
      <c r="CB504">
        <v>900.051</v>
      </c>
      <c r="CC504">
        <v>101.493666666667</v>
      </c>
      <c r="CD504">
        <v>0.0999285666666667</v>
      </c>
      <c r="CE504">
        <v>33.3457333333333</v>
      </c>
      <c r="CF504">
        <v>30.5006666666667</v>
      </c>
      <c r="CG504">
        <v>999.9</v>
      </c>
      <c r="CH504">
        <v>0</v>
      </c>
      <c r="CI504">
        <v>0</v>
      </c>
      <c r="CJ504">
        <v>9984.36666666667</v>
      </c>
      <c r="CK504">
        <v>0</v>
      </c>
      <c r="CL504">
        <v>59.8759</v>
      </c>
      <c r="CM504">
        <v>1460.06333333333</v>
      </c>
      <c r="CN504">
        <v>0.972993</v>
      </c>
      <c r="CO504">
        <v>0.0270067</v>
      </c>
      <c r="CP504">
        <v>0</v>
      </c>
      <c r="CQ504">
        <v>675.838</v>
      </c>
      <c r="CR504">
        <v>4.99951</v>
      </c>
      <c r="CS504">
        <v>9845.76666666667</v>
      </c>
      <c r="CT504">
        <v>11912.4333333333</v>
      </c>
      <c r="CU504">
        <v>39.562</v>
      </c>
      <c r="CV504">
        <v>41.937</v>
      </c>
      <c r="CW504">
        <v>41.125</v>
      </c>
      <c r="CX504">
        <v>41.187</v>
      </c>
      <c r="CY504">
        <v>42.0413333333333</v>
      </c>
      <c r="CZ504">
        <v>1415.76333333333</v>
      </c>
      <c r="DA504">
        <v>39.3</v>
      </c>
      <c r="DB504">
        <v>0</v>
      </c>
      <c r="DC504">
        <v>1627064552.8</v>
      </c>
      <c r="DD504">
        <v>0</v>
      </c>
      <c r="DE504">
        <v>675.79876</v>
      </c>
      <c r="DF504">
        <v>1.93038462646256</v>
      </c>
      <c r="DG504">
        <v>31.2961538572636</v>
      </c>
      <c r="DH504">
        <v>9841.8836</v>
      </c>
      <c r="DI504">
        <v>15</v>
      </c>
      <c r="DJ504">
        <v>1627063522.6</v>
      </c>
      <c r="DK504" t="s">
        <v>293</v>
      </c>
      <c r="DL504">
        <v>1627063512.6</v>
      </c>
      <c r="DM504">
        <v>1627063522.6</v>
      </c>
      <c r="DN504">
        <v>1</v>
      </c>
      <c r="DO504">
        <v>0.261</v>
      </c>
      <c r="DP504">
        <v>-0.001</v>
      </c>
      <c r="DQ504">
        <v>4.408</v>
      </c>
      <c r="DR504">
        <v>-0.118</v>
      </c>
      <c r="DS504">
        <v>420</v>
      </c>
      <c r="DT504">
        <v>3</v>
      </c>
      <c r="DU504">
        <v>0.07</v>
      </c>
      <c r="DV504">
        <v>0.03</v>
      </c>
      <c r="DW504">
        <v>-23.3124536585366</v>
      </c>
      <c r="DX504">
        <v>0.182849477351905</v>
      </c>
      <c r="DY504">
        <v>0.0290059043405839</v>
      </c>
      <c r="DZ504">
        <v>1</v>
      </c>
      <c r="EA504">
        <v>675.681484848485</v>
      </c>
      <c r="EB504">
        <v>2.17342191025279</v>
      </c>
      <c r="EC504">
        <v>0.270225284375617</v>
      </c>
      <c r="ED504">
        <v>1</v>
      </c>
      <c r="EE504">
        <v>6.62552853658537</v>
      </c>
      <c r="EF504">
        <v>0.307818188153317</v>
      </c>
      <c r="EG504">
        <v>0.0315705949603599</v>
      </c>
      <c r="EH504">
        <v>0</v>
      </c>
      <c r="EI504">
        <v>2</v>
      </c>
      <c r="EJ504">
        <v>3</v>
      </c>
      <c r="EK504" t="s">
        <v>335</v>
      </c>
      <c r="EL504">
        <v>100</v>
      </c>
      <c r="EM504">
        <v>100</v>
      </c>
      <c r="EN504">
        <v>4.31</v>
      </c>
      <c r="EO504">
        <v>0.0399</v>
      </c>
      <c r="EP504">
        <v>2.28134974714028</v>
      </c>
      <c r="EQ504">
        <v>0.00616335315543056</v>
      </c>
      <c r="ER504">
        <v>-2.81551833566181e-06</v>
      </c>
      <c r="ES504">
        <v>7.20361701182458e-10</v>
      </c>
      <c r="ET504">
        <v>-0.12593346656001</v>
      </c>
      <c r="EU504">
        <v>0.000949733804135094</v>
      </c>
      <c r="EV504">
        <v>0.000626151634330831</v>
      </c>
      <c r="EW504">
        <v>-7.8445624330649e-06</v>
      </c>
      <c r="EX504">
        <v>-4</v>
      </c>
      <c r="EY504">
        <v>2067</v>
      </c>
      <c r="EZ504">
        <v>1</v>
      </c>
      <c r="FA504">
        <v>22</v>
      </c>
      <c r="FB504">
        <v>17.3</v>
      </c>
      <c r="FC504">
        <v>17.1</v>
      </c>
      <c r="FD504">
        <v>18</v>
      </c>
      <c r="FE504">
        <v>961.404</v>
      </c>
      <c r="FF504">
        <v>517.947</v>
      </c>
      <c r="FG504">
        <v>40.4594</v>
      </c>
      <c r="FH504">
        <v>25.2978</v>
      </c>
      <c r="FI504">
        <v>30.0007</v>
      </c>
      <c r="FJ504">
        <v>25.2975</v>
      </c>
      <c r="FK504">
        <v>25.2824</v>
      </c>
      <c r="FL504">
        <v>26.7702</v>
      </c>
      <c r="FM504">
        <v>44.8294</v>
      </c>
      <c r="FN504">
        <v>0</v>
      </c>
      <c r="FO504">
        <v>40.59</v>
      </c>
      <c r="FP504">
        <v>420</v>
      </c>
      <c r="FQ504">
        <v>11.0089</v>
      </c>
      <c r="FR504">
        <v>100.344</v>
      </c>
      <c r="FS504">
        <v>100.246</v>
      </c>
    </row>
    <row r="505" spans="1:175">
      <c r="A505">
        <v>489</v>
      </c>
      <c r="B505">
        <v>1627064552.1</v>
      </c>
      <c r="C505">
        <v>976</v>
      </c>
      <c r="D505" t="s">
        <v>1271</v>
      </c>
      <c r="E505" t="s">
        <v>1272</v>
      </c>
      <c r="F505">
        <v>1</v>
      </c>
      <c r="H505">
        <v>1627064551.1</v>
      </c>
      <c r="I505">
        <f>(J505)/1000</f>
        <v>0</v>
      </c>
      <c r="J505">
        <f>1000*CB505*AH505*(BX505-BY505)/(100*BQ505*(1000-AH505*BX505))</f>
        <v>0</v>
      </c>
      <c r="K505">
        <f>CB505*AH505*(BW505-BV505*(1000-AH505*BY505)/(1000-AH505*BX505))/(100*BQ505)</f>
        <v>0</v>
      </c>
      <c r="L505">
        <f>BV505 - IF(AH505&gt;1, K505*BQ505*100.0/(AJ505*CJ505), 0)</f>
        <v>0</v>
      </c>
      <c r="M505">
        <f>((S505-I505/2)*L505-K505)/(S505+I505/2)</f>
        <v>0</v>
      </c>
      <c r="N505">
        <f>M505*(CC505+CD505)/1000.0</f>
        <v>0</v>
      </c>
      <c r="O505">
        <f>(BV505 - IF(AH505&gt;1, K505*BQ505*100.0/(AJ505*CJ505), 0))*(CC505+CD505)/1000.0</f>
        <v>0</v>
      </c>
      <c r="P505">
        <f>2.0/((1/R505-1/Q505)+SIGN(R505)*SQRT((1/R505-1/Q505)*(1/R505-1/Q505) + 4*BR505/((BR505+1)*(BR505+1))*(2*1/R505*1/Q505-1/Q505*1/Q505)))</f>
        <v>0</v>
      </c>
      <c r="Q505">
        <f>IF(LEFT(BS505,1)&lt;&gt;"0",IF(LEFT(BS505,1)="1",3.0,BT505),$D$5+$E$5*(CJ505*CC505/($K$5*1000))+$F$5*(CJ505*CC505/($K$5*1000))*MAX(MIN(BQ505,$J$5),$I$5)*MAX(MIN(BQ505,$J$5),$I$5)+$G$5*MAX(MIN(BQ505,$J$5),$I$5)*(CJ505*CC505/($K$5*1000))+$H$5*(CJ505*CC505/($K$5*1000))*(CJ505*CC505/($K$5*1000)))</f>
        <v>0</v>
      </c>
      <c r="R505">
        <f>I505*(1000-(1000*0.61365*exp(17.502*V505/(240.97+V505))/(CC505+CD505)+BX505)/2)/(1000*0.61365*exp(17.502*V505/(240.97+V505))/(CC505+CD505)-BX505)</f>
        <v>0</v>
      </c>
      <c r="S505">
        <f>1/((BR505+1)/(P505/1.6)+1/(Q505/1.37)) + BR505/((BR505+1)/(P505/1.6) + BR505/(Q505/1.37))</f>
        <v>0</v>
      </c>
      <c r="T505">
        <f>(BM505*BP505)</f>
        <v>0</v>
      </c>
      <c r="U505">
        <f>(CE505+(T505+2*0.95*5.67E-8*(((CE505+$B$7)+273)^4-(CE505+273)^4)-44100*I505)/(1.84*29.3*Q505+8*0.95*5.67E-8*(CE505+273)^3))</f>
        <v>0</v>
      </c>
      <c r="V505">
        <f>($C$7*CF505+$D$7*CG505+$E$7*U505)</f>
        <v>0</v>
      </c>
      <c r="W505">
        <f>0.61365*exp(17.502*V505/(240.97+V505))</f>
        <v>0</v>
      </c>
      <c r="X505">
        <f>(Y505/Z505*100)</f>
        <v>0</v>
      </c>
      <c r="Y505">
        <f>BX505*(CC505+CD505)/1000</f>
        <v>0</v>
      </c>
      <c r="Z505">
        <f>0.61365*exp(17.502*CE505/(240.97+CE505))</f>
        <v>0</v>
      </c>
      <c r="AA505">
        <f>(W505-BX505*(CC505+CD505)/1000)</f>
        <v>0</v>
      </c>
      <c r="AB505">
        <f>(-I505*44100)</f>
        <v>0</v>
      </c>
      <c r="AC505">
        <f>2*29.3*Q505*0.92*(CE505-V505)</f>
        <v>0</v>
      </c>
      <c r="AD505">
        <f>2*0.95*5.67E-8*(((CE505+$B$7)+273)^4-(V505+273)^4)</f>
        <v>0</v>
      </c>
      <c r="AE505">
        <f>T505+AD505+AB505+AC505</f>
        <v>0</v>
      </c>
      <c r="AF505">
        <v>15</v>
      </c>
      <c r="AG505">
        <v>2</v>
      </c>
      <c r="AH505">
        <f>IF(AF505*$H$13&gt;=AJ505,1.0,(AJ505/(AJ505-AF505*$H$13)))</f>
        <v>0</v>
      </c>
      <c r="AI505">
        <f>(AH505-1)*100</f>
        <v>0</v>
      </c>
      <c r="AJ505">
        <f>MAX(0,($B$13+$C$13*CJ505)/(1+$D$13*CJ505)*CC505/(CE505+273)*$E$13)</f>
        <v>0</v>
      </c>
      <c r="AK505" t="s">
        <v>291</v>
      </c>
      <c r="AL505" t="s">
        <v>291</v>
      </c>
      <c r="AM505">
        <v>0</v>
      </c>
      <c r="AN505">
        <v>0</v>
      </c>
      <c r="AO505">
        <f>1-AM505/AN505</f>
        <v>0</v>
      </c>
      <c r="AP505">
        <v>0</v>
      </c>
      <c r="AQ505" t="s">
        <v>291</v>
      </c>
      <c r="AR505" t="s">
        <v>291</v>
      </c>
      <c r="AS505">
        <v>0</v>
      </c>
      <c r="AT505">
        <v>0</v>
      </c>
      <c r="AU505">
        <f>1-AS505/AT505</f>
        <v>0</v>
      </c>
      <c r="AV505">
        <v>0.5</v>
      </c>
      <c r="AW505">
        <f>BN505</f>
        <v>0</v>
      </c>
      <c r="AX505">
        <f>K505</f>
        <v>0</v>
      </c>
      <c r="AY505">
        <f>AU505*AV505*AW505</f>
        <v>0</v>
      </c>
      <c r="AZ505">
        <f>(AX505-AP505)/AW505</f>
        <v>0</v>
      </c>
      <c r="BA505">
        <f>(AN505-AT505)/AT505</f>
        <v>0</v>
      </c>
      <c r="BB505">
        <f>AM505/(AO505+AM505/AT505)</f>
        <v>0</v>
      </c>
      <c r="BC505" t="s">
        <v>291</v>
      </c>
      <c r="BD505">
        <v>0</v>
      </c>
      <c r="BE505">
        <f>IF(BD505&lt;&gt;0, BD505, BB505)</f>
        <v>0</v>
      </c>
      <c r="BF505">
        <f>1-BE505/AT505</f>
        <v>0</v>
      </c>
      <c r="BG505">
        <f>(AT505-AS505)/(AT505-BE505)</f>
        <v>0</v>
      </c>
      <c r="BH505">
        <f>(AN505-AT505)/(AN505-BE505)</f>
        <v>0</v>
      </c>
      <c r="BI505">
        <f>(AT505-AS505)/(AT505-AM505)</f>
        <v>0</v>
      </c>
      <c r="BJ505">
        <f>(AN505-AT505)/(AN505-AM505)</f>
        <v>0</v>
      </c>
      <c r="BK505">
        <f>(BG505*BE505/AS505)</f>
        <v>0</v>
      </c>
      <c r="BL505">
        <f>(1-BK505)</f>
        <v>0</v>
      </c>
      <c r="BM505">
        <f>$B$11*CK505+$C$11*CL505+$F$11*CM505*(1-CP505)</f>
        <v>0</v>
      </c>
      <c r="BN505">
        <f>BM505*BO505</f>
        <v>0</v>
      </c>
      <c r="BO505">
        <f>($B$11*$D$9+$C$11*$D$9+$F$11*((CZ505+CR505)/MAX(CZ505+CR505+DA505, 0.1)*$I$9+DA505/MAX(CZ505+CR505+DA505, 0.1)*$J$9))/($B$11+$C$11+$F$11)</f>
        <v>0</v>
      </c>
      <c r="BP505">
        <f>($B$11*$K$9+$C$11*$K$9+$F$11*((CZ505+CR505)/MAX(CZ505+CR505+DA505, 0.1)*$P$9+DA505/MAX(CZ505+CR505+DA505, 0.1)*$Q$9))/($B$11+$C$11+$F$11)</f>
        <v>0</v>
      </c>
      <c r="BQ505">
        <v>6</v>
      </c>
      <c r="BR505">
        <v>0.5</v>
      </c>
      <c r="BS505" t="s">
        <v>292</v>
      </c>
      <c r="BT505">
        <v>2</v>
      </c>
      <c r="BU505">
        <v>1627064551.1</v>
      </c>
      <c r="BV505">
        <v>396.668</v>
      </c>
      <c r="BW505">
        <v>419.94</v>
      </c>
      <c r="BX505">
        <v>17.5284</v>
      </c>
      <c r="BY505">
        <v>10.8552</v>
      </c>
      <c r="BZ505">
        <v>392.358</v>
      </c>
      <c r="CA505">
        <v>17.4881666666667</v>
      </c>
      <c r="CB505">
        <v>899.998333333333</v>
      </c>
      <c r="CC505">
        <v>101.492333333333</v>
      </c>
      <c r="CD505">
        <v>0.100139666666667</v>
      </c>
      <c r="CE505">
        <v>33.3897333333333</v>
      </c>
      <c r="CF505">
        <v>30.5285</v>
      </c>
      <c r="CG505">
        <v>999.9</v>
      </c>
      <c r="CH505">
        <v>0</v>
      </c>
      <c r="CI505">
        <v>0</v>
      </c>
      <c r="CJ505">
        <v>9978.74666666667</v>
      </c>
      <c r="CK505">
        <v>0</v>
      </c>
      <c r="CL505">
        <v>59.8759</v>
      </c>
      <c r="CM505">
        <v>1459.95333333333</v>
      </c>
      <c r="CN505">
        <v>0.972991333333333</v>
      </c>
      <c r="CO505">
        <v>0.0270086333333333</v>
      </c>
      <c r="CP505">
        <v>0</v>
      </c>
      <c r="CQ505">
        <v>676.099333333333</v>
      </c>
      <c r="CR505">
        <v>4.99951</v>
      </c>
      <c r="CS505">
        <v>9846.02333333333</v>
      </c>
      <c r="CT505">
        <v>11911.4666666667</v>
      </c>
      <c r="CU505">
        <v>39.583</v>
      </c>
      <c r="CV505">
        <v>41.937</v>
      </c>
      <c r="CW505">
        <v>41.125</v>
      </c>
      <c r="CX505">
        <v>41.187</v>
      </c>
      <c r="CY505">
        <v>42.062</v>
      </c>
      <c r="CZ505">
        <v>1415.65666666667</v>
      </c>
      <c r="DA505">
        <v>39.3</v>
      </c>
      <c r="DB505">
        <v>0</v>
      </c>
      <c r="DC505">
        <v>1627064554.6</v>
      </c>
      <c r="DD505">
        <v>0</v>
      </c>
      <c r="DE505">
        <v>675.845115384615</v>
      </c>
      <c r="DF505">
        <v>2.12885470848978</v>
      </c>
      <c r="DG505">
        <v>31.7839316028989</v>
      </c>
      <c r="DH505">
        <v>9842.59076923077</v>
      </c>
      <c r="DI505">
        <v>15</v>
      </c>
      <c r="DJ505">
        <v>1627063522.6</v>
      </c>
      <c r="DK505" t="s">
        <v>293</v>
      </c>
      <c r="DL505">
        <v>1627063512.6</v>
      </c>
      <c r="DM505">
        <v>1627063522.6</v>
      </c>
      <c r="DN505">
        <v>1</v>
      </c>
      <c r="DO505">
        <v>0.261</v>
      </c>
      <c r="DP505">
        <v>-0.001</v>
      </c>
      <c r="DQ505">
        <v>4.408</v>
      </c>
      <c r="DR505">
        <v>-0.118</v>
      </c>
      <c r="DS505">
        <v>420</v>
      </c>
      <c r="DT505">
        <v>3</v>
      </c>
      <c r="DU505">
        <v>0.07</v>
      </c>
      <c r="DV505">
        <v>0.03</v>
      </c>
      <c r="DW505">
        <v>-23.3059878048781</v>
      </c>
      <c r="DX505">
        <v>0.17130522648081</v>
      </c>
      <c r="DY505">
        <v>0.0285281050563872</v>
      </c>
      <c r="DZ505">
        <v>1</v>
      </c>
      <c r="EA505">
        <v>675.746571428571</v>
      </c>
      <c r="EB505">
        <v>2.13769851398759</v>
      </c>
      <c r="EC505">
        <v>0.27527018267401</v>
      </c>
      <c r="ED505">
        <v>1</v>
      </c>
      <c r="EE505">
        <v>6.63493390243902</v>
      </c>
      <c r="EF505">
        <v>0.28808717770036</v>
      </c>
      <c r="EG505">
        <v>0.0298063000279528</v>
      </c>
      <c r="EH505">
        <v>0</v>
      </c>
      <c r="EI505">
        <v>2</v>
      </c>
      <c r="EJ505">
        <v>3</v>
      </c>
      <c r="EK505" t="s">
        <v>335</v>
      </c>
      <c r="EL505">
        <v>100</v>
      </c>
      <c r="EM505">
        <v>100</v>
      </c>
      <c r="EN505">
        <v>4.309</v>
      </c>
      <c r="EO505">
        <v>0.0406</v>
      </c>
      <c r="EP505">
        <v>2.28134974714028</v>
      </c>
      <c r="EQ505">
        <v>0.00616335315543056</v>
      </c>
      <c r="ER505">
        <v>-2.81551833566181e-06</v>
      </c>
      <c r="ES505">
        <v>7.20361701182458e-10</v>
      </c>
      <c r="ET505">
        <v>-0.12593346656001</v>
      </c>
      <c r="EU505">
        <v>0.000949733804135094</v>
      </c>
      <c r="EV505">
        <v>0.000626151634330831</v>
      </c>
      <c r="EW505">
        <v>-7.8445624330649e-06</v>
      </c>
      <c r="EX505">
        <v>-4</v>
      </c>
      <c r="EY505">
        <v>2067</v>
      </c>
      <c r="EZ505">
        <v>1</v>
      </c>
      <c r="FA505">
        <v>22</v>
      </c>
      <c r="FB505">
        <v>17.3</v>
      </c>
      <c r="FC505">
        <v>17.2</v>
      </c>
      <c r="FD505">
        <v>18</v>
      </c>
      <c r="FE505">
        <v>961.312</v>
      </c>
      <c r="FF505">
        <v>518.144</v>
      </c>
      <c r="FG505">
        <v>40.5239</v>
      </c>
      <c r="FH505">
        <v>25.301</v>
      </c>
      <c r="FI505">
        <v>30.0007</v>
      </c>
      <c r="FJ505">
        <v>25.2996</v>
      </c>
      <c r="FK505">
        <v>25.2845</v>
      </c>
      <c r="FL505">
        <v>26.772</v>
      </c>
      <c r="FM505">
        <v>44.8294</v>
      </c>
      <c r="FN505">
        <v>0</v>
      </c>
      <c r="FO505">
        <v>40.59</v>
      </c>
      <c r="FP505">
        <v>420</v>
      </c>
      <c r="FQ505">
        <v>11.0124</v>
      </c>
      <c r="FR505">
        <v>100.343</v>
      </c>
      <c r="FS505">
        <v>100.245</v>
      </c>
    </row>
    <row r="506" spans="1:175">
      <c r="A506">
        <v>490</v>
      </c>
      <c r="B506">
        <v>1627064554.1</v>
      </c>
      <c r="C506">
        <v>978</v>
      </c>
      <c r="D506" t="s">
        <v>1273</v>
      </c>
      <c r="E506" t="s">
        <v>1274</v>
      </c>
      <c r="F506">
        <v>1</v>
      </c>
      <c r="H506">
        <v>1627064553.1</v>
      </c>
      <c r="I506">
        <f>(J506)/1000</f>
        <v>0</v>
      </c>
      <c r="J506">
        <f>1000*CB506*AH506*(BX506-BY506)/(100*BQ506*(1000-AH506*BX506))</f>
        <v>0</v>
      </c>
      <c r="K506">
        <f>CB506*AH506*(BW506-BV506*(1000-AH506*BY506)/(1000-AH506*BX506))/(100*BQ506)</f>
        <v>0</v>
      </c>
      <c r="L506">
        <f>BV506 - IF(AH506&gt;1, K506*BQ506*100.0/(AJ506*CJ506), 0)</f>
        <v>0</v>
      </c>
      <c r="M506">
        <f>((S506-I506/2)*L506-K506)/(S506+I506/2)</f>
        <v>0</v>
      </c>
      <c r="N506">
        <f>M506*(CC506+CD506)/1000.0</f>
        <v>0</v>
      </c>
      <c r="O506">
        <f>(BV506 - IF(AH506&gt;1, K506*BQ506*100.0/(AJ506*CJ506), 0))*(CC506+CD506)/1000.0</f>
        <v>0</v>
      </c>
      <c r="P506">
        <f>2.0/((1/R506-1/Q506)+SIGN(R506)*SQRT((1/R506-1/Q506)*(1/R506-1/Q506) + 4*BR506/((BR506+1)*(BR506+1))*(2*1/R506*1/Q506-1/Q506*1/Q506)))</f>
        <v>0</v>
      </c>
      <c r="Q506">
        <f>IF(LEFT(BS506,1)&lt;&gt;"0",IF(LEFT(BS506,1)="1",3.0,BT506),$D$5+$E$5*(CJ506*CC506/($K$5*1000))+$F$5*(CJ506*CC506/($K$5*1000))*MAX(MIN(BQ506,$J$5),$I$5)*MAX(MIN(BQ506,$J$5),$I$5)+$G$5*MAX(MIN(BQ506,$J$5),$I$5)*(CJ506*CC506/($K$5*1000))+$H$5*(CJ506*CC506/($K$5*1000))*(CJ506*CC506/($K$5*1000)))</f>
        <v>0</v>
      </c>
      <c r="R506">
        <f>I506*(1000-(1000*0.61365*exp(17.502*V506/(240.97+V506))/(CC506+CD506)+BX506)/2)/(1000*0.61365*exp(17.502*V506/(240.97+V506))/(CC506+CD506)-BX506)</f>
        <v>0</v>
      </c>
      <c r="S506">
        <f>1/((BR506+1)/(P506/1.6)+1/(Q506/1.37)) + BR506/((BR506+1)/(P506/1.6) + BR506/(Q506/1.37))</f>
        <v>0</v>
      </c>
      <c r="T506">
        <f>(BM506*BP506)</f>
        <v>0</v>
      </c>
      <c r="U506">
        <f>(CE506+(T506+2*0.95*5.67E-8*(((CE506+$B$7)+273)^4-(CE506+273)^4)-44100*I506)/(1.84*29.3*Q506+8*0.95*5.67E-8*(CE506+273)^3))</f>
        <v>0</v>
      </c>
      <c r="V506">
        <f>($C$7*CF506+$D$7*CG506+$E$7*U506)</f>
        <v>0</v>
      </c>
      <c r="W506">
        <f>0.61365*exp(17.502*V506/(240.97+V506))</f>
        <v>0</v>
      </c>
      <c r="X506">
        <f>(Y506/Z506*100)</f>
        <v>0</v>
      </c>
      <c r="Y506">
        <f>BX506*(CC506+CD506)/1000</f>
        <v>0</v>
      </c>
      <c r="Z506">
        <f>0.61365*exp(17.502*CE506/(240.97+CE506))</f>
        <v>0</v>
      </c>
      <c r="AA506">
        <f>(W506-BX506*(CC506+CD506)/1000)</f>
        <v>0</v>
      </c>
      <c r="AB506">
        <f>(-I506*44100)</f>
        <v>0</v>
      </c>
      <c r="AC506">
        <f>2*29.3*Q506*0.92*(CE506-V506)</f>
        <v>0</v>
      </c>
      <c r="AD506">
        <f>2*0.95*5.67E-8*(((CE506+$B$7)+273)^4-(V506+273)^4)</f>
        <v>0</v>
      </c>
      <c r="AE506">
        <f>T506+AD506+AB506+AC506</f>
        <v>0</v>
      </c>
      <c r="AF506">
        <v>15</v>
      </c>
      <c r="AG506">
        <v>2</v>
      </c>
      <c r="AH506">
        <f>IF(AF506*$H$13&gt;=AJ506,1.0,(AJ506/(AJ506-AF506*$H$13)))</f>
        <v>0</v>
      </c>
      <c r="AI506">
        <f>(AH506-1)*100</f>
        <v>0</v>
      </c>
      <c r="AJ506">
        <f>MAX(0,($B$13+$C$13*CJ506)/(1+$D$13*CJ506)*CC506/(CE506+273)*$E$13)</f>
        <v>0</v>
      </c>
      <c r="AK506" t="s">
        <v>291</v>
      </c>
      <c r="AL506" t="s">
        <v>291</v>
      </c>
      <c r="AM506">
        <v>0</v>
      </c>
      <c r="AN506">
        <v>0</v>
      </c>
      <c r="AO506">
        <f>1-AM506/AN506</f>
        <v>0</v>
      </c>
      <c r="AP506">
        <v>0</v>
      </c>
      <c r="AQ506" t="s">
        <v>291</v>
      </c>
      <c r="AR506" t="s">
        <v>291</v>
      </c>
      <c r="AS506">
        <v>0</v>
      </c>
      <c r="AT506">
        <v>0</v>
      </c>
      <c r="AU506">
        <f>1-AS506/AT506</f>
        <v>0</v>
      </c>
      <c r="AV506">
        <v>0.5</v>
      </c>
      <c r="AW506">
        <f>BN506</f>
        <v>0</v>
      </c>
      <c r="AX506">
        <f>K506</f>
        <v>0</v>
      </c>
      <c r="AY506">
        <f>AU506*AV506*AW506</f>
        <v>0</v>
      </c>
      <c r="AZ506">
        <f>(AX506-AP506)/AW506</f>
        <v>0</v>
      </c>
      <c r="BA506">
        <f>(AN506-AT506)/AT506</f>
        <v>0</v>
      </c>
      <c r="BB506">
        <f>AM506/(AO506+AM506/AT506)</f>
        <v>0</v>
      </c>
      <c r="BC506" t="s">
        <v>291</v>
      </c>
      <c r="BD506">
        <v>0</v>
      </c>
      <c r="BE506">
        <f>IF(BD506&lt;&gt;0, BD506, BB506)</f>
        <v>0</v>
      </c>
      <c r="BF506">
        <f>1-BE506/AT506</f>
        <v>0</v>
      </c>
      <c r="BG506">
        <f>(AT506-AS506)/(AT506-BE506)</f>
        <v>0</v>
      </c>
      <c r="BH506">
        <f>(AN506-AT506)/(AN506-BE506)</f>
        <v>0</v>
      </c>
      <c r="BI506">
        <f>(AT506-AS506)/(AT506-AM506)</f>
        <v>0</v>
      </c>
      <c r="BJ506">
        <f>(AN506-AT506)/(AN506-AM506)</f>
        <v>0</v>
      </c>
      <c r="BK506">
        <f>(BG506*BE506/AS506)</f>
        <v>0</v>
      </c>
      <c r="BL506">
        <f>(1-BK506)</f>
        <v>0</v>
      </c>
      <c r="BM506">
        <f>$B$11*CK506+$C$11*CL506+$F$11*CM506*(1-CP506)</f>
        <v>0</v>
      </c>
      <c r="BN506">
        <f>BM506*BO506</f>
        <v>0</v>
      </c>
      <c r="BO506">
        <f>($B$11*$D$9+$C$11*$D$9+$F$11*((CZ506+CR506)/MAX(CZ506+CR506+DA506, 0.1)*$I$9+DA506/MAX(CZ506+CR506+DA506, 0.1)*$J$9))/($B$11+$C$11+$F$11)</f>
        <v>0</v>
      </c>
      <c r="BP506">
        <f>($B$11*$K$9+$C$11*$K$9+$F$11*((CZ506+CR506)/MAX(CZ506+CR506+DA506, 0.1)*$P$9+DA506/MAX(CZ506+CR506+DA506, 0.1)*$Q$9))/($B$11+$C$11+$F$11)</f>
        <v>0</v>
      </c>
      <c r="BQ506">
        <v>6</v>
      </c>
      <c r="BR506">
        <v>0.5</v>
      </c>
      <c r="BS506" t="s">
        <v>292</v>
      </c>
      <c r="BT506">
        <v>2</v>
      </c>
      <c r="BU506">
        <v>1627064553.1</v>
      </c>
      <c r="BV506">
        <v>396.703666666667</v>
      </c>
      <c r="BW506">
        <v>419.934</v>
      </c>
      <c r="BX506">
        <v>17.5760333333333</v>
      </c>
      <c r="BY506">
        <v>10.8827</v>
      </c>
      <c r="BZ506">
        <v>392.393666666667</v>
      </c>
      <c r="CA506">
        <v>17.5351</v>
      </c>
      <c r="CB506">
        <v>900.020666666667</v>
      </c>
      <c r="CC506">
        <v>101.492</v>
      </c>
      <c r="CD506">
        <v>0.0999431333333333</v>
      </c>
      <c r="CE506">
        <v>33.4316666666667</v>
      </c>
      <c r="CF506">
        <v>30.5621</v>
      </c>
      <c r="CG506">
        <v>999.9</v>
      </c>
      <c r="CH506">
        <v>0</v>
      </c>
      <c r="CI506">
        <v>0</v>
      </c>
      <c r="CJ506">
        <v>9995.19</v>
      </c>
      <c r="CK506">
        <v>0</v>
      </c>
      <c r="CL506">
        <v>59.8759</v>
      </c>
      <c r="CM506">
        <v>1460.06333333333</v>
      </c>
      <c r="CN506">
        <v>0.972991333333333</v>
      </c>
      <c r="CO506">
        <v>0.0270086333333333</v>
      </c>
      <c r="CP506">
        <v>0</v>
      </c>
      <c r="CQ506">
        <v>676.096666666667</v>
      </c>
      <c r="CR506">
        <v>4.99951</v>
      </c>
      <c r="CS506">
        <v>9848.85</v>
      </c>
      <c r="CT506">
        <v>11912.4</v>
      </c>
      <c r="CU506">
        <v>39.583</v>
      </c>
      <c r="CV506">
        <v>41.937</v>
      </c>
      <c r="CW506">
        <v>41.125</v>
      </c>
      <c r="CX506">
        <v>41.187</v>
      </c>
      <c r="CY506">
        <v>42.062</v>
      </c>
      <c r="CZ506">
        <v>1415.76333333333</v>
      </c>
      <c r="DA506">
        <v>39.3</v>
      </c>
      <c r="DB506">
        <v>0</v>
      </c>
      <c r="DC506">
        <v>1627064557</v>
      </c>
      <c r="DD506">
        <v>0</v>
      </c>
      <c r="DE506">
        <v>675.926653846154</v>
      </c>
      <c r="DF506">
        <v>1.97008547533014</v>
      </c>
      <c r="DG506">
        <v>36.6266666186162</v>
      </c>
      <c r="DH506">
        <v>9844.075</v>
      </c>
      <c r="DI506">
        <v>15</v>
      </c>
      <c r="DJ506">
        <v>1627063522.6</v>
      </c>
      <c r="DK506" t="s">
        <v>293</v>
      </c>
      <c r="DL506">
        <v>1627063512.6</v>
      </c>
      <c r="DM506">
        <v>1627063522.6</v>
      </c>
      <c r="DN506">
        <v>1</v>
      </c>
      <c r="DO506">
        <v>0.261</v>
      </c>
      <c r="DP506">
        <v>-0.001</v>
      </c>
      <c r="DQ506">
        <v>4.408</v>
      </c>
      <c r="DR506">
        <v>-0.118</v>
      </c>
      <c r="DS506">
        <v>420</v>
      </c>
      <c r="DT506">
        <v>3</v>
      </c>
      <c r="DU506">
        <v>0.07</v>
      </c>
      <c r="DV506">
        <v>0.03</v>
      </c>
      <c r="DW506">
        <v>-23.2958170731707</v>
      </c>
      <c r="DX506">
        <v>0.217432055749084</v>
      </c>
      <c r="DY506">
        <v>0.032707393826868</v>
      </c>
      <c r="DZ506">
        <v>1</v>
      </c>
      <c r="EA506">
        <v>675.820181818182</v>
      </c>
      <c r="EB506">
        <v>2.20246598495735</v>
      </c>
      <c r="EC506">
        <v>0.26812598288812</v>
      </c>
      <c r="ED506">
        <v>1</v>
      </c>
      <c r="EE506">
        <v>6.64584268292683</v>
      </c>
      <c r="EF506">
        <v>0.269804320557489</v>
      </c>
      <c r="EG506">
        <v>0.0277808491700088</v>
      </c>
      <c r="EH506">
        <v>0</v>
      </c>
      <c r="EI506">
        <v>2</v>
      </c>
      <c r="EJ506">
        <v>3</v>
      </c>
      <c r="EK506" t="s">
        <v>335</v>
      </c>
      <c r="EL506">
        <v>100</v>
      </c>
      <c r="EM506">
        <v>100</v>
      </c>
      <c r="EN506">
        <v>4.309</v>
      </c>
      <c r="EO506">
        <v>0.0413</v>
      </c>
      <c r="EP506">
        <v>2.28134974714028</v>
      </c>
      <c r="EQ506">
        <v>0.00616335315543056</v>
      </c>
      <c r="ER506">
        <v>-2.81551833566181e-06</v>
      </c>
      <c r="ES506">
        <v>7.20361701182458e-10</v>
      </c>
      <c r="ET506">
        <v>-0.12593346656001</v>
      </c>
      <c r="EU506">
        <v>0.000949733804135094</v>
      </c>
      <c r="EV506">
        <v>0.000626151634330831</v>
      </c>
      <c r="EW506">
        <v>-7.8445624330649e-06</v>
      </c>
      <c r="EX506">
        <v>-4</v>
      </c>
      <c r="EY506">
        <v>2067</v>
      </c>
      <c r="EZ506">
        <v>1</v>
      </c>
      <c r="FA506">
        <v>22</v>
      </c>
      <c r="FB506">
        <v>17.4</v>
      </c>
      <c r="FC506">
        <v>17.2</v>
      </c>
      <c r="FD506">
        <v>18</v>
      </c>
      <c r="FE506">
        <v>961.402</v>
      </c>
      <c r="FF506">
        <v>518.112</v>
      </c>
      <c r="FG506">
        <v>40.589</v>
      </c>
      <c r="FH506">
        <v>25.3045</v>
      </c>
      <c r="FI506">
        <v>30.0008</v>
      </c>
      <c r="FJ506">
        <v>25.3017</v>
      </c>
      <c r="FK506">
        <v>25.2866</v>
      </c>
      <c r="FL506">
        <v>26.7716</v>
      </c>
      <c r="FM506">
        <v>44.8294</v>
      </c>
      <c r="FN506">
        <v>0</v>
      </c>
      <c r="FO506">
        <v>40.69</v>
      </c>
      <c r="FP506">
        <v>420</v>
      </c>
      <c r="FQ506">
        <v>11.0135</v>
      </c>
      <c r="FR506">
        <v>100.342</v>
      </c>
      <c r="FS506">
        <v>100.245</v>
      </c>
    </row>
    <row r="507" spans="1:175">
      <c r="A507">
        <v>491</v>
      </c>
      <c r="B507">
        <v>1627064556.1</v>
      </c>
      <c r="C507">
        <v>980</v>
      </c>
      <c r="D507" t="s">
        <v>1275</v>
      </c>
      <c r="E507" t="s">
        <v>1276</v>
      </c>
      <c r="F507">
        <v>1</v>
      </c>
      <c r="H507">
        <v>1627064555.1</v>
      </c>
      <c r="I507">
        <f>(J507)/1000</f>
        <v>0</v>
      </c>
      <c r="J507">
        <f>1000*CB507*AH507*(BX507-BY507)/(100*BQ507*(1000-AH507*BX507))</f>
        <v>0</v>
      </c>
      <c r="K507">
        <f>CB507*AH507*(BW507-BV507*(1000-AH507*BY507)/(1000-AH507*BX507))/(100*BQ507)</f>
        <v>0</v>
      </c>
      <c r="L507">
        <f>BV507 - IF(AH507&gt;1, K507*BQ507*100.0/(AJ507*CJ507), 0)</f>
        <v>0</v>
      </c>
      <c r="M507">
        <f>((S507-I507/2)*L507-K507)/(S507+I507/2)</f>
        <v>0</v>
      </c>
      <c r="N507">
        <f>M507*(CC507+CD507)/1000.0</f>
        <v>0</v>
      </c>
      <c r="O507">
        <f>(BV507 - IF(AH507&gt;1, K507*BQ507*100.0/(AJ507*CJ507), 0))*(CC507+CD507)/1000.0</f>
        <v>0</v>
      </c>
      <c r="P507">
        <f>2.0/((1/R507-1/Q507)+SIGN(R507)*SQRT((1/R507-1/Q507)*(1/R507-1/Q507) + 4*BR507/((BR507+1)*(BR507+1))*(2*1/R507*1/Q507-1/Q507*1/Q507)))</f>
        <v>0</v>
      </c>
      <c r="Q507">
        <f>IF(LEFT(BS507,1)&lt;&gt;"0",IF(LEFT(BS507,1)="1",3.0,BT507),$D$5+$E$5*(CJ507*CC507/($K$5*1000))+$F$5*(CJ507*CC507/($K$5*1000))*MAX(MIN(BQ507,$J$5),$I$5)*MAX(MIN(BQ507,$J$5),$I$5)+$G$5*MAX(MIN(BQ507,$J$5),$I$5)*(CJ507*CC507/($K$5*1000))+$H$5*(CJ507*CC507/($K$5*1000))*(CJ507*CC507/($K$5*1000)))</f>
        <v>0</v>
      </c>
      <c r="R507">
        <f>I507*(1000-(1000*0.61365*exp(17.502*V507/(240.97+V507))/(CC507+CD507)+BX507)/2)/(1000*0.61365*exp(17.502*V507/(240.97+V507))/(CC507+CD507)-BX507)</f>
        <v>0</v>
      </c>
      <c r="S507">
        <f>1/((BR507+1)/(P507/1.6)+1/(Q507/1.37)) + BR507/((BR507+1)/(P507/1.6) + BR507/(Q507/1.37))</f>
        <v>0</v>
      </c>
      <c r="T507">
        <f>(BM507*BP507)</f>
        <v>0</v>
      </c>
      <c r="U507">
        <f>(CE507+(T507+2*0.95*5.67E-8*(((CE507+$B$7)+273)^4-(CE507+273)^4)-44100*I507)/(1.84*29.3*Q507+8*0.95*5.67E-8*(CE507+273)^3))</f>
        <v>0</v>
      </c>
      <c r="V507">
        <f>($C$7*CF507+$D$7*CG507+$E$7*U507)</f>
        <v>0</v>
      </c>
      <c r="W507">
        <f>0.61365*exp(17.502*V507/(240.97+V507))</f>
        <v>0</v>
      </c>
      <c r="X507">
        <f>(Y507/Z507*100)</f>
        <v>0</v>
      </c>
      <c r="Y507">
        <f>BX507*(CC507+CD507)/1000</f>
        <v>0</v>
      </c>
      <c r="Z507">
        <f>0.61365*exp(17.502*CE507/(240.97+CE507))</f>
        <v>0</v>
      </c>
      <c r="AA507">
        <f>(W507-BX507*(CC507+CD507)/1000)</f>
        <v>0</v>
      </c>
      <c r="AB507">
        <f>(-I507*44100)</f>
        <v>0</v>
      </c>
      <c r="AC507">
        <f>2*29.3*Q507*0.92*(CE507-V507)</f>
        <v>0</v>
      </c>
      <c r="AD507">
        <f>2*0.95*5.67E-8*(((CE507+$B$7)+273)^4-(V507+273)^4)</f>
        <v>0</v>
      </c>
      <c r="AE507">
        <f>T507+AD507+AB507+AC507</f>
        <v>0</v>
      </c>
      <c r="AF507">
        <v>15</v>
      </c>
      <c r="AG507">
        <v>2</v>
      </c>
      <c r="AH507">
        <f>IF(AF507*$H$13&gt;=AJ507,1.0,(AJ507/(AJ507-AF507*$H$13)))</f>
        <v>0</v>
      </c>
      <c r="AI507">
        <f>(AH507-1)*100</f>
        <v>0</v>
      </c>
      <c r="AJ507">
        <f>MAX(0,($B$13+$C$13*CJ507)/(1+$D$13*CJ507)*CC507/(CE507+273)*$E$13)</f>
        <v>0</v>
      </c>
      <c r="AK507" t="s">
        <v>291</v>
      </c>
      <c r="AL507" t="s">
        <v>291</v>
      </c>
      <c r="AM507">
        <v>0</v>
      </c>
      <c r="AN507">
        <v>0</v>
      </c>
      <c r="AO507">
        <f>1-AM507/AN507</f>
        <v>0</v>
      </c>
      <c r="AP507">
        <v>0</v>
      </c>
      <c r="AQ507" t="s">
        <v>291</v>
      </c>
      <c r="AR507" t="s">
        <v>291</v>
      </c>
      <c r="AS507">
        <v>0</v>
      </c>
      <c r="AT507">
        <v>0</v>
      </c>
      <c r="AU507">
        <f>1-AS507/AT507</f>
        <v>0</v>
      </c>
      <c r="AV507">
        <v>0.5</v>
      </c>
      <c r="AW507">
        <f>BN507</f>
        <v>0</v>
      </c>
      <c r="AX507">
        <f>K507</f>
        <v>0</v>
      </c>
      <c r="AY507">
        <f>AU507*AV507*AW507</f>
        <v>0</v>
      </c>
      <c r="AZ507">
        <f>(AX507-AP507)/AW507</f>
        <v>0</v>
      </c>
      <c r="BA507">
        <f>(AN507-AT507)/AT507</f>
        <v>0</v>
      </c>
      <c r="BB507">
        <f>AM507/(AO507+AM507/AT507)</f>
        <v>0</v>
      </c>
      <c r="BC507" t="s">
        <v>291</v>
      </c>
      <c r="BD507">
        <v>0</v>
      </c>
      <c r="BE507">
        <f>IF(BD507&lt;&gt;0, BD507, BB507)</f>
        <v>0</v>
      </c>
      <c r="BF507">
        <f>1-BE507/AT507</f>
        <v>0</v>
      </c>
      <c r="BG507">
        <f>(AT507-AS507)/(AT507-BE507)</f>
        <v>0</v>
      </c>
      <c r="BH507">
        <f>(AN507-AT507)/(AN507-BE507)</f>
        <v>0</v>
      </c>
      <c r="BI507">
        <f>(AT507-AS507)/(AT507-AM507)</f>
        <v>0</v>
      </c>
      <c r="BJ507">
        <f>(AN507-AT507)/(AN507-AM507)</f>
        <v>0</v>
      </c>
      <c r="BK507">
        <f>(BG507*BE507/AS507)</f>
        <v>0</v>
      </c>
      <c r="BL507">
        <f>(1-BK507)</f>
        <v>0</v>
      </c>
      <c r="BM507">
        <f>$B$11*CK507+$C$11*CL507+$F$11*CM507*(1-CP507)</f>
        <v>0</v>
      </c>
      <c r="BN507">
        <f>BM507*BO507</f>
        <v>0</v>
      </c>
      <c r="BO507">
        <f>($B$11*$D$9+$C$11*$D$9+$F$11*((CZ507+CR507)/MAX(CZ507+CR507+DA507, 0.1)*$I$9+DA507/MAX(CZ507+CR507+DA507, 0.1)*$J$9))/($B$11+$C$11+$F$11)</f>
        <v>0</v>
      </c>
      <c r="BP507">
        <f>($B$11*$K$9+$C$11*$K$9+$F$11*((CZ507+CR507)/MAX(CZ507+CR507+DA507, 0.1)*$P$9+DA507/MAX(CZ507+CR507+DA507, 0.1)*$Q$9))/($B$11+$C$11+$F$11)</f>
        <v>0</v>
      </c>
      <c r="BQ507">
        <v>6</v>
      </c>
      <c r="BR507">
        <v>0.5</v>
      </c>
      <c r="BS507" t="s">
        <v>292</v>
      </c>
      <c r="BT507">
        <v>2</v>
      </c>
      <c r="BU507">
        <v>1627064555.1</v>
      </c>
      <c r="BV507">
        <v>396.72</v>
      </c>
      <c r="BW507">
        <v>419.952666666667</v>
      </c>
      <c r="BX507">
        <v>17.6179666666667</v>
      </c>
      <c r="BY507">
        <v>10.908</v>
      </c>
      <c r="BZ507">
        <v>392.410666666667</v>
      </c>
      <c r="CA507">
        <v>17.5763666666667</v>
      </c>
      <c r="CB507">
        <v>899.976</v>
      </c>
      <c r="CC507">
        <v>101.491666666667</v>
      </c>
      <c r="CD507">
        <v>0.0999746</v>
      </c>
      <c r="CE507">
        <v>33.4763</v>
      </c>
      <c r="CF507">
        <v>30.6018333333333</v>
      </c>
      <c r="CG507">
        <v>999.9</v>
      </c>
      <c r="CH507">
        <v>0</v>
      </c>
      <c r="CI507">
        <v>0</v>
      </c>
      <c r="CJ507">
        <v>9998.95</v>
      </c>
      <c r="CK507">
        <v>0</v>
      </c>
      <c r="CL507">
        <v>59.8759</v>
      </c>
      <c r="CM507">
        <v>1460.05</v>
      </c>
      <c r="CN507">
        <v>0.972993</v>
      </c>
      <c r="CO507">
        <v>0.0270067</v>
      </c>
      <c r="CP507">
        <v>0</v>
      </c>
      <c r="CQ507">
        <v>676.163666666667</v>
      </c>
      <c r="CR507">
        <v>4.99951</v>
      </c>
      <c r="CS507">
        <v>9849.46666666667</v>
      </c>
      <c r="CT507">
        <v>11912.3</v>
      </c>
      <c r="CU507">
        <v>39.625</v>
      </c>
      <c r="CV507">
        <v>41.937</v>
      </c>
      <c r="CW507">
        <v>41.125</v>
      </c>
      <c r="CX507">
        <v>41.187</v>
      </c>
      <c r="CY507">
        <v>42.062</v>
      </c>
      <c r="CZ507">
        <v>1415.75</v>
      </c>
      <c r="DA507">
        <v>39.3</v>
      </c>
      <c r="DB507">
        <v>0</v>
      </c>
      <c r="DC507">
        <v>1627064558.8</v>
      </c>
      <c r="DD507">
        <v>0</v>
      </c>
      <c r="DE507">
        <v>675.99556</v>
      </c>
      <c r="DF507">
        <v>1.90215385839328</v>
      </c>
      <c r="DG507">
        <v>34.6407692701749</v>
      </c>
      <c r="DH507">
        <v>9845.2312</v>
      </c>
      <c r="DI507">
        <v>15</v>
      </c>
      <c r="DJ507">
        <v>1627063522.6</v>
      </c>
      <c r="DK507" t="s">
        <v>293</v>
      </c>
      <c r="DL507">
        <v>1627063512.6</v>
      </c>
      <c r="DM507">
        <v>1627063522.6</v>
      </c>
      <c r="DN507">
        <v>1</v>
      </c>
      <c r="DO507">
        <v>0.261</v>
      </c>
      <c r="DP507">
        <v>-0.001</v>
      </c>
      <c r="DQ507">
        <v>4.408</v>
      </c>
      <c r="DR507">
        <v>-0.118</v>
      </c>
      <c r="DS507">
        <v>420</v>
      </c>
      <c r="DT507">
        <v>3</v>
      </c>
      <c r="DU507">
        <v>0.07</v>
      </c>
      <c r="DV507">
        <v>0.03</v>
      </c>
      <c r="DW507">
        <v>-23.2885878048781</v>
      </c>
      <c r="DX507">
        <v>0.316682926829253</v>
      </c>
      <c r="DY507">
        <v>0.0389102418965715</v>
      </c>
      <c r="DZ507">
        <v>1</v>
      </c>
      <c r="EA507">
        <v>675.897181818182</v>
      </c>
      <c r="EB507">
        <v>1.95971155195217</v>
      </c>
      <c r="EC507">
        <v>0.240268593963457</v>
      </c>
      <c r="ED507">
        <v>1</v>
      </c>
      <c r="EE507">
        <v>6.65720682926829</v>
      </c>
      <c r="EF507">
        <v>0.262829895470379</v>
      </c>
      <c r="EG507">
        <v>0.0269045032443364</v>
      </c>
      <c r="EH507">
        <v>0</v>
      </c>
      <c r="EI507">
        <v>2</v>
      </c>
      <c r="EJ507">
        <v>3</v>
      </c>
      <c r="EK507" t="s">
        <v>335</v>
      </c>
      <c r="EL507">
        <v>100</v>
      </c>
      <c r="EM507">
        <v>100</v>
      </c>
      <c r="EN507">
        <v>4.309</v>
      </c>
      <c r="EO507">
        <v>0.0419</v>
      </c>
      <c r="EP507">
        <v>2.28134974714028</v>
      </c>
      <c r="EQ507">
        <v>0.00616335315543056</v>
      </c>
      <c r="ER507">
        <v>-2.81551833566181e-06</v>
      </c>
      <c r="ES507">
        <v>7.20361701182458e-10</v>
      </c>
      <c r="ET507">
        <v>-0.12593346656001</v>
      </c>
      <c r="EU507">
        <v>0.000949733804135094</v>
      </c>
      <c r="EV507">
        <v>0.000626151634330831</v>
      </c>
      <c r="EW507">
        <v>-7.8445624330649e-06</v>
      </c>
      <c r="EX507">
        <v>-4</v>
      </c>
      <c r="EY507">
        <v>2067</v>
      </c>
      <c r="EZ507">
        <v>1</v>
      </c>
      <c r="FA507">
        <v>22</v>
      </c>
      <c r="FB507">
        <v>17.4</v>
      </c>
      <c r="FC507">
        <v>17.2</v>
      </c>
      <c r="FD507">
        <v>18</v>
      </c>
      <c r="FE507">
        <v>961.492</v>
      </c>
      <c r="FF507">
        <v>518.309</v>
      </c>
      <c r="FG507">
        <v>40.6563</v>
      </c>
      <c r="FH507">
        <v>25.3088</v>
      </c>
      <c r="FI507">
        <v>30.0008</v>
      </c>
      <c r="FJ507">
        <v>25.3038</v>
      </c>
      <c r="FK507">
        <v>25.2887</v>
      </c>
      <c r="FL507">
        <v>26.773</v>
      </c>
      <c r="FM507">
        <v>44.4426</v>
      </c>
      <c r="FN507">
        <v>0</v>
      </c>
      <c r="FO507">
        <v>40.79</v>
      </c>
      <c r="FP507">
        <v>420</v>
      </c>
      <c r="FQ507">
        <v>11.0863</v>
      </c>
      <c r="FR507">
        <v>100.342</v>
      </c>
      <c r="FS507">
        <v>100.244</v>
      </c>
    </row>
    <row r="508" spans="1:175">
      <c r="A508">
        <v>492</v>
      </c>
      <c r="B508">
        <v>1627064558.1</v>
      </c>
      <c r="C508">
        <v>982</v>
      </c>
      <c r="D508" t="s">
        <v>1277</v>
      </c>
      <c r="E508" t="s">
        <v>1278</v>
      </c>
      <c r="F508">
        <v>1</v>
      </c>
      <c r="H508">
        <v>1627064557.1</v>
      </c>
      <c r="I508">
        <f>(J508)/1000</f>
        <v>0</v>
      </c>
      <c r="J508">
        <f>1000*CB508*AH508*(BX508-BY508)/(100*BQ508*(1000-AH508*BX508))</f>
        <v>0</v>
      </c>
      <c r="K508">
        <f>CB508*AH508*(BW508-BV508*(1000-AH508*BY508)/(1000-AH508*BX508))/(100*BQ508)</f>
        <v>0</v>
      </c>
      <c r="L508">
        <f>BV508 - IF(AH508&gt;1, K508*BQ508*100.0/(AJ508*CJ508), 0)</f>
        <v>0</v>
      </c>
      <c r="M508">
        <f>((S508-I508/2)*L508-K508)/(S508+I508/2)</f>
        <v>0</v>
      </c>
      <c r="N508">
        <f>M508*(CC508+CD508)/1000.0</f>
        <v>0</v>
      </c>
      <c r="O508">
        <f>(BV508 - IF(AH508&gt;1, K508*BQ508*100.0/(AJ508*CJ508), 0))*(CC508+CD508)/1000.0</f>
        <v>0</v>
      </c>
      <c r="P508">
        <f>2.0/((1/R508-1/Q508)+SIGN(R508)*SQRT((1/R508-1/Q508)*(1/R508-1/Q508) + 4*BR508/((BR508+1)*(BR508+1))*(2*1/R508*1/Q508-1/Q508*1/Q508)))</f>
        <v>0</v>
      </c>
      <c r="Q508">
        <f>IF(LEFT(BS508,1)&lt;&gt;"0",IF(LEFT(BS508,1)="1",3.0,BT508),$D$5+$E$5*(CJ508*CC508/($K$5*1000))+$F$5*(CJ508*CC508/($K$5*1000))*MAX(MIN(BQ508,$J$5),$I$5)*MAX(MIN(BQ508,$J$5),$I$5)+$G$5*MAX(MIN(BQ508,$J$5),$I$5)*(CJ508*CC508/($K$5*1000))+$H$5*(CJ508*CC508/($K$5*1000))*(CJ508*CC508/($K$5*1000)))</f>
        <v>0</v>
      </c>
      <c r="R508">
        <f>I508*(1000-(1000*0.61365*exp(17.502*V508/(240.97+V508))/(CC508+CD508)+BX508)/2)/(1000*0.61365*exp(17.502*V508/(240.97+V508))/(CC508+CD508)-BX508)</f>
        <v>0</v>
      </c>
      <c r="S508">
        <f>1/((BR508+1)/(P508/1.6)+1/(Q508/1.37)) + BR508/((BR508+1)/(P508/1.6) + BR508/(Q508/1.37))</f>
        <v>0</v>
      </c>
      <c r="T508">
        <f>(BM508*BP508)</f>
        <v>0</v>
      </c>
      <c r="U508">
        <f>(CE508+(T508+2*0.95*5.67E-8*(((CE508+$B$7)+273)^4-(CE508+273)^4)-44100*I508)/(1.84*29.3*Q508+8*0.95*5.67E-8*(CE508+273)^3))</f>
        <v>0</v>
      </c>
      <c r="V508">
        <f>($C$7*CF508+$D$7*CG508+$E$7*U508)</f>
        <v>0</v>
      </c>
      <c r="W508">
        <f>0.61365*exp(17.502*V508/(240.97+V508))</f>
        <v>0</v>
      </c>
      <c r="X508">
        <f>(Y508/Z508*100)</f>
        <v>0</v>
      </c>
      <c r="Y508">
        <f>BX508*(CC508+CD508)/1000</f>
        <v>0</v>
      </c>
      <c r="Z508">
        <f>0.61365*exp(17.502*CE508/(240.97+CE508))</f>
        <v>0</v>
      </c>
      <c r="AA508">
        <f>(W508-BX508*(CC508+CD508)/1000)</f>
        <v>0</v>
      </c>
      <c r="AB508">
        <f>(-I508*44100)</f>
        <v>0</v>
      </c>
      <c r="AC508">
        <f>2*29.3*Q508*0.92*(CE508-V508)</f>
        <v>0</v>
      </c>
      <c r="AD508">
        <f>2*0.95*5.67E-8*(((CE508+$B$7)+273)^4-(V508+273)^4)</f>
        <v>0</v>
      </c>
      <c r="AE508">
        <f>T508+AD508+AB508+AC508</f>
        <v>0</v>
      </c>
      <c r="AF508">
        <v>15</v>
      </c>
      <c r="AG508">
        <v>2</v>
      </c>
      <c r="AH508">
        <f>IF(AF508*$H$13&gt;=AJ508,1.0,(AJ508/(AJ508-AF508*$H$13)))</f>
        <v>0</v>
      </c>
      <c r="AI508">
        <f>(AH508-1)*100</f>
        <v>0</v>
      </c>
      <c r="AJ508">
        <f>MAX(0,($B$13+$C$13*CJ508)/(1+$D$13*CJ508)*CC508/(CE508+273)*$E$13)</f>
        <v>0</v>
      </c>
      <c r="AK508" t="s">
        <v>291</v>
      </c>
      <c r="AL508" t="s">
        <v>291</v>
      </c>
      <c r="AM508">
        <v>0</v>
      </c>
      <c r="AN508">
        <v>0</v>
      </c>
      <c r="AO508">
        <f>1-AM508/AN508</f>
        <v>0</v>
      </c>
      <c r="AP508">
        <v>0</v>
      </c>
      <c r="AQ508" t="s">
        <v>291</v>
      </c>
      <c r="AR508" t="s">
        <v>291</v>
      </c>
      <c r="AS508">
        <v>0</v>
      </c>
      <c r="AT508">
        <v>0</v>
      </c>
      <c r="AU508">
        <f>1-AS508/AT508</f>
        <v>0</v>
      </c>
      <c r="AV508">
        <v>0.5</v>
      </c>
      <c r="AW508">
        <f>BN508</f>
        <v>0</v>
      </c>
      <c r="AX508">
        <f>K508</f>
        <v>0</v>
      </c>
      <c r="AY508">
        <f>AU508*AV508*AW508</f>
        <v>0</v>
      </c>
      <c r="AZ508">
        <f>(AX508-AP508)/AW508</f>
        <v>0</v>
      </c>
      <c r="BA508">
        <f>(AN508-AT508)/AT508</f>
        <v>0</v>
      </c>
      <c r="BB508">
        <f>AM508/(AO508+AM508/AT508)</f>
        <v>0</v>
      </c>
      <c r="BC508" t="s">
        <v>291</v>
      </c>
      <c r="BD508">
        <v>0</v>
      </c>
      <c r="BE508">
        <f>IF(BD508&lt;&gt;0, BD508, BB508)</f>
        <v>0</v>
      </c>
      <c r="BF508">
        <f>1-BE508/AT508</f>
        <v>0</v>
      </c>
      <c r="BG508">
        <f>(AT508-AS508)/(AT508-BE508)</f>
        <v>0</v>
      </c>
      <c r="BH508">
        <f>(AN508-AT508)/(AN508-BE508)</f>
        <v>0</v>
      </c>
      <c r="BI508">
        <f>(AT508-AS508)/(AT508-AM508)</f>
        <v>0</v>
      </c>
      <c r="BJ508">
        <f>(AN508-AT508)/(AN508-AM508)</f>
        <v>0</v>
      </c>
      <c r="BK508">
        <f>(BG508*BE508/AS508)</f>
        <v>0</v>
      </c>
      <c r="BL508">
        <f>(1-BK508)</f>
        <v>0</v>
      </c>
      <c r="BM508">
        <f>$B$11*CK508+$C$11*CL508+$F$11*CM508*(1-CP508)</f>
        <v>0</v>
      </c>
      <c r="BN508">
        <f>BM508*BO508</f>
        <v>0</v>
      </c>
      <c r="BO508">
        <f>($B$11*$D$9+$C$11*$D$9+$F$11*((CZ508+CR508)/MAX(CZ508+CR508+DA508, 0.1)*$I$9+DA508/MAX(CZ508+CR508+DA508, 0.1)*$J$9))/($B$11+$C$11+$F$11)</f>
        <v>0</v>
      </c>
      <c r="BP508">
        <f>($B$11*$K$9+$C$11*$K$9+$F$11*((CZ508+CR508)/MAX(CZ508+CR508+DA508, 0.1)*$P$9+DA508/MAX(CZ508+CR508+DA508, 0.1)*$Q$9))/($B$11+$C$11+$F$11)</f>
        <v>0</v>
      </c>
      <c r="BQ508">
        <v>6</v>
      </c>
      <c r="BR508">
        <v>0.5</v>
      </c>
      <c r="BS508" t="s">
        <v>292</v>
      </c>
      <c r="BT508">
        <v>2</v>
      </c>
      <c r="BU508">
        <v>1627064557.1</v>
      </c>
      <c r="BV508">
        <v>396.722666666667</v>
      </c>
      <c r="BW508">
        <v>419.962333333333</v>
      </c>
      <c r="BX508">
        <v>17.6581</v>
      </c>
      <c r="BY508">
        <v>10.9291</v>
      </c>
      <c r="BZ508">
        <v>392.412666666667</v>
      </c>
      <c r="CA508">
        <v>17.6158666666667</v>
      </c>
      <c r="CB508">
        <v>899.967333333333</v>
      </c>
      <c r="CC508">
        <v>101.491</v>
      </c>
      <c r="CD508">
        <v>0.100063466666667</v>
      </c>
      <c r="CE508">
        <v>33.5221666666667</v>
      </c>
      <c r="CF508">
        <v>30.6328</v>
      </c>
      <c r="CG508">
        <v>999.9</v>
      </c>
      <c r="CH508">
        <v>0</v>
      </c>
      <c r="CI508">
        <v>0</v>
      </c>
      <c r="CJ508">
        <v>10003.9666666667</v>
      </c>
      <c r="CK508">
        <v>0</v>
      </c>
      <c r="CL508">
        <v>59.8759</v>
      </c>
      <c r="CM508">
        <v>1460.05333333333</v>
      </c>
      <c r="CN508">
        <v>0.972993</v>
      </c>
      <c r="CO508">
        <v>0.0270067</v>
      </c>
      <c r="CP508">
        <v>0</v>
      </c>
      <c r="CQ508">
        <v>676.266333333333</v>
      </c>
      <c r="CR508">
        <v>4.99951</v>
      </c>
      <c r="CS508">
        <v>9850.40333333333</v>
      </c>
      <c r="CT508">
        <v>11912.3333333333</v>
      </c>
      <c r="CU508">
        <v>39.625</v>
      </c>
      <c r="CV508">
        <v>41.937</v>
      </c>
      <c r="CW508">
        <v>41.1663333333333</v>
      </c>
      <c r="CX508">
        <v>41.187</v>
      </c>
      <c r="CY508">
        <v>42.062</v>
      </c>
      <c r="CZ508">
        <v>1415.75333333333</v>
      </c>
      <c r="DA508">
        <v>39.3</v>
      </c>
      <c r="DB508">
        <v>0</v>
      </c>
      <c r="DC508">
        <v>1627064560.6</v>
      </c>
      <c r="DD508">
        <v>0</v>
      </c>
      <c r="DE508">
        <v>676.045153846154</v>
      </c>
      <c r="DF508">
        <v>1.90810256733514</v>
      </c>
      <c r="DG508">
        <v>34.8864957008541</v>
      </c>
      <c r="DH508">
        <v>9846.15961538462</v>
      </c>
      <c r="DI508">
        <v>15</v>
      </c>
      <c r="DJ508">
        <v>1627063522.6</v>
      </c>
      <c r="DK508" t="s">
        <v>293</v>
      </c>
      <c r="DL508">
        <v>1627063512.6</v>
      </c>
      <c r="DM508">
        <v>1627063522.6</v>
      </c>
      <c r="DN508">
        <v>1</v>
      </c>
      <c r="DO508">
        <v>0.261</v>
      </c>
      <c r="DP508">
        <v>-0.001</v>
      </c>
      <c r="DQ508">
        <v>4.408</v>
      </c>
      <c r="DR508">
        <v>-0.118</v>
      </c>
      <c r="DS508">
        <v>420</v>
      </c>
      <c r="DT508">
        <v>3</v>
      </c>
      <c r="DU508">
        <v>0.07</v>
      </c>
      <c r="DV508">
        <v>0.03</v>
      </c>
      <c r="DW508">
        <v>-23.2829634146341</v>
      </c>
      <c r="DX508">
        <v>0.372675261324056</v>
      </c>
      <c r="DY508">
        <v>0.0406045218922271</v>
      </c>
      <c r="DZ508">
        <v>1</v>
      </c>
      <c r="EA508">
        <v>675.9538</v>
      </c>
      <c r="EB508">
        <v>2.0004305283762</v>
      </c>
      <c r="EC508">
        <v>0.255638338282818</v>
      </c>
      <c r="ED508">
        <v>1</v>
      </c>
      <c r="EE508">
        <v>6.66760951219512</v>
      </c>
      <c r="EF508">
        <v>0.300502787456455</v>
      </c>
      <c r="EG508">
        <v>0.0308430397691451</v>
      </c>
      <c r="EH508">
        <v>0</v>
      </c>
      <c r="EI508">
        <v>2</v>
      </c>
      <c r="EJ508">
        <v>3</v>
      </c>
      <c r="EK508" t="s">
        <v>335</v>
      </c>
      <c r="EL508">
        <v>100</v>
      </c>
      <c r="EM508">
        <v>100</v>
      </c>
      <c r="EN508">
        <v>4.309</v>
      </c>
      <c r="EO508">
        <v>0.0425</v>
      </c>
      <c r="EP508">
        <v>2.28134974714028</v>
      </c>
      <c r="EQ508">
        <v>0.00616335315543056</v>
      </c>
      <c r="ER508">
        <v>-2.81551833566181e-06</v>
      </c>
      <c r="ES508">
        <v>7.20361701182458e-10</v>
      </c>
      <c r="ET508">
        <v>-0.12593346656001</v>
      </c>
      <c r="EU508">
        <v>0.000949733804135094</v>
      </c>
      <c r="EV508">
        <v>0.000626151634330831</v>
      </c>
      <c r="EW508">
        <v>-7.8445624330649e-06</v>
      </c>
      <c r="EX508">
        <v>-4</v>
      </c>
      <c r="EY508">
        <v>2067</v>
      </c>
      <c r="EZ508">
        <v>1</v>
      </c>
      <c r="FA508">
        <v>22</v>
      </c>
      <c r="FB508">
        <v>17.4</v>
      </c>
      <c r="FC508">
        <v>17.3</v>
      </c>
      <c r="FD508">
        <v>18</v>
      </c>
      <c r="FE508">
        <v>961.323</v>
      </c>
      <c r="FF508">
        <v>518.383</v>
      </c>
      <c r="FG508">
        <v>40.7224</v>
      </c>
      <c r="FH508">
        <v>25.313</v>
      </c>
      <c r="FI508">
        <v>30.0007</v>
      </c>
      <c r="FJ508">
        <v>25.3059</v>
      </c>
      <c r="FK508">
        <v>25.2908</v>
      </c>
      <c r="FL508">
        <v>26.7739</v>
      </c>
      <c r="FM508">
        <v>44.4426</v>
      </c>
      <c r="FN508">
        <v>0</v>
      </c>
      <c r="FO508">
        <v>40.79</v>
      </c>
      <c r="FP508">
        <v>420</v>
      </c>
      <c r="FQ508">
        <v>11.0934</v>
      </c>
      <c r="FR508">
        <v>100.342</v>
      </c>
      <c r="FS508">
        <v>100.243</v>
      </c>
    </row>
    <row r="509" spans="1:175">
      <c r="A509">
        <v>493</v>
      </c>
      <c r="B509">
        <v>1627064560.1</v>
      </c>
      <c r="C509">
        <v>984</v>
      </c>
      <c r="D509" t="s">
        <v>1279</v>
      </c>
      <c r="E509" t="s">
        <v>1280</v>
      </c>
      <c r="F509">
        <v>1</v>
      </c>
      <c r="H509">
        <v>1627064559.1</v>
      </c>
      <c r="I509">
        <f>(J509)/1000</f>
        <v>0</v>
      </c>
      <c r="J509">
        <f>1000*CB509*AH509*(BX509-BY509)/(100*BQ509*(1000-AH509*BX509))</f>
        <v>0</v>
      </c>
      <c r="K509">
        <f>CB509*AH509*(BW509-BV509*(1000-AH509*BY509)/(1000-AH509*BX509))/(100*BQ509)</f>
        <v>0</v>
      </c>
      <c r="L509">
        <f>BV509 - IF(AH509&gt;1, K509*BQ509*100.0/(AJ509*CJ509), 0)</f>
        <v>0</v>
      </c>
      <c r="M509">
        <f>((S509-I509/2)*L509-K509)/(S509+I509/2)</f>
        <v>0</v>
      </c>
      <c r="N509">
        <f>M509*(CC509+CD509)/1000.0</f>
        <v>0</v>
      </c>
      <c r="O509">
        <f>(BV509 - IF(AH509&gt;1, K509*BQ509*100.0/(AJ509*CJ509), 0))*(CC509+CD509)/1000.0</f>
        <v>0</v>
      </c>
      <c r="P509">
        <f>2.0/((1/R509-1/Q509)+SIGN(R509)*SQRT((1/R509-1/Q509)*(1/R509-1/Q509) + 4*BR509/((BR509+1)*(BR509+1))*(2*1/R509*1/Q509-1/Q509*1/Q509)))</f>
        <v>0</v>
      </c>
      <c r="Q509">
        <f>IF(LEFT(BS509,1)&lt;&gt;"0",IF(LEFT(BS509,1)="1",3.0,BT509),$D$5+$E$5*(CJ509*CC509/($K$5*1000))+$F$5*(CJ509*CC509/($K$5*1000))*MAX(MIN(BQ509,$J$5),$I$5)*MAX(MIN(BQ509,$J$5),$I$5)+$G$5*MAX(MIN(BQ509,$J$5),$I$5)*(CJ509*CC509/($K$5*1000))+$H$5*(CJ509*CC509/($K$5*1000))*(CJ509*CC509/($K$5*1000)))</f>
        <v>0</v>
      </c>
      <c r="R509">
        <f>I509*(1000-(1000*0.61365*exp(17.502*V509/(240.97+V509))/(CC509+CD509)+BX509)/2)/(1000*0.61365*exp(17.502*V509/(240.97+V509))/(CC509+CD509)-BX509)</f>
        <v>0</v>
      </c>
      <c r="S509">
        <f>1/((BR509+1)/(P509/1.6)+1/(Q509/1.37)) + BR509/((BR509+1)/(P509/1.6) + BR509/(Q509/1.37))</f>
        <v>0</v>
      </c>
      <c r="T509">
        <f>(BM509*BP509)</f>
        <v>0</v>
      </c>
      <c r="U509">
        <f>(CE509+(T509+2*0.95*5.67E-8*(((CE509+$B$7)+273)^4-(CE509+273)^4)-44100*I509)/(1.84*29.3*Q509+8*0.95*5.67E-8*(CE509+273)^3))</f>
        <v>0</v>
      </c>
      <c r="V509">
        <f>($C$7*CF509+$D$7*CG509+$E$7*U509)</f>
        <v>0</v>
      </c>
      <c r="W509">
        <f>0.61365*exp(17.502*V509/(240.97+V509))</f>
        <v>0</v>
      </c>
      <c r="X509">
        <f>(Y509/Z509*100)</f>
        <v>0</v>
      </c>
      <c r="Y509">
        <f>BX509*(CC509+CD509)/1000</f>
        <v>0</v>
      </c>
      <c r="Z509">
        <f>0.61365*exp(17.502*CE509/(240.97+CE509))</f>
        <v>0</v>
      </c>
      <c r="AA509">
        <f>(W509-BX509*(CC509+CD509)/1000)</f>
        <v>0</v>
      </c>
      <c r="AB509">
        <f>(-I509*44100)</f>
        <v>0</v>
      </c>
      <c r="AC509">
        <f>2*29.3*Q509*0.92*(CE509-V509)</f>
        <v>0</v>
      </c>
      <c r="AD509">
        <f>2*0.95*5.67E-8*(((CE509+$B$7)+273)^4-(V509+273)^4)</f>
        <v>0</v>
      </c>
      <c r="AE509">
        <f>T509+AD509+AB509+AC509</f>
        <v>0</v>
      </c>
      <c r="AF509">
        <v>15</v>
      </c>
      <c r="AG509">
        <v>2</v>
      </c>
      <c r="AH509">
        <f>IF(AF509*$H$13&gt;=AJ509,1.0,(AJ509/(AJ509-AF509*$H$13)))</f>
        <v>0</v>
      </c>
      <c r="AI509">
        <f>(AH509-1)*100</f>
        <v>0</v>
      </c>
      <c r="AJ509">
        <f>MAX(0,($B$13+$C$13*CJ509)/(1+$D$13*CJ509)*CC509/(CE509+273)*$E$13)</f>
        <v>0</v>
      </c>
      <c r="AK509" t="s">
        <v>291</v>
      </c>
      <c r="AL509" t="s">
        <v>291</v>
      </c>
      <c r="AM509">
        <v>0</v>
      </c>
      <c r="AN509">
        <v>0</v>
      </c>
      <c r="AO509">
        <f>1-AM509/AN509</f>
        <v>0</v>
      </c>
      <c r="AP509">
        <v>0</v>
      </c>
      <c r="AQ509" t="s">
        <v>291</v>
      </c>
      <c r="AR509" t="s">
        <v>291</v>
      </c>
      <c r="AS509">
        <v>0</v>
      </c>
      <c r="AT509">
        <v>0</v>
      </c>
      <c r="AU509">
        <f>1-AS509/AT509</f>
        <v>0</v>
      </c>
      <c r="AV509">
        <v>0.5</v>
      </c>
      <c r="AW509">
        <f>BN509</f>
        <v>0</v>
      </c>
      <c r="AX509">
        <f>K509</f>
        <v>0</v>
      </c>
      <c r="AY509">
        <f>AU509*AV509*AW509</f>
        <v>0</v>
      </c>
      <c r="AZ509">
        <f>(AX509-AP509)/AW509</f>
        <v>0</v>
      </c>
      <c r="BA509">
        <f>(AN509-AT509)/AT509</f>
        <v>0</v>
      </c>
      <c r="BB509">
        <f>AM509/(AO509+AM509/AT509)</f>
        <v>0</v>
      </c>
      <c r="BC509" t="s">
        <v>291</v>
      </c>
      <c r="BD509">
        <v>0</v>
      </c>
      <c r="BE509">
        <f>IF(BD509&lt;&gt;0, BD509, BB509)</f>
        <v>0</v>
      </c>
      <c r="BF509">
        <f>1-BE509/AT509</f>
        <v>0</v>
      </c>
      <c r="BG509">
        <f>(AT509-AS509)/(AT509-BE509)</f>
        <v>0</v>
      </c>
      <c r="BH509">
        <f>(AN509-AT509)/(AN509-BE509)</f>
        <v>0</v>
      </c>
      <c r="BI509">
        <f>(AT509-AS509)/(AT509-AM509)</f>
        <v>0</v>
      </c>
      <c r="BJ509">
        <f>(AN509-AT509)/(AN509-AM509)</f>
        <v>0</v>
      </c>
      <c r="BK509">
        <f>(BG509*BE509/AS509)</f>
        <v>0</v>
      </c>
      <c r="BL509">
        <f>(1-BK509)</f>
        <v>0</v>
      </c>
      <c r="BM509">
        <f>$B$11*CK509+$C$11*CL509+$F$11*CM509*(1-CP509)</f>
        <v>0</v>
      </c>
      <c r="BN509">
        <f>BM509*BO509</f>
        <v>0</v>
      </c>
      <c r="BO509">
        <f>($B$11*$D$9+$C$11*$D$9+$F$11*((CZ509+CR509)/MAX(CZ509+CR509+DA509, 0.1)*$I$9+DA509/MAX(CZ509+CR509+DA509, 0.1)*$J$9))/($B$11+$C$11+$F$11)</f>
        <v>0</v>
      </c>
      <c r="BP509">
        <f>($B$11*$K$9+$C$11*$K$9+$F$11*((CZ509+CR509)/MAX(CZ509+CR509+DA509, 0.1)*$P$9+DA509/MAX(CZ509+CR509+DA509, 0.1)*$Q$9))/($B$11+$C$11+$F$11)</f>
        <v>0</v>
      </c>
      <c r="BQ509">
        <v>6</v>
      </c>
      <c r="BR509">
        <v>0.5</v>
      </c>
      <c r="BS509" t="s">
        <v>292</v>
      </c>
      <c r="BT509">
        <v>2</v>
      </c>
      <c r="BU509">
        <v>1627064559.1</v>
      </c>
      <c r="BV509">
        <v>396.723333333333</v>
      </c>
      <c r="BW509">
        <v>419.951333333333</v>
      </c>
      <c r="BX509">
        <v>17.6975333333333</v>
      </c>
      <c r="BY509">
        <v>10.9667</v>
      </c>
      <c r="BZ509">
        <v>392.413333333333</v>
      </c>
      <c r="CA509">
        <v>17.6546666666667</v>
      </c>
      <c r="CB509">
        <v>900.017333333333</v>
      </c>
      <c r="CC509">
        <v>101.491</v>
      </c>
      <c r="CD509">
        <v>0.100136666666667</v>
      </c>
      <c r="CE509">
        <v>33.5693666666667</v>
      </c>
      <c r="CF509">
        <v>30.6691333333333</v>
      </c>
      <c r="CG509">
        <v>999.9</v>
      </c>
      <c r="CH509">
        <v>0</v>
      </c>
      <c r="CI509">
        <v>0</v>
      </c>
      <c r="CJ509">
        <v>10001.25</v>
      </c>
      <c r="CK509">
        <v>0</v>
      </c>
      <c r="CL509">
        <v>59.8759</v>
      </c>
      <c r="CM509">
        <v>1460.05</v>
      </c>
      <c r="CN509">
        <v>0.972993</v>
      </c>
      <c r="CO509">
        <v>0.0270067</v>
      </c>
      <c r="CP509">
        <v>0</v>
      </c>
      <c r="CQ509">
        <v>676.379333333333</v>
      </c>
      <c r="CR509">
        <v>4.99951</v>
      </c>
      <c r="CS509">
        <v>9851.48333333333</v>
      </c>
      <c r="CT509">
        <v>11912.3</v>
      </c>
      <c r="CU509">
        <v>39.625</v>
      </c>
      <c r="CV509">
        <v>41.937</v>
      </c>
      <c r="CW509">
        <v>41.1663333333333</v>
      </c>
      <c r="CX509">
        <v>41.187</v>
      </c>
      <c r="CY509">
        <v>42.062</v>
      </c>
      <c r="CZ509">
        <v>1415.75</v>
      </c>
      <c r="DA509">
        <v>39.3</v>
      </c>
      <c r="DB509">
        <v>0</v>
      </c>
      <c r="DC509">
        <v>1627064563</v>
      </c>
      <c r="DD509">
        <v>0</v>
      </c>
      <c r="DE509">
        <v>676.128192307692</v>
      </c>
      <c r="DF509">
        <v>1.95251282080398</v>
      </c>
      <c r="DG509">
        <v>34.9186324391133</v>
      </c>
      <c r="DH509">
        <v>9847.64192307692</v>
      </c>
      <c r="DI509">
        <v>15</v>
      </c>
      <c r="DJ509">
        <v>1627063522.6</v>
      </c>
      <c r="DK509" t="s">
        <v>293</v>
      </c>
      <c r="DL509">
        <v>1627063512.6</v>
      </c>
      <c r="DM509">
        <v>1627063522.6</v>
      </c>
      <c r="DN509">
        <v>1</v>
      </c>
      <c r="DO509">
        <v>0.261</v>
      </c>
      <c r="DP509">
        <v>-0.001</v>
      </c>
      <c r="DQ509">
        <v>4.408</v>
      </c>
      <c r="DR509">
        <v>-0.118</v>
      </c>
      <c r="DS509">
        <v>420</v>
      </c>
      <c r="DT509">
        <v>3</v>
      </c>
      <c r="DU509">
        <v>0.07</v>
      </c>
      <c r="DV509">
        <v>0.03</v>
      </c>
      <c r="DW509">
        <v>-23.2728073170732</v>
      </c>
      <c r="DX509">
        <v>0.365220209059225</v>
      </c>
      <c r="DY509">
        <v>0.0397450741862458</v>
      </c>
      <c r="DZ509">
        <v>1</v>
      </c>
      <c r="EA509">
        <v>676.04203030303</v>
      </c>
      <c r="EB509">
        <v>1.98915237048891</v>
      </c>
      <c r="EC509">
        <v>0.246487012977512</v>
      </c>
      <c r="ED509">
        <v>1</v>
      </c>
      <c r="EE509">
        <v>6.6769187804878</v>
      </c>
      <c r="EF509">
        <v>0.337955540069669</v>
      </c>
      <c r="EG509">
        <v>0.0339959545078974</v>
      </c>
      <c r="EH509">
        <v>0</v>
      </c>
      <c r="EI509">
        <v>2</v>
      </c>
      <c r="EJ509">
        <v>3</v>
      </c>
      <c r="EK509" t="s">
        <v>335</v>
      </c>
      <c r="EL509">
        <v>100</v>
      </c>
      <c r="EM509">
        <v>100</v>
      </c>
      <c r="EN509">
        <v>4.31</v>
      </c>
      <c r="EO509">
        <v>0.0432</v>
      </c>
      <c r="EP509">
        <v>2.28134974714028</v>
      </c>
      <c r="EQ509">
        <v>0.00616335315543056</v>
      </c>
      <c r="ER509">
        <v>-2.81551833566181e-06</v>
      </c>
      <c r="ES509">
        <v>7.20361701182458e-10</v>
      </c>
      <c r="ET509">
        <v>-0.12593346656001</v>
      </c>
      <c r="EU509">
        <v>0.000949733804135094</v>
      </c>
      <c r="EV509">
        <v>0.000626151634330831</v>
      </c>
      <c r="EW509">
        <v>-7.8445624330649e-06</v>
      </c>
      <c r="EX509">
        <v>-4</v>
      </c>
      <c r="EY509">
        <v>2067</v>
      </c>
      <c r="EZ509">
        <v>1</v>
      </c>
      <c r="FA509">
        <v>22</v>
      </c>
      <c r="FB509">
        <v>17.5</v>
      </c>
      <c r="FC509">
        <v>17.3</v>
      </c>
      <c r="FD509">
        <v>18</v>
      </c>
      <c r="FE509">
        <v>961.335</v>
      </c>
      <c r="FF509">
        <v>518.264</v>
      </c>
      <c r="FG509">
        <v>40.789</v>
      </c>
      <c r="FH509">
        <v>25.3173</v>
      </c>
      <c r="FI509">
        <v>30.0008</v>
      </c>
      <c r="FJ509">
        <v>25.3081</v>
      </c>
      <c r="FK509">
        <v>25.2931</v>
      </c>
      <c r="FL509">
        <v>26.7742</v>
      </c>
      <c r="FM509">
        <v>44.1101</v>
      </c>
      <c r="FN509">
        <v>0</v>
      </c>
      <c r="FO509">
        <v>40.89</v>
      </c>
      <c r="FP509">
        <v>420</v>
      </c>
      <c r="FQ509">
        <v>11.1704</v>
      </c>
      <c r="FR509">
        <v>100.341</v>
      </c>
      <c r="FS509">
        <v>100.243</v>
      </c>
    </row>
    <row r="510" spans="1:175">
      <c r="A510">
        <v>494</v>
      </c>
      <c r="B510">
        <v>1627064562.1</v>
      </c>
      <c r="C510">
        <v>986</v>
      </c>
      <c r="D510" t="s">
        <v>1281</v>
      </c>
      <c r="E510" t="s">
        <v>1282</v>
      </c>
      <c r="F510">
        <v>1</v>
      </c>
      <c r="H510">
        <v>1627064561.1</v>
      </c>
      <c r="I510">
        <f>(J510)/1000</f>
        <v>0</v>
      </c>
      <c r="J510">
        <f>1000*CB510*AH510*(BX510-BY510)/(100*BQ510*(1000-AH510*BX510))</f>
        <v>0</v>
      </c>
      <c r="K510">
        <f>CB510*AH510*(BW510-BV510*(1000-AH510*BY510)/(1000-AH510*BX510))/(100*BQ510)</f>
        <v>0</v>
      </c>
      <c r="L510">
        <f>BV510 - IF(AH510&gt;1, K510*BQ510*100.0/(AJ510*CJ510), 0)</f>
        <v>0</v>
      </c>
      <c r="M510">
        <f>((S510-I510/2)*L510-K510)/(S510+I510/2)</f>
        <v>0</v>
      </c>
      <c r="N510">
        <f>M510*(CC510+CD510)/1000.0</f>
        <v>0</v>
      </c>
      <c r="O510">
        <f>(BV510 - IF(AH510&gt;1, K510*BQ510*100.0/(AJ510*CJ510), 0))*(CC510+CD510)/1000.0</f>
        <v>0</v>
      </c>
      <c r="P510">
        <f>2.0/((1/R510-1/Q510)+SIGN(R510)*SQRT((1/R510-1/Q510)*(1/R510-1/Q510) + 4*BR510/((BR510+1)*(BR510+1))*(2*1/R510*1/Q510-1/Q510*1/Q510)))</f>
        <v>0</v>
      </c>
      <c r="Q510">
        <f>IF(LEFT(BS510,1)&lt;&gt;"0",IF(LEFT(BS510,1)="1",3.0,BT510),$D$5+$E$5*(CJ510*CC510/($K$5*1000))+$F$5*(CJ510*CC510/($K$5*1000))*MAX(MIN(BQ510,$J$5),$I$5)*MAX(MIN(BQ510,$J$5),$I$5)+$G$5*MAX(MIN(BQ510,$J$5),$I$5)*(CJ510*CC510/($K$5*1000))+$H$5*(CJ510*CC510/($K$5*1000))*(CJ510*CC510/($K$5*1000)))</f>
        <v>0</v>
      </c>
      <c r="R510">
        <f>I510*(1000-(1000*0.61365*exp(17.502*V510/(240.97+V510))/(CC510+CD510)+BX510)/2)/(1000*0.61365*exp(17.502*V510/(240.97+V510))/(CC510+CD510)-BX510)</f>
        <v>0</v>
      </c>
      <c r="S510">
        <f>1/((BR510+1)/(P510/1.6)+1/(Q510/1.37)) + BR510/((BR510+1)/(P510/1.6) + BR510/(Q510/1.37))</f>
        <v>0</v>
      </c>
      <c r="T510">
        <f>(BM510*BP510)</f>
        <v>0</v>
      </c>
      <c r="U510">
        <f>(CE510+(T510+2*0.95*5.67E-8*(((CE510+$B$7)+273)^4-(CE510+273)^4)-44100*I510)/(1.84*29.3*Q510+8*0.95*5.67E-8*(CE510+273)^3))</f>
        <v>0</v>
      </c>
      <c r="V510">
        <f>($C$7*CF510+$D$7*CG510+$E$7*U510)</f>
        <v>0</v>
      </c>
      <c r="W510">
        <f>0.61365*exp(17.502*V510/(240.97+V510))</f>
        <v>0</v>
      </c>
      <c r="X510">
        <f>(Y510/Z510*100)</f>
        <v>0</v>
      </c>
      <c r="Y510">
        <f>BX510*(CC510+CD510)/1000</f>
        <v>0</v>
      </c>
      <c r="Z510">
        <f>0.61365*exp(17.502*CE510/(240.97+CE510))</f>
        <v>0</v>
      </c>
      <c r="AA510">
        <f>(W510-BX510*(CC510+CD510)/1000)</f>
        <v>0</v>
      </c>
      <c r="AB510">
        <f>(-I510*44100)</f>
        <v>0</v>
      </c>
      <c r="AC510">
        <f>2*29.3*Q510*0.92*(CE510-V510)</f>
        <v>0</v>
      </c>
      <c r="AD510">
        <f>2*0.95*5.67E-8*(((CE510+$B$7)+273)^4-(V510+273)^4)</f>
        <v>0</v>
      </c>
      <c r="AE510">
        <f>T510+AD510+AB510+AC510</f>
        <v>0</v>
      </c>
      <c r="AF510">
        <v>15</v>
      </c>
      <c r="AG510">
        <v>2</v>
      </c>
      <c r="AH510">
        <f>IF(AF510*$H$13&gt;=AJ510,1.0,(AJ510/(AJ510-AF510*$H$13)))</f>
        <v>0</v>
      </c>
      <c r="AI510">
        <f>(AH510-1)*100</f>
        <v>0</v>
      </c>
      <c r="AJ510">
        <f>MAX(0,($B$13+$C$13*CJ510)/(1+$D$13*CJ510)*CC510/(CE510+273)*$E$13)</f>
        <v>0</v>
      </c>
      <c r="AK510" t="s">
        <v>291</v>
      </c>
      <c r="AL510" t="s">
        <v>291</v>
      </c>
      <c r="AM510">
        <v>0</v>
      </c>
      <c r="AN510">
        <v>0</v>
      </c>
      <c r="AO510">
        <f>1-AM510/AN510</f>
        <v>0</v>
      </c>
      <c r="AP510">
        <v>0</v>
      </c>
      <c r="AQ510" t="s">
        <v>291</v>
      </c>
      <c r="AR510" t="s">
        <v>291</v>
      </c>
      <c r="AS510">
        <v>0</v>
      </c>
      <c r="AT510">
        <v>0</v>
      </c>
      <c r="AU510">
        <f>1-AS510/AT510</f>
        <v>0</v>
      </c>
      <c r="AV510">
        <v>0.5</v>
      </c>
      <c r="AW510">
        <f>BN510</f>
        <v>0</v>
      </c>
      <c r="AX510">
        <f>K510</f>
        <v>0</v>
      </c>
      <c r="AY510">
        <f>AU510*AV510*AW510</f>
        <v>0</v>
      </c>
      <c r="AZ510">
        <f>(AX510-AP510)/AW510</f>
        <v>0</v>
      </c>
      <c r="BA510">
        <f>(AN510-AT510)/AT510</f>
        <v>0</v>
      </c>
      <c r="BB510">
        <f>AM510/(AO510+AM510/AT510)</f>
        <v>0</v>
      </c>
      <c r="BC510" t="s">
        <v>291</v>
      </c>
      <c r="BD510">
        <v>0</v>
      </c>
      <c r="BE510">
        <f>IF(BD510&lt;&gt;0, BD510, BB510)</f>
        <v>0</v>
      </c>
      <c r="BF510">
        <f>1-BE510/AT510</f>
        <v>0</v>
      </c>
      <c r="BG510">
        <f>(AT510-AS510)/(AT510-BE510)</f>
        <v>0</v>
      </c>
      <c r="BH510">
        <f>(AN510-AT510)/(AN510-BE510)</f>
        <v>0</v>
      </c>
      <c r="BI510">
        <f>(AT510-AS510)/(AT510-AM510)</f>
        <v>0</v>
      </c>
      <c r="BJ510">
        <f>(AN510-AT510)/(AN510-AM510)</f>
        <v>0</v>
      </c>
      <c r="BK510">
        <f>(BG510*BE510/AS510)</f>
        <v>0</v>
      </c>
      <c r="BL510">
        <f>(1-BK510)</f>
        <v>0</v>
      </c>
      <c r="BM510">
        <f>$B$11*CK510+$C$11*CL510+$F$11*CM510*(1-CP510)</f>
        <v>0</v>
      </c>
      <c r="BN510">
        <f>BM510*BO510</f>
        <v>0</v>
      </c>
      <c r="BO510">
        <f>($B$11*$D$9+$C$11*$D$9+$F$11*((CZ510+CR510)/MAX(CZ510+CR510+DA510, 0.1)*$I$9+DA510/MAX(CZ510+CR510+DA510, 0.1)*$J$9))/($B$11+$C$11+$F$11)</f>
        <v>0</v>
      </c>
      <c r="BP510">
        <f>($B$11*$K$9+$C$11*$K$9+$F$11*((CZ510+CR510)/MAX(CZ510+CR510+DA510, 0.1)*$P$9+DA510/MAX(CZ510+CR510+DA510, 0.1)*$Q$9))/($B$11+$C$11+$F$11)</f>
        <v>0</v>
      </c>
      <c r="BQ510">
        <v>6</v>
      </c>
      <c r="BR510">
        <v>0.5</v>
      </c>
      <c r="BS510" t="s">
        <v>292</v>
      </c>
      <c r="BT510">
        <v>2</v>
      </c>
      <c r="BU510">
        <v>1627064561.1</v>
      </c>
      <c r="BV510">
        <v>396.718</v>
      </c>
      <c r="BW510">
        <v>419.946</v>
      </c>
      <c r="BX510">
        <v>17.7421333333333</v>
      </c>
      <c r="BY510">
        <v>11.0098333333333</v>
      </c>
      <c r="BZ510">
        <v>392.408333333333</v>
      </c>
      <c r="CA510">
        <v>17.6986333333333</v>
      </c>
      <c r="CB510">
        <v>900.034333333333</v>
      </c>
      <c r="CC510">
        <v>101.491</v>
      </c>
      <c r="CD510">
        <v>0.10019</v>
      </c>
      <c r="CE510">
        <v>33.6135666666667</v>
      </c>
      <c r="CF510">
        <v>30.7121333333333</v>
      </c>
      <c r="CG510">
        <v>999.9</v>
      </c>
      <c r="CH510">
        <v>0</v>
      </c>
      <c r="CI510">
        <v>0</v>
      </c>
      <c r="CJ510">
        <v>9983.95666666667</v>
      </c>
      <c r="CK510">
        <v>0</v>
      </c>
      <c r="CL510">
        <v>59.8759</v>
      </c>
      <c r="CM510">
        <v>1459.83333333333</v>
      </c>
      <c r="CN510">
        <v>0.972989666666667</v>
      </c>
      <c r="CO510">
        <v>0.0270105666666667</v>
      </c>
      <c r="CP510">
        <v>0</v>
      </c>
      <c r="CQ510">
        <v>676.315666666667</v>
      </c>
      <c r="CR510">
        <v>4.99951</v>
      </c>
      <c r="CS510">
        <v>9850.52</v>
      </c>
      <c r="CT510">
        <v>11910.4666666667</v>
      </c>
      <c r="CU510">
        <v>39.625</v>
      </c>
      <c r="CV510">
        <v>41.937</v>
      </c>
      <c r="CW510">
        <v>41.187</v>
      </c>
      <c r="CX510">
        <v>41.187</v>
      </c>
      <c r="CY510">
        <v>42.104</v>
      </c>
      <c r="CZ510">
        <v>1415.54</v>
      </c>
      <c r="DA510">
        <v>39.3</v>
      </c>
      <c r="DB510">
        <v>0</v>
      </c>
      <c r="DC510">
        <v>1627064564.8</v>
      </c>
      <c r="DD510">
        <v>0</v>
      </c>
      <c r="DE510">
        <v>676.17768</v>
      </c>
      <c r="DF510">
        <v>1.91584616180372</v>
      </c>
      <c r="DG510">
        <v>35.8907693421502</v>
      </c>
      <c r="DH510">
        <v>9848.6304</v>
      </c>
      <c r="DI510">
        <v>15</v>
      </c>
      <c r="DJ510">
        <v>1627063522.6</v>
      </c>
      <c r="DK510" t="s">
        <v>293</v>
      </c>
      <c r="DL510">
        <v>1627063512.6</v>
      </c>
      <c r="DM510">
        <v>1627063522.6</v>
      </c>
      <c r="DN510">
        <v>1</v>
      </c>
      <c r="DO510">
        <v>0.261</v>
      </c>
      <c r="DP510">
        <v>-0.001</v>
      </c>
      <c r="DQ510">
        <v>4.408</v>
      </c>
      <c r="DR510">
        <v>-0.118</v>
      </c>
      <c r="DS510">
        <v>420</v>
      </c>
      <c r="DT510">
        <v>3</v>
      </c>
      <c r="DU510">
        <v>0.07</v>
      </c>
      <c r="DV510">
        <v>0.03</v>
      </c>
      <c r="DW510">
        <v>-23.2619097560976</v>
      </c>
      <c r="DX510">
        <v>0.314757491289149</v>
      </c>
      <c r="DY510">
        <v>0.0353715250288608</v>
      </c>
      <c r="DZ510">
        <v>1</v>
      </c>
      <c r="EA510">
        <v>676.085242424242</v>
      </c>
      <c r="EB510">
        <v>1.93882796935953</v>
      </c>
      <c r="EC510">
        <v>0.24190156153467</v>
      </c>
      <c r="ED510">
        <v>1</v>
      </c>
      <c r="EE510">
        <v>6.68633390243903</v>
      </c>
      <c r="EF510">
        <v>0.344162508710805</v>
      </c>
      <c r="EG510">
        <v>0.0344576872996325</v>
      </c>
      <c r="EH510">
        <v>0</v>
      </c>
      <c r="EI510">
        <v>2</v>
      </c>
      <c r="EJ510">
        <v>3</v>
      </c>
      <c r="EK510" t="s">
        <v>335</v>
      </c>
      <c r="EL510">
        <v>100</v>
      </c>
      <c r="EM510">
        <v>100</v>
      </c>
      <c r="EN510">
        <v>4.31</v>
      </c>
      <c r="EO510">
        <v>0.0439</v>
      </c>
      <c r="EP510">
        <v>2.28134974714028</v>
      </c>
      <c r="EQ510">
        <v>0.00616335315543056</v>
      </c>
      <c r="ER510">
        <v>-2.81551833566181e-06</v>
      </c>
      <c r="ES510">
        <v>7.20361701182458e-10</v>
      </c>
      <c r="ET510">
        <v>-0.12593346656001</v>
      </c>
      <c r="EU510">
        <v>0.000949733804135094</v>
      </c>
      <c r="EV510">
        <v>0.000626151634330831</v>
      </c>
      <c r="EW510">
        <v>-7.8445624330649e-06</v>
      </c>
      <c r="EX510">
        <v>-4</v>
      </c>
      <c r="EY510">
        <v>2067</v>
      </c>
      <c r="EZ510">
        <v>1</v>
      </c>
      <c r="FA510">
        <v>22</v>
      </c>
      <c r="FB510">
        <v>17.5</v>
      </c>
      <c r="FC510">
        <v>17.3</v>
      </c>
      <c r="FD510">
        <v>18</v>
      </c>
      <c r="FE510">
        <v>961.502</v>
      </c>
      <c r="FF510">
        <v>518.414</v>
      </c>
      <c r="FG510">
        <v>40.8525</v>
      </c>
      <c r="FH510">
        <v>25.3216</v>
      </c>
      <c r="FI510">
        <v>30.0007</v>
      </c>
      <c r="FJ510">
        <v>25.3102</v>
      </c>
      <c r="FK510">
        <v>25.2958</v>
      </c>
      <c r="FL510">
        <v>26.7759</v>
      </c>
      <c r="FM510">
        <v>44.1101</v>
      </c>
      <c r="FN510">
        <v>0</v>
      </c>
      <c r="FO510">
        <v>40.99</v>
      </c>
      <c r="FP510">
        <v>420</v>
      </c>
      <c r="FQ510">
        <v>11.1731</v>
      </c>
      <c r="FR510">
        <v>100.342</v>
      </c>
      <c r="FS510">
        <v>100.244</v>
      </c>
    </row>
    <row r="511" spans="1:175">
      <c r="A511">
        <v>495</v>
      </c>
      <c r="B511">
        <v>1627064564.1</v>
      </c>
      <c r="C511">
        <v>988</v>
      </c>
      <c r="D511" t="s">
        <v>1283</v>
      </c>
      <c r="E511" t="s">
        <v>1284</v>
      </c>
      <c r="F511">
        <v>1</v>
      </c>
      <c r="H511">
        <v>1627064563.1</v>
      </c>
      <c r="I511">
        <f>(J511)/1000</f>
        <v>0</v>
      </c>
      <c r="J511">
        <f>1000*CB511*AH511*(BX511-BY511)/(100*BQ511*(1000-AH511*BX511))</f>
        <v>0</v>
      </c>
      <c r="K511">
        <f>CB511*AH511*(BW511-BV511*(1000-AH511*BY511)/(1000-AH511*BX511))/(100*BQ511)</f>
        <v>0</v>
      </c>
      <c r="L511">
        <f>BV511 - IF(AH511&gt;1, K511*BQ511*100.0/(AJ511*CJ511), 0)</f>
        <v>0</v>
      </c>
      <c r="M511">
        <f>((S511-I511/2)*L511-K511)/(S511+I511/2)</f>
        <v>0</v>
      </c>
      <c r="N511">
        <f>M511*(CC511+CD511)/1000.0</f>
        <v>0</v>
      </c>
      <c r="O511">
        <f>(BV511 - IF(AH511&gt;1, K511*BQ511*100.0/(AJ511*CJ511), 0))*(CC511+CD511)/1000.0</f>
        <v>0</v>
      </c>
      <c r="P511">
        <f>2.0/((1/R511-1/Q511)+SIGN(R511)*SQRT((1/R511-1/Q511)*(1/R511-1/Q511) + 4*BR511/((BR511+1)*(BR511+1))*(2*1/R511*1/Q511-1/Q511*1/Q511)))</f>
        <v>0</v>
      </c>
      <c r="Q511">
        <f>IF(LEFT(BS511,1)&lt;&gt;"0",IF(LEFT(BS511,1)="1",3.0,BT511),$D$5+$E$5*(CJ511*CC511/($K$5*1000))+$F$5*(CJ511*CC511/($K$5*1000))*MAX(MIN(BQ511,$J$5),$I$5)*MAX(MIN(BQ511,$J$5),$I$5)+$G$5*MAX(MIN(BQ511,$J$5),$I$5)*(CJ511*CC511/($K$5*1000))+$H$5*(CJ511*CC511/($K$5*1000))*(CJ511*CC511/($K$5*1000)))</f>
        <v>0</v>
      </c>
      <c r="R511">
        <f>I511*(1000-(1000*0.61365*exp(17.502*V511/(240.97+V511))/(CC511+CD511)+BX511)/2)/(1000*0.61365*exp(17.502*V511/(240.97+V511))/(CC511+CD511)-BX511)</f>
        <v>0</v>
      </c>
      <c r="S511">
        <f>1/((BR511+1)/(P511/1.6)+1/(Q511/1.37)) + BR511/((BR511+1)/(P511/1.6) + BR511/(Q511/1.37))</f>
        <v>0</v>
      </c>
      <c r="T511">
        <f>(BM511*BP511)</f>
        <v>0</v>
      </c>
      <c r="U511">
        <f>(CE511+(T511+2*0.95*5.67E-8*(((CE511+$B$7)+273)^4-(CE511+273)^4)-44100*I511)/(1.84*29.3*Q511+8*0.95*5.67E-8*(CE511+273)^3))</f>
        <v>0</v>
      </c>
      <c r="V511">
        <f>($C$7*CF511+$D$7*CG511+$E$7*U511)</f>
        <v>0</v>
      </c>
      <c r="W511">
        <f>0.61365*exp(17.502*V511/(240.97+V511))</f>
        <v>0</v>
      </c>
      <c r="X511">
        <f>(Y511/Z511*100)</f>
        <v>0</v>
      </c>
      <c r="Y511">
        <f>BX511*(CC511+CD511)/1000</f>
        <v>0</v>
      </c>
      <c r="Z511">
        <f>0.61365*exp(17.502*CE511/(240.97+CE511))</f>
        <v>0</v>
      </c>
      <c r="AA511">
        <f>(W511-BX511*(CC511+CD511)/1000)</f>
        <v>0</v>
      </c>
      <c r="AB511">
        <f>(-I511*44100)</f>
        <v>0</v>
      </c>
      <c r="AC511">
        <f>2*29.3*Q511*0.92*(CE511-V511)</f>
        <v>0</v>
      </c>
      <c r="AD511">
        <f>2*0.95*5.67E-8*(((CE511+$B$7)+273)^4-(V511+273)^4)</f>
        <v>0</v>
      </c>
      <c r="AE511">
        <f>T511+AD511+AB511+AC511</f>
        <v>0</v>
      </c>
      <c r="AF511">
        <v>15</v>
      </c>
      <c r="AG511">
        <v>2</v>
      </c>
      <c r="AH511">
        <f>IF(AF511*$H$13&gt;=AJ511,1.0,(AJ511/(AJ511-AF511*$H$13)))</f>
        <v>0</v>
      </c>
      <c r="AI511">
        <f>(AH511-1)*100</f>
        <v>0</v>
      </c>
      <c r="AJ511">
        <f>MAX(0,($B$13+$C$13*CJ511)/(1+$D$13*CJ511)*CC511/(CE511+273)*$E$13)</f>
        <v>0</v>
      </c>
      <c r="AK511" t="s">
        <v>291</v>
      </c>
      <c r="AL511" t="s">
        <v>291</v>
      </c>
      <c r="AM511">
        <v>0</v>
      </c>
      <c r="AN511">
        <v>0</v>
      </c>
      <c r="AO511">
        <f>1-AM511/AN511</f>
        <v>0</v>
      </c>
      <c r="AP511">
        <v>0</v>
      </c>
      <c r="AQ511" t="s">
        <v>291</v>
      </c>
      <c r="AR511" t="s">
        <v>291</v>
      </c>
      <c r="AS511">
        <v>0</v>
      </c>
      <c r="AT511">
        <v>0</v>
      </c>
      <c r="AU511">
        <f>1-AS511/AT511</f>
        <v>0</v>
      </c>
      <c r="AV511">
        <v>0.5</v>
      </c>
      <c r="AW511">
        <f>BN511</f>
        <v>0</v>
      </c>
      <c r="AX511">
        <f>K511</f>
        <v>0</v>
      </c>
      <c r="AY511">
        <f>AU511*AV511*AW511</f>
        <v>0</v>
      </c>
      <c r="AZ511">
        <f>(AX511-AP511)/AW511</f>
        <v>0</v>
      </c>
      <c r="BA511">
        <f>(AN511-AT511)/AT511</f>
        <v>0</v>
      </c>
      <c r="BB511">
        <f>AM511/(AO511+AM511/AT511)</f>
        <v>0</v>
      </c>
      <c r="BC511" t="s">
        <v>291</v>
      </c>
      <c r="BD511">
        <v>0</v>
      </c>
      <c r="BE511">
        <f>IF(BD511&lt;&gt;0, BD511, BB511)</f>
        <v>0</v>
      </c>
      <c r="BF511">
        <f>1-BE511/AT511</f>
        <v>0</v>
      </c>
      <c r="BG511">
        <f>(AT511-AS511)/(AT511-BE511)</f>
        <v>0</v>
      </c>
      <c r="BH511">
        <f>(AN511-AT511)/(AN511-BE511)</f>
        <v>0</v>
      </c>
      <c r="BI511">
        <f>(AT511-AS511)/(AT511-AM511)</f>
        <v>0</v>
      </c>
      <c r="BJ511">
        <f>(AN511-AT511)/(AN511-AM511)</f>
        <v>0</v>
      </c>
      <c r="BK511">
        <f>(BG511*BE511/AS511)</f>
        <v>0</v>
      </c>
      <c r="BL511">
        <f>(1-BK511)</f>
        <v>0</v>
      </c>
      <c r="BM511">
        <f>$B$11*CK511+$C$11*CL511+$F$11*CM511*(1-CP511)</f>
        <v>0</v>
      </c>
      <c r="BN511">
        <f>BM511*BO511</f>
        <v>0</v>
      </c>
      <c r="BO511">
        <f>($B$11*$D$9+$C$11*$D$9+$F$11*((CZ511+CR511)/MAX(CZ511+CR511+DA511, 0.1)*$I$9+DA511/MAX(CZ511+CR511+DA511, 0.1)*$J$9))/($B$11+$C$11+$F$11)</f>
        <v>0</v>
      </c>
      <c r="BP511">
        <f>($B$11*$K$9+$C$11*$K$9+$F$11*((CZ511+CR511)/MAX(CZ511+CR511+DA511, 0.1)*$P$9+DA511/MAX(CZ511+CR511+DA511, 0.1)*$Q$9))/($B$11+$C$11+$F$11)</f>
        <v>0</v>
      </c>
      <c r="BQ511">
        <v>6</v>
      </c>
      <c r="BR511">
        <v>0.5</v>
      </c>
      <c r="BS511" t="s">
        <v>292</v>
      </c>
      <c r="BT511">
        <v>2</v>
      </c>
      <c r="BU511">
        <v>1627064563.1</v>
      </c>
      <c r="BV511">
        <v>396.715666666667</v>
      </c>
      <c r="BW511">
        <v>419.952666666667</v>
      </c>
      <c r="BX511">
        <v>17.7903333333333</v>
      </c>
      <c r="BY511">
        <v>11.0573</v>
      </c>
      <c r="BZ511">
        <v>392.405666666667</v>
      </c>
      <c r="CA511">
        <v>17.7460666666667</v>
      </c>
      <c r="CB511">
        <v>899.961666666667</v>
      </c>
      <c r="CC511">
        <v>101.491333333333</v>
      </c>
      <c r="CD511">
        <v>0.100218</v>
      </c>
      <c r="CE511">
        <v>33.6604666666667</v>
      </c>
      <c r="CF511">
        <v>30.7483</v>
      </c>
      <c r="CG511">
        <v>999.9</v>
      </c>
      <c r="CH511">
        <v>0</v>
      </c>
      <c r="CI511">
        <v>0</v>
      </c>
      <c r="CJ511">
        <v>9986.25</v>
      </c>
      <c r="CK511">
        <v>0</v>
      </c>
      <c r="CL511">
        <v>59.8759</v>
      </c>
      <c r="CM511">
        <v>1460.03333333333</v>
      </c>
      <c r="CN511">
        <v>0.972993</v>
      </c>
      <c r="CO511">
        <v>0.0270067</v>
      </c>
      <c r="CP511">
        <v>0</v>
      </c>
      <c r="CQ511">
        <v>676.564666666667</v>
      </c>
      <c r="CR511">
        <v>4.99951</v>
      </c>
      <c r="CS511">
        <v>9853.35</v>
      </c>
      <c r="CT511">
        <v>11912.1333333333</v>
      </c>
      <c r="CU511">
        <v>39.625</v>
      </c>
      <c r="CV511">
        <v>41.937</v>
      </c>
      <c r="CW511">
        <v>41.187</v>
      </c>
      <c r="CX511">
        <v>41.187</v>
      </c>
      <c r="CY511">
        <v>42.104</v>
      </c>
      <c r="CZ511">
        <v>1415.73333333333</v>
      </c>
      <c r="DA511">
        <v>39.3</v>
      </c>
      <c r="DB511">
        <v>0</v>
      </c>
      <c r="DC511">
        <v>1627064566.6</v>
      </c>
      <c r="DD511">
        <v>0</v>
      </c>
      <c r="DE511">
        <v>676.2325</v>
      </c>
      <c r="DF511">
        <v>2.39627350285314</v>
      </c>
      <c r="DG511">
        <v>32.5111111761711</v>
      </c>
      <c r="DH511">
        <v>9849.59961538462</v>
      </c>
      <c r="DI511">
        <v>15</v>
      </c>
      <c r="DJ511">
        <v>1627063522.6</v>
      </c>
      <c r="DK511" t="s">
        <v>293</v>
      </c>
      <c r="DL511">
        <v>1627063512.6</v>
      </c>
      <c r="DM511">
        <v>1627063522.6</v>
      </c>
      <c r="DN511">
        <v>1</v>
      </c>
      <c r="DO511">
        <v>0.261</v>
      </c>
      <c r="DP511">
        <v>-0.001</v>
      </c>
      <c r="DQ511">
        <v>4.408</v>
      </c>
      <c r="DR511">
        <v>-0.118</v>
      </c>
      <c r="DS511">
        <v>420</v>
      </c>
      <c r="DT511">
        <v>3</v>
      </c>
      <c r="DU511">
        <v>0.07</v>
      </c>
      <c r="DV511">
        <v>0.03</v>
      </c>
      <c r="DW511">
        <v>-23.2532487804878</v>
      </c>
      <c r="DX511">
        <v>0.239119860627121</v>
      </c>
      <c r="DY511">
        <v>0.0294412446876264</v>
      </c>
      <c r="DZ511">
        <v>1</v>
      </c>
      <c r="EA511">
        <v>676.164428571429</v>
      </c>
      <c r="EB511">
        <v>1.8953659491189</v>
      </c>
      <c r="EC511">
        <v>0.24451319400151</v>
      </c>
      <c r="ED511">
        <v>1</v>
      </c>
      <c r="EE511">
        <v>6.69615951219512</v>
      </c>
      <c r="EF511">
        <v>0.31563428571429</v>
      </c>
      <c r="EG511">
        <v>0.0320013542359191</v>
      </c>
      <c r="EH511">
        <v>0</v>
      </c>
      <c r="EI511">
        <v>2</v>
      </c>
      <c r="EJ511">
        <v>3</v>
      </c>
      <c r="EK511" t="s">
        <v>335</v>
      </c>
      <c r="EL511">
        <v>100</v>
      </c>
      <c r="EM511">
        <v>100</v>
      </c>
      <c r="EN511">
        <v>4.31</v>
      </c>
      <c r="EO511">
        <v>0.0447</v>
      </c>
      <c r="EP511">
        <v>2.28134974714028</v>
      </c>
      <c r="EQ511">
        <v>0.00616335315543056</v>
      </c>
      <c r="ER511">
        <v>-2.81551833566181e-06</v>
      </c>
      <c r="ES511">
        <v>7.20361701182458e-10</v>
      </c>
      <c r="ET511">
        <v>-0.12593346656001</v>
      </c>
      <c r="EU511">
        <v>0.000949733804135094</v>
      </c>
      <c r="EV511">
        <v>0.000626151634330831</v>
      </c>
      <c r="EW511">
        <v>-7.8445624330649e-06</v>
      </c>
      <c r="EX511">
        <v>-4</v>
      </c>
      <c r="EY511">
        <v>2067</v>
      </c>
      <c r="EZ511">
        <v>1</v>
      </c>
      <c r="FA511">
        <v>22</v>
      </c>
      <c r="FB511">
        <v>17.5</v>
      </c>
      <c r="FC511">
        <v>17.4</v>
      </c>
      <c r="FD511">
        <v>18</v>
      </c>
      <c r="FE511">
        <v>961.204</v>
      </c>
      <c r="FF511">
        <v>518.615</v>
      </c>
      <c r="FG511">
        <v>40.915</v>
      </c>
      <c r="FH511">
        <v>25.3258</v>
      </c>
      <c r="FI511">
        <v>30.0006</v>
      </c>
      <c r="FJ511">
        <v>25.3123</v>
      </c>
      <c r="FK511">
        <v>25.2982</v>
      </c>
      <c r="FL511">
        <v>26.7754</v>
      </c>
      <c r="FM511">
        <v>43.8356</v>
      </c>
      <c r="FN511">
        <v>0</v>
      </c>
      <c r="FO511">
        <v>40.99</v>
      </c>
      <c r="FP511">
        <v>420</v>
      </c>
      <c r="FQ511">
        <v>11.2406</v>
      </c>
      <c r="FR511">
        <v>100.343</v>
      </c>
      <c r="FS511">
        <v>100.245</v>
      </c>
    </row>
    <row r="512" spans="1:175">
      <c r="A512">
        <v>496</v>
      </c>
      <c r="B512">
        <v>1627064566.1</v>
      </c>
      <c r="C512">
        <v>990</v>
      </c>
      <c r="D512" t="s">
        <v>1285</v>
      </c>
      <c r="E512" t="s">
        <v>1286</v>
      </c>
      <c r="F512">
        <v>1</v>
      </c>
      <c r="H512">
        <v>1627064565.1</v>
      </c>
      <c r="I512">
        <f>(J512)/1000</f>
        <v>0</v>
      </c>
      <c r="J512">
        <f>1000*CB512*AH512*(BX512-BY512)/(100*BQ512*(1000-AH512*BX512))</f>
        <v>0</v>
      </c>
      <c r="K512">
        <f>CB512*AH512*(BW512-BV512*(1000-AH512*BY512)/(1000-AH512*BX512))/(100*BQ512)</f>
        <v>0</v>
      </c>
      <c r="L512">
        <f>BV512 - IF(AH512&gt;1, K512*BQ512*100.0/(AJ512*CJ512), 0)</f>
        <v>0</v>
      </c>
      <c r="M512">
        <f>((S512-I512/2)*L512-K512)/(S512+I512/2)</f>
        <v>0</v>
      </c>
      <c r="N512">
        <f>M512*(CC512+CD512)/1000.0</f>
        <v>0</v>
      </c>
      <c r="O512">
        <f>(BV512 - IF(AH512&gt;1, K512*BQ512*100.0/(AJ512*CJ512), 0))*(CC512+CD512)/1000.0</f>
        <v>0</v>
      </c>
      <c r="P512">
        <f>2.0/((1/R512-1/Q512)+SIGN(R512)*SQRT((1/R512-1/Q512)*(1/R512-1/Q512) + 4*BR512/((BR512+1)*(BR512+1))*(2*1/R512*1/Q512-1/Q512*1/Q512)))</f>
        <v>0</v>
      </c>
      <c r="Q512">
        <f>IF(LEFT(BS512,1)&lt;&gt;"0",IF(LEFT(BS512,1)="1",3.0,BT512),$D$5+$E$5*(CJ512*CC512/($K$5*1000))+$F$5*(CJ512*CC512/($K$5*1000))*MAX(MIN(BQ512,$J$5),$I$5)*MAX(MIN(BQ512,$J$5),$I$5)+$G$5*MAX(MIN(BQ512,$J$5),$I$5)*(CJ512*CC512/($K$5*1000))+$H$5*(CJ512*CC512/($K$5*1000))*(CJ512*CC512/($K$5*1000)))</f>
        <v>0</v>
      </c>
      <c r="R512">
        <f>I512*(1000-(1000*0.61365*exp(17.502*V512/(240.97+V512))/(CC512+CD512)+BX512)/2)/(1000*0.61365*exp(17.502*V512/(240.97+V512))/(CC512+CD512)-BX512)</f>
        <v>0</v>
      </c>
      <c r="S512">
        <f>1/((BR512+1)/(P512/1.6)+1/(Q512/1.37)) + BR512/((BR512+1)/(P512/1.6) + BR512/(Q512/1.37))</f>
        <v>0</v>
      </c>
      <c r="T512">
        <f>(BM512*BP512)</f>
        <v>0</v>
      </c>
      <c r="U512">
        <f>(CE512+(T512+2*0.95*5.67E-8*(((CE512+$B$7)+273)^4-(CE512+273)^4)-44100*I512)/(1.84*29.3*Q512+8*0.95*5.67E-8*(CE512+273)^3))</f>
        <v>0</v>
      </c>
      <c r="V512">
        <f>($C$7*CF512+$D$7*CG512+$E$7*U512)</f>
        <v>0</v>
      </c>
      <c r="W512">
        <f>0.61365*exp(17.502*V512/(240.97+V512))</f>
        <v>0</v>
      </c>
      <c r="X512">
        <f>(Y512/Z512*100)</f>
        <v>0</v>
      </c>
      <c r="Y512">
        <f>BX512*(CC512+CD512)/1000</f>
        <v>0</v>
      </c>
      <c r="Z512">
        <f>0.61365*exp(17.502*CE512/(240.97+CE512))</f>
        <v>0</v>
      </c>
      <c r="AA512">
        <f>(W512-BX512*(CC512+CD512)/1000)</f>
        <v>0</v>
      </c>
      <c r="AB512">
        <f>(-I512*44100)</f>
        <v>0</v>
      </c>
      <c r="AC512">
        <f>2*29.3*Q512*0.92*(CE512-V512)</f>
        <v>0</v>
      </c>
      <c r="AD512">
        <f>2*0.95*5.67E-8*(((CE512+$B$7)+273)^4-(V512+273)^4)</f>
        <v>0</v>
      </c>
      <c r="AE512">
        <f>T512+AD512+AB512+AC512</f>
        <v>0</v>
      </c>
      <c r="AF512">
        <v>16</v>
      </c>
      <c r="AG512">
        <v>2</v>
      </c>
      <c r="AH512">
        <f>IF(AF512*$H$13&gt;=AJ512,1.0,(AJ512/(AJ512-AF512*$H$13)))</f>
        <v>0</v>
      </c>
      <c r="AI512">
        <f>(AH512-1)*100</f>
        <v>0</v>
      </c>
      <c r="AJ512">
        <f>MAX(0,($B$13+$C$13*CJ512)/(1+$D$13*CJ512)*CC512/(CE512+273)*$E$13)</f>
        <v>0</v>
      </c>
      <c r="AK512" t="s">
        <v>291</v>
      </c>
      <c r="AL512" t="s">
        <v>291</v>
      </c>
      <c r="AM512">
        <v>0</v>
      </c>
      <c r="AN512">
        <v>0</v>
      </c>
      <c r="AO512">
        <f>1-AM512/AN512</f>
        <v>0</v>
      </c>
      <c r="AP512">
        <v>0</v>
      </c>
      <c r="AQ512" t="s">
        <v>291</v>
      </c>
      <c r="AR512" t="s">
        <v>291</v>
      </c>
      <c r="AS512">
        <v>0</v>
      </c>
      <c r="AT512">
        <v>0</v>
      </c>
      <c r="AU512">
        <f>1-AS512/AT512</f>
        <v>0</v>
      </c>
      <c r="AV512">
        <v>0.5</v>
      </c>
      <c r="AW512">
        <f>BN512</f>
        <v>0</v>
      </c>
      <c r="AX512">
        <f>K512</f>
        <v>0</v>
      </c>
      <c r="AY512">
        <f>AU512*AV512*AW512</f>
        <v>0</v>
      </c>
      <c r="AZ512">
        <f>(AX512-AP512)/AW512</f>
        <v>0</v>
      </c>
      <c r="BA512">
        <f>(AN512-AT512)/AT512</f>
        <v>0</v>
      </c>
      <c r="BB512">
        <f>AM512/(AO512+AM512/AT512)</f>
        <v>0</v>
      </c>
      <c r="BC512" t="s">
        <v>291</v>
      </c>
      <c r="BD512">
        <v>0</v>
      </c>
      <c r="BE512">
        <f>IF(BD512&lt;&gt;0, BD512, BB512)</f>
        <v>0</v>
      </c>
      <c r="BF512">
        <f>1-BE512/AT512</f>
        <v>0</v>
      </c>
      <c r="BG512">
        <f>(AT512-AS512)/(AT512-BE512)</f>
        <v>0</v>
      </c>
      <c r="BH512">
        <f>(AN512-AT512)/(AN512-BE512)</f>
        <v>0</v>
      </c>
      <c r="BI512">
        <f>(AT512-AS512)/(AT512-AM512)</f>
        <v>0</v>
      </c>
      <c r="BJ512">
        <f>(AN512-AT512)/(AN512-AM512)</f>
        <v>0</v>
      </c>
      <c r="BK512">
        <f>(BG512*BE512/AS512)</f>
        <v>0</v>
      </c>
      <c r="BL512">
        <f>(1-BK512)</f>
        <v>0</v>
      </c>
      <c r="BM512">
        <f>$B$11*CK512+$C$11*CL512+$F$11*CM512*(1-CP512)</f>
        <v>0</v>
      </c>
      <c r="BN512">
        <f>BM512*BO512</f>
        <v>0</v>
      </c>
      <c r="BO512">
        <f>($B$11*$D$9+$C$11*$D$9+$F$11*((CZ512+CR512)/MAX(CZ512+CR512+DA512, 0.1)*$I$9+DA512/MAX(CZ512+CR512+DA512, 0.1)*$J$9))/($B$11+$C$11+$F$11)</f>
        <v>0</v>
      </c>
      <c r="BP512">
        <f>($B$11*$K$9+$C$11*$K$9+$F$11*((CZ512+CR512)/MAX(CZ512+CR512+DA512, 0.1)*$P$9+DA512/MAX(CZ512+CR512+DA512, 0.1)*$Q$9))/($B$11+$C$11+$F$11)</f>
        <v>0</v>
      </c>
      <c r="BQ512">
        <v>6</v>
      </c>
      <c r="BR512">
        <v>0.5</v>
      </c>
      <c r="BS512" t="s">
        <v>292</v>
      </c>
      <c r="BT512">
        <v>2</v>
      </c>
      <c r="BU512">
        <v>1627064565.1</v>
      </c>
      <c r="BV512">
        <v>396.73</v>
      </c>
      <c r="BW512">
        <v>419.952666666667</v>
      </c>
      <c r="BX512">
        <v>17.8420666666667</v>
      </c>
      <c r="BY512">
        <v>11.1038666666667</v>
      </c>
      <c r="BZ512">
        <v>392.420333333333</v>
      </c>
      <c r="CA512">
        <v>17.7969666666667</v>
      </c>
      <c r="CB512">
        <v>900.035</v>
      </c>
      <c r="CC512">
        <v>101.493333333333</v>
      </c>
      <c r="CD512">
        <v>0.100236333333333</v>
      </c>
      <c r="CE512">
        <v>33.7076666666667</v>
      </c>
      <c r="CF512">
        <v>30.7873333333333</v>
      </c>
      <c r="CG512">
        <v>999.9</v>
      </c>
      <c r="CH512">
        <v>0</v>
      </c>
      <c r="CI512">
        <v>0</v>
      </c>
      <c r="CJ512">
        <v>9996.25</v>
      </c>
      <c r="CK512">
        <v>0</v>
      </c>
      <c r="CL512">
        <v>59.8759</v>
      </c>
      <c r="CM512">
        <v>1460.03666666667</v>
      </c>
      <c r="CN512">
        <v>0.972993</v>
      </c>
      <c r="CO512">
        <v>0.0270067</v>
      </c>
      <c r="CP512">
        <v>0</v>
      </c>
      <c r="CQ512">
        <v>676.510666666667</v>
      </c>
      <c r="CR512">
        <v>4.99951</v>
      </c>
      <c r="CS512">
        <v>9854.61</v>
      </c>
      <c r="CT512">
        <v>11912.1666666667</v>
      </c>
      <c r="CU512">
        <v>39.625</v>
      </c>
      <c r="CV512">
        <v>41.937</v>
      </c>
      <c r="CW512">
        <v>41.187</v>
      </c>
      <c r="CX512">
        <v>41.187</v>
      </c>
      <c r="CY512">
        <v>42.125</v>
      </c>
      <c r="CZ512">
        <v>1415.73666666667</v>
      </c>
      <c r="DA512">
        <v>39.3</v>
      </c>
      <c r="DB512">
        <v>0</v>
      </c>
      <c r="DC512">
        <v>1627064569</v>
      </c>
      <c r="DD512">
        <v>0</v>
      </c>
      <c r="DE512">
        <v>676.326115384615</v>
      </c>
      <c r="DF512">
        <v>2.32358973526896</v>
      </c>
      <c r="DG512">
        <v>33.1760684068558</v>
      </c>
      <c r="DH512">
        <v>9850.98615384615</v>
      </c>
      <c r="DI512">
        <v>15</v>
      </c>
      <c r="DJ512">
        <v>1627063522.6</v>
      </c>
      <c r="DK512" t="s">
        <v>293</v>
      </c>
      <c r="DL512">
        <v>1627063512.6</v>
      </c>
      <c r="DM512">
        <v>1627063522.6</v>
      </c>
      <c r="DN512">
        <v>1</v>
      </c>
      <c r="DO512">
        <v>0.261</v>
      </c>
      <c r="DP512">
        <v>-0.001</v>
      </c>
      <c r="DQ512">
        <v>4.408</v>
      </c>
      <c r="DR512">
        <v>-0.118</v>
      </c>
      <c r="DS512">
        <v>420</v>
      </c>
      <c r="DT512">
        <v>3</v>
      </c>
      <c r="DU512">
        <v>0.07</v>
      </c>
      <c r="DV512">
        <v>0.03</v>
      </c>
      <c r="DW512">
        <v>-23.2456780487805</v>
      </c>
      <c r="DX512">
        <v>0.186004181184652</v>
      </c>
      <c r="DY512">
        <v>0.0252854967800172</v>
      </c>
      <c r="DZ512">
        <v>1</v>
      </c>
      <c r="EA512">
        <v>676.236333333333</v>
      </c>
      <c r="EB512">
        <v>1.93192089918102</v>
      </c>
      <c r="EC512">
        <v>0.240900918481554</v>
      </c>
      <c r="ED512">
        <v>1</v>
      </c>
      <c r="EE512">
        <v>6.70527024390244</v>
      </c>
      <c r="EF512">
        <v>0.279881602787463</v>
      </c>
      <c r="EG512">
        <v>0.0288717898004605</v>
      </c>
      <c r="EH512">
        <v>0</v>
      </c>
      <c r="EI512">
        <v>2</v>
      </c>
      <c r="EJ512">
        <v>3</v>
      </c>
      <c r="EK512" t="s">
        <v>335</v>
      </c>
      <c r="EL512">
        <v>100</v>
      </c>
      <c r="EM512">
        <v>100</v>
      </c>
      <c r="EN512">
        <v>4.31</v>
      </c>
      <c r="EO512">
        <v>0.0455</v>
      </c>
      <c r="EP512">
        <v>2.28134974714028</v>
      </c>
      <c r="EQ512">
        <v>0.00616335315543056</v>
      </c>
      <c r="ER512">
        <v>-2.81551833566181e-06</v>
      </c>
      <c r="ES512">
        <v>7.20361701182458e-10</v>
      </c>
      <c r="ET512">
        <v>-0.12593346656001</v>
      </c>
      <c r="EU512">
        <v>0.000949733804135094</v>
      </c>
      <c r="EV512">
        <v>0.000626151634330831</v>
      </c>
      <c r="EW512">
        <v>-7.8445624330649e-06</v>
      </c>
      <c r="EX512">
        <v>-4</v>
      </c>
      <c r="EY512">
        <v>2067</v>
      </c>
      <c r="EZ512">
        <v>1</v>
      </c>
      <c r="FA512">
        <v>22</v>
      </c>
      <c r="FB512">
        <v>17.6</v>
      </c>
      <c r="FC512">
        <v>17.4</v>
      </c>
      <c r="FD512">
        <v>18</v>
      </c>
      <c r="FE512">
        <v>960.984</v>
      </c>
      <c r="FF512">
        <v>518.654</v>
      </c>
      <c r="FG512">
        <v>40.9802</v>
      </c>
      <c r="FH512">
        <v>25.3301</v>
      </c>
      <c r="FI512">
        <v>30.0007</v>
      </c>
      <c r="FJ512">
        <v>25.3144</v>
      </c>
      <c r="FK512">
        <v>25.3003</v>
      </c>
      <c r="FL512">
        <v>26.7777</v>
      </c>
      <c r="FM512">
        <v>43.8356</v>
      </c>
      <c r="FN512">
        <v>0</v>
      </c>
      <c r="FO512">
        <v>41.1</v>
      </c>
      <c r="FP512">
        <v>420</v>
      </c>
      <c r="FQ512">
        <v>11.2419</v>
      </c>
      <c r="FR512">
        <v>100.342</v>
      </c>
      <c r="FS512">
        <v>100.245</v>
      </c>
    </row>
    <row r="513" spans="1:175">
      <c r="A513">
        <v>497</v>
      </c>
      <c r="B513">
        <v>1627064568.1</v>
      </c>
      <c r="C513">
        <v>992</v>
      </c>
      <c r="D513" t="s">
        <v>1287</v>
      </c>
      <c r="E513" t="s">
        <v>1288</v>
      </c>
      <c r="F513">
        <v>1</v>
      </c>
      <c r="H513">
        <v>1627064567.1</v>
      </c>
      <c r="I513">
        <f>(J513)/1000</f>
        <v>0</v>
      </c>
      <c r="J513">
        <f>1000*CB513*AH513*(BX513-BY513)/(100*BQ513*(1000-AH513*BX513))</f>
        <v>0</v>
      </c>
      <c r="K513">
        <f>CB513*AH513*(BW513-BV513*(1000-AH513*BY513)/(1000-AH513*BX513))/(100*BQ513)</f>
        <v>0</v>
      </c>
      <c r="L513">
        <f>BV513 - IF(AH513&gt;1, K513*BQ513*100.0/(AJ513*CJ513), 0)</f>
        <v>0</v>
      </c>
      <c r="M513">
        <f>((S513-I513/2)*L513-K513)/(S513+I513/2)</f>
        <v>0</v>
      </c>
      <c r="N513">
        <f>M513*(CC513+CD513)/1000.0</f>
        <v>0</v>
      </c>
      <c r="O513">
        <f>(BV513 - IF(AH513&gt;1, K513*BQ513*100.0/(AJ513*CJ513), 0))*(CC513+CD513)/1000.0</f>
        <v>0</v>
      </c>
      <c r="P513">
        <f>2.0/((1/R513-1/Q513)+SIGN(R513)*SQRT((1/R513-1/Q513)*(1/R513-1/Q513) + 4*BR513/((BR513+1)*(BR513+1))*(2*1/R513*1/Q513-1/Q513*1/Q513)))</f>
        <v>0</v>
      </c>
      <c r="Q513">
        <f>IF(LEFT(BS513,1)&lt;&gt;"0",IF(LEFT(BS513,1)="1",3.0,BT513),$D$5+$E$5*(CJ513*CC513/($K$5*1000))+$F$5*(CJ513*CC513/($K$5*1000))*MAX(MIN(BQ513,$J$5),$I$5)*MAX(MIN(BQ513,$J$5),$I$5)+$G$5*MAX(MIN(BQ513,$J$5),$I$5)*(CJ513*CC513/($K$5*1000))+$H$5*(CJ513*CC513/($K$5*1000))*(CJ513*CC513/($K$5*1000)))</f>
        <v>0</v>
      </c>
      <c r="R513">
        <f>I513*(1000-(1000*0.61365*exp(17.502*V513/(240.97+V513))/(CC513+CD513)+BX513)/2)/(1000*0.61365*exp(17.502*V513/(240.97+V513))/(CC513+CD513)-BX513)</f>
        <v>0</v>
      </c>
      <c r="S513">
        <f>1/((BR513+1)/(P513/1.6)+1/(Q513/1.37)) + BR513/((BR513+1)/(P513/1.6) + BR513/(Q513/1.37))</f>
        <v>0</v>
      </c>
      <c r="T513">
        <f>(BM513*BP513)</f>
        <v>0</v>
      </c>
      <c r="U513">
        <f>(CE513+(T513+2*0.95*5.67E-8*(((CE513+$B$7)+273)^4-(CE513+273)^4)-44100*I513)/(1.84*29.3*Q513+8*0.95*5.67E-8*(CE513+273)^3))</f>
        <v>0</v>
      </c>
      <c r="V513">
        <f>($C$7*CF513+$D$7*CG513+$E$7*U513)</f>
        <v>0</v>
      </c>
      <c r="W513">
        <f>0.61365*exp(17.502*V513/(240.97+V513))</f>
        <v>0</v>
      </c>
      <c r="X513">
        <f>(Y513/Z513*100)</f>
        <v>0</v>
      </c>
      <c r="Y513">
        <f>BX513*(CC513+CD513)/1000</f>
        <v>0</v>
      </c>
      <c r="Z513">
        <f>0.61365*exp(17.502*CE513/(240.97+CE513))</f>
        <v>0</v>
      </c>
      <c r="AA513">
        <f>(W513-BX513*(CC513+CD513)/1000)</f>
        <v>0</v>
      </c>
      <c r="AB513">
        <f>(-I513*44100)</f>
        <v>0</v>
      </c>
      <c r="AC513">
        <f>2*29.3*Q513*0.92*(CE513-V513)</f>
        <v>0</v>
      </c>
      <c r="AD513">
        <f>2*0.95*5.67E-8*(((CE513+$B$7)+273)^4-(V513+273)^4)</f>
        <v>0</v>
      </c>
      <c r="AE513">
        <f>T513+AD513+AB513+AC513</f>
        <v>0</v>
      </c>
      <c r="AF513">
        <v>15</v>
      </c>
      <c r="AG513">
        <v>2</v>
      </c>
      <c r="AH513">
        <f>IF(AF513*$H$13&gt;=AJ513,1.0,(AJ513/(AJ513-AF513*$H$13)))</f>
        <v>0</v>
      </c>
      <c r="AI513">
        <f>(AH513-1)*100</f>
        <v>0</v>
      </c>
      <c r="AJ513">
        <f>MAX(0,($B$13+$C$13*CJ513)/(1+$D$13*CJ513)*CC513/(CE513+273)*$E$13)</f>
        <v>0</v>
      </c>
      <c r="AK513" t="s">
        <v>291</v>
      </c>
      <c r="AL513" t="s">
        <v>291</v>
      </c>
      <c r="AM513">
        <v>0</v>
      </c>
      <c r="AN513">
        <v>0</v>
      </c>
      <c r="AO513">
        <f>1-AM513/AN513</f>
        <v>0</v>
      </c>
      <c r="AP513">
        <v>0</v>
      </c>
      <c r="AQ513" t="s">
        <v>291</v>
      </c>
      <c r="AR513" t="s">
        <v>291</v>
      </c>
      <c r="AS513">
        <v>0</v>
      </c>
      <c r="AT513">
        <v>0</v>
      </c>
      <c r="AU513">
        <f>1-AS513/AT513</f>
        <v>0</v>
      </c>
      <c r="AV513">
        <v>0.5</v>
      </c>
      <c r="AW513">
        <f>BN513</f>
        <v>0</v>
      </c>
      <c r="AX513">
        <f>K513</f>
        <v>0</v>
      </c>
      <c r="AY513">
        <f>AU513*AV513*AW513</f>
        <v>0</v>
      </c>
      <c r="AZ513">
        <f>(AX513-AP513)/AW513</f>
        <v>0</v>
      </c>
      <c r="BA513">
        <f>(AN513-AT513)/AT513</f>
        <v>0</v>
      </c>
      <c r="BB513">
        <f>AM513/(AO513+AM513/AT513)</f>
        <v>0</v>
      </c>
      <c r="BC513" t="s">
        <v>291</v>
      </c>
      <c r="BD513">
        <v>0</v>
      </c>
      <c r="BE513">
        <f>IF(BD513&lt;&gt;0, BD513, BB513)</f>
        <v>0</v>
      </c>
      <c r="BF513">
        <f>1-BE513/AT513</f>
        <v>0</v>
      </c>
      <c r="BG513">
        <f>(AT513-AS513)/(AT513-BE513)</f>
        <v>0</v>
      </c>
      <c r="BH513">
        <f>(AN513-AT513)/(AN513-BE513)</f>
        <v>0</v>
      </c>
      <c r="BI513">
        <f>(AT513-AS513)/(AT513-AM513)</f>
        <v>0</v>
      </c>
      <c r="BJ513">
        <f>(AN513-AT513)/(AN513-AM513)</f>
        <v>0</v>
      </c>
      <c r="BK513">
        <f>(BG513*BE513/AS513)</f>
        <v>0</v>
      </c>
      <c r="BL513">
        <f>(1-BK513)</f>
        <v>0</v>
      </c>
      <c r="BM513">
        <f>$B$11*CK513+$C$11*CL513+$F$11*CM513*(1-CP513)</f>
        <v>0</v>
      </c>
      <c r="BN513">
        <f>BM513*BO513</f>
        <v>0</v>
      </c>
      <c r="BO513">
        <f>($B$11*$D$9+$C$11*$D$9+$F$11*((CZ513+CR513)/MAX(CZ513+CR513+DA513, 0.1)*$I$9+DA513/MAX(CZ513+CR513+DA513, 0.1)*$J$9))/($B$11+$C$11+$F$11)</f>
        <v>0</v>
      </c>
      <c r="BP513">
        <f>($B$11*$K$9+$C$11*$K$9+$F$11*((CZ513+CR513)/MAX(CZ513+CR513+DA513, 0.1)*$P$9+DA513/MAX(CZ513+CR513+DA513, 0.1)*$Q$9))/($B$11+$C$11+$F$11)</f>
        <v>0</v>
      </c>
      <c r="BQ513">
        <v>6</v>
      </c>
      <c r="BR513">
        <v>0.5</v>
      </c>
      <c r="BS513" t="s">
        <v>292</v>
      </c>
      <c r="BT513">
        <v>2</v>
      </c>
      <c r="BU513">
        <v>1627064567.1</v>
      </c>
      <c r="BV513">
        <v>396.728</v>
      </c>
      <c r="BW513">
        <v>419.92</v>
      </c>
      <c r="BX513">
        <v>17.8927</v>
      </c>
      <c r="BY513">
        <v>11.1314</v>
      </c>
      <c r="BZ513">
        <v>392.418333333333</v>
      </c>
      <c r="CA513">
        <v>17.8468333333333</v>
      </c>
      <c r="CB513">
        <v>900.053333333333</v>
      </c>
      <c r="CC513">
        <v>101.494</v>
      </c>
      <c r="CD513">
        <v>0.0997914333333333</v>
      </c>
      <c r="CE513">
        <v>33.7522333333333</v>
      </c>
      <c r="CF513">
        <v>30.8304333333333</v>
      </c>
      <c r="CG513">
        <v>999.9</v>
      </c>
      <c r="CH513">
        <v>0</v>
      </c>
      <c r="CI513">
        <v>0</v>
      </c>
      <c r="CJ513">
        <v>10020</v>
      </c>
      <c r="CK513">
        <v>0</v>
      </c>
      <c r="CL513">
        <v>59.8759</v>
      </c>
      <c r="CM513">
        <v>1460.02666666667</v>
      </c>
      <c r="CN513">
        <v>0.972993</v>
      </c>
      <c r="CO513">
        <v>0.0270067</v>
      </c>
      <c r="CP513">
        <v>0</v>
      </c>
      <c r="CQ513">
        <v>676.401333333333</v>
      </c>
      <c r="CR513">
        <v>4.99951</v>
      </c>
      <c r="CS513">
        <v>9856.46</v>
      </c>
      <c r="CT513">
        <v>11912.1</v>
      </c>
      <c r="CU513">
        <v>39.625</v>
      </c>
      <c r="CV513">
        <v>41.937</v>
      </c>
      <c r="CW513">
        <v>41.187</v>
      </c>
      <c r="CX513">
        <v>41.187</v>
      </c>
      <c r="CY513">
        <v>42.125</v>
      </c>
      <c r="CZ513">
        <v>1415.72666666667</v>
      </c>
      <c r="DA513">
        <v>39.3</v>
      </c>
      <c r="DB513">
        <v>0</v>
      </c>
      <c r="DC513">
        <v>1627064570.8</v>
      </c>
      <c r="DD513">
        <v>0</v>
      </c>
      <c r="DE513">
        <v>676.38932</v>
      </c>
      <c r="DF513">
        <v>2.15423076911566</v>
      </c>
      <c r="DG513">
        <v>34.5292308744291</v>
      </c>
      <c r="DH513">
        <v>9852.234</v>
      </c>
      <c r="DI513">
        <v>15</v>
      </c>
      <c r="DJ513">
        <v>1627063522.6</v>
      </c>
      <c r="DK513" t="s">
        <v>293</v>
      </c>
      <c r="DL513">
        <v>1627063512.6</v>
      </c>
      <c r="DM513">
        <v>1627063522.6</v>
      </c>
      <c r="DN513">
        <v>1</v>
      </c>
      <c r="DO513">
        <v>0.261</v>
      </c>
      <c r="DP513">
        <v>-0.001</v>
      </c>
      <c r="DQ513">
        <v>4.408</v>
      </c>
      <c r="DR513">
        <v>-0.118</v>
      </c>
      <c r="DS513">
        <v>420</v>
      </c>
      <c r="DT513">
        <v>3</v>
      </c>
      <c r="DU513">
        <v>0.07</v>
      </c>
      <c r="DV513">
        <v>0.03</v>
      </c>
      <c r="DW513">
        <v>-23.2371536585366</v>
      </c>
      <c r="DX513">
        <v>0.18976097560977</v>
      </c>
      <c r="DY513">
        <v>0.0253817401002677</v>
      </c>
      <c r="DZ513">
        <v>1</v>
      </c>
      <c r="EA513">
        <v>676.278121212121</v>
      </c>
      <c r="EB513">
        <v>2.15326664609095</v>
      </c>
      <c r="EC513">
        <v>0.252311346575328</v>
      </c>
      <c r="ED513">
        <v>1</v>
      </c>
      <c r="EE513">
        <v>6.7147387804878</v>
      </c>
      <c r="EF513">
        <v>0.279346620209061</v>
      </c>
      <c r="EG513">
        <v>0.0288378818608459</v>
      </c>
      <c r="EH513">
        <v>0</v>
      </c>
      <c r="EI513">
        <v>2</v>
      </c>
      <c r="EJ513">
        <v>3</v>
      </c>
      <c r="EK513" t="s">
        <v>335</v>
      </c>
      <c r="EL513">
        <v>100</v>
      </c>
      <c r="EM513">
        <v>100</v>
      </c>
      <c r="EN513">
        <v>4.31</v>
      </c>
      <c r="EO513">
        <v>0.0462</v>
      </c>
      <c r="EP513">
        <v>2.28134974714028</v>
      </c>
      <c r="EQ513">
        <v>0.00616335315543056</v>
      </c>
      <c r="ER513">
        <v>-2.81551833566181e-06</v>
      </c>
      <c r="ES513">
        <v>7.20361701182458e-10</v>
      </c>
      <c r="ET513">
        <v>-0.12593346656001</v>
      </c>
      <c r="EU513">
        <v>0.000949733804135094</v>
      </c>
      <c r="EV513">
        <v>0.000626151634330831</v>
      </c>
      <c r="EW513">
        <v>-7.8445624330649e-06</v>
      </c>
      <c r="EX513">
        <v>-4</v>
      </c>
      <c r="EY513">
        <v>2067</v>
      </c>
      <c r="EZ513">
        <v>1</v>
      </c>
      <c r="FA513">
        <v>22</v>
      </c>
      <c r="FB513">
        <v>17.6</v>
      </c>
      <c r="FC513">
        <v>17.4</v>
      </c>
      <c r="FD513">
        <v>18</v>
      </c>
      <c r="FE513">
        <v>961.281</v>
      </c>
      <c r="FF513">
        <v>518.427</v>
      </c>
      <c r="FG513">
        <v>41.0431</v>
      </c>
      <c r="FH513">
        <v>25.3344</v>
      </c>
      <c r="FI513">
        <v>30.0007</v>
      </c>
      <c r="FJ513">
        <v>25.3165</v>
      </c>
      <c r="FK513">
        <v>25.3024</v>
      </c>
      <c r="FL513">
        <v>26.7797</v>
      </c>
      <c r="FM513">
        <v>43.8356</v>
      </c>
      <c r="FN513">
        <v>0</v>
      </c>
      <c r="FO513">
        <v>41.2</v>
      </c>
      <c r="FP513">
        <v>420</v>
      </c>
      <c r="FQ513">
        <v>11.3103</v>
      </c>
      <c r="FR513">
        <v>100.342</v>
      </c>
      <c r="FS513">
        <v>100.244</v>
      </c>
    </row>
    <row r="514" spans="1:175">
      <c r="A514">
        <v>498</v>
      </c>
      <c r="B514">
        <v>1627064570.1</v>
      </c>
      <c r="C514">
        <v>994</v>
      </c>
      <c r="D514" t="s">
        <v>1289</v>
      </c>
      <c r="E514" t="s">
        <v>1290</v>
      </c>
      <c r="F514">
        <v>1</v>
      </c>
      <c r="H514">
        <v>1627064569.1</v>
      </c>
      <c r="I514">
        <f>(J514)/1000</f>
        <v>0</v>
      </c>
      <c r="J514">
        <f>1000*CB514*AH514*(BX514-BY514)/(100*BQ514*(1000-AH514*BX514))</f>
        <v>0</v>
      </c>
      <c r="K514">
        <f>CB514*AH514*(BW514-BV514*(1000-AH514*BY514)/(1000-AH514*BX514))/(100*BQ514)</f>
        <v>0</v>
      </c>
      <c r="L514">
        <f>BV514 - IF(AH514&gt;1, K514*BQ514*100.0/(AJ514*CJ514), 0)</f>
        <v>0</v>
      </c>
      <c r="M514">
        <f>((S514-I514/2)*L514-K514)/(S514+I514/2)</f>
        <v>0</v>
      </c>
      <c r="N514">
        <f>M514*(CC514+CD514)/1000.0</f>
        <v>0</v>
      </c>
      <c r="O514">
        <f>(BV514 - IF(AH514&gt;1, K514*BQ514*100.0/(AJ514*CJ514), 0))*(CC514+CD514)/1000.0</f>
        <v>0</v>
      </c>
      <c r="P514">
        <f>2.0/((1/R514-1/Q514)+SIGN(R514)*SQRT((1/R514-1/Q514)*(1/R514-1/Q514) + 4*BR514/((BR514+1)*(BR514+1))*(2*1/R514*1/Q514-1/Q514*1/Q514)))</f>
        <v>0</v>
      </c>
      <c r="Q514">
        <f>IF(LEFT(BS514,1)&lt;&gt;"0",IF(LEFT(BS514,1)="1",3.0,BT514),$D$5+$E$5*(CJ514*CC514/($K$5*1000))+$F$5*(CJ514*CC514/($K$5*1000))*MAX(MIN(BQ514,$J$5),$I$5)*MAX(MIN(BQ514,$J$5),$I$5)+$G$5*MAX(MIN(BQ514,$J$5),$I$5)*(CJ514*CC514/($K$5*1000))+$H$5*(CJ514*CC514/($K$5*1000))*(CJ514*CC514/($K$5*1000)))</f>
        <v>0</v>
      </c>
      <c r="R514">
        <f>I514*(1000-(1000*0.61365*exp(17.502*V514/(240.97+V514))/(CC514+CD514)+BX514)/2)/(1000*0.61365*exp(17.502*V514/(240.97+V514))/(CC514+CD514)-BX514)</f>
        <v>0</v>
      </c>
      <c r="S514">
        <f>1/((BR514+1)/(P514/1.6)+1/(Q514/1.37)) + BR514/((BR514+1)/(P514/1.6) + BR514/(Q514/1.37))</f>
        <v>0</v>
      </c>
      <c r="T514">
        <f>(BM514*BP514)</f>
        <v>0</v>
      </c>
      <c r="U514">
        <f>(CE514+(T514+2*0.95*5.67E-8*(((CE514+$B$7)+273)^4-(CE514+273)^4)-44100*I514)/(1.84*29.3*Q514+8*0.95*5.67E-8*(CE514+273)^3))</f>
        <v>0</v>
      </c>
      <c r="V514">
        <f>($C$7*CF514+$D$7*CG514+$E$7*U514)</f>
        <v>0</v>
      </c>
      <c r="W514">
        <f>0.61365*exp(17.502*V514/(240.97+V514))</f>
        <v>0</v>
      </c>
      <c r="X514">
        <f>(Y514/Z514*100)</f>
        <v>0</v>
      </c>
      <c r="Y514">
        <f>BX514*(CC514+CD514)/1000</f>
        <v>0</v>
      </c>
      <c r="Z514">
        <f>0.61365*exp(17.502*CE514/(240.97+CE514))</f>
        <v>0</v>
      </c>
      <c r="AA514">
        <f>(W514-BX514*(CC514+CD514)/1000)</f>
        <v>0</v>
      </c>
      <c r="AB514">
        <f>(-I514*44100)</f>
        <v>0</v>
      </c>
      <c r="AC514">
        <f>2*29.3*Q514*0.92*(CE514-V514)</f>
        <v>0</v>
      </c>
      <c r="AD514">
        <f>2*0.95*5.67E-8*(((CE514+$B$7)+273)^4-(V514+273)^4)</f>
        <v>0</v>
      </c>
      <c r="AE514">
        <f>T514+AD514+AB514+AC514</f>
        <v>0</v>
      </c>
      <c r="AF514">
        <v>15</v>
      </c>
      <c r="AG514">
        <v>2</v>
      </c>
      <c r="AH514">
        <f>IF(AF514*$H$13&gt;=AJ514,1.0,(AJ514/(AJ514-AF514*$H$13)))</f>
        <v>0</v>
      </c>
      <c r="AI514">
        <f>(AH514-1)*100</f>
        <v>0</v>
      </c>
      <c r="AJ514">
        <f>MAX(0,($B$13+$C$13*CJ514)/(1+$D$13*CJ514)*CC514/(CE514+273)*$E$13)</f>
        <v>0</v>
      </c>
      <c r="AK514" t="s">
        <v>291</v>
      </c>
      <c r="AL514" t="s">
        <v>291</v>
      </c>
      <c r="AM514">
        <v>0</v>
      </c>
      <c r="AN514">
        <v>0</v>
      </c>
      <c r="AO514">
        <f>1-AM514/AN514</f>
        <v>0</v>
      </c>
      <c r="AP514">
        <v>0</v>
      </c>
      <c r="AQ514" t="s">
        <v>291</v>
      </c>
      <c r="AR514" t="s">
        <v>291</v>
      </c>
      <c r="AS514">
        <v>0</v>
      </c>
      <c r="AT514">
        <v>0</v>
      </c>
      <c r="AU514">
        <f>1-AS514/AT514</f>
        <v>0</v>
      </c>
      <c r="AV514">
        <v>0.5</v>
      </c>
      <c r="AW514">
        <f>BN514</f>
        <v>0</v>
      </c>
      <c r="AX514">
        <f>K514</f>
        <v>0</v>
      </c>
      <c r="AY514">
        <f>AU514*AV514*AW514</f>
        <v>0</v>
      </c>
      <c r="AZ514">
        <f>(AX514-AP514)/AW514</f>
        <v>0</v>
      </c>
      <c r="BA514">
        <f>(AN514-AT514)/AT514</f>
        <v>0</v>
      </c>
      <c r="BB514">
        <f>AM514/(AO514+AM514/AT514)</f>
        <v>0</v>
      </c>
      <c r="BC514" t="s">
        <v>291</v>
      </c>
      <c r="BD514">
        <v>0</v>
      </c>
      <c r="BE514">
        <f>IF(BD514&lt;&gt;0, BD514, BB514)</f>
        <v>0</v>
      </c>
      <c r="BF514">
        <f>1-BE514/AT514</f>
        <v>0</v>
      </c>
      <c r="BG514">
        <f>(AT514-AS514)/(AT514-BE514)</f>
        <v>0</v>
      </c>
      <c r="BH514">
        <f>(AN514-AT514)/(AN514-BE514)</f>
        <v>0</v>
      </c>
      <c r="BI514">
        <f>(AT514-AS514)/(AT514-AM514)</f>
        <v>0</v>
      </c>
      <c r="BJ514">
        <f>(AN514-AT514)/(AN514-AM514)</f>
        <v>0</v>
      </c>
      <c r="BK514">
        <f>(BG514*BE514/AS514)</f>
        <v>0</v>
      </c>
      <c r="BL514">
        <f>(1-BK514)</f>
        <v>0</v>
      </c>
      <c r="BM514">
        <f>$B$11*CK514+$C$11*CL514+$F$11*CM514*(1-CP514)</f>
        <v>0</v>
      </c>
      <c r="BN514">
        <f>BM514*BO514</f>
        <v>0</v>
      </c>
      <c r="BO514">
        <f>($B$11*$D$9+$C$11*$D$9+$F$11*((CZ514+CR514)/MAX(CZ514+CR514+DA514, 0.1)*$I$9+DA514/MAX(CZ514+CR514+DA514, 0.1)*$J$9))/($B$11+$C$11+$F$11)</f>
        <v>0</v>
      </c>
      <c r="BP514">
        <f>($B$11*$K$9+$C$11*$K$9+$F$11*((CZ514+CR514)/MAX(CZ514+CR514+DA514, 0.1)*$P$9+DA514/MAX(CZ514+CR514+DA514, 0.1)*$Q$9))/($B$11+$C$11+$F$11)</f>
        <v>0</v>
      </c>
      <c r="BQ514">
        <v>6</v>
      </c>
      <c r="BR514">
        <v>0.5</v>
      </c>
      <c r="BS514" t="s">
        <v>292</v>
      </c>
      <c r="BT514">
        <v>2</v>
      </c>
      <c r="BU514">
        <v>1627064569.1</v>
      </c>
      <c r="BV514">
        <v>396.731333333333</v>
      </c>
      <c r="BW514">
        <v>419.917333333333</v>
      </c>
      <c r="BX514">
        <v>17.9361333333333</v>
      </c>
      <c r="BY514">
        <v>11.1584666666667</v>
      </c>
      <c r="BZ514">
        <v>392.421333333333</v>
      </c>
      <c r="CA514">
        <v>17.8896333333333</v>
      </c>
      <c r="CB514">
        <v>900.008</v>
      </c>
      <c r="CC514">
        <v>101.493</v>
      </c>
      <c r="CD514">
        <v>0.0997608</v>
      </c>
      <c r="CE514">
        <v>33.7927333333333</v>
      </c>
      <c r="CF514">
        <v>30.8662666666667</v>
      </c>
      <c r="CG514">
        <v>999.9</v>
      </c>
      <c r="CH514">
        <v>0</v>
      </c>
      <c r="CI514">
        <v>0</v>
      </c>
      <c r="CJ514">
        <v>10015.2333333333</v>
      </c>
      <c r="CK514">
        <v>0</v>
      </c>
      <c r="CL514">
        <v>59.8759</v>
      </c>
      <c r="CM514">
        <v>1459.92333333333</v>
      </c>
      <c r="CN514">
        <v>0.972989666666667</v>
      </c>
      <c r="CO514">
        <v>0.0270105666666667</v>
      </c>
      <c r="CP514">
        <v>0</v>
      </c>
      <c r="CQ514">
        <v>676.621333333333</v>
      </c>
      <c r="CR514">
        <v>4.99951</v>
      </c>
      <c r="CS514">
        <v>9856.37666666667</v>
      </c>
      <c r="CT514">
        <v>11911.2666666667</v>
      </c>
      <c r="CU514">
        <v>39.6456666666667</v>
      </c>
      <c r="CV514">
        <v>41.937</v>
      </c>
      <c r="CW514">
        <v>41.187</v>
      </c>
      <c r="CX514">
        <v>41.187</v>
      </c>
      <c r="CY514">
        <v>42.125</v>
      </c>
      <c r="CZ514">
        <v>1415.62666666667</v>
      </c>
      <c r="DA514">
        <v>39.3</v>
      </c>
      <c r="DB514">
        <v>0</v>
      </c>
      <c r="DC514">
        <v>1627064572.6</v>
      </c>
      <c r="DD514">
        <v>0</v>
      </c>
      <c r="DE514">
        <v>676.435730769231</v>
      </c>
      <c r="DF514">
        <v>1.98916238797384</v>
      </c>
      <c r="DG514">
        <v>34.6943589779209</v>
      </c>
      <c r="DH514">
        <v>9852.95346153846</v>
      </c>
      <c r="DI514">
        <v>15</v>
      </c>
      <c r="DJ514">
        <v>1627063522.6</v>
      </c>
      <c r="DK514" t="s">
        <v>293</v>
      </c>
      <c r="DL514">
        <v>1627063512.6</v>
      </c>
      <c r="DM514">
        <v>1627063522.6</v>
      </c>
      <c r="DN514">
        <v>1</v>
      </c>
      <c r="DO514">
        <v>0.261</v>
      </c>
      <c r="DP514">
        <v>-0.001</v>
      </c>
      <c r="DQ514">
        <v>4.408</v>
      </c>
      <c r="DR514">
        <v>-0.118</v>
      </c>
      <c r="DS514">
        <v>420</v>
      </c>
      <c r="DT514">
        <v>3</v>
      </c>
      <c r="DU514">
        <v>0.07</v>
      </c>
      <c r="DV514">
        <v>0.03</v>
      </c>
      <c r="DW514">
        <v>-23.2291</v>
      </c>
      <c r="DX514">
        <v>0.217018118466879</v>
      </c>
      <c r="DY514">
        <v>0.0278647605058571</v>
      </c>
      <c r="DZ514">
        <v>1</v>
      </c>
      <c r="EA514">
        <v>676.343342857143</v>
      </c>
      <c r="EB514">
        <v>2.03481017612645</v>
      </c>
      <c r="EC514">
        <v>0.253644964789902</v>
      </c>
      <c r="ED514">
        <v>1</v>
      </c>
      <c r="EE514">
        <v>6.72516902439024</v>
      </c>
      <c r="EF514">
        <v>0.288779790940775</v>
      </c>
      <c r="EG514">
        <v>0.0298099440606963</v>
      </c>
      <c r="EH514">
        <v>0</v>
      </c>
      <c r="EI514">
        <v>2</v>
      </c>
      <c r="EJ514">
        <v>3</v>
      </c>
      <c r="EK514" t="s">
        <v>335</v>
      </c>
      <c r="EL514">
        <v>100</v>
      </c>
      <c r="EM514">
        <v>100</v>
      </c>
      <c r="EN514">
        <v>4.31</v>
      </c>
      <c r="EO514">
        <v>0.0469</v>
      </c>
      <c r="EP514">
        <v>2.28134974714028</v>
      </c>
      <c r="EQ514">
        <v>0.00616335315543056</v>
      </c>
      <c r="ER514">
        <v>-2.81551833566181e-06</v>
      </c>
      <c r="ES514">
        <v>7.20361701182458e-10</v>
      </c>
      <c r="ET514">
        <v>-0.12593346656001</v>
      </c>
      <c r="EU514">
        <v>0.000949733804135094</v>
      </c>
      <c r="EV514">
        <v>0.000626151634330831</v>
      </c>
      <c r="EW514">
        <v>-7.8445624330649e-06</v>
      </c>
      <c r="EX514">
        <v>-4</v>
      </c>
      <c r="EY514">
        <v>2067</v>
      </c>
      <c r="EZ514">
        <v>1</v>
      </c>
      <c r="FA514">
        <v>22</v>
      </c>
      <c r="FB514">
        <v>17.6</v>
      </c>
      <c r="FC514">
        <v>17.5</v>
      </c>
      <c r="FD514">
        <v>18</v>
      </c>
      <c r="FE514">
        <v>961.318</v>
      </c>
      <c r="FF514">
        <v>518.571</v>
      </c>
      <c r="FG514">
        <v>41.1041</v>
      </c>
      <c r="FH514">
        <v>25.3378</v>
      </c>
      <c r="FI514">
        <v>30.0007</v>
      </c>
      <c r="FJ514">
        <v>25.3187</v>
      </c>
      <c r="FK514">
        <v>25.3045</v>
      </c>
      <c r="FL514">
        <v>26.7784</v>
      </c>
      <c r="FM514">
        <v>43.5375</v>
      </c>
      <c r="FN514">
        <v>0</v>
      </c>
      <c r="FO514">
        <v>41.2</v>
      </c>
      <c r="FP514">
        <v>420</v>
      </c>
      <c r="FQ514">
        <v>11.3221</v>
      </c>
      <c r="FR514">
        <v>100.342</v>
      </c>
      <c r="FS514">
        <v>100.243</v>
      </c>
    </row>
    <row r="515" spans="1:175">
      <c r="A515">
        <v>499</v>
      </c>
      <c r="B515">
        <v>1627064572.1</v>
      </c>
      <c r="C515">
        <v>996</v>
      </c>
      <c r="D515" t="s">
        <v>1291</v>
      </c>
      <c r="E515" t="s">
        <v>1292</v>
      </c>
      <c r="F515">
        <v>1</v>
      </c>
      <c r="H515">
        <v>1627064571.1</v>
      </c>
      <c r="I515">
        <f>(J515)/1000</f>
        <v>0</v>
      </c>
      <c r="J515">
        <f>1000*CB515*AH515*(BX515-BY515)/(100*BQ515*(1000-AH515*BX515))</f>
        <v>0</v>
      </c>
      <c r="K515">
        <f>CB515*AH515*(BW515-BV515*(1000-AH515*BY515)/(1000-AH515*BX515))/(100*BQ515)</f>
        <v>0</v>
      </c>
      <c r="L515">
        <f>BV515 - IF(AH515&gt;1, K515*BQ515*100.0/(AJ515*CJ515), 0)</f>
        <v>0</v>
      </c>
      <c r="M515">
        <f>((S515-I515/2)*L515-K515)/(S515+I515/2)</f>
        <v>0</v>
      </c>
      <c r="N515">
        <f>M515*(CC515+CD515)/1000.0</f>
        <v>0</v>
      </c>
      <c r="O515">
        <f>(BV515 - IF(AH515&gt;1, K515*BQ515*100.0/(AJ515*CJ515), 0))*(CC515+CD515)/1000.0</f>
        <v>0</v>
      </c>
      <c r="P515">
        <f>2.0/((1/R515-1/Q515)+SIGN(R515)*SQRT((1/R515-1/Q515)*(1/R515-1/Q515) + 4*BR515/((BR515+1)*(BR515+1))*(2*1/R515*1/Q515-1/Q515*1/Q515)))</f>
        <v>0</v>
      </c>
      <c r="Q515">
        <f>IF(LEFT(BS515,1)&lt;&gt;"0",IF(LEFT(BS515,1)="1",3.0,BT515),$D$5+$E$5*(CJ515*CC515/($K$5*1000))+$F$5*(CJ515*CC515/($K$5*1000))*MAX(MIN(BQ515,$J$5),$I$5)*MAX(MIN(BQ515,$J$5),$I$5)+$G$5*MAX(MIN(BQ515,$J$5),$I$5)*(CJ515*CC515/($K$5*1000))+$H$5*(CJ515*CC515/($K$5*1000))*(CJ515*CC515/($K$5*1000)))</f>
        <v>0</v>
      </c>
      <c r="R515">
        <f>I515*(1000-(1000*0.61365*exp(17.502*V515/(240.97+V515))/(CC515+CD515)+BX515)/2)/(1000*0.61365*exp(17.502*V515/(240.97+V515))/(CC515+CD515)-BX515)</f>
        <v>0</v>
      </c>
      <c r="S515">
        <f>1/((BR515+1)/(P515/1.6)+1/(Q515/1.37)) + BR515/((BR515+1)/(P515/1.6) + BR515/(Q515/1.37))</f>
        <v>0</v>
      </c>
      <c r="T515">
        <f>(BM515*BP515)</f>
        <v>0</v>
      </c>
      <c r="U515">
        <f>(CE515+(T515+2*0.95*5.67E-8*(((CE515+$B$7)+273)^4-(CE515+273)^4)-44100*I515)/(1.84*29.3*Q515+8*0.95*5.67E-8*(CE515+273)^3))</f>
        <v>0</v>
      </c>
      <c r="V515">
        <f>($C$7*CF515+$D$7*CG515+$E$7*U515)</f>
        <v>0</v>
      </c>
      <c r="W515">
        <f>0.61365*exp(17.502*V515/(240.97+V515))</f>
        <v>0</v>
      </c>
      <c r="X515">
        <f>(Y515/Z515*100)</f>
        <v>0</v>
      </c>
      <c r="Y515">
        <f>BX515*(CC515+CD515)/1000</f>
        <v>0</v>
      </c>
      <c r="Z515">
        <f>0.61365*exp(17.502*CE515/(240.97+CE515))</f>
        <v>0</v>
      </c>
      <c r="AA515">
        <f>(W515-BX515*(CC515+CD515)/1000)</f>
        <v>0</v>
      </c>
      <c r="AB515">
        <f>(-I515*44100)</f>
        <v>0</v>
      </c>
      <c r="AC515">
        <f>2*29.3*Q515*0.92*(CE515-V515)</f>
        <v>0</v>
      </c>
      <c r="AD515">
        <f>2*0.95*5.67E-8*(((CE515+$B$7)+273)^4-(V515+273)^4)</f>
        <v>0</v>
      </c>
      <c r="AE515">
        <f>T515+AD515+AB515+AC515</f>
        <v>0</v>
      </c>
      <c r="AF515">
        <v>15</v>
      </c>
      <c r="AG515">
        <v>2</v>
      </c>
      <c r="AH515">
        <f>IF(AF515*$H$13&gt;=AJ515,1.0,(AJ515/(AJ515-AF515*$H$13)))</f>
        <v>0</v>
      </c>
      <c r="AI515">
        <f>(AH515-1)*100</f>
        <v>0</v>
      </c>
      <c r="AJ515">
        <f>MAX(0,($B$13+$C$13*CJ515)/(1+$D$13*CJ515)*CC515/(CE515+273)*$E$13)</f>
        <v>0</v>
      </c>
      <c r="AK515" t="s">
        <v>291</v>
      </c>
      <c r="AL515" t="s">
        <v>291</v>
      </c>
      <c r="AM515">
        <v>0</v>
      </c>
      <c r="AN515">
        <v>0</v>
      </c>
      <c r="AO515">
        <f>1-AM515/AN515</f>
        <v>0</v>
      </c>
      <c r="AP515">
        <v>0</v>
      </c>
      <c r="AQ515" t="s">
        <v>291</v>
      </c>
      <c r="AR515" t="s">
        <v>291</v>
      </c>
      <c r="AS515">
        <v>0</v>
      </c>
      <c r="AT515">
        <v>0</v>
      </c>
      <c r="AU515">
        <f>1-AS515/AT515</f>
        <v>0</v>
      </c>
      <c r="AV515">
        <v>0.5</v>
      </c>
      <c r="AW515">
        <f>BN515</f>
        <v>0</v>
      </c>
      <c r="AX515">
        <f>K515</f>
        <v>0</v>
      </c>
      <c r="AY515">
        <f>AU515*AV515*AW515</f>
        <v>0</v>
      </c>
      <c r="AZ515">
        <f>(AX515-AP515)/AW515</f>
        <v>0</v>
      </c>
      <c r="BA515">
        <f>(AN515-AT515)/AT515</f>
        <v>0</v>
      </c>
      <c r="BB515">
        <f>AM515/(AO515+AM515/AT515)</f>
        <v>0</v>
      </c>
      <c r="BC515" t="s">
        <v>291</v>
      </c>
      <c r="BD515">
        <v>0</v>
      </c>
      <c r="BE515">
        <f>IF(BD515&lt;&gt;0, BD515, BB515)</f>
        <v>0</v>
      </c>
      <c r="BF515">
        <f>1-BE515/AT515</f>
        <v>0</v>
      </c>
      <c r="BG515">
        <f>(AT515-AS515)/(AT515-BE515)</f>
        <v>0</v>
      </c>
      <c r="BH515">
        <f>(AN515-AT515)/(AN515-BE515)</f>
        <v>0</v>
      </c>
      <c r="BI515">
        <f>(AT515-AS515)/(AT515-AM515)</f>
        <v>0</v>
      </c>
      <c r="BJ515">
        <f>(AN515-AT515)/(AN515-AM515)</f>
        <v>0</v>
      </c>
      <c r="BK515">
        <f>(BG515*BE515/AS515)</f>
        <v>0</v>
      </c>
      <c r="BL515">
        <f>(1-BK515)</f>
        <v>0</v>
      </c>
      <c r="BM515">
        <f>$B$11*CK515+$C$11*CL515+$F$11*CM515*(1-CP515)</f>
        <v>0</v>
      </c>
      <c r="BN515">
        <f>BM515*BO515</f>
        <v>0</v>
      </c>
      <c r="BO515">
        <f>($B$11*$D$9+$C$11*$D$9+$F$11*((CZ515+CR515)/MAX(CZ515+CR515+DA515, 0.1)*$I$9+DA515/MAX(CZ515+CR515+DA515, 0.1)*$J$9))/($B$11+$C$11+$F$11)</f>
        <v>0</v>
      </c>
      <c r="BP515">
        <f>($B$11*$K$9+$C$11*$K$9+$F$11*((CZ515+CR515)/MAX(CZ515+CR515+DA515, 0.1)*$P$9+DA515/MAX(CZ515+CR515+DA515, 0.1)*$Q$9))/($B$11+$C$11+$F$11)</f>
        <v>0</v>
      </c>
      <c r="BQ515">
        <v>6</v>
      </c>
      <c r="BR515">
        <v>0.5</v>
      </c>
      <c r="BS515" t="s">
        <v>292</v>
      </c>
      <c r="BT515">
        <v>2</v>
      </c>
      <c r="BU515">
        <v>1627064571.1</v>
      </c>
      <c r="BV515">
        <v>396.743</v>
      </c>
      <c r="BW515">
        <v>419.950333333333</v>
      </c>
      <c r="BX515">
        <v>17.9773</v>
      </c>
      <c r="BY515">
        <v>11.1858333333333</v>
      </c>
      <c r="BZ515">
        <v>392.433333333333</v>
      </c>
      <c r="CA515">
        <v>17.9301333333333</v>
      </c>
      <c r="CB515">
        <v>899.993</v>
      </c>
      <c r="CC515">
        <v>101.494</v>
      </c>
      <c r="CD515">
        <v>0.0999677</v>
      </c>
      <c r="CE515">
        <v>33.8347333333333</v>
      </c>
      <c r="CF515">
        <v>30.9074</v>
      </c>
      <c r="CG515">
        <v>999.9</v>
      </c>
      <c r="CH515">
        <v>0</v>
      </c>
      <c r="CI515">
        <v>0</v>
      </c>
      <c r="CJ515">
        <v>10006.4333333333</v>
      </c>
      <c r="CK515">
        <v>0</v>
      </c>
      <c r="CL515">
        <v>59.8759</v>
      </c>
      <c r="CM515">
        <v>1460.02</v>
      </c>
      <c r="CN515">
        <v>0.972993</v>
      </c>
      <c r="CO515">
        <v>0.0270067</v>
      </c>
      <c r="CP515">
        <v>0</v>
      </c>
      <c r="CQ515">
        <v>676.547</v>
      </c>
      <c r="CR515">
        <v>4.99951</v>
      </c>
      <c r="CS515">
        <v>9858.34</v>
      </c>
      <c r="CT515">
        <v>11912.0666666667</v>
      </c>
      <c r="CU515">
        <v>39.6456666666667</v>
      </c>
      <c r="CV515">
        <v>41.937</v>
      </c>
      <c r="CW515">
        <v>41.187</v>
      </c>
      <c r="CX515">
        <v>41.187</v>
      </c>
      <c r="CY515">
        <v>42.125</v>
      </c>
      <c r="CZ515">
        <v>1415.72</v>
      </c>
      <c r="DA515">
        <v>39.3</v>
      </c>
      <c r="DB515">
        <v>0</v>
      </c>
      <c r="DC515">
        <v>1627064575</v>
      </c>
      <c r="DD515">
        <v>0</v>
      </c>
      <c r="DE515">
        <v>676.495153846154</v>
      </c>
      <c r="DF515">
        <v>1.50249571851506</v>
      </c>
      <c r="DG515">
        <v>34.0813674736936</v>
      </c>
      <c r="DH515">
        <v>9854.41538461539</v>
      </c>
      <c r="DI515">
        <v>15</v>
      </c>
      <c r="DJ515">
        <v>1627063522.6</v>
      </c>
      <c r="DK515" t="s">
        <v>293</v>
      </c>
      <c r="DL515">
        <v>1627063512.6</v>
      </c>
      <c r="DM515">
        <v>1627063522.6</v>
      </c>
      <c r="DN515">
        <v>1</v>
      </c>
      <c r="DO515">
        <v>0.261</v>
      </c>
      <c r="DP515">
        <v>-0.001</v>
      </c>
      <c r="DQ515">
        <v>4.408</v>
      </c>
      <c r="DR515">
        <v>-0.118</v>
      </c>
      <c r="DS515">
        <v>420</v>
      </c>
      <c r="DT515">
        <v>3</v>
      </c>
      <c r="DU515">
        <v>0.07</v>
      </c>
      <c r="DV515">
        <v>0.03</v>
      </c>
      <c r="DW515">
        <v>-23.2217609756098</v>
      </c>
      <c r="DX515">
        <v>0.146328919860685</v>
      </c>
      <c r="DY515">
        <v>0.0214960901498647</v>
      </c>
      <c r="DZ515">
        <v>1</v>
      </c>
      <c r="EA515">
        <v>676.409212121212</v>
      </c>
      <c r="EB515">
        <v>1.72742499788849</v>
      </c>
      <c r="EC515">
        <v>0.229750557433398</v>
      </c>
      <c r="ED515">
        <v>1</v>
      </c>
      <c r="EE515">
        <v>6.73681243902439</v>
      </c>
      <c r="EF515">
        <v>0.288219721254345</v>
      </c>
      <c r="EG515">
        <v>0.029741094488405</v>
      </c>
      <c r="EH515">
        <v>0</v>
      </c>
      <c r="EI515">
        <v>2</v>
      </c>
      <c r="EJ515">
        <v>3</v>
      </c>
      <c r="EK515" t="s">
        <v>335</v>
      </c>
      <c r="EL515">
        <v>100</v>
      </c>
      <c r="EM515">
        <v>100</v>
      </c>
      <c r="EN515">
        <v>4.31</v>
      </c>
      <c r="EO515">
        <v>0.0475</v>
      </c>
      <c r="EP515">
        <v>2.28134974714028</v>
      </c>
      <c r="EQ515">
        <v>0.00616335315543056</v>
      </c>
      <c r="ER515">
        <v>-2.81551833566181e-06</v>
      </c>
      <c r="ES515">
        <v>7.20361701182458e-10</v>
      </c>
      <c r="ET515">
        <v>-0.12593346656001</v>
      </c>
      <c r="EU515">
        <v>0.000949733804135094</v>
      </c>
      <c r="EV515">
        <v>0.000626151634330831</v>
      </c>
      <c r="EW515">
        <v>-7.8445624330649e-06</v>
      </c>
      <c r="EX515">
        <v>-4</v>
      </c>
      <c r="EY515">
        <v>2067</v>
      </c>
      <c r="EZ515">
        <v>1</v>
      </c>
      <c r="FA515">
        <v>22</v>
      </c>
      <c r="FB515">
        <v>17.7</v>
      </c>
      <c r="FC515">
        <v>17.5</v>
      </c>
      <c r="FD515">
        <v>18</v>
      </c>
      <c r="FE515">
        <v>961.202</v>
      </c>
      <c r="FF515">
        <v>518.739</v>
      </c>
      <c r="FG515">
        <v>41.1646</v>
      </c>
      <c r="FH515">
        <v>25.341</v>
      </c>
      <c r="FI515">
        <v>30.0007</v>
      </c>
      <c r="FJ515">
        <v>25.3208</v>
      </c>
      <c r="FK515">
        <v>25.3072</v>
      </c>
      <c r="FL515">
        <v>26.7806</v>
      </c>
      <c r="FM515">
        <v>43.5375</v>
      </c>
      <c r="FN515">
        <v>0</v>
      </c>
      <c r="FO515">
        <v>41.3</v>
      </c>
      <c r="FP515">
        <v>420</v>
      </c>
      <c r="FQ515">
        <v>11.3206</v>
      </c>
      <c r="FR515">
        <v>100.341</v>
      </c>
      <c r="FS515">
        <v>100.242</v>
      </c>
    </row>
    <row r="516" spans="1:175">
      <c r="A516">
        <v>500</v>
      </c>
      <c r="B516">
        <v>1627064574.1</v>
      </c>
      <c r="C516">
        <v>998</v>
      </c>
      <c r="D516" t="s">
        <v>1293</v>
      </c>
      <c r="E516" t="s">
        <v>1294</v>
      </c>
      <c r="F516">
        <v>1</v>
      </c>
      <c r="H516">
        <v>1627064573.1</v>
      </c>
      <c r="I516">
        <f>(J516)/1000</f>
        <v>0</v>
      </c>
      <c r="J516">
        <f>1000*CB516*AH516*(BX516-BY516)/(100*BQ516*(1000-AH516*BX516))</f>
        <v>0</v>
      </c>
      <c r="K516">
        <f>CB516*AH516*(BW516-BV516*(1000-AH516*BY516)/(1000-AH516*BX516))/(100*BQ516)</f>
        <v>0</v>
      </c>
      <c r="L516">
        <f>BV516 - IF(AH516&gt;1, K516*BQ516*100.0/(AJ516*CJ516), 0)</f>
        <v>0</v>
      </c>
      <c r="M516">
        <f>((S516-I516/2)*L516-K516)/(S516+I516/2)</f>
        <v>0</v>
      </c>
      <c r="N516">
        <f>M516*(CC516+CD516)/1000.0</f>
        <v>0</v>
      </c>
      <c r="O516">
        <f>(BV516 - IF(AH516&gt;1, K516*BQ516*100.0/(AJ516*CJ516), 0))*(CC516+CD516)/1000.0</f>
        <v>0</v>
      </c>
      <c r="P516">
        <f>2.0/((1/R516-1/Q516)+SIGN(R516)*SQRT((1/R516-1/Q516)*(1/R516-1/Q516) + 4*BR516/((BR516+1)*(BR516+1))*(2*1/R516*1/Q516-1/Q516*1/Q516)))</f>
        <v>0</v>
      </c>
      <c r="Q516">
        <f>IF(LEFT(BS516,1)&lt;&gt;"0",IF(LEFT(BS516,1)="1",3.0,BT516),$D$5+$E$5*(CJ516*CC516/($K$5*1000))+$F$5*(CJ516*CC516/($K$5*1000))*MAX(MIN(BQ516,$J$5),$I$5)*MAX(MIN(BQ516,$J$5),$I$5)+$G$5*MAX(MIN(BQ516,$J$5),$I$5)*(CJ516*CC516/($K$5*1000))+$H$5*(CJ516*CC516/($K$5*1000))*(CJ516*CC516/($K$5*1000)))</f>
        <v>0</v>
      </c>
      <c r="R516">
        <f>I516*(1000-(1000*0.61365*exp(17.502*V516/(240.97+V516))/(CC516+CD516)+BX516)/2)/(1000*0.61365*exp(17.502*V516/(240.97+V516))/(CC516+CD516)-BX516)</f>
        <v>0</v>
      </c>
      <c r="S516">
        <f>1/((BR516+1)/(P516/1.6)+1/(Q516/1.37)) + BR516/((BR516+1)/(P516/1.6) + BR516/(Q516/1.37))</f>
        <v>0</v>
      </c>
      <c r="T516">
        <f>(BM516*BP516)</f>
        <v>0</v>
      </c>
      <c r="U516">
        <f>(CE516+(T516+2*0.95*5.67E-8*(((CE516+$B$7)+273)^4-(CE516+273)^4)-44100*I516)/(1.84*29.3*Q516+8*0.95*5.67E-8*(CE516+273)^3))</f>
        <v>0</v>
      </c>
      <c r="V516">
        <f>($C$7*CF516+$D$7*CG516+$E$7*U516)</f>
        <v>0</v>
      </c>
      <c r="W516">
        <f>0.61365*exp(17.502*V516/(240.97+V516))</f>
        <v>0</v>
      </c>
      <c r="X516">
        <f>(Y516/Z516*100)</f>
        <v>0</v>
      </c>
      <c r="Y516">
        <f>BX516*(CC516+CD516)/1000</f>
        <v>0</v>
      </c>
      <c r="Z516">
        <f>0.61365*exp(17.502*CE516/(240.97+CE516))</f>
        <v>0</v>
      </c>
      <c r="AA516">
        <f>(W516-BX516*(CC516+CD516)/1000)</f>
        <v>0</v>
      </c>
      <c r="AB516">
        <f>(-I516*44100)</f>
        <v>0</v>
      </c>
      <c r="AC516">
        <f>2*29.3*Q516*0.92*(CE516-V516)</f>
        <v>0</v>
      </c>
      <c r="AD516">
        <f>2*0.95*5.67E-8*(((CE516+$B$7)+273)^4-(V516+273)^4)</f>
        <v>0</v>
      </c>
      <c r="AE516">
        <f>T516+AD516+AB516+AC516</f>
        <v>0</v>
      </c>
      <c r="AF516">
        <v>15</v>
      </c>
      <c r="AG516">
        <v>2</v>
      </c>
      <c r="AH516">
        <f>IF(AF516*$H$13&gt;=AJ516,1.0,(AJ516/(AJ516-AF516*$H$13)))</f>
        <v>0</v>
      </c>
      <c r="AI516">
        <f>(AH516-1)*100</f>
        <v>0</v>
      </c>
      <c r="AJ516">
        <f>MAX(0,($B$13+$C$13*CJ516)/(1+$D$13*CJ516)*CC516/(CE516+273)*$E$13)</f>
        <v>0</v>
      </c>
      <c r="AK516" t="s">
        <v>291</v>
      </c>
      <c r="AL516" t="s">
        <v>291</v>
      </c>
      <c r="AM516">
        <v>0</v>
      </c>
      <c r="AN516">
        <v>0</v>
      </c>
      <c r="AO516">
        <f>1-AM516/AN516</f>
        <v>0</v>
      </c>
      <c r="AP516">
        <v>0</v>
      </c>
      <c r="AQ516" t="s">
        <v>291</v>
      </c>
      <c r="AR516" t="s">
        <v>291</v>
      </c>
      <c r="AS516">
        <v>0</v>
      </c>
      <c r="AT516">
        <v>0</v>
      </c>
      <c r="AU516">
        <f>1-AS516/AT516</f>
        <v>0</v>
      </c>
      <c r="AV516">
        <v>0.5</v>
      </c>
      <c r="AW516">
        <f>BN516</f>
        <v>0</v>
      </c>
      <c r="AX516">
        <f>K516</f>
        <v>0</v>
      </c>
      <c r="AY516">
        <f>AU516*AV516*AW516</f>
        <v>0</v>
      </c>
      <c r="AZ516">
        <f>(AX516-AP516)/AW516</f>
        <v>0</v>
      </c>
      <c r="BA516">
        <f>(AN516-AT516)/AT516</f>
        <v>0</v>
      </c>
      <c r="BB516">
        <f>AM516/(AO516+AM516/AT516)</f>
        <v>0</v>
      </c>
      <c r="BC516" t="s">
        <v>291</v>
      </c>
      <c r="BD516">
        <v>0</v>
      </c>
      <c r="BE516">
        <f>IF(BD516&lt;&gt;0, BD516, BB516)</f>
        <v>0</v>
      </c>
      <c r="BF516">
        <f>1-BE516/AT516</f>
        <v>0</v>
      </c>
      <c r="BG516">
        <f>(AT516-AS516)/(AT516-BE516)</f>
        <v>0</v>
      </c>
      <c r="BH516">
        <f>(AN516-AT516)/(AN516-BE516)</f>
        <v>0</v>
      </c>
      <c r="BI516">
        <f>(AT516-AS516)/(AT516-AM516)</f>
        <v>0</v>
      </c>
      <c r="BJ516">
        <f>(AN516-AT516)/(AN516-AM516)</f>
        <v>0</v>
      </c>
      <c r="BK516">
        <f>(BG516*BE516/AS516)</f>
        <v>0</v>
      </c>
      <c r="BL516">
        <f>(1-BK516)</f>
        <v>0</v>
      </c>
      <c r="BM516">
        <f>$B$11*CK516+$C$11*CL516+$F$11*CM516*(1-CP516)</f>
        <v>0</v>
      </c>
      <c r="BN516">
        <f>BM516*BO516</f>
        <v>0</v>
      </c>
      <c r="BO516">
        <f>($B$11*$D$9+$C$11*$D$9+$F$11*((CZ516+CR516)/MAX(CZ516+CR516+DA516, 0.1)*$I$9+DA516/MAX(CZ516+CR516+DA516, 0.1)*$J$9))/($B$11+$C$11+$F$11)</f>
        <v>0</v>
      </c>
      <c r="BP516">
        <f>($B$11*$K$9+$C$11*$K$9+$F$11*((CZ516+CR516)/MAX(CZ516+CR516+DA516, 0.1)*$P$9+DA516/MAX(CZ516+CR516+DA516, 0.1)*$Q$9))/($B$11+$C$11+$F$11)</f>
        <v>0</v>
      </c>
      <c r="BQ516">
        <v>6</v>
      </c>
      <c r="BR516">
        <v>0.5</v>
      </c>
      <c r="BS516" t="s">
        <v>292</v>
      </c>
      <c r="BT516">
        <v>2</v>
      </c>
      <c r="BU516">
        <v>1627064573.1</v>
      </c>
      <c r="BV516">
        <v>396.768666666667</v>
      </c>
      <c r="BW516">
        <v>419.959</v>
      </c>
      <c r="BX516">
        <v>18.0218666666667</v>
      </c>
      <c r="BY516">
        <v>11.2293333333333</v>
      </c>
      <c r="BZ516">
        <v>392.458</v>
      </c>
      <c r="CA516">
        <v>17.974</v>
      </c>
      <c r="CB516">
        <v>900.029333333333</v>
      </c>
      <c r="CC516">
        <v>101.495666666667</v>
      </c>
      <c r="CD516">
        <v>0.0997885</v>
      </c>
      <c r="CE516">
        <v>33.8785333333333</v>
      </c>
      <c r="CF516">
        <v>30.9484</v>
      </c>
      <c r="CG516">
        <v>999.9</v>
      </c>
      <c r="CH516">
        <v>0</v>
      </c>
      <c r="CI516">
        <v>0</v>
      </c>
      <c r="CJ516">
        <v>10001.2166666667</v>
      </c>
      <c r="CK516">
        <v>0</v>
      </c>
      <c r="CL516">
        <v>59.8759</v>
      </c>
      <c r="CM516">
        <v>1460.01333333333</v>
      </c>
      <c r="CN516">
        <v>0.972993</v>
      </c>
      <c r="CO516">
        <v>0.0270067</v>
      </c>
      <c r="CP516">
        <v>0</v>
      </c>
      <c r="CQ516">
        <v>677.065333333333</v>
      </c>
      <c r="CR516">
        <v>4.99951</v>
      </c>
      <c r="CS516">
        <v>9858.89333333333</v>
      </c>
      <c r="CT516">
        <v>11912</v>
      </c>
      <c r="CU516">
        <v>39.6663333333333</v>
      </c>
      <c r="CV516">
        <v>41.937</v>
      </c>
      <c r="CW516">
        <v>41.187</v>
      </c>
      <c r="CX516">
        <v>41.187</v>
      </c>
      <c r="CY516">
        <v>42.125</v>
      </c>
      <c r="CZ516">
        <v>1415.72</v>
      </c>
      <c r="DA516">
        <v>39.3</v>
      </c>
      <c r="DB516">
        <v>0</v>
      </c>
      <c r="DC516">
        <v>1627064576.8</v>
      </c>
      <c r="DD516">
        <v>0</v>
      </c>
      <c r="DE516">
        <v>676.58716</v>
      </c>
      <c r="DF516">
        <v>1.95392307586621</v>
      </c>
      <c r="DG516">
        <v>35.9807692922635</v>
      </c>
      <c r="DH516">
        <v>9855.5476</v>
      </c>
      <c r="DI516">
        <v>15</v>
      </c>
      <c r="DJ516">
        <v>1627063522.6</v>
      </c>
      <c r="DK516" t="s">
        <v>293</v>
      </c>
      <c r="DL516">
        <v>1627063512.6</v>
      </c>
      <c r="DM516">
        <v>1627063522.6</v>
      </c>
      <c r="DN516">
        <v>1</v>
      </c>
      <c r="DO516">
        <v>0.261</v>
      </c>
      <c r="DP516">
        <v>-0.001</v>
      </c>
      <c r="DQ516">
        <v>4.408</v>
      </c>
      <c r="DR516">
        <v>-0.118</v>
      </c>
      <c r="DS516">
        <v>420</v>
      </c>
      <c r="DT516">
        <v>3</v>
      </c>
      <c r="DU516">
        <v>0.07</v>
      </c>
      <c r="DV516">
        <v>0.03</v>
      </c>
      <c r="DW516">
        <v>-23.2166756097561</v>
      </c>
      <c r="DX516">
        <v>0.139425783972016</v>
      </c>
      <c r="DY516">
        <v>0.0213702754640338</v>
      </c>
      <c r="DZ516">
        <v>1</v>
      </c>
      <c r="EA516">
        <v>676.488272727273</v>
      </c>
      <c r="EB516">
        <v>2.02537501052218</v>
      </c>
      <c r="EC516">
        <v>0.259288452071061</v>
      </c>
      <c r="ED516">
        <v>1</v>
      </c>
      <c r="EE516">
        <v>6.74718268292683</v>
      </c>
      <c r="EF516">
        <v>0.277005156794441</v>
      </c>
      <c r="EG516">
        <v>0.0285628464134954</v>
      </c>
      <c r="EH516">
        <v>0</v>
      </c>
      <c r="EI516">
        <v>2</v>
      </c>
      <c r="EJ516">
        <v>3</v>
      </c>
      <c r="EK516" t="s">
        <v>335</v>
      </c>
      <c r="EL516">
        <v>100</v>
      </c>
      <c r="EM516">
        <v>100</v>
      </c>
      <c r="EN516">
        <v>4.31</v>
      </c>
      <c r="EO516">
        <v>0.0483</v>
      </c>
      <c r="EP516">
        <v>2.28134974714028</v>
      </c>
      <c r="EQ516">
        <v>0.00616335315543056</v>
      </c>
      <c r="ER516">
        <v>-2.81551833566181e-06</v>
      </c>
      <c r="ES516">
        <v>7.20361701182458e-10</v>
      </c>
      <c r="ET516">
        <v>-0.12593346656001</v>
      </c>
      <c r="EU516">
        <v>0.000949733804135094</v>
      </c>
      <c r="EV516">
        <v>0.000626151634330831</v>
      </c>
      <c r="EW516">
        <v>-7.8445624330649e-06</v>
      </c>
      <c r="EX516">
        <v>-4</v>
      </c>
      <c r="EY516">
        <v>2067</v>
      </c>
      <c r="EZ516">
        <v>1</v>
      </c>
      <c r="FA516">
        <v>22</v>
      </c>
      <c r="FB516">
        <v>17.7</v>
      </c>
      <c r="FC516">
        <v>17.5</v>
      </c>
      <c r="FD516">
        <v>18</v>
      </c>
      <c r="FE516">
        <v>961.341</v>
      </c>
      <c r="FF516">
        <v>518.764</v>
      </c>
      <c r="FG516">
        <v>41.2278</v>
      </c>
      <c r="FH516">
        <v>25.3448</v>
      </c>
      <c r="FI516">
        <v>30.0007</v>
      </c>
      <c r="FJ516">
        <v>25.3228</v>
      </c>
      <c r="FK516">
        <v>25.3097</v>
      </c>
      <c r="FL516">
        <v>26.7817</v>
      </c>
      <c r="FM516">
        <v>43.5375</v>
      </c>
      <c r="FN516">
        <v>0</v>
      </c>
      <c r="FO516">
        <v>41.4</v>
      </c>
      <c r="FP516">
        <v>420</v>
      </c>
      <c r="FQ516">
        <v>11.383</v>
      </c>
      <c r="FR516">
        <v>100.34</v>
      </c>
      <c r="FS516">
        <v>100.243</v>
      </c>
    </row>
    <row r="517" spans="1:175">
      <c r="A517">
        <v>501</v>
      </c>
      <c r="B517">
        <v>1627064576.1</v>
      </c>
      <c r="C517">
        <v>1000</v>
      </c>
      <c r="D517" t="s">
        <v>1295</v>
      </c>
      <c r="E517" t="s">
        <v>1296</v>
      </c>
      <c r="F517">
        <v>1</v>
      </c>
      <c r="H517">
        <v>1627064575.1</v>
      </c>
      <c r="I517">
        <f>(J517)/1000</f>
        <v>0</v>
      </c>
      <c r="J517">
        <f>1000*CB517*AH517*(BX517-BY517)/(100*BQ517*(1000-AH517*BX517))</f>
        <v>0</v>
      </c>
      <c r="K517">
        <f>CB517*AH517*(BW517-BV517*(1000-AH517*BY517)/(1000-AH517*BX517))/(100*BQ517)</f>
        <v>0</v>
      </c>
      <c r="L517">
        <f>BV517 - IF(AH517&gt;1, K517*BQ517*100.0/(AJ517*CJ517), 0)</f>
        <v>0</v>
      </c>
      <c r="M517">
        <f>((S517-I517/2)*L517-K517)/(S517+I517/2)</f>
        <v>0</v>
      </c>
      <c r="N517">
        <f>M517*(CC517+CD517)/1000.0</f>
        <v>0</v>
      </c>
      <c r="O517">
        <f>(BV517 - IF(AH517&gt;1, K517*BQ517*100.0/(AJ517*CJ517), 0))*(CC517+CD517)/1000.0</f>
        <v>0</v>
      </c>
      <c r="P517">
        <f>2.0/((1/R517-1/Q517)+SIGN(R517)*SQRT((1/R517-1/Q517)*(1/R517-1/Q517) + 4*BR517/((BR517+1)*(BR517+1))*(2*1/R517*1/Q517-1/Q517*1/Q517)))</f>
        <v>0</v>
      </c>
      <c r="Q517">
        <f>IF(LEFT(BS517,1)&lt;&gt;"0",IF(LEFT(BS517,1)="1",3.0,BT517),$D$5+$E$5*(CJ517*CC517/($K$5*1000))+$F$5*(CJ517*CC517/($K$5*1000))*MAX(MIN(BQ517,$J$5),$I$5)*MAX(MIN(BQ517,$J$5),$I$5)+$G$5*MAX(MIN(BQ517,$J$5),$I$5)*(CJ517*CC517/($K$5*1000))+$H$5*(CJ517*CC517/($K$5*1000))*(CJ517*CC517/($K$5*1000)))</f>
        <v>0</v>
      </c>
      <c r="R517">
        <f>I517*(1000-(1000*0.61365*exp(17.502*V517/(240.97+V517))/(CC517+CD517)+BX517)/2)/(1000*0.61365*exp(17.502*V517/(240.97+V517))/(CC517+CD517)-BX517)</f>
        <v>0</v>
      </c>
      <c r="S517">
        <f>1/((BR517+1)/(P517/1.6)+1/(Q517/1.37)) + BR517/((BR517+1)/(P517/1.6) + BR517/(Q517/1.37))</f>
        <v>0</v>
      </c>
      <c r="T517">
        <f>(BM517*BP517)</f>
        <v>0</v>
      </c>
      <c r="U517">
        <f>(CE517+(T517+2*0.95*5.67E-8*(((CE517+$B$7)+273)^4-(CE517+273)^4)-44100*I517)/(1.84*29.3*Q517+8*0.95*5.67E-8*(CE517+273)^3))</f>
        <v>0</v>
      </c>
      <c r="V517">
        <f>($C$7*CF517+$D$7*CG517+$E$7*U517)</f>
        <v>0</v>
      </c>
      <c r="W517">
        <f>0.61365*exp(17.502*V517/(240.97+V517))</f>
        <v>0</v>
      </c>
      <c r="X517">
        <f>(Y517/Z517*100)</f>
        <v>0</v>
      </c>
      <c r="Y517">
        <f>BX517*(CC517+CD517)/1000</f>
        <v>0</v>
      </c>
      <c r="Z517">
        <f>0.61365*exp(17.502*CE517/(240.97+CE517))</f>
        <v>0</v>
      </c>
      <c r="AA517">
        <f>(W517-BX517*(CC517+CD517)/1000)</f>
        <v>0</v>
      </c>
      <c r="AB517">
        <f>(-I517*44100)</f>
        <v>0</v>
      </c>
      <c r="AC517">
        <f>2*29.3*Q517*0.92*(CE517-V517)</f>
        <v>0</v>
      </c>
      <c r="AD517">
        <f>2*0.95*5.67E-8*(((CE517+$B$7)+273)^4-(V517+273)^4)</f>
        <v>0</v>
      </c>
      <c r="AE517">
        <f>T517+AD517+AB517+AC517</f>
        <v>0</v>
      </c>
      <c r="AF517">
        <v>16</v>
      </c>
      <c r="AG517">
        <v>2</v>
      </c>
      <c r="AH517">
        <f>IF(AF517*$H$13&gt;=AJ517,1.0,(AJ517/(AJ517-AF517*$H$13)))</f>
        <v>0</v>
      </c>
      <c r="AI517">
        <f>(AH517-1)*100</f>
        <v>0</v>
      </c>
      <c r="AJ517">
        <f>MAX(0,($B$13+$C$13*CJ517)/(1+$D$13*CJ517)*CC517/(CE517+273)*$E$13)</f>
        <v>0</v>
      </c>
      <c r="AK517" t="s">
        <v>291</v>
      </c>
      <c r="AL517" t="s">
        <v>291</v>
      </c>
      <c r="AM517">
        <v>0</v>
      </c>
      <c r="AN517">
        <v>0</v>
      </c>
      <c r="AO517">
        <f>1-AM517/AN517</f>
        <v>0</v>
      </c>
      <c r="AP517">
        <v>0</v>
      </c>
      <c r="AQ517" t="s">
        <v>291</v>
      </c>
      <c r="AR517" t="s">
        <v>291</v>
      </c>
      <c r="AS517">
        <v>0</v>
      </c>
      <c r="AT517">
        <v>0</v>
      </c>
      <c r="AU517">
        <f>1-AS517/AT517</f>
        <v>0</v>
      </c>
      <c r="AV517">
        <v>0.5</v>
      </c>
      <c r="AW517">
        <f>BN517</f>
        <v>0</v>
      </c>
      <c r="AX517">
        <f>K517</f>
        <v>0</v>
      </c>
      <c r="AY517">
        <f>AU517*AV517*AW517</f>
        <v>0</v>
      </c>
      <c r="AZ517">
        <f>(AX517-AP517)/AW517</f>
        <v>0</v>
      </c>
      <c r="BA517">
        <f>(AN517-AT517)/AT517</f>
        <v>0</v>
      </c>
      <c r="BB517">
        <f>AM517/(AO517+AM517/AT517)</f>
        <v>0</v>
      </c>
      <c r="BC517" t="s">
        <v>291</v>
      </c>
      <c r="BD517">
        <v>0</v>
      </c>
      <c r="BE517">
        <f>IF(BD517&lt;&gt;0, BD517, BB517)</f>
        <v>0</v>
      </c>
      <c r="BF517">
        <f>1-BE517/AT517</f>
        <v>0</v>
      </c>
      <c r="BG517">
        <f>(AT517-AS517)/(AT517-BE517)</f>
        <v>0</v>
      </c>
      <c r="BH517">
        <f>(AN517-AT517)/(AN517-BE517)</f>
        <v>0</v>
      </c>
      <c r="BI517">
        <f>(AT517-AS517)/(AT517-AM517)</f>
        <v>0</v>
      </c>
      <c r="BJ517">
        <f>(AN517-AT517)/(AN517-AM517)</f>
        <v>0</v>
      </c>
      <c r="BK517">
        <f>(BG517*BE517/AS517)</f>
        <v>0</v>
      </c>
      <c r="BL517">
        <f>(1-BK517)</f>
        <v>0</v>
      </c>
      <c r="BM517">
        <f>$B$11*CK517+$C$11*CL517+$F$11*CM517*(1-CP517)</f>
        <v>0</v>
      </c>
      <c r="BN517">
        <f>BM517*BO517</f>
        <v>0</v>
      </c>
      <c r="BO517">
        <f>($B$11*$D$9+$C$11*$D$9+$F$11*((CZ517+CR517)/MAX(CZ517+CR517+DA517, 0.1)*$I$9+DA517/MAX(CZ517+CR517+DA517, 0.1)*$J$9))/($B$11+$C$11+$F$11)</f>
        <v>0</v>
      </c>
      <c r="BP517">
        <f>($B$11*$K$9+$C$11*$K$9+$F$11*((CZ517+CR517)/MAX(CZ517+CR517+DA517, 0.1)*$P$9+DA517/MAX(CZ517+CR517+DA517, 0.1)*$Q$9))/($B$11+$C$11+$F$11)</f>
        <v>0</v>
      </c>
      <c r="BQ517">
        <v>6</v>
      </c>
      <c r="BR517">
        <v>0.5</v>
      </c>
      <c r="BS517" t="s">
        <v>292</v>
      </c>
      <c r="BT517">
        <v>2</v>
      </c>
      <c r="BU517">
        <v>1627064575.1</v>
      </c>
      <c r="BV517">
        <v>396.809333333333</v>
      </c>
      <c r="BW517">
        <v>419.916</v>
      </c>
      <c r="BX517">
        <v>18.0716</v>
      </c>
      <c r="BY517">
        <v>11.2643666666667</v>
      </c>
      <c r="BZ517">
        <v>392.499</v>
      </c>
      <c r="CA517">
        <v>18.0229</v>
      </c>
      <c r="CB517">
        <v>899.998666666667</v>
      </c>
      <c r="CC517">
        <v>101.496333333333</v>
      </c>
      <c r="CD517">
        <v>0.0996614333333333</v>
      </c>
      <c r="CE517">
        <v>33.92</v>
      </c>
      <c r="CF517">
        <v>30.9845333333333</v>
      </c>
      <c r="CG517">
        <v>999.9</v>
      </c>
      <c r="CH517">
        <v>0</v>
      </c>
      <c r="CI517">
        <v>0</v>
      </c>
      <c r="CJ517">
        <v>9995.2</v>
      </c>
      <c r="CK517">
        <v>0</v>
      </c>
      <c r="CL517">
        <v>59.8759</v>
      </c>
      <c r="CM517">
        <v>1460.00666666667</v>
      </c>
      <c r="CN517">
        <v>0.972993</v>
      </c>
      <c r="CO517">
        <v>0.0270067</v>
      </c>
      <c r="CP517">
        <v>0</v>
      </c>
      <c r="CQ517">
        <v>676.69</v>
      </c>
      <c r="CR517">
        <v>4.99951</v>
      </c>
      <c r="CS517">
        <v>9860.89333333333</v>
      </c>
      <c r="CT517">
        <v>11911.9333333333</v>
      </c>
      <c r="CU517">
        <v>39.687</v>
      </c>
      <c r="CV517">
        <v>41.958</v>
      </c>
      <c r="CW517">
        <v>41.187</v>
      </c>
      <c r="CX517">
        <v>41.25</v>
      </c>
      <c r="CY517">
        <v>42.125</v>
      </c>
      <c r="CZ517">
        <v>1415.71333333333</v>
      </c>
      <c r="DA517">
        <v>39.2933333333333</v>
      </c>
      <c r="DB517">
        <v>0</v>
      </c>
      <c r="DC517">
        <v>1627064578.6</v>
      </c>
      <c r="DD517">
        <v>0</v>
      </c>
      <c r="DE517">
        <v>676.608230769231</v>
      </c>
      <c r="DF517">
        <v>1.75801708807395</v>
      </c>
      <c r="DG517">
        <v>37.6717948726362</v>
      </c>
      <c r="DH517">
        <v>9856.44384615384</v>
      </c>
      <c r="DI517">
        <v>15</v>
      </c>
      <c r="DJ517">
        <v>1627063522.6</v>
      </c>
      <c r="DK517" t="s">
        <v>293</v>
      </c>
      <c r="DL517">
        <v>1627063512.6</v>
      </c>
      <c r="DM517">
        <v>1627063522.6</v>
      </c>
      <c r="DN517">
        <v>1</v>
      </c>
      <c r="DO517">
        <v>0.261</v>
      </c>
      <c r="DP517">
        <v>-0.001</v>
      </c>
      <c r="DQ517">
        <v>4.408</v>
      </c>
      <c r="DR517">
        <v>-0.118</v>
      </c>
      <c r="DS517">
        <v>420</v>
      </c>
      <c r="DT517">
        <v>3</v>
      </c>
      <c r="DU517">
        <v>0.07</v>
      </c>
      <c r="DV517">
        <v>0.03</v>
      </c>
      <c r="DW517">
        <v>-23.2066487804878</v>
      </c>
      <c r="DX517">
        <v>0.29184459930313</v>
      </c>
      <c r="DY517">
        <v>0.0368075689588313</v>
      </c>
      <c r="DZ517">
        <v>1</v>
      </c>
      <c r="EA517">
        <v>676.5308</v>
      </c>
      <c r="EB517">
        <v>1.75366731898185</v>
      </c>
      <c r="EC517">
        <v>0.247811195411802</v>
      </c>
      <c r="ED517">
        <v>1</v>
      </c>
      <c r="EE517">
        <v>6.75699073170732</v>
      </c>
      <c r="EF517">
        <v>0.282870731707346</v>
      </c>
      <c r="EG517">
        <v>0.0291804660179645</v>
      </c>
      <c r="EH517">
        <v>0</v>
      </c>
      <c r="EI517">
        <v>2</v>
      </c>
      <c r="EJ517">
        <v>3</v>
      </c>
      <c r="EK517" t="s">
        <v>335</v>
      </c>
      <c r="EL517">
        <v>100</v>
      </c>
      <c r="EM517">
        <v>100</v>
      </c>
      <c r="EN517">
        <v>4.31</v>
      </c>
      <c r="EO517">
        <v>0.049</v>
      </c>
      <c r="EP517">
        <v>2.28134974714028</v>
      </c>
      <c r="EQ517">
        <v>0.00616335315543056</v>
      </c>
      <c r="ER517">
        <v>-2.81551833566181e-06</v>
      </c>
      <c r="ES517">
        <v>7.20361701182458e-10</v>
      </c>
      <c r="ET517">
        <v>-0.12593346656001</v>
      </c>
      <c r="EU517">
        <v>0.000949733804135094</v>
      </c>
      <c r="EV517">
        <v>0.000626151634330831</v>
      </c>
      <c r="EW517">
        <v>-7.8445624330649e-06</v>
      </c>
      <c r="EX517">
        <v>-4</v>
      </c>
      <c r="EY517">
        <v>2067</v>
      </c>
      <c r="EZ517">
        <v>1</v>
      </c>
      <c r="FA517">
        <v>22</v>
      </c>
      <c r="FB517">
        <v>17.7</v>
      </c>
      <c r="FC517">
        <v>17.6</v>
      </c>
      <c r="FD517">
        <v>18</v>
      </c>
      <c r="FE517">
        <v>961.079</v>
      </c>
      <c r="FF517">
        <v>518.733</v>
      </c>
      <c r="FG517">
        <v>41.2823</v>
      </c>
      <c r="FH517">
        <v>25.3493</v>
      </c>
      <c r="FI517">
        <v>30.0006</v>
      </c>
      <c r="FJ517">
        <v>25.3256</v>
      </c>
      <c r="FK517">
        <v>25.3119</v>
      </c>
      <c r="FL517">
        <v>26.7824</v>
      </c>
      <c r="FM517">
        <v>43.2447</v>
      </c>
      <c r="FN517">
        <v>0</v>
      </c>
      <c r="FO517">
        <v>41.4</v>
      </c>
      <c r="FP517">
        <v>420</v>
      </c>
      <c r="FQ517">
        <v>11.3831</v>
      </c>
      <c r="FR517">
        <v>100.341</v>
      </c>
      <c r="FS517">
        <v>100.242</v>
      </c>
    </row>
    <row r="518" spans="1:175">
      <c r="A518">
        <v>502</v>
      </c>
      <c r="B518">
        <v>1627064578.1</v>
      </c>
      <c r="C518">
        <v>1002</v>
      </c>
      <c r="D518" t="s">
        <v>1297</v>
      </c>
      <c r="E518" t="s">
        <v>1298</v>
      </c>
      <c r="F518">
        <v>1</v>
      </c>
      <c r="H518">
        <v>1627064577.1</v>
      </c>
      <c r="I518">
        <f>(J518)/1000</f>
        <v>0</v>
      </c>
      <c r="J518">
        <f>1000*CB518*AH518*(BX518-BY518)/(100*BQ518*(1000-AH518*BX518))</f>
        <v>0</v>
      </c>
      <c r="K518">
        <f>CB518*AH518*(BW518-BV518*(1000-AH518*BY518)/(1000-AH518*BX518))/(100*BQ518)</f>
        <v>0</v>
      </c>
      <c r="L518">
        <f>BV518 - IF(AH518&gt;1, K518*BQ518*100.0/(AJ518*CJ518), 0)</f>
        <v>0</v>
      </c>
      <c r="M518">
        <f>((S518-I518/2)*L518-K518)/(S518+I518/2)</f>
        <v>0</v>
      </c>
      <c r="N518">
        <f>M518*(CC518+CD518)/1000.0</f>
        <v>0</v>
      </c>
      <c r="O518">
        <f>(BV518 - IF(AH518&gt;1, K518*BQ518*100.0/(AJ518*CJ518), 0))*(CC518+CD518)/1000.0</f>
        <v>0</v>
      </c>
      <c r="P518">
        <f>2.0/((1/R518-1/Q518)+SIGN(R518)*SQRT((1/R518-1/Q518)*(1/R518-1/Q518) + 4*BR518/((BR518+1)*(BR518+1))*(2*1/R518*1/Q518-1/Q518*1/Q518)))</f>
        <v>0</v>
      </c>
      <c r="Q518">
        <f>IF(LEFT(BS518,1)&lt;&gt;"0",IF(LEFT(BS518,1)="1",3.0,BT518),$D$5+$E$5*(CJ518*CC518/($K$5*1000))+$F$5*(CJ518*CC518/($K$5*1000))*MAX(MIN(BQ518,$J$5),$I$5)*MAX(MIN(BQ518,$J$5),$I$5)+$G$5*MAX(MIN(BQ518,$J$5),$I$5)*(CJ518*CC518/($K$5*1000))+$H$5*(CJ518*CC518/($K$5*1000))*(CJ518*CC518/($K$5*1000)))</f>
        <v>0</v>
      </c>
      <c r="R518">
        <f>I518*(1000-(1000*0.61365*exp(17.502*V518/(240.97+V518))/(CC518+CD518)+BX518)/2)/(1000*0.61365*exp(17.502*V518/(240.97+V518))/(CC518+CD518)-BX518)</f>
        <v>0</v>
      </c>
      <c r="S518">
        <f>1/((BR518+1)/(P518/1.6)+1/(Q518/1.37)) + BR518/((BR518+1)/(P518/1.6) + BR518/(Q518/1.37))</f>
        <v>0</v>
      </c>
      <c r="T518">
        <f>(BM518*BP518)</f>
        <v>0</v>
      </c>
      <c r="U518">
        <f>(CE518+(T518+2*0.95*5.67E-8*(((CE518+$B$7)+273)^4-(CE518+273)^4)-44100*I518)/(1.84*29.3*Q518+8*0.95*5.67E-8*(CE518+273)^3))</f>
        <v>0</v>
      </c>
      <c r="V518">
        <f>($C$7*CF518+$D$7*CG518+$E$7*U518)</f>
        <v>0</v>
      </c>
      <c r="W518">
        <f>0.61365*exp(17.502*V518/(240.97+V518))</f>
        <v>0</v>
      </c>
      <c r="X518">
        <f>(Y518/Z518*100)</f>
        <v>0</v>
      </c>
      <c r="Y518">
        <f>BX518*(CC518+CD518)/1000</f>
        <v>0</v>
      </c>
      <c r="Z518">
        <f>0.61365*exp(17.502*CE518/(240.97+CE518))</f>
        <v>0</v>
      </c>
      <c r="AA518">
        <f>(W518-BX518*(CC518+CD518)/1000)</f>
        <v>0</v>
      </c>
      <c r="AB518">
        <f>(-I518*44100)</f>
        <v>0</v>
      </c>
      <c r="AC518">
        <f>2*29.3*Q518*0.92*(CE518-V518)</f>
        <v>0</v>
      </c>
      <c r="AD518">
        <f>2*0.95*5.67E-8*(((CE518+$B$7)+273)^4-(V518+273)^4)</f>
        <v>0</v>
      </c>
      <c r="AE518">
        <f>T518+AD518+AB518+AC518</f>
        <v>0</v>
      </c>
      <c r="AF518">
        <v>15</v>
      </c>
      <c r="AG518">
        <v>2</v>
      </c>
      <c r="AH518">
        <f>IF(AF518*$H$13&gt;=AJ518,1.0,(AJ518/(AJ518-AF518*$H$13)))</f>
        <v>0</v>
      </c>
      <c r="AI518">
        <f>(AH518-1)*100</f>
        <v>0</v>
      </c>
      <c r="AJ518">
        <f>MAX(0,($B$13+$C$13*CJ518)/(1+$D$13*CJ518)*CC518/(CE518+273)*$E$13)</f>
        <v>0</v>
      </c>
      <c r="AK518" t="s">
        <v>291</v>
      </c>
      <c r="AL518" t="s">
        <v>291</v>
      </c>
      <c r="AM518">
        <v>0</v>
      </c>
      <c r="AN518">
        <v>0</v>
      </c>
      <c r="AO518">
        <f>1-AM518/AN518</f>
        <v>0</v>
      </c>
      <c r="AP518">
        <v>0</v>
      </c>
      <c r="AQ518" t="s">
        <v>291</v>
      </c>
      <c r="AR518" t="s">
        <v>291</v>
      </c>
      <c r="AS518">
        <v>0</v>
      </c>
      <c r="AT518">
        <v>0</v>
      </c>
      <c r="AU518">
        <f>1-AS518/AT518</f>
        <v>0</v>
      </c>
      <c r="AV518">
        <v>0.5</v>
      </c>
      <c r="AW518">
        <f>BN518</f>
        <v>0</v>
      </c>
      <c r="AX518">
        <f>K518</f>
        <v>0</v>
      </c>
      <c r="AY518">
        <f>AU518*AV518*AW518</f>
        <v>0</v>
      </c>
      <c r="AZ518">
        <f>(AX518-AP518)/AW518</f>
        <v>0</v>
      </c>
      <c r="BA518">
        <f>(AN518-AT518)/AT518</f>
        <v>0</v>
      </c>
      <c r="BB518">
        <f>AM518/(AO518+AM518/AT518)</f>
        <v>0</v>
      </c>
      <c r="BC518" t="s">
        <v>291</v>
      </c>
      <c r="BD518">
        <v>0</v>
      </c>
      <c r="BE518">
        <f>IF(BD518&lt;&gt;0, BD518, BB518)</f>
        <v>0</v>
      </c>
      <c r="BF518">
        <f>1-BE518/AT518</f>
        <v>0</v>
      </c>
      <c r="BG518">
        <f>(AT518-AS518)/(AT518-BE518)</f>
        <v>0</v>
      </c>
      <c r="BH518">
        <f>(AN518-AT518)/(AN518-BE518)</f>
        <v>0</v>
      </c>
      <c r="BI518">
        <f>(AT518-AS518)/(AT518-AM518)</f>
        <v>0</v>
      </c>
      <c r="BJ518">
        <f>(AN518-AT518)/(AN518-AM518)</f>
        <v>0</v>
      </c>
      <c r="BK518">
        <f>(BG518*BE518/AS518)</f>
        <v>0</v>
      </c>
      <c r="BL518">
        <f>(1-BK518)</f>
        <v>0</v>
      </c>
      <c r="BM518">
        <f>$B$11*CK518+$C$11*CL518+$F$11*CM518*(1-CP518)</f>
        <v>0</v>
      </c>
      <c r="BN518">
        <f>BM518*BO518</f>
        <v>0</v>
      </c>
      <c r="BO518">
        <f>($B$11*$D$9+$C$11*$D$9+$F$11*((CZ518+CR518)/MAX(CZ518+CR518+DA518, 0.1)*$I$9+DA518/MAX(CZ518+CR518+DA518, 0.1)*$J$9))/($B$11+$C$11+$F$11)</f>
        <v>0</v>
      </c>
      <c r="BP518">
        <f>($B$11*$K$9+$C$11*$K$9+$F$11*((CZ518+CR518)/MAX(CZ518+CR518+DA518, 0.1)*$P$9+DA518/MAX(CZ518+CR518+DA518, 0.1)*$Q$9))/($B$11+$C$11+$F$11)</f>
        <v>0</v>
      </c>
      <c r="BQ518">
        <v>6</v>
      </c>
      <c r="BR518">
        <v>0.5</v>
      </c>
      <c r="BS518" t="s">
        <v>292</v>
      </c>
      <c r="BT518">
        <v>2</v>
      </c>
      <c r="BU518">
        <v>1627064577.1</v>
      </c>
      <c r="BV518">
        <v>396.814666666667</v>
      </c>
      <c r="BW518">
        <v>419.906</v>
      </c>
      <c r="BX518">
        <v>18.1136333333333</v>
      </c>
      <c r="BY518">
        <v>11.2786333333333</v>
      </c>
      <c r="BZ518">
        <v>392.504333333333</v>
      </c>
      <c r="CA518">
        <v>18.0643333333333</v>
      </c>
      <c r="CB518">
        <v>899.995666666667</v>
      </c>
      <c r="CC518">
        <v>101.496</v>
      </c>
      <c r="CD518">
        <v>0.0999354</v>
      </c>
      <c r="CE518">
        <v>33.9596666666667</v>
      </c>
      <c r="CF518">
        <v>31.0136333333333</v>
      </c>
      <c r="CG518">
        <v>999.9</v>
      </c>
      <c r="CH518">
        <v>0</v>
      </c>
      <c r="CI518">
        <v>0</v>
      </c>
      <c r="CJ518">
        <v>10004.36</v>
      </c>
      <c r="CK518">
        <v>0</v>
      </c>
      <c r="CL518">
        <v>59.8571</v>
      </c>
      <c r="CM518">
        <v>1460</v>
      </c>
      <c r="CN518">
        <v>0.972993</v>
      </c>
      <c r="CO518">
        <v>0.0270067</v>
      </c>
      <c r="CP518">
        <v>0</v>
      </c>
      <c r="CQ518">
        <v>676.851333333333</v>
      </c>
      <c r="CR518">
        <v>4.99951</v>
      </c>
      <c r="CS518">
        <v>9861.52666666667</v>
      </c>
      <c r="CT518">
        <v>11911.8333333333</v>
      </c>
      <c r="CU518">
        <v>39.687</v>
      </c>
      <c r="CV518">
        <v>42</v>
      </c>
      <c r="CW518">
        <v>41.187</v>
      </c>
      <c r="CX518">
        <v>41.208</v>
      </c>
      <c r="CY518">
        <v>42.187</v>
      </c>
      <c r="CZ518">
        <v>1415.71</v>
      </c>
      <c r="DA518">
        <v>39.29</v>
      </c>
      <c r="DB518">
        <v>0</v>
      </c>
      <c r="DC518">
        <v>1627064581</v>
      </c>
      <c r="DD518">
        <v>0</v>
      </c>
      <c r="DE518">
        <v>676.690923076923</v>
      </c>
      <c r="DF518">
        <v>1.37490598068838</v>
      </c>
      <c r="DG518">
        <v>35.2779486393466</v>
      </c>
      <c r="DH518">
        <v>9857.91769230769</v>
      </c>
      <c r="DI518">
        <v>15</v>
      </c>
      <c r="DJ518">
        <v>1627063522.6</v>
      </c>
      <c r="DK518" t="s">
        <v>293</v>
      </c>
      <c r="DL518">
        <v>1627063512.6</v>
      </c>
      <c r="DM518">
        <v>1627063522.6</v>
      </c>
      <c r="DN518">
        <v>1</v>
      </c>
      <c r="DO518">
        <v>0.261</v>
      </c>
      <c r="DP518">
        <v>-0.001</v>
      </c>
      <c r="DQ518">
        <v>4.408</v>
      </c>
      <c r="DR518">
        <v>-0.118</v>
      </c>
      <c r="DS518">
        <v>420</v>
      </c>
      <c r="DT518">
        <v>3</v>
      </c>
      <c r="DU518">
        <v>0.07</v>
      </c>
      <c r="DV518">
        <v>0.03</v>
      </c>
      <c r="DW518">
        <v>-23.1920804878049</v>
      </c>
      <c r="DX518">
        <v>0.403377700348399</v>
      </c>
      <c r="DY518">
        <v>0.047928606557997</v>
      </c>
      <c r="DZ518">
        <v>1</v>
      </c>
      <c r="EA518">
        <v>676.600939393939</v>
      </c>
      <c r="EB518">
        <v>1.70057888954652</v>
      </c>
      <c r="EC518">
        <v>0.235600064232368</v>
      </c>
      <c r="ED518">
        <v>1</v>
      </c>
      <c r="EE518">
        <v>6.76770317073171</v>
      </c>
      <c r="EF518">
        <v>0.334587595818803</v>
      </c>
      <c r="EG518">
        <v>0.0342699692498474</v>
      </c>
      <c r="EH518">
        <v>0</v>
      </c>
      <c r="EI518">
        <v>2</v>
      </c>
      <c r="EJ518">
        <v>3</v>
      </c>
      <c r="EK518" t="s">
        <v>335</v>
      </c>
      <c r="EL518">
        <v>100</v>
      </c>
      <c r="EM518">
        <v>100</v>
      </c>
      <c r="EN518">
        <v>4.31</v>
      </c>
      <c r="EO518">
        <v>0.0496</v>
      </c>
      <c r="EP518">
        <v>2.28134974714028</v>
      </c>
      <c r="EQ518">
        <v>0.00616335315543056</v>
      </c>
      <c r="ER518">
        <v>-2.81551833566181e-06</v>
      </c>
      <c r="ES518">
        <v>7.20361701182458e-10</v>
      </c>
      <c r="ET518">
        <v>-0.12593346656001</v>
      </c>
      <c r="EU518">
        <v>0.000949733804135094</v>
      </c>
      <c r="EV518">
        <v>0.000626151634330831</v>
      </c>
      <c r="EW518">
        <v>-7.8445624330649e-06</v>
      </c>
      <c r="EX518">
        <v>-4</v>
      </c>
      <c r="EY518">
        <v>2067</v>
      </c>
      <c r="EZ518">
        <v>1</v>
      </c>
      <c r="FA518">
        <v>22</v>
      </c>
      <c r="FB518">
        <v>17.8</v>
      </c>
      <c r="FC518">
        <v>17.6</v>
      </c>
      <c r="FD518">
        <v>18</v>
      </c>
      <c r="FE518">
        <v>961.204</v>
      </c>
      <c r="FF518">
        <v>518.789</v>
      </c>
      <c r="FG518">
        <v>41.3394</v>
      </c>
      <c r="FH518">
        <v>25.3536</v>
      </c>
      <c r="FI518">
        <v>30.0007</v>
      </c>
      <c r="FJ518">
        <v>25.3282</v>
      </c>
      <c r="FK518">
        <v>25.314</v>
      </c>
      <c r="FL518">
        <v>26.7838</v>
      </c>
      <c r="FM518">
        <v>43.2447</v>
      </c>
      <c r="FN518">
        <v>0</v>
      </c>
      <c r="FO518">
        <v>41.5</v>
      </c>
      <c r="FP518">
        <v>420</v>
      </c>
      <c r="FQ518">
        <v>11.4625</v>
      </c>
      <c r="FR518">
        <v>100.34</v>
      </c>
      <c r="FS518">
        <v>100.24</v>
      </c>
    </row>
    <row r="519" spans="1:175">
      <c r="A519">
        <v>503</v>
      </c>
      <c r="B519">
        <v>1627064580.1</v>
      </c>
      <c r="C519">
        <v>1004</v>
      </c>
      <c r="D519" t="s">
        <v>1299</v>
      </c>
      <c r="E519" t="s">
        <v>1300</v>
      </c>
      <c r="F519">
        <v>1</v>
      </c>
      <c r="H519">
        <v>1627064579.1</v>
      </c>
      <c r="I519">
        <f>(J519)/1000</f>
        <v>0</v>
      </c>
      <c r="J519">
        <f>1000*CB519*AH519*(BX519-BY519)/(100*BQ519*(1000-AH519*BX519))</f>
        <v>0</v>
      </c>
      <c r="K519">
        <f>CB519*AH519*(BW519-BV519*(1000-AH519*BY519)/(1000-AH519*BX519))/(100*BQ519)</f>
        <v>0</v>
      </c>
      <c r="L519">
        <f>BV519 - IF(AH519&gt;1, K519*BQ519*100.0/(AJ519*CJ519), 0)</f>
        <v>0</v>
      </c>
      <c r="M519">
        <f>((S519-I519/2)*L519-K519)/(S519+I519/2)</f>
        <v>0</v>
      </c>
      <c r="N519">
        <f>M519*(CC519+CD519)/1000.0</f>
        <v>0</v>
      </c>
      <c r="O519">
        <f>(BV519 - IF(AH519&gt;1, K519*BQ519*100.0/(AJ519*CJ519), 0))*(CC519+CD519)/1000.0</f>
        <v>0</v>
      </c>
      <c r="P519">
        <f>2.0/((1/R519-1/Q519)+SIGN(R519)*SQRT((1/R519-1/Q519)*(1/R519-1/Q519) + 4*BR519/((BR519+1)*(BR519+1))*(2*1/R519*1/Q519-1/Q519*1/Q519)))</f>
        <v>0</v>
      </c>
      <c r="Q519">
        <f>IF(LEFT(BS519,1)&lt;&gt;"0",IF(LEFT(BS519,1)="1",3.0,BT519),$D$5+$E$5*(CJ519*CC519/($K$5*1000))+$F$5*(CJ519*CC519/($K$5*1000))*MAX(MIN(BQ519,$J$5),$I$5)*MAX(MIN(BQ519,$J$5),$I$5)+$G$5*MAX(MIN(BQ519,$J$5),$I$5)*(CJ519*CC519/($K$5*1000))+$H$5*(CJ519*CC519/($K$5*1000))*(CJ519*CC519/($K$5*1000)))</f>
        <v>0</v>
      </c>
      <c r="R519">
        <f>I519*(1000-(1000*0.61365*exp(17.502*V519/(240.97+V519))/(CC519+CD519)+BX519)/2)/(1000*0.61365*exp(17.502*V519/(240.97+V519))/(CC519+CD519)-BX519)</f>
        <v>0</v>
      </c>
      <c r="S519">
        <f>1/((BR519+1)/(P519/1.6)+1/(Q519/1.37)) + BR519/((BR519+1)/(P519/1.6) + BR519/(Q519/1.37))</f>
        <v>0</v>
      </c>
      <c r="T519">
        <f>(BM519*BP519)</f>
        <v>0</v>
      </c>
      <c r="U519">
        <f>(CE519+(T519+2*0.95*5.67E-8*(((CE519+$B$7)+273)^4-(CE519+273)^4)-44100*I519)/(1.84*29.3*Q519+8*0.95*5.67E-8*(CE519+273)^3))</f>
        <v>0</v>
      </c>
      <c r="V519">
        <f>($C$7*CF519+$D$7*CG519+$E$7*U519)</f>
        <v>0</v>
      </c>
      <c r="W519">
        <f>0.61365*exp(17.502*V519/(240.97+V519))</f>
        <v>0</v>
      </c>
      <c r="X519">
        <f>(Y519/Z519*100)</f>
        <v>0</v>
      </c>
      <c r="Y519">
        <f>BX519*(CC519+CD519)/1000</f>
        <v>0</v>
      </c>
      <c r="Z519">
        <f>0.61365*exp(17.502*CE519/(240.97+CE519))</f>
        <v>0</v>
      </c>
      <c r="AA519">
        <f>(W519-BX519*(CC519+CD519)/1000)</f>
        <v>0</v>
      </c>
      <c r="AB519">
        <f>(-I519*44100)</f>
        <v>0</v>
      </c>
      <c r="AC519">
        <f>2*29.3*Q519*0.92*(CE519-V519)</f>
        <v>0</v>
      </c>
      <c r="AD519">
        <f>2*0.95*5.67E-8*(((CE519+$B$7)+273)^4-(V519+273)^4)</f>
        <v>0</v>
      </c>
      <c r="AE519">
        <f>T519+AD519+AB519+AC519</f>
        <v>0</v>
      </c>
      <c r="AF519">
        <v>15</v>
      </c>
      <c r="AG519">
        <v>2</v>
      </c>
      <c r="AH519">
        <f>IF(AF519*$H$13&gt;=AJ519,1.0,(AJ519/(AJ519-AF519*$H$13)))</f>
        <v>0</v>
      </c>
      <c r="AI519">
        <f>(AH519-1)*100</f>
        <v>0</v>
      </c>
      <c r="AJ519">
        <f>MAX(0,($B$13+$C$13*CJ519)/(1+$D$13*CJ519)*CC519/(CE519+273)*$E$13)</f>
        <v>0</v>
      </c>
      <c r="AK519" t="s">
        <v>291</v>
      </c>
      <c r="AL519" t="s">
        <v>291</v>
      </c>
      <c r="AM519">
        <v>0</v>
      </c>
      <c r="AN519">
        <v>0</v>
      </c>
      <c r="AO519">
        <f>1-AM519/AN519</f>
        <v>0</v>
      </c>
      <c r="AP519">
        <v>0</v>
      </c>
      <c r="AQ519" t="s">
        <v>291</v>
      </c>
      <c r="AR519" t="s">
        <v>291</v>
      </c>
      <c r="AS519">
        <v>0</v>
      </c>
      <c r="AT519">
        <v>0</v>
      </c>
      <c r="AU519">
        <f>1-AS519/AT519</f>
        <v>0</v>
      </c>
      <c r="AV519">
        <v>0.5</v>
      </c>
      <c r="AW519">
        <f>BN519</f>
        <v>0</v>
      </c>
      <c r="AX519">
        <f>K519</f>
        <v>0</v>
      </c>
      <c r="AY519">
        <f>AU519*AV519*AW519</f>
        <v>0</v>
      </c>
      <c r="AZ519">
        <f>(AX519-AP519)/AW519</f>
        <v>0</v>
      </c>
      <c r="BA519">
        <f>(AN519-AT519)/AT519</f>
        <v>0</v>
      </c>
      <c r="BB519">
        <f>AM519/(AO519+AM519/AT519)</f>
        <v>0</v>
      </c>
      <c r="BC519" t="s">
        <v>291</v>
      </c>
      <c r="BD519">
        <v>0</v>
      </c>
      <c r="BE519">
        <f>IF(BD519&lt;&gt;0, BD519, BB519)</f>
        <v>0</v>
      </c>
      <c r="BF519">
        <f>1-BE519/AT519</f>
        <v>0</v>
      </c>
      <c r="BG519">
        <f>(AT519-AS519)/(AT519-BE519)</f>
        <v>0</v>
      </c>
      <c r="BH519">
        <f>(AN519-AT519)/(AN519-BE519)</f>
        <v>0</v>
      </c>
      <c r="BI519">
        <f>(AT519-AS519)/(AT519-AM519)</f>
        <v>0</v>
      </c>
      <c r="BJ519">
        <f>(AN519-AT519)/(AN519-AM519)</f>
        <v>0</v>
      </c>
      <c r="BK519">
        <f>(BG519*BE519/AS519)</f>
        <v>0</v>
      </c>
      <c r="BL519">
        <f>(1-BK519)</f>
        <v>0</v>
      </c>
      <c r="BM519">
        <f>$B$11*CK519+$C$11*CL519+$F$11*CM519*(1-CP519)</f>
        <v>0</v>
      </c>
      <c r="BN519">
        <f>BM519*BO519</f>
        <v>0</v>
      </c>
      <c r="BO519">
        <f>($B$11*$D$9+$C$11*$D$9+$F$11*((CZ519+CR519)/MAX(CZ519+CR519+DA519, 0.1)*$I$9+DA519/MAX(CZ519+CR519+DA519, 0.1)*$J$9))/($B$11+$C$11+$F$11)</f>
        <v>0</v>
      </c>
      <c r="BP519">
        <f>($B$11*$K$9+$C$11*$K$9+$F$11*((CZ519+CR519)/MAX(CZ519+CR519+DA519, 0.1)*$P$9+DA519/MAX(CZ519+CR519+DA519, 0.1)*$Q$9))/($B$11+$C$11+$F$11)</f>
        <v>0</v>
      </c>
      <c r="BQ519">
        <v>6</v>
      </c>
      <c r="BR519">
        <v>0.5</v>
      </c>
      <c r="BS519" t="s">
        <v>292</v>
      </c>
      <c r="BT519">
        <v>2</v>
      </c>
      <c r="BU519">
        <v>1627064579.1</v>
      </c>
      <c r="BV519">
        <v>396.811333333333</v>
      </c>
      <c r="BW519">
        <v>419.951333333333</v>
      </c>
      <c r="BX519">
        <v>18.1518666666667</v>
      </c>
      <c r="BY519">
        <v>11.3173</v>
      </c>
      <c r="BZ519">
        <v>392.500666666667</v>
      </c>
      <c r="CA519">
        <v>18.1019666666667</v>
      </c>
      <c r="CB519">
        <v>900.003</v>
      </c>
      <c r="CC519">
        <v>101.496</v>
      </c>
      <c r="CD519">
        <v>0.1001387</v>
      </c>
      <c r="CE519">
        <v>34.0052666666667</v>
      </c>
      <c r="CF519">
        <v>31.0511</v>
      </c>
      <c r="CG519">
        <v>999.9</v>
      </c>
      <c r="CH519">
        <v>0</v>
      </c>
      <c r="CI519">
        <v>0</v>
      </c>
      <c r="CJ519">
        <v>9996.25</v>
      </c>
      <c r="CK519">
        <v>0</v>
      </c>
      <c r="CL519">
        <v>59.8279</v>
      </c>
      <c r="CM519">
        <v>1459.99666666667</v>
      </c>
      <c r="CN519">
        <v>0.972993</v>
      </c>
      <c r="CO519">
        <v>0.0270067</v>
      </c>
      <c r="CP519">
        <v>0</v>
      </c>
      <c r="CQ519">
        <v>677.080333333333</v>
      </c>
      <c r="CR519">
        <v>4.99951</v>
      </c>
      <c r="CS519">
        <v>9862.35333333333</v>
      </c>
      <c r="CT519">
        <v>11911.8666666667</v>
      </c>
      <c r="CU519">
        <v>39.687</v>
      </c>
      <c r="CV519">
        <v>42</v>
      </c>
      <c r="CW519">
        <v>41.187</v>
      </c>
      <c r="CX519">
        <v>41.25</v>
      </c>
      <c r="CY519">
        <v>42.187</v>
      </c>
      <c r="CZ519">
        <v>1415.70666666667</v>
      </c>
      <c r="DA519">
        <v>39.29</v>
      </c>
      <c r="DB519">
        <v>0</v>
      </c>
      <c r="DC519">
        <v>1627064582.8</v>
      </c>
      <c r="DD519">
        <v>0</v>
      </c>
      <c r="DE519">
        <v>676.73504</v>
      </c>
      <c r="DF519">
        <v>1.72638461538566</v>
      </c>
      <c r="DG519">
        <v>33.5669230942195</v>
      </c>
      <c r="DH519">
        <v>9859.1304</v>
      </c>
      <c r="DI519">
        <v>15</v>
      </c>
      <c r="DJ519">
        <v>1627063522.6</v>
      </c>
      <c r="DK519" t="s">
        <v>293</v>
      </c>
      <c r="DL519">
        <v>1627063512.6</v>
      </c>
      <c r="DM519">
        <v>1627063522.6</v>
      </c>
      <c r="DN519">
        <v>1</v>
      </c>
      <c r="DO519">
        <v>0.261</v>
      </c>
      <c r="DP519">
        <v>-0.001</v>
      </c>
      <c r="DQ519">
        <v>4.408</v>
      </c>
      <c r="DR519">
        <v>-0.118</v>
      </c>
      <c r="DS519">
        <v>420</v>
      </c>
      <c r="DT519">
        <v>3</v>
      </c>
      <c r="DU519">
        <v>0.07</v>
      </c>
      <c r="DV519">
        <v>0.03</v>
      </c>
      <c r="DW519">
        <v>-23.1820951219512</v>
      </c>
      <c r="DX519">
        <v>0.42660418118465</v>
      </c>
      <c r="DY519">
        <v>0.0497436597318863</v>
      </c>
      <c r="DZ519">
        <v>1</v>
      </c>
      <c r="EA519">
        <v>676.653939393939</v>
      </c>
      <c r="EB519">
        <v>1.81915626139767</v>
      </c>
      <c r="EC519">
        <v>0.248821700723924</v>
      </c>
      <c r="ED519">
        <v>1</v>
      </c>
      <c r="EE519">
        <v>6.77780609756098</v>
      </c>
      <c r="EF519">
        <v>0.370202090592342</v>
      </c>
      <c r="EG519">
        <v>0.0372118325580983</v>
      </c>
      <c r="EH519">
        <v>0</v>
      </c>
      <c r="EI519">
        <v>2</v>
      </c>
      <c r="EJ519">
        <v>3</v>
      </c>
      <c r="EK519" t="s">
        <v>335</v>
      </c>
      <c r="EL519">
        <v>100</v>
      </c>
      <c r="EM519">
        <v>100</v>
      </c>
      <c r="EN519">
        <v>4.31</v>
      </c>
      <c r="EO519">
        <v>0.0502</v>
      </c>
      <c r="EP519">
        <v>2.28134974714028</v>
      </c>
      <c r="EQ519">
        <v>0.00616335315543056</v>
      </c>
      <c r="ER519">
        <v>-2.81551833566181e-06</v>
      </c>
      <c r="ES519">
        <v>7.20361701182458e-10</v>
      </c>
      <c r="ET519">
        <v>-0.12593346656001</v>
      </c>
      <c r="EU519">
        <v>0.000949733804135094</v>
      </c>
      <c r="EV519">
        <v>0.000626151634330831</v>
      </c>
      <c r="EW519">
        <v>-7.8445624330649e-06</v>
      </c>
      <c r="EX519">
        <v>-4</v>
      </c>
      <c r="EY519">
        <v>2067</v>
      </c>
      <c r="EZ519">
        <v>1</v>
      </c>
      <c r="FA519">
        <v>22</v>
      </c>
      <c r="FB519">
        <v>17.8</v>
      </c>
      <c r="FC519">
        <v>17.6</v>
      </c>
      <c r="FD519">
        <v>18</v>
      </c>
      <c r="FE519">
        <v>961.395</v>
      </c>
      <c r="FF519">
        <v>518.897</v>
      </c>
      <c r="FG519">
        <v>41.3933</v>
      </c>
      <c r="FH519">
        <v>25.3576</v>
      </c>
      <c r="FI519">
        <v>30.0007</v>
      </c>
      <c r="FJ519">
        <v>25.3302</v>
      </c>
      <c r="FK519">
        <v>25.316</v>
      </c>
      <c r="FL519">
        <v>26.7842</v>
      </c>
      <c r="FM519">
        <v>43.2447</v>
      </c>
      <c r="FN519">
        <v>0</v>
      </c>
      <c r="FO519">
        <v>41.6</v>
      </c>
      <c r="FP519">
        <v>420</v>
      </c>
      <c r="FQ519">
        <v>11.4584</v>
      </c>
      <c r="FR519">
        <v>100.34</v>
      </c>
      <c r="FS519">
        <v>100.24</v>
      </c>
    </row>
    <row r="520" spans="1:175">
      <c r="A520">
        <v>504</v>
      </c>
      <c r="B520">
        <v>1627064582.1</v>
      </c>
      <c r="C520">
        <v>1006</v>
      </c>
      <c r="D520" t="s">
        <v>1301</v>
      </c>
      <c r="E520" t="s">
        <v>1302</v>
      </c>
      <c r="F520">
        <v>1</v>
      </c>
      <c r="H520">
        <v>1627064581.1</v>
      </c>
      <c r="I520">
        <f>(J520)/1000</f>
        <v>0</v>
      </c>
      <c r="J520">
        <f>1000*CB520*AH520*(BX520-BY520)/(100*BQ520*(1000-AH520*BX520))</f>
        <v>0</v>
      </c>
      <c r="K520">
        <f>CB520*AH520*(BW520-BV520*(1000-AH520*BY520)/(1000-AH520*BX520))/(100*BQ520)</f>
        <v>0</v>
      </c>
      <c r="L520">
        <f>BV520 - IF(AH520&gt;1, K520*BQ520*100.0/(AJ520*CJ520), 0)</f>
        <v>0</v>
      </c>
      <c r="M520">
        <f>((S520-I520/2)*L520-K520)/(S520+I520/2)</f>
        <v>0</v>
      </c>
      <c r="N520">
        <f>M520*(CC520+CD520)/1000.0</f>
        <v>0</v>
      </c>
      <c r="O520">
        <f>(BV520 - IF(AH520&gt;1, K520*BQ520*100.0/(AJ520*CJ520), 0))*(CC520+CD520)/1000.0</f>
        <v>0</v>
      </c>
      <c r="P520">
        <f>2.0/((1/R520-1/Q520)+SIGN(R520)*SQRT((1/R520-1/Q520)*(1/R520-1/Q520) + 4*BR520/((BR520+1)*(BR520+1))*(2*1/R520*1/Q520-1/Q520*1/Q520)))</f>
        <v>0</v>
      </c>
      <c r="Q520">
        <f>IF(LEFT(BS520,1)&lt;&gt;"0",IF(LEFT(BS520,1)="1",3.0,BT520),$D$5+$E$5*(CJ520*CC520/($K$5*1000))+$F$5*(CJ520*CC520/($K$5*1000))*MAX(MIN(BQ520,$J$5),$I$5)*MAX(MIN(BQ520,$J$5),$I$5)+$G$5*MAX(MIN(BQ520,$J$5),$I$5)*(CJ520*CC520/($K$5*1000))+$H$5*(CJ520*CC520/($K$5*1000))*(CJ520*CC520/($K$5*1000)))</f>
        <v>0</v>
      </c>
      <c r="R520">
        <f>I520*(1000-(1000*0.61365*exp(17.502*V520/(240.97+V520))/(CC520+CD520)+BX520)/2)/(1000*0.61365*exp(17.502*V520/(240.97+V520))/(CC520+CD520)-BX520)</f>
        <v>0</v>
      </c>
      <c r="S520">
        <f>1/((BR520+1)/(P520/1.6)+1/(Q520/1.37)) + BR520/((BR520+1)/(P520/1.6) + BR520/(Q520/1.37))</f>
        <v>0</v>
      </c>
      <c r="T520">
        <f>(BM520*BP520)</f>
        <v>0</v>
      </c>
      <c r="U520">
        <f>(CE520+(T520+2*0.95*5.67E-8*(((CE520+$B$7)+273)^4-(CE520+273)^4)-44100*I520)/(1.84*29.3*Q520+8*0.95*5.67E-8*(CE520+273)^3))</f>
        <v>0</v>
      </c>
      <c r="V520">
        <f>($C$7*CF520+$D$7*CG520+$E$7*U520)</f>
        <v>0</v>
      </c>
      <c r="W520">
        <f>0.61365*exp(17.502*V520/(240.97+V520))</f>
        <v>0</v>
      </c>
      <c r="X520">
        <f>(Y520/Z520*100)</f>
        <v>0</v>
      </c>
      <c r="Y520">
        <f>BX520*(CC520+CD520)/1000</f>
        <v>0</v>
      </c>
      <c r="Z520">
        <f>0.61365*exp(17.502*CE520/(240.97+CE520))</f>
        <v>0</v>
      </c>
      <c r="AA520">
        <f>(W520-BX520*(CC520+CD520)/1000)</f>
        <v>0</v>
      </c>
      <c r="AB520">
        <f>(-I520*44100)</f>
        <v>0</v>
      </c>
      <c r="AC520">
        <f>2*29.3*Q520*0.92*(CE520-V520)</f>
        <v>0</v>
      </c>
      <c r="AD520">
        <f>2*0.95*5.67E-8*(((CE520+$B$7)+273)^4-(V520+273)^4)</f>
        <v>0</v>
      </c>
      <c r="AE520">
        <f>T520+AD520+AB520+AC520</f>
        <v>0</v>
      </c>
      <c r="AF520">
        <v>15</v>
      </c>
      <c r="AG520">
        <v>2</v>
      </c>
      <c r="AH520">
        <f>IF(AF520*$H$13&gt;=AJ520,1.0,(AJ520/(AJ520-AF520*$H$13)))</f>
        <v>0</v>
      </c>
      <c r="AI520">
        <f>(AH520-1)*100</f>
        <v>0</v>
      </c>
      <c r="AJ520">
        <f>MAX(0,($B$13+$C$13*CJ520)/(1+$D$13*CJ520)*CC520/(CE520+273)*$E$13)</f>
        <v>0</v>
      </c>
      <c r="AK520" t="s">
        <v>291</v>
      </c>
      <c r="AL520" t="s">
        <v>291</v>
      </c>
      <c r="AM520">
        <v>0</v>
      </c>
      <c r="AN520">
        <v>0</v>
      </c>
      <c r="AO520">
        <f>1-AM520/AN520</f>
        <v>0</v>
      </c>
      <c r="AP520">
        <v>0</v>
      </c>
      <c r="AQ520" t="s">
        <v>291</v>
      </c>
      <c r="AR520" t="s">
        <v>291</v>
      </c>
      <c r="AS520">
        <v>0</v>
      </c>
      <c r="AT520">
        <v>0</v>
      </c>
      <c r="AU520">
        <f>1-AS520/AT520</f>
        <v>0</v>
      </c>
      <c r="AV520">
        <v>0.5</v>
      </c>
      <c r="AW520">
        <f>BN520</f>
        <v>0</v>
      </c>
      <c r="AX520">
        <f>K520</f>
        <v>0</v>
      </c>
      <c r="AY520">
        <f>AU520*AV520*AW520</f>
        <v>0</v>
      </c>
      <c r="AZ520">
        <f>(AX520-AP520)/AW520</f>
        <v>0</v>
      </c>
      <c r="BA520">
        <f>(AN520-AT520)/AT520</f>
        <v>0</v>
      </c>
      <c r="BB520">
        <f>AM520/(AO520+AM520/AT520)</f>
        <v>0</v>
      </c>
      <c r="BC520" t="s">
        <v>291</v>
      </c>
      <c r="BD520">
        <v>0</v>
      </c>
      <c r="BE520">
        <f>IF(BD520&lt;&gt;0, BD520, BB520)</f>
        <v>0</v>
      </c>
      <c r="BF520">
        <f>1-BE520/AT520</f>
        <v>0</v>
      </c>
      <c r="BG520">
        <f>(AT520-AS520)/(AT520-BE520)</f>
        <v>0</v>
      </c>
      <c r="BH520">
        <f>(AN520-AT520)/(AN520-BE520)</f>
        <v>0</v>
      </c>
      <c r="BI520">
        <f>(AT520-AS520)/(AT520-AM520)</f>
        <v>0</v>
      </c>
      <c r="BJ520">
        <f>(AN520-AT520)/(AN520-AM520)</f>
        <v>0</v>
      </c>
      <c r="BK520">
        <f>(BG520*BE520/AS520)</f>
        <v>0</v>
      </c>
      <c r="BL520">
        <f>(1-BK520)</f>
        <v>0</v>
      </c>
      <c r="BM520">
        <f>$B$11*CK520+$C$11*CL520+$F$11*CM520*(1-CP520)</f>
        <v>0</v>
      </c>
      <c r="BN520">
        <f>BM520*BO520</f>
        <v>0</v>
      </c>
      <c r="BO520">
        <f>($B$11*$D$9+$C$11*$D$9+$F$11*((CZ520+CR520)/MAX(CZ520+CR520+DA520, 0.1)*$I$9+DA520/MAX(CZ520+CR520+DA520, 0.1)*$J$9))/($B$11+$C$11+$F$11)</f>
        <v>0</v>
      </c>
      <c r="BP520">
        <f>($B$11*$K$9+$C$11*$K$9+$F$11*((CZ520+CR520)/MAX(CZ520+CR520+DA520, 0.1)*$P$9+DA520/MAX(CZ520+CR520+DA520, 0.1)*$Q$9))/($B$11+$C$11+$F$11)</f>
        <v>0</v>
      </c>
      <c r="BQ520">
        <v>6</v>
      </c>
      <c r="BR520">
        <v>0.5</v>
      </c>
      <c r="BS520" t="s">
        <v>292</v>
      </c>
      <c r="BT520">
        <v>2</v>
      </c>
      <c r="BU520">
        <v>1627064581.1</v>
      </c>
      <c r="BV520">
        <v>396.855333333333</v>
      </c>
      <c r="BW520">
        <v>419.958333333333</v>
      </c>
      <c r="BX520">
        <v>18.1949333333333</v>
      </c>
      <c r="BY520">
        <v>11.3582333333333</v>
      </c>
      <c r="BZ520">
        <v>392.545</v>
      </c>
      <c r="CA520">
        <v>18.1443666666667</v>
      </c>
      <c r="CB520">
        <v>899.97</v>
      </c>
      <c r="CC520">
        <v>101.496333333333</v>
      </c>
      <c r="CD520">
        <v>0.0999671666666667</v>
      </c>
      <c r="CE520">
        <v>34.0482666666667</v>
      </c>
      <c r="CF520">
        <v>31.0851666666667</v>
      </c>
      <c r="CG520">
        <v>999.9</v>
      </c>
      <c r="CH520">
        <v>0</v>
      </c>
      <c r="CI520">
        <v>0</v>
      </c>
      <c r="CJ520">
        <v>10015.2</v>
      </c>
      <c r="CK520">
        <v>0</v>
      </c>
      <c r="CL520">
        <v>59.8241333333333</v>
      </c>
      <c r="CM520">
        <v>1459.98</v>
      </c>
      <c r="CN520">
        <v>0.972993</v>
      </c>
      <c r="CO520">
        <v>0.0270067</v>
      </c>
      <c r="CP520">
        <v>0</v>
      </c>
      <c r="CQ520">
        <v>676.95</v>
      </c>
      <c r="CR520">
        <v>4.99951</v>
      </c>
      <c r="CS520">
        <v>9863.93</v>
      </c>
      <c r="CT520">
        <v>11911.7</v>
      </c>
      <c r="CU520">
        <v>39.687</v>
      </c>
      <c r="CV520">
        <v>42</v>
      </c>
      <c r="CW520">
        <v>41.187</v>
      </c>
      <c r="CX520">
        <v>41.25</v>
      </c>
      <c r="CY520">
        <v>42.187</v>
      </c>
      <c r="CZ520">
        <v>1415.69</v>
      </c>
      <c r="DA520">
        <v>39.29</v>
      </c>
      <c r="DB520">
        <v>0</v>
      </c>
      <c r="DC520">
        <v>1627064584.6</v>
      </c>
      <c r="DD520">
        <v>0</v>
      </c>
      <c r="DE520">
        <v>676.767192307692</v>
      </c>
      <c r="DF520">
        <v>1.86041025284061</v>
      </c>
      <c r="DG520">
        <v>34.1230768902914</v>
      </c>
      <c r="DH520">
        <v>9859.96846153846</v>
      </c>
      <c r="DI520">
        <v>15</v>
      </c>
      <c r="DJ520">
        <v>1627063522.6</v>
      </c>
      <c r="DK520" t="s">
        <v>293</v>
      </c>
      <c r="DL520">
        <v>1627063512.6</v>
      </c>
      <c r="DM520">
        <v>1627063522.6</v>
      </c>
      <c r="DN520">
        <v>1</v>
      </c>
      <c r="DO520">
        <v>0.261</v>
      </c>
      <c r="DP520">
        <v>-0.001</v>
      </c>
      <c r="DQ520">
        <v>4.408</v>
      </c>
      <c r="DR520">
        <v>-0.118</v>
      </c>
      <c r="DS520">
        <v>420</v>
      </c>
      <c r="DT520">
        <v>3</v>
      </c>
      <c r="DU520">
        <v>0.07</v>
      </c>
      <c r="DV520">
        <v>0.03</v>
      </c>
      <c r="DW520">
        <v>-23.1702146341463</v>
      </c>
      <c r="DX520">
        <v>0.451325435540017</v>
      </c>
      <c r="DY520">
        <v>0.0513795943217831</v>
      </c>
      <c r="DZ520">
        <v>1</v>
      </c>
      <c r="EA520">
        <v>676.700571428571</v>
      </c>
      <c r="EB520">
        <v>1.68772602739747</v>
      </c>
      <c r="EC520">
        <v>0.247515227319651</v>
      </c>
      <c r="ED520">
        <v>1</v>
      </c>
      <c r="EE520">
        <v>6.78807682926829</v>
      </c>
      <c r="EF520">
        <v>0.371075540069707</v>
      </c>
      <c r="EG520">
        <v>0.0372830710578867</v>
      </c>
      <c r="EH520">
        <v>0</v>
      </c>
      <c r="EI520">
        <v>2</v>
      </c>
      <c r="EJ520">
        <v>3</v>
      </c>
      <c r="EK520" t="s">
        <v>335</v>
      </c>
      <c r="EL520">
        <v>100</v>
      </c>
      <c r="EM520">
        <v>100</v>
      </c>
      <c r="EN520">
        <v>4.31</v>
      </c>
      <c r="EO520">
        <v>0.051</v>
      </c>
      <c r="EP520">
        <v>2.28134974714028</v>
      </c>
      <c r="EQ520">
        <v>0.00616335315543056</v>
      </c>
      <c r="ER520">
        <v>-2.81551833566181e-06</v>
      </c>
      <c r="ES520">
        <v>7.20361701182458e-10</v>
      </c>
      <c r="ET520">
        <v>-0.12593346656001</v>
      </c>
      <c r="EU520">
        <v>0.000949733804135094</v>
      </c>
      <c r="EV520">
        <v>0.000626151634330831</v>
      </c>
      <c r="EW520">
        <v>-7.8445624330649e-06</v>
      </c>
      <c r="EX520">
        <v>-4</v>
      </c>
      <c r="EY520">
        <v>2067</v>
      </c>
      <c r="EZ520">
        <v>1</v>
      </c>
      <c r="FA520">
        <v>22</v>
      </c>
      <c r="FB520">
        <v>17.8</v>
      </c>
      <c r="FC520">
        <v>17.7</v>
      </c>
      <c r="FD520">
        <v>18</v>
      </c>
      <c r="FE520">
        <v>961.332</v>
      </c>
      <c r="FF520">
        <v>518.884</v>
      </c>
      <c r="FG520">
        <v>41.4488</v>
      </c>
      <c r="FH520">
        <v>25.3621</v>
      </c>
      <c r="FI520">
        <v>30.0006</v>
      </c>
      <c r="FJ520">
        <v>25.3324</v>
      </c>
      <c r="FK520">
        <v>25.3182</v>
      </c>
      <c r="FL520">
        <v>26.7856</v>
      </c>
      <c r="FM520">
        <v>42.9563</v>
      </c>
      <c r="FN520">
        <v>0</v>
      </c>
      <c r="FO520">
        <v>41.6</v>
      </c>
      <c r="FP520">
        <v>420</v>
      </c>
      <c r="FQ520">
        <v>11.536</v>
      </c>
      <c r="FR520">
        <v>100.339</v>
      </c>
      <c r="FS520">
        <v>100.24</v>
      </c>
    </row>
    <row r="521" spans="1:175">
      <c r="A521">
        <v>505</v>
      </c>
      <c r="B521">
        <v>1627064584.1</v>
      </c>
      <c r="C521">
        <v>1008</v>
      </c>
      <c r="D521" t="s">
        <v>1303</v>
      </c>
      <c r="E521" t="s">
        <v>1304</v>
      </c>
      <c r="F521">
        <v>1</v>
      </c>
      <c r="H521">
        <v>1627064583.1</v>
      </c>
      <c r="I521">
        <f>(J521)/1000</f>
        <v>0</v>
      </c>
      <c r="J521">
        <f>1000*CB521*AH521*(BX521-BY521)/(100*BQ521*(1000-AH521*BX521))</f>
        <v>0</v>
      </c>
      <c r="K521">
        <f>CB521*AH521*(BW521-BV521*(1000-AH521*BY521)/(1000-AH521*BX521))/(100*BQ521)</f>
        <v>0</v>
      </c>
      <c r="L521">
        <f>BV521 - IF(AH521&gt;1, K521*BQ521*100.0/(AJ521*CJ521), 0)</f>
        <v>0</v>
      </c>
      <c r="M521">
        <f>((S521-I521/2)*L521-K521)/(S521+I521/2)</f>
        <v>0</v>
      </c>
      <c r="N521">
        <f>M521*(CC521+CD521)/1000.0</f>
        <v>0</v>
      </c>
      <c r="O521">
        <f>(BV521 - IF(AH521&gt;1, K521*BQ521*100.0/(AJ521*CJ521), 0))*(CC521+CD521)/1000.0</f>
        <v>0</v>
      </c>
      <c r="P521">
        <f>2.0/((1/R521-1/Q521)+SIGN(R521)*SQRT((1/R521-1/Q521)*(1/R521-1/Q521) + 4*BR521/((BR521+1)*(BR521+1))*(2*1/R521*1/Q521-1/Q521*1/Q521)))</f>
        <v>0</v>
      </c>
      <c r="Q521">
        <f>IF(LEFT(BS521,1)&lt;&gt;"0",IF(LEFT(BS521,1)="1",3.0,BT521),$D$5+$E$5*(CJ521*CC521/($K$5*1000))+$F$5*(CJ521*CC521/($K$5*1000))*MAX(MIN(BQ521,$J$5),$I$5)*MAX(MIN(BQ521,$J$5),$I$5)+$G$5*MAX(MIN(BQ521,$J$5),$I$5)*(CJ521*CC521/($K$5*1000))+$H$5*(CJ521*CC521/($K$5*1000))*(CJ521*CC521/($K$5*1000)))</f>
        <v>0</v>
      </c>
      <c r="R521">
        <f>I521*(1000-(1000*0.61365*exp(17.502*V521/(240.97+V521))/(CC521+CD521)+BX521)/2)/(1000*0.61365*exp(17.502*V521/(240.97+V521))/(CC521+CD521)-BX521)</f>
        <v>0</v>
      </c>
      <c r="S521">
        <f>1/((BR521+1)/(P521/1.6)+1/(Q521/1.37)) + BR521/((BR521+1)/(P521/1.6) + BR521/(Q521/1.37))</f>
        <v>0</v>
      </c>
      <c r="T521">
        <f>(BM521*BP521)</f>
        <v>0</v>
      </c>
      <c r="U521">
        <f>(CE521+(T521+2*0.95*5.67E-8*(((CE521+$B$7)+273)^4-(CE521+273)^4)-44100*I521)/(1.84*29.3*Q521+8*0.95*5.67E-8*(CE521+273)^3))</f>
        <v>0</v>
      </c>
      <c r="V521">
        <f>($C$7*CF521+$D$7*CG521+$E$7*U521)</f>
        <v>0</v>
      </c>
      <c r="W521">
        <f>0.61365*exp(17.502*V521/(240.97+V521))</f>
        <v>0</v>
      </c>
      <c r="X521">
        <f>(Y521/Z521*100)</f>
        <v>0</v>
      </c>
      <c r="Y521">
        <f>BX521*(CC521+CD521)/1000</f>
        <v>0</v>
      </c>
      <c r="Z521">
        <f>0.61365*exp(17.502*CE521/(240.97+CE521))</f>
        <v>0</v>
      </c>
      <c r="AA521">
        <f>(W521-BX521*(CC521+CD521)/1000)</f>
        <v>0</v>
      </c>
      <c r="AB521">
        <f>(-I521*44100)</f>
        <v>0</v>
      </c>
      <c r="AC521">
        <f>2*29.3*Q521*0.92*(CE521-V521)</f>
        <v>0</v>
      </c>
      <c r="AD521">
        <f>2*0.95*5.67E-8*(((CE521+$B$7)+273)^4-(V521+273)^4)</f>
        <v>0</v>
      </c>
      <c r="AE521">
        <f>T521+AD521+AB521+AC521</f>
        <v>0</v>
      </c>
      <c r="AF521">
        <v>15</v>
      </c>
      <c r="AG521">
        <v>2</v>
      </c>
      <c r="AH521">
        <f>IF(AF521*$H$13&gt;=AJ521,1.0,(AJ521/(AJ521-AF521*$H$13)))</f>
        <v>0</v>
      </c>
      <c r="AI521">
        <f>(AH521-1)*100</f>
        <v>0</v>
      </c>
      <c r="AJ521">
        <f>MAX(0,($B$13+$C$13*CJ521)/(1+$D$13*CJ521)*CC521/(CE521+273)*$E$13)</f>
        <v>0</v>
      </c>
      <c r="AK521" t="s">
        <v>291</v>
      </c>
      <c r="AL521" t="s">
        <v>291</v>
      </c>
      <c r="AM521">
        <v>0</v>
      </c>
      <c r="AN521">
        <v>0</v>
      </c>
      <c r="AO521">
        <f>1-AM521/AN521</f>
        <v>0</v>
      </c>
      <c r="AP521">
        <v>0</v>
      </c>
      <c r="AQ521" t="s">
        <v>291</v>
      </c>
      <c r="AR521" t="s">
        <v>291</v>
      </c>
      <c r="AS521">
        <v>0</v>
      </c>
      <c r="AT521">
        <v>0</v>
      </c>
      <c r="AU521">
        <f>1-AS521/AT521</f>
        <v>0</v>
      </c>
      <c r="AV521">
        <v>0.5</v>
      </c>
      <c r="AW521">
        <f>BN521</f>
        <v>0</v>
      </c>
      <c r="AX521">
        <f>K521</f>
        <v>0</v>
      </c>
      <c r="AY521">
        <f>AU521*AV521*AW521</f>
        <v>0</v>
      </c>
      <c r="AZ521">
        <f>(AX521-AP521)/AW521</f>
        <v>0</v>
      </c>
      <c r="BA521">
        <f>(AN521-AT521)/AT521</f>
        <v>0</v>
      </c>
      <c r="BB521">
        <f>AM521/(AO521+AM521/AT521)</f>
        <v>0</v>
      </c>
      <c r="BC521" t="s">
        <v>291</v>
      </c>
      <c r="BD521">
        <v>0</v>
      </c>
      <c r="BE521">
        <f>IF(BD521&lt;&gt;0, BD521, BB521)</f>
        <v>0</v>
      </c>
      <c r="BF521">
        <f>1-BE521/AT521</f>
        <v>0</v>
      </c>
      <c r="BG521">
        <f>(AT521-AS521)/(AT521-BE521)</f>
        <v>0</v>
      </c>
      <c r="BH521">
        <f>(AN521-AT521)/(AN521-BE521)</f>
        <v>0</v>
      </c>
      <c r="BI521">
        <f>(AT521-AS521)/(AT521-AM521)</f>
        <v>0</v>
      </c>
      <c r="BJ521">
        <f>(AN521-AT521)/(AN521-AM521)</f>
        <v>0</v>
      </c>
      <c r="BK521">
        <f>(BG521*BE521/AS521)</f>
        <v>0</v>
      </c>
      <c r="BL521">
        <f>(1-BK521)</f>
        <v>0</v>
      </c>
      <c r="BM521">
        <f>$B$11*CK521+$C$11*CL521+$F$11*CM521*(1-CP521)</f>
        <v>0</v>
      </c>
      <c r="BN521">
        <f>BM521*BO521</f>
        <v>0</v>
      </c>
      <c r="BO521">
        <f>($B$11*$D$9+$C$11*$D$9+$F$11*((CZ521+CR521)/MAX(CZ521+CR521+DA521, 0.1)*$I$9+DA521/MAX(CZ521+CR521+DA521, 0.1)*$J$9))/($B$11+$C$11+$F$11)</f>
        <v>0</v>
      </c>
      <c r="BP521">
        <f>($B$11*$K$9+$C$11*$K$9+$F$11*((CZ521+CR521)/MAX(CZ521+CR521+DA521, 0.1)*$P$9+DA521/MAX(CZ521+CR521+DA521, 0.1)*$Q$9))/($B$11+$C$11+$F$11)</f>
        <v>0</v>
      </c>
      <c r="BQ521">
        <v>6</v>
      </c>
      <c r="BR521">
        <v>0.5</v>
      </c>
      <c r="BS521" t="s">
        <v>292</v>
      </c>
      <c r="BT521">
        <v>2</v>
      </c>
      <c r="BU521">
        <v>1627064583.1</v>
      </c>
      <c r="BV521">
        <v>396.863666666667</v>
      </c>
      <c r="BW521">
        <v>419.967333333333</v>
      </c>
      <c r="BX521">
        <v>18.2385333333333</v>
      </c>
      <c r="BY521">
        <v>11.3775</v>
      </c>
      <c r="BZ521">
        <v>392.553</v>
      </c>
      <c r="CA521">
        <v>18.1872666666667</v>
      </c>
      <c r="CB521">
        <v>900.029</v>
      </c>
      <c r="CC521">
        <v>101.496666666667</v>
      </c>
      <c r="CD521">
        <v>0.100058066666667</v>
      </c>
      <c r="CE521">
        <v>34.0930666666667</v>
      </c>
      <c r="CF521">
        <v>31.1191</v>
      </c>
      <c r="CG521">
        <v>999.9</v>
      </c>
      <c r="CH521">
        <v>0</v>
      </c>
      <c r="CI521">
        <v>0</v>
      </c>
      <c r="CJ521">
        <v>9987.70666666667</v>
      </c>
      <c r="CK521">
        <v>0</v>
      </c>
      <c r="CL521">
        <v>59.8472333333333</v>
      </c>
      <c r="CM521">
        <v>1459.97666666667</v>
      </c>
      <c r="CN521">
        <v>0.972993</v>
      </c>
      <c r="CO521">
        <v>0.0270067</v>
      </c>
      <c r="CP521">
        <v>0</v>
      </c>
      <c r="CQ521">
        <v>677.039</v>
      </c>
      <c r="CR521">
        <v>4.99951</v>
      </c>
      <c r="CS521">
        <v>9864.59</v>
      </c>
      <c r="CT521">
        <v>11911.7</v>
      </c>
      <c r="CU521">
        <v>39.687</v>
      </c>
      <c r="CV521">
        <v>42</v>
      </c>
      <c r="CW521">
        <v>41.208</v>
      </c>
      <c r="CX521">
        <v>41.25</v>
      </c>
      <c r="CY521">
        <v>42.187</v>
      </c>
      <c r="CZ521">
        <v>1415.68666666667</v>
      </c>
      <c r="DA521">
        <v>39.29</v>
      </c>
      <c r="DB521">
        <v>0</v>
      </c>
      <c r="DC521">
        <v>1627064587</v>
      </c>
      <c r="DD521">
        <v>0</v>
      </c>
      <c r="DE521">
        <v>676.842807692308</v>
      </c>
      <c r="DF521">
        <v>1.64762392593839</v>
      </c>
      <c r="DG521">
        <v>32.0912820036908</v>
      </c>
      <c r="DH521">
        <v>9861.31576923077</v>
      </c>
      <c r="DI521">
        <v>15</v>
      </c>
      <c r="DJ521">
        <v>1627063522.6</v>
      </c>
      <c r="DK521" t="s">
        <v>293</v>
      </c>
      <c r="DL521">
        <v>1627063512.6</v>
      </c>
      <c r="DM521">
        <v>1627063522.6</v>
      </c>
      <c r="DN521">
        <v>1</v>
      </c>
      <c r="DO521">
        <v>0.261</v>
      </c>
      <c r="DP521">
        <v>-0.001</v>
      </c>
      <c r="DQ521">
        <v>4.408</v>
      </c>
      <c r="DR521">
        <v>-0.118</v>
      </c>
      <c r="DS521">
        <v>420</v>
      </c>
      <c r="DT521">
        <v>3</v>
      </c>
      <c r="DU521">
        <v>0.07</v>
      </c>
      <c r="DV521">
        <v>0.03</v>
      </c>
      <c r="DW521">
        <v>-23.1578243902439</v>
      </c>
      <c r="DX521">
        <v>0.439264808362328</v>
      </c>
      <c r="DY521">
        <v>0.0503920182437352</v>
      </c>
      <c r="DZ521">
        <v>1</v>
      </c>
      <c r="EA521">
        <v>676.768636363636</v>
      </c>
      <c r="EB521">
        <v>1.68714189132243</v>
      </c>
      <c r="EC521">
        <v>0.244038598310922</v>
      </c>
      <c r="ED521">
        <v>1</v>
      </c>
      <c r="EE521">
        <v>6.8002587804878</v>
      </c>
      <c r="EF521">
        <v>0.377480905923361</v>
      </c>
      <c r="EG521">
        <v>0.0378749294256847</v>
      </c>
      <c r="EH521">
        <v>0</v>
      </c>
      <c r="EI521">
        <v>2</v>
      </c>
      <c r="EJ521">
        <v>3</v>
      </c>
      <c r="EK521" t="s">
        <v>335</v>
      </c>
      <c r="EL521">
        <v>100</v>
      </c>
      <c r="EM521">
        <v>100</v>
      </c>
      <c r="EN521">
        <v>4.311</v>
      </c>
      <c r="EO521">
        <v>0.0516</v>
      </c>
      <c r="EP521">
        <v>2.28134974714028</v>
      </c>
      <c r="EQ521">
        <v>0.00616335315543056</v>
      </c>
      <c r="ER521">
        <v>-2.81551833566181e-06</v>
      </c>
      <c r="ES521">
        <v>7.20361701182458e-10</v>
      </c>
      <c r="ET521">
        <v>-0.12593346656001</v>
      </c>
      <c r="EU521">
        <v>0.000949733804135094</v>
      </c>
      <c r="EV521">
        <v>0.000626151634330831</v>
      </c>
      <c r="EW521">
        <v>-7.8445624330649e-06</v>
      </c>
      <c r="EX521">
        <v>-4</v>
      </c>
      <c r="EY521">
        <v>2067</v>
      </c>
      <c r="EZ521">
        <v>1</v>
      </c>
      <c r="FA521">
        <v>22</v>
      </c>
      <c r="FB521">
        <v>17.9</v>
      </c>
      <c r="FC521">
        <v>17.7</v>
      </c>
      <c r="FD521">
        <v>18</v>
      </c>
      <c r="FE521">
        <v>961.137</v>
      </c>
      <c r="FF521">
        <v>519.312</v>
      </c>
      <c r="FG521">
        <v>41.5021</v>
      </c>
      <c r="FH521">
        <v>25.3663</v>
      </c>
      <c r="FI521">
        <v>30.0006</v>
      </c>
      <c r="FJ521">
        <v>25.3345</v>
      </c>
      <c r="FK521">
        <v>25.3204</v>
      </c>
      <c r="FL521">
        <v>26.7855</v>
      </c>
      <c r="FM521">
        <v>42.6632</v>
      </c>
      <c r="FN521">
        <v>0</v>
      </c>
      <c r="FO521">
        <v>41.7</v>
      </c>
      <c r="FP521">
        <v>420</v>
      </c>
      <c r="FQ521">
        <v>11.5497</v>
      </c>
      <c r="FR521">
        <v>100.338</v>
      </c>
      <c r="FS521">
        <v>100.24</v>
      </c>
    </row>
    <row r="522" spans="1:175">
      <c r="A522">
        <v>506</v>
      </c>
      <c r="B522">
        <v>1627064586.1</v>
      </c>
      <c r="C522">
        <v>1010</v>
      </c>
      <c r="D522" t="s">
        <v>1305</v>
      </c>
      <c r="E522" t="s">
        <v>1306</v>
      </c>
      <c r="F522">
        <v>1</v>
      </c>
      <c r="H522">
        <v>1627064585.1</v>
      </c>
      <c r="I522">
        <f>(J522)/1000</f>
        <v>0</v>
      </c>
      <c r="J522">
        <f>1000*CB522*AH522*(BX522-BY522)/(100*BQ522*(1000-AH522*BX522))</f>
        <v>0</v>
      </c>
      <c r="K522">
        <f>CB522*AH522*(BW522-BV522*(1000-AH522*BY522)/(1000-AH522*BX522))/(100*BQ522)</f>
        <v>0</v>
      </c>
      <c r="L522">
        <f>BV522 - IF(AH522&gt;1, K522*BQ522*100.0/(AJ522*CJ522), 0)</f>
        <v>0</v>
      </c>
      <c r="M522">
        <f>((S522-I522/2)*L522-K522)/(S522+I522/2)</f>
        <v>0</v>
      </c>
      <c r="N522">
        <f>M522*(CC522+CD522)/1000.0</f>
        <v>0</v>
      </c>
      <c r="O522">
        <f>(BV522 - IF(AH522&gt;1, K522*BQ522*100.0/(AJ522*CJ522), 0))*(CC522+CD522)/1000.0</f>
        <v>0</v>
      </c>
      <c r="P522">
        <f>2.0/((1/R522-1/Q522)+SIGN(R522)*SQRT((1/R522-1/Q522)*(1/R522-1/Q522) + 4*BR522/((BR522+1)*(BR522+1))*(2*1/R522*1/Q522-1/Q522*1/Q522)))</f>
        <v>0</v>
      </c>
      <c r="Q522">
        <f>IF(LEFT(BS522,1)&lt;&gt;"0",IF(LEFT(BS522,1)="1",3.0,BT522),$D$5+$E$5*(CJ522*CC522/($K$5*1000))+$F$5*(CJ522*CC522/($K$5*1000))*MAX(MIN(BQ522,$J$5),$I$5)*MAX(MIN(BQ522,$J$5),$I$5)+$G$5*MAX(MIN(BQ522,$J$5),$I$5)*(CJ522*CC522/($K$5*1000))+$H$5*(CJ522*CC522/($K$5*1000))*(CJ522*CC522/($K$5*1000)))</f>
        <v>0</v>
      </c>
      <c r="R522">
        <f>I522*(1000-(1000*0.61365*exp(17.502*V522/(240.97+V522))/(CC522+CD522)+BX522)/2)/(1000*0.61365*exp(17.502*V522/(240.97+V522))/(CC522+CD522)-BX522)</f>
        <v>0</v>
      </c>
      <c r="S522">
        <f>1/((BR522+1)/(P522/1.6)+1/(Q522/1.37)) + BR522/((BR522+1)/(P522/1.6) + BR522/(Q522/1.37))</f>
        <v>0</v>
      </c>
      <c r="T522">
        <f>(BM522*BP522)</f>
        <v>0</v>
      </c>
      <c r="U522">
        <f>(CE522+(T522+2*0.95*5.67E-8*(((CE522+$B$7)+273)^4-(CE522+273)^4)-44100*I522)/(1.84*29.3*Q522+8*0.95*5.67E-8*(CE522+273)^3))</f>
        <v>0</v>
      </c>
      <c r="V522">
        <f>($C$7*CF522+$D$7*CG522+$E$7*U522)</f>
        <v>0</v>
      </c>
      <c r="W522">
        <f>0.61365*exp(17.502*V522/(240.97+V522))</f>
        <v>0</v>
      </c>
      <c r="X522">
        <f>(Y522/Z522*100)</f>
        <v>0</v>
      </c>
      <c r="Y522">
        <f>BX522*(CC522+CD522)/1000</f>
        <v>0</v>
      </c>
      <c r="Z522">
        <f>0.61365*exp(17.502*CE522/(240.97+CE522))</f>
        <v>0</v>
      </c>
      <c r="AA522">
        <f>(W522-BX522*(CC522+CD522)/1000)</f>
        <v>0</v>
      </c>
      <c r="AB522">
        <f>(-I522*44100)</f>
        <v>0</v>
      </c>
      <c r="AC522">
        <f>2*29.3*Q522*0.92*(CE522-V522)</f>
        <v>0</v>
      </c>
      <c r="AD522">
        <f>2*0.95*5.67E-8*(((CE522+$B$7)+273)^4-(V522+273)^4)</f>
        <v>0</v>
      </c>
      <c r="AE522">
        <f>T522+AD522+AB522+AC522</f>
        <v>0</v>
      </c>
      <c r="AF522">
        <v>15</v>
      </c>
      <c r="AG522">
        <v>2</v>
      </c>
      <c r="AH522">
        <f>IF(AF522*$H$13&gt;=AJ522,1.0,(AJ522/(AJ522-AF522*$H$13)))</f>
        <v>0</v>
      </c>
      <c r="AI522">
        <f>(AH522-1)*100</f>
        <v>0</v>
      </c>
      <c r="AJ522">
        <f>MAX(0,($B$13+$C$13*CJ522)/(1+$D$13*CJ522)*CC522/(CE522+273)*$E$13)</f>
        <v>0</v>
      </c>
      <c r="AK522" t="s">
        <v>291</v>
      </c>
      <c r="AL522" t="s">
        <v>291</v>
      </c>
      <c r="AM522">
        <v>0</v>
      </c>
      <c r="AN522">
        <v>0</v>
      </c>
      <c r="AO522">
        <f>1-AM522/AN522</f>
        <v>0</v>
      </c>
      <c r="AP522">
        <v>0</v>
      </c>
      <c r="AQ522" t="s">
        <v>291</v>
      </c>
      <c r="AR522" t="s">
        <v>291</v>
      </c>
      <c r="AS522">
        <v>0</v>
      </c>
      <c r="AT522">
        <v>0</v>
      </c>
      <c r="AU522">
        <f>1-AS522/AT522</f>
        <v>0</v>
      </c>
      <c r="AV522">
        <v>0.5</v>
      </c>
      <c r="AW522">
        <f>BN522</f>
        <v>0</v>
      </c>
      <c r="AX522">
        <f>K522</f>
        <v>0</v>
      </c>
      <c r="AY522">
        <f>AU522*AV522*AW522</f>
        <v>0</v>
      </c>
      <c r="AZ522">
        <f>(AX522-AP522)/AW522</f>
        <v>0</v>
      </c>
      <c r="BA522">
        <f>(AN522-AT522)/AT522</f>
        <v>0</v>
      </c>
      <c r="BB522">
        <f>AM522/(AO522+AM522/AT522)</f>
        <v>0</v>
      </c>
      <c r="BC522" t="s">
        <v>291</v>
      </c>
      <c r="BD522">
        <v>0</v>
      </c>
      <c r="BE522">
        <f>IF(BD522&lt;&gt;0, BD522, BB522)</f>
        <v>0</v>
      </c>
      <c r="BF522">
        <f>1-BE522/AT522</f>
        <v>0</v>
      </c>
      <c r="BG522">
        <f>(AT522-AS522)/(AT522-BE522)</f>
        <v>0</v>
      </c>
      <c r="BH522">
        <f>(AN522-AT522)/(AN522-BE522)</f>
        <v>0</v>
      </c>
      <c r="BI522">
        <f>(AT522-AS522)/(AT522-AM522)</f>
        <v>0</v>
      </c>
      <c r="BJ522">
        <f>(AN522-AT522)/(AN522-AM522)</f>
        <v>0</v>
      </c>
      <c r="BK522">
        <f>(BG522*BE522/AS522)</f>
        <v>0</v>
      </c>
      <c r="BL522">
        <f>(1-BK522)</f>
        <v>0</v>
      </c>
      <c r="BM522">
        <f>$B$11*CK522+$C$11*CL522+$F$11*CM522*(1-CP522)</f>
        <v>0</v>
      </c>
      <c r="BN522">
        <f>BM522*BO522</f>
        <v>0</v>
      </c>
      <c r="BO522">
        <f>($B$11*$D$9+$C$11*$D$9+$F$11*((CZ522+CR522)/MAX(CZ522+CR522+DA522, 0.1)*$I$9+DA522/MAX(CZ522+CR522+DA522, 0.1)*$J$9))/($B$11+$C$11+$F$11)</f>
        <v>0</v>
      </c>
      <c r="BP522">
        <f>($B$11*$K$9+$C$11*$K$9+$F$11*((CZ522+CR522)/MAX(CZ522+CR522+DA522, 0.1)*$P$9+DA522/MAX(CZ522+CR522+DA522, 0.1)*$Q$9))/($B$11+$C$11+$F$11)</f>
        <v>0</v>
      </c>
      <c r="BQ522">
        <v>6</v>
      </c>
      <c r="BR522">
        <v>0.5</v>
      </c>
      <c r="BS522" t="s">
        <v>292</v>
      </c>
      <c r="BT522">
        <v>2</v>
      </c>
      <c r="BU522">
        <v>1627064585.1</v>
      </c>
      <c r="BV522">
        <v>396.840333333333</v>
      </c>
      <c r="BW522">
        <v>419.943</v>
      </c>
      <c r="BX522">
        <v>18.2783666666667</v>
      </c>
      <c r="BY522">
        <v>11.4135</v>
      </c>
      <c r="BZ522">
        <v>392.53</v>
      </c>
      <c r="CA522">
        <v>18.2264333333333</v>
      </c>
      <c r="CB522">
        <v>900.008333333333</v>
      </c>
      <c r="CC522">
        <v>101.497</v>
      </c>
      <c r="CD522">
        <v>0.100278333333333</v>
      </c>
      <c r="CE522">
        <v>34.1351</v>
      </c>
      <c r="CF522">
        <v>31.1531333333333</v>
      </c>
      <c r="CG522">
        <v>999.9</v>
      </c>
      <c r="CH522">
        <v>0</v>
      </c>
      <c r="CI522">
        <v>0</v>
      </c>
      <c r="CJ522">
        <v>9964.16666666667</v>
      </c>
      <c r="CK522">
        <v>0</v>
      </c>
      <c r="CL522">
        <v>59.8415666666667</v>
      </c>
      <c r="CM522">
        <v>1459.97</v>
      </c>
      <c r="CN522">
        <v>0.972993</v>
      </c>
      <c r="CO522">
        <v>0.0270067</v>
      </c>
      <c r="CP522">
        <v>0</v>
      </c>
      <c r="CQ522">
        <v>677.243</v>
      </c>
      <c r="CR522">
        <v>4.99951</v>
      </c>
      <c r="CS522">
        <v>9865.67333333333</v>
      </c>
      <c r="CT522">
        <v>11911.6666666667</v>
      </c>
      <c r="CU522">
        <v>39.687</v>
      </c>
      <c r="CV522">
        <v>42</v>
      </c>
      <c r="CW522">
        <v>41.25</v>
      </c>
      <c r="CX522">
        <v>41.25</v>
      </c>
      <c r="CY522">
        <v>42.187</v>
      </c>
      <c r="CZ522">
        <v>1415.68</v>
      </c>
      <c r="DA522">
        <v>39.29</v>
      </c>
      <c r="DB522">
        <v>0</v>
      </c>
      <c r="DC522">
        <v>1627064588.8</v>
      </c>
      <c r="DD522">
        <v>0</v>
      </c>
      <c r="DE522">
        <v>676.92572</v>
      </c>
      <c r="DF522">
        <v>1.35769230535787</v>
      </c>
      <c r="DG522">
        <v>32.9353846606354</v>
      </c>
      <c r="DH522">
        <v>9862.448</v>
      </c>
      <c r="DI522">
        <v>15</v>
      </c>
      <c r="DJ522">
        <v>1627063522.6</v>
      </c>
      <c r="DK522" t="s">
        <v>293</v>
      </c>
      <c r="DL522">
        <v>1627063512.6</v>
      </c>
      <c r="DM522">
        <v>1627063522.6</v>
      </c>
      <c r="DN522">
        <v>1</v>
      </c>
      <c r="DO522">
        <v>0.261</v>
      </c>
      <c r="DP522">
        <v>-0.001</v>
      </c>
      <c r="DQ522">
        <v>4.408</v>
      </c>
      <c r="DR522">
        <v>-0.118</v>
      </c>
      <c r="DS522">
        <v>420</v>
      </c>
      <c r="DT522">
        <v>3</v>
      </c>
      <c r="DU522">
        <v>0.07</v>
      </c>
      <c r="DV522">
        <v>0.03</v>
      </c>
      <c r="DW522">
        <v>-23.145812195122</v>
      </c>
      <c r="DX522">
        <v>0.389535888501779</v>
      </c>
      <c r="DY522">
        <v>0.0467153351074977</v>
      </c>
      <c r="DZ522">
        <v>1</v>
      </c>
      <c r="EA522">
        <v>676.824666666667</v>
      </c>
      <c r="EB522">
        <v>1.7540306967072</v>
      </c>
      <c r="EC522">
        <v>0.253465993973559</v>
      </c>
      <c r="ED522">
        <v>1</v>
      </c>
      <c r="EE522">
        <v>6.81302512195122</v>
      </c>
      <c r="EF522">
        <v>0.355009128919857</v>
      </c>
      <c r="EG522">
        <v>0.0356407564811145</v>
      </c>
      <c r="EH522">
        <v>0</v>
      </c>
      <c r="EI522">
        <v>2</v>
      </c>
      <c r="EJ522">
        <v>3</v>
      </c>
      <c r="EK522" t="s">
        <v>335</v>
      </c>
      <c r="EL522">
        <v>100</v>
      </c>
      <c r="EM522">
        <v>100</v>
      </c>
      <c r="EN522">
        <v>4.31</v>
      </c>
      <c r="EO522">
        <v>0.0522</v>
      </c>
      <c r="EP522">
        <v>2.28134974714028</v>
      </c>
      <c r="EQ522">
        <v>0.00616335315543056</v>
      </c>
      <c r="ER522">
        <v>-2.81551833566181e-06</v>
      </c>
      <c r="ES522">
        <v>7.20361701182458e-10</v>
      </c>
      <c r="ET522">
        <v>-0.12593346656001</v>
      </c>
      <c r="EU522">
        <v>0.000949733804135094</v>
      </c>
      <c r="EV522">
        <v>0.000626151634330831</v>
      </c>
      <c r="EW522">
        <v>-7.8445624330649e-06</v>
      </c>
      <c r="EX522">
        <v>-4</v>
      </c>
      <c r="EY522">
        <v>2067</v>
      </c>
      <c r="EZ522">
        <v>1</v>
      </c>
      <c r="FA522">
        <v>22</v>
      </c>
      <c r="FB522">
        <v>17.9</v>
      </c>
      <c r="FC522">
        <v>17.7</v>
      </c>
      <c r="FD522">
        <v>18</v>
      </c>
      <c r="FE522">
        <v>961.408</v>
      </c>
      <c r="FF522">
        <v>519.263</v>
      </c>
      <c r="FG522">
        <v>41.5545</v>
      </c>
      <c r="FH522">
        <v>25.3706</v>
      </c>
      <c r="FI522">
        <v>30.0005</v>
      </c>
      <c r="FJ522">
        <v>25.3367</v>
      </c>
      <c r="FK522">
        <v>25.3227</v>
      </c>
      <c r="FL522">
        <v>26.7878</v>
      </c>
      <c r="FM522">
        <v>42.6632</v>
      </c>
      <c r="FN522">
        <v>0</v>
      </c>
      <c r="FO522">
        <v>41.7</v>
      </c>
      <c r="FP522">
        <v>420</v>
      </c>
      <c r="FQ522">
        <v>11.6048</v>
      </c>
      <c r="FR522">
        <v>100.338</v>
      </c>
      <c r="FS522">
        <v>100.239</v>
      </c>
    </row>
    <row r="523" spans="1:175">
      <c r="A523">
        <v>507</v>
      </c>
      <c r="B523">
        <v>1627064588.1</v>
      </c>
      <c r="C523">
        <v>1012</v>
      </c>
      <c r="D523" t="s">
        <v>1307</v>
      </c>
      <c r="E523" t="s">
        <v>1308</v>
      </c>
      <c r="F523">
        <v>1</v>
      </c>
      <c r="H523">
        <v>1627064587.1</v>
      </c>
      <c r="I523">
        <f>(J523)/1000</f>
        <v>0</v>
      </c>
      <c r="J523">
        <f>1000*CB523*AH523*(BX523-BY523)/(100*BQ523*(1000-AH523*BX523))</f>
        <v>0</v>
      </c>
      <c r="K523">
        <f>CB523*AH523*(BW523-BV523*(1000-AH523*BY523)/(1000-AH523*BX523))/(100*BQ523)</f>
        <v>0</v>
      </c>
      <c r="L523">
        <f>BV523 - IF(AH523&gt;1, K523*BQ523*100.0/(AJ523*CJ523), 0)</f>
        <v>0</v>
      </c>
      <c r="M523">
        <f>((S523-I523/2)*L523-K523)/(S523+I523/2)</f>
        <v>0</v>
      </c>
      <c r="N523">
        <f>M523*(CC523+CD523)/1000.0</f>
        <v>0</v>
      </c>
      <c r="O523">
        <f>(BV523 - IF(AH523&gt;1, K523*BQ523*100.0/(AJ523*CJ523), 0))*(CC523+CD523)/1000.0</f>
        <v>0</v>
      </c>
      <c r="P523">
        <f>2.0/((1/R523-1/Q523)+SIGN(R523)*SQRT((1/R523-1/Q523)*(1/R523-1/Q523) + 4*BR523/((BR523+1)*(BR523+1))*(2*1/R523*1/Q523-1/Q523*1/Q523)))</f>
        <v>0</v>
      </c>
      <c r="Q523">
        <f>IF(LEFT(BS523,1)&lt;&gt;"0",IF(LEFT(BS523,1)="1",3.0,BT523),$D$5+$E$5*(CJ523*CC523/($K$5*1000))+$F$5*(CJ523*CC523/($K$5*1000))*MAX(MIN(BQ523,$J$5),$I$5)*MAX(MIN(BQ523,$J$5),$I$5)+$G$5*MAX(MIN(BQ523,$J$5),$I$5)*(CJ523*CC523/($K$5*1000))+$H$5*(CJ523*CC523/($K$5*1000))*(CJ523*CC523/($K$5*1000)))</f>
        <v>0</v>
      </c>
      <c r="R523">
        <f>I523*(1000-(1000*0.61365*exp(17.502*V523/(240.97+V523))/(CC523+CD523)+BX523)/2)/(1000*0.61365*exp(17.502*V523/(240.97+V523))/(CC523+CD523)-BX523)</f>
        <v>0</v>
      </c>
      <c r="S523">
        <f>1/((BR523+1)/(P523/1.6)+1/(Q523/1.37)) + BR523/((BR523+1)/(P523/1.6) + BR523/(Q523/1.37))</f>
        <v>0</v>
      </c>
      <c r="T523">
        <f>(BM523*BP523)</f>
        <v>0</v>
      </c>
      <c r="U523">
        <f>(CE523+(T523+2*0.95*5.67E-8*(((CE523+$B$7)+273)^4-(CE523+273)^4)-44100*I523)/(1.84*29.3*Q523+8*0.95*5.67E-8*(CE523+273)^3))</f>
        <v>0</v>
      </c>
      <c r="V523">
        <f>($C$7*CF523+$D$7*CG523+$E$7*U523)</f>
        <v>0</v>
      </c>
      <c r="W523">
        <f>0.61365*exp(17.502*V523/(240.97+V523))</f>
        <v>0</v>
      </c>
      <c r="X523">
        <f>(Y523/Z523*100)</f>
        <v>0</v>
      </c>
      <c r="Y523">
        <f>BX523*(CC523+CD523)/1000</f>
        <v>0</v>
      </c>
      <c r="Z523">
        <f>0.61365*exp(17.502*CE523/(240.97+CE523))</f>
        <v>0</v>
      </c>
      <c r="AA523">
        <f>(W523-BX523*(CC523+CD523)/1000)</f>
        <v>0</v>
      </c>
      <c r="AB523">
        <f>(-I523*44100)</f>
        <v>0</v>
      </c>
      <c r="AC523">
        <f>2*29.3*Q523*0.92*(CE523-V523)</f>
        <v>0</v>
      </c>
      <c r="AD523">
        <f>2*0.95*5.67E-8*(((CE523+$B$7)+273)^4-(V523+273)^4)</f>
        <v>0</v>
      </c>
      <c r="AE523">
        <f>T523+AD523+AB523+AC523</f>
        <v>0</v>
      </c>
      <c r="AF523">
        <v>15</v>
      </c>
      <c r="AG523">
        <v>2</v>
      </c>
      <c r="AH523">
        <f>IF(AF523*$H$13&gt;=AJ523,1.0,(AJ523/(AJ523-AF523*$H$13)))</f>
        <v>0</v>
      </c>
      <c r="AI523">
        <f>(AH523-1)*100</f>
        <v>0</v>
      </c>
      <c r="AJ523">
        <f>MAX(0,($B$13+$C$13*CJ523)/(1+$D$13*CJ523)*CC523/(CE523+273)*$E$13)</f>
        <v>0</v>
      </c>
      <c r="AK523" t="s">
        <v>291</v>
      </c>
      <c r="AL523" t="s">
        <v>291</v>
      </c>
      <c r="AM523">
        <v>0</v>
      </c>
      <c r="AN523">
        <v>0</v>
      </c>
      <c r="AO523">
        <f>1-AM523/AN523</f>
        <v>0</v>
      </c>
      <c r="AP523">
        <v>0</v>
      </c>
      <c r="AQ523" t="s">
        <v>291</v>
      </c>
      <c r="AR523" t="s">
        <v>291</v>
      </c>
      <c r="AS523">
        <v>0</v>
      </c>
      <c r="AT523">
        <v>0</v>
      </c>
      <c r="AU523">
        <f>1-AS523/AT523</f>
        <v>0</v>
      </c>
      <c r="AV523">
        <v>0.5</v>
      </c>
      <c r="AW523">
        <f>BN523</f>
        <v>0</v>
      </c>
      <c r="AX523">
        <f>K523</f>
        <v>0</v>
      </c>
      <c r="AY523">
        <f>AU523*AV523*AW523</f>
        <v>0</v>
      </c>
      <c r="AZ523">
        <f>(AX523-AP523)/AW523</f>
        <v>0</v>
      </c>
      <c r="BA523">
        <f>(AN523-AT523)/AT523</f>
        <v>0</v>
      </c>
      <c r="BB523">
        <f>AM523/(AO523+AM523/AT523)</f>
        <v>0</v>
      </c>
      <c r="BC523" t="s">
        <v>291</v>
      </c>
      <c r="BD523">
        <v>0</v>
      </c>
      <c r="BE523">
        <f>IF(BD523&lt;&gt;0, BD523, BB523)</f>
        <v>0</v>
      </c>
      <c r="BF523">
        <f>1-BE523/AT523</f>
        <v>0</v>
      </c>
      <c r="BG523">
        <f>(AT523-AS523)/(AT523-BE523)</f>
        <v>0</v>
      </c>
      <c r="BH523">
        <f>(AN523-AT523)/(AN523-BE523)</f>
        <v>0</v>
      </c>
      <c r="BI523">
        <f>(AT523-AS523)/(AT523-AM523)</f>
        <v>0</v>
      </c>
      <c r="BJ523">
        <f>(AN523-AT523)/(AN523-AM523)</f>
        <v>0</v>
      </c>
      <c r="BK523">
        <f>(BG523*BE523/AS523)</f>
        <v>0</v>
      </c>
      <c r="BL523">
        <f>(1-BK523)</f>
        <v>0</v>
      </c>
      <c r="BM523">
        <f>$B$11*CK523+$C$11*CL523+$F$11*CM523*(1-CP523)</f>
        <v>0</v>
      </c>
      <c r="BN523">
        <f>BM523*BO523</f>
        <v>0</v>
      </c>
      <c r="BO523">
        <f>($B$11*$D$9+$C$11*$D$9+$F$11*((CZ523+CR523)/MAX(CZ523+CR523+DA523, 0.1)*$I$9+DA523/MAX(CZ523+CR523+DA523, 0.1)*$J$9))/($B$11+$C$11+$F$11)</f>
        <v>0</v>
      </c>
      <c r="BP523">
        <f>($B$11*$K$9+$C$11*$K$9+$F$11*((CZ523+CR523)/MAX(CZ523+CR523+DA523, 0.1)*$P$9+DA523/MAX(CZ523+CR523+DA523, 0.1)*$Q$9))/($B$11+$C$11+$F$11)</f>
        <v>0</v>
      </c>
      <c r="BQ523">
        <v>6</v>
      </c>
      <c r="BR523">
        <v>0.5</v>
      </c>
      <c r="BS523" t="s">
        <v>292</v>
      </c>
      <c r="BT523">
        <v>2</v>
      </c>
      <c r="BU523">
        <v>1627064587.1</v>
      </c>
      <c r="BV523">
        <v>396.829666666667</v>
      </c>
      <c r="BW523">
        <v>419.910666666667</v>
      </c>
      <c r="BX523">
        <v>18.3272333333333</v>
      </c>
      <c r="BY523">
        <v>11.47</v>
      </c>
      <c r="BZ523">
        <v>392.519</v>
      </c>
      <c r="CA523">
        <v>18.2745666666667</v>
      </c>
      <c r="CB523">
        <v>899.982333333333</v>
      </c>
      <c r="CC523">
        <v>101.496</v>
      </c>
      <c r="CD523">
        <v>0.0998009</v>
      </c>
      <c r="CE523">
        <v>34.1783</v>
      </c>
      <c r="CF523">
        <v>31.1853</v>
      </c>
      <c r="CG523">
        <v>999.9</v>
      </c>
      <c r="CH523">
        <v>0</v>
      </c>
      <c r="CI523">
        <v>0</v>
      </c>
      <c r="CJ523">
        <v>10017.1</v>
      </c>
      <c r="CK523">
        <v>0</v>
      </c>
      <c r="CL523">
        <v>59.8198666666667</v>
      </c>
      <c r="CM523">
        <v>1459.96666666667</v>
      </c>
      <c r="CN523">
        <v>0.972993</v>
      </c>
      <c r="CO523">
        <v>0.0270067</v>
      </c>
      <c r="CP523">
        <v>0</v>
      </c>
      <c r="CQ523">
        <v>677.121333333333</v>
      </c>
      <c r="CR523">
        <v>4.99951</v>
      </c>
      <c r="CS523">
        <v>9867.42</v>
      </c>
      <c r="CT523">
        <v>11911.6333333333</v>
      </c>
      <c r="CU523">
        <v>39.687</v>
      </c>
      <c r="CV523">
        <v>42</v>
      </c>
      <c r="CW523">
        <v>41.25</v>
      </c>
      <c r="CX523">
        <v>41.25</v>
      </c>
      <c r="CY523">
        <v>42.187</v>
      </c>
      <c r="CZ523">
        <v>1415.67666666667</v>
      </c>
      <c r="DA523">
        <v>39.29</v>
      </c>
      <c r="DB523">
        <v>0</v>
      </c>
      <c r="DC523">
        <v>1627064590.6</v>
      </c>
      <c r="DD523">
        <v>0</v>
      </c>
      <c r="DE523">
        <v>676.963576923077</v>
      </c>
      <c r="DF523">
        <v>1.32242734173346</v>
      </c>
      <c r="DG523">
        <v>33.2099145310833</v>
      </c>
      <c r="DH523">
        <v>9863.33576923077</v>
      </c>
      <c r="DI523">
        <v>15</v>
      </c>
      <c r="DJ523">
        <v>1627063522.6</v>
      </c>
      <c r="DK523" t="s">
        <v>293</v>
      </c>
      <c r="DL523">
        <v>1627063512.6</v>
      </c>
      <c r="DM523">
        <v>1627063522.6</v>
      </c>
      <c r="DN523">
        <v>1</v>
      </c>
      <c r="DO523">
        <v>0.261</v>
      </c>
      <c r="DP523">
        <v>-0.001</v>
      </c>
      <c r="DQ523">
        <v>4.408</v>
      </c>
      <c r="DR523">
        <v>-0.118</v>
      </c>
      <c r="DS523">
        <v>420</v>
      </c>
      <c r="DT523">
        <v>3</v>
      </c>
      <c r="DU523">
        <v>0.07</v>
      </c>
      <c r="DV523">
        <v>0.03</v>
      </c>
      <c r="DW523">
        <v>-23.1337390243902</v>
      </c>
      <c r="DX523">
        <v>0.371698954703778</v>
      </c>
      <c r="DY523">
        <v>0.0452162763596103</v>
      </c>
      <c r="DZ523">
        <v>1</v>
      </c>
      <c r="EA523">
        <v>676.874085714286</v>
      </c>
      <c r="EB523">
        <v>1.68713894324855</v>
      </c>
      <c r="EC523">
        <v>0.252927247747366</v>
      </c>
      <c r="ED523">
        <v>1</v>
      </c>
      <c r="EE523">
        <v>6.82329048780488</v>
      </c>
      <c r="EF523">
        <v>0.309244599303129</v>
      </c>
      <c r="EG523">
        <v>0.0315491667356409</v>
      </c>
      <c r="EH523">
        <v>0</v>
      </c>
      <c r="EI523">
        <v>2</v>
      </c>
      <c r="EJ523">
        <v>3</v>
      </c>
      <c r="EK523" t="s">
        <v>335</v>
      </c>
      <c r="EL523">
        <v>100</v>
      </c>
      <c r="EM523">
        <v>100</v>
      </c>
      <c r="EN523">
        <v>4.31</v>
      </c>
      <c r="EO523">
        <v>0.0531</v>
      </c>
      <c r="EP523">
        <v>2.28134974714028</v>
      </c>
      <c r="EQ523">
        <v>0.00616335315543056</v>
      </c>
      <c r="ER523">
        <v>-2.81551833566181e-06</v>
      </c>
      <c r="ES523">
        <v>7.20361701182458e-10</v>
      </c>
      <c r="ET523">
        <v>-0.12593346656001</v>
      </c>
      <c r="EU523">
        <v>0.000949733804135094</v>
      </c>
      <c r="EV523">
        <v>0.000626151634330831</v>
      </c>
      <c r="EW523">
        <v>-7.8445624330649e-06</v>
      </c>
      <c r="EX523">
        <v>-4</v>
      </c>
      <c r="EY523">
        <v>2067</v>
      </c>
      <c r="EZ523">
        <v>1</v>
      </c>
      <c r="FA523">
        <v>22</v>
      </c>
      <c r="FB523">
        <v>17.9</v>
      </c>
      <c r="FC523">
        <v>17.8</v>
      </c>
      <c r="FD523">
        <v>18</v>
      </c>
      <c r="FE523">
        <v>961.476</v>
      </c>
      <c r="FF523">
        <v>518.847</v>
      </c>
      <c r="FG523">
        <v>41.6061</v>
      </c>
      <c r="FH523">
        <v>25.3749</v>
      </c>
      <c r="FI523">
        <v>30.0006</v>
      </c>
      <c r="FJ523">
        <v>25.3391</v>
      </c>
      <c r="FK523">
        <v>25.3253</v>
      </c>
      <c r="FL523">
        <v>26.7887</v>
      </c>
      <c r="FM523">
        <v>42.6632</v>
      </c>
      <c r="FN523">
        <v>0</v>
      </c>
      <c r="FO523">
        <v>41.8</v>
      </c>
      <c r="FP523">
        <v>420</v>
      </c>
      <c r="FQ523">
        <v>11.6042</v>
      </c>
      <c r="FR523">
        <v>100.339</v>
      </c>
      <c r="FS523">
        <v>100.239</v>
      </c>
    </row>
    <row r="524" spans="1:175">
      <c r="A524">
        <v>508</v>
      </c>
      <c r="B524">
        <v>1627064590.1</v>
      </c>
      <c r="C524">
        <v>1014</v>
      </c>
      <c r="D524" t="s">
        <v>1309</v>
      </c>
      <c r="E524" t="s">
        <v>1310</v>
      </c>
      <c r="F524">
        <v>1</v>
      </c>
      <c r="H524">
        <v>1627064589.1</v>
      </c>
      <c r="I524">
        <f>(J524)/1000</f>
        <v>0</v>
      </c>
      <c r="J524">
        <f>1000*CB524*AH524*(BX524-BY524)/(100*BQ524*(1000-AH524*BX524))</f>
        <v>0</v>
      </c>
      <c r="K524">
        <f>CB524*AH524*(BW524-BV524*(1000-AH524*BY524)/(1000-AH524*BX524))/(100*BQ524)</f>
        <v>0</v>
      </c>
      <c r="L524">
        <f>BV524 - IF(AH524&gt;1, K524*BQ524*100.0/(AJ524*CJ524), 0)</f>
        <v>0</v>
      </c>
      <c r="M524">
        <f>((S524-I524/2)*L524-K524)/(S524+I524/2)</f>
        <v>0</v>
      </c>
      <c r="N524">
        <f>M524*(CC524+CD524)/1000.0</f>
        <v>0</v>
      </c>
      <c r="O524">
        <f>(BV524 - IF(AH524&gt;1, K524*BQ524*100.0/(AJ524*CJ524), 0))*(CC524+CD524)/1000.0</f>
        <v>0</v>
      </c>
      <c r="P524">
        <f>2.0/((1/R524-1/Q524)+SIGN(R524)*SQRT((1/R524-1/Q524)*(1/R524-1/Q524) + 4*BR524/((BR524+1)*(BR524+1))*(2*1/R524*1/Q524-1/Q524*1/Q524)))</f>
        <v>0</v>
      </c>
      <c r="Q524">
        <f>IF(LEFT(BS524,1)&lt;&gt;"0",IF(LEFT(BS524,1)="1",3.0,BT524),$D$5+$E$5*(CJ524*CC524/($K$5*1000))+$F$5*(CJ524*CC524/($K$5*1000))*MAX(MIN(BQ524,$J$5),$I$5)*MAX(MIN(BQ524,$J$5),$I$5)+$G$5*MAX(MIN(BQ524,$J$5),$I$5)*(CJ524*CC524/($K$5*1000))+$H$5*(CJ524*CC524/($K$5*1000))*(CJ524*CC524/($K$5*1000)))</f>
        <v>0</v>
      </c>
      <c r="R524">
        <f>I524*(1000-(1000*0.61365*exp(17.502*V524/(240.97+V524))/(CC524+CD524)+BX524)/2)/(1000*0.61365*exp(17.502*V524/(240.97+V524))/(CC524+CD524)-BX524)</f>
        <v>0</v>
      </c>
      <c r="S524">
        <f>1/((BR524+1)/(P524/1.6)+1/(Q524/1.37)) + BR524/((BR524+1)/(P524/1.6) + BR524/(Q524/1.37))</f>
        <v>0</v>
      </c>
      <c r="T524">
        <f>(BM524*BP524)</f>
        <v>0</v>
      </c>
      <c r="U524">
        <f>(CE524+(T524+2*0.95*5.67E-8*(((CE524+$B$7)+273)^4-(CE524+273)^4)-44100*I524)/(1.84*29.3*Q524+8*0.95*5.67E-8*(CE524+273)^3))</f>
        <v>0</v>
      </c>
      <c r="V524">
        <f>($C$7*CF524+$D$7*CG524+$E$7*U524)</f>
        <v>0</v>
      </c>
      <c r="W524">
        <f>0.61365*exp(17.502*V524/(240.97+V524))</f>
        <v>0</v>
      </c>
      <c r="X524">
        <f>(Y524/Z524*100)</f>
        <v>0</v>
      </c>
      <c r="Y524">
        <f>BX524*(CC524+CD524)/1000</f>
        <v>0</v>
      </c>
      <c r="Z524">
        <f>0.61365*exp(17.502*CE524/(240.97+CE524))</f>
        <v>0</v>
      </c>
      <c r="AA524">
        <f>(W524-BX524*(CC524+CD524)/1000)</f>
        <v>0</v>
      </c>
      <c r="AB524">
        <f>(-I524*44100)</f>
        <v>0</v>
      </c>
      <c r="AC524">
        <f>2*29.3*Q524*0.92*(CE524-V524)</f>
        <v>0</v>
      </c>
      <c r="AD524">
        <f>2*0.95*5.67E-8*(((CE524+$B$7)+273)^4-(V524+273)^4)</f>
        <v>0</v>
      </c>
      <c r="AE524">
        <f>T524+AD524+AB524+AC524</f>
        <v>0</v>
      </c>
      <c r="AF524">
        <v>15</v>
      </c>
      <c r="AG524">
        <v>2</v>
      </c>
      <c r="AH524">
        <f>IF(AF524*$H$13&gt;=AJ524,1.0,(AJ524/(AJ524-AF524*$H$13)))</f>
        <v>0</v>
      </c>
      <c r="AI524">
        <f>(AH524-1)*100</f>
        <v>0</v>
      </c>
      <c r="AJ524">
        <f>MAX(0,($B$13+$C$13*CJ524)/(1+$D$13*CJ524)*CC524/(CE524+273)*$E$13)</f>
        <v>0</v>
      </c>
      <c r="AK524" t="s">
        <v>291</v>
      </c>
      <c r="AL524" t="s">
        <v>291</v>
      </c>
      <c r="AM524">
        <v>0</v>
      </c>
      <c r="AN524">
        <v>0</v>
      </c>
      <c r="AO524">
        <f>1-AM524/AN524</f>
        <v>0</v>
      </c>
      <c r="AP524">
        <v>0</v>
      </c>
      <c r="AQ524" t="s">
        <v>291</v>
      </c>
      <c r="AR524" t="s">
        <v>291</v>
      </c>
      <c r="AS524">
        <v>0</v>
      </c>
      <c r="AT524">
        <v>0</v>
      </c>
      <c r="AU524">
        <f>1-AS524/AT524</f>
        <v>0</v>
      </c>
      <c r="AV524">
        <v>0.5</v>
      </c>
      <c r="AW524">
        <f>BN524</f>
        <v>0</v>
      </c>
      <c r="AX524">
        <f>K524</f>
        <v>0</v>
      </c>
      <c r="AY524">
        <f>AU524*AV524*AW524</f>
        <v>0</v>
      </c>
      <c r="AZ524">
        <f>(AX524-AP524)/AW524</f>
        <v>0</v>
      </c>
      <c r="BA524">
        <f>(AN524-AT524)/AT524</f>
        <v>0</v>
      </c>
      <c r="BB524">
        <f>AM524/(AO524+AM524/AT524)</f>
        <v>0</v>
      </c>
      <c r="BC524" t="s">
        <v>291</v>
      </c>
      <c r="BD524">
        <v>0</v>
      </c>
      <c r="BE524">
        <f>IF(BD524&lt;&gt;0, BD524, BB524)</f>
        <v>0</v>
      </c>
      <c r="BF524">
        <f>1-BE524/AT524</f>
        <v>0</v>
      </c>
      <c r="BG524">
        <f>(AT524-AS524)/(AT524-BE524)</f>
        <v>0</v>
      </c>
      <c r="BH524">
        <f>(AN524-AT524)/(AN524-BE524)</f>
        <v>0</v>
      </c>
      <c r="BI524">
        <f>(AT524-AS524)/(AT524-AM524)</f>
        <v>0</v>
      </c>
      <c r="BJ524">
        <f>(AN524-AT524)/(AN524-AM524)</f>
        <v>0</v>
      </c>
      <c r="BK524">
        <f>(BG524*BE524/AS524)</f>
        <v>0</v>
      </c>
      <c r="BL524">
        <f>(1-BK524)</f>
        <v>0</v>
      </c>
      <c r="BM524">
        <f>$B$11*CK524+$C$11*CL524+$F$11*CM524*(1-CP524)</f>
        <v>0</v>
      </c>
      <c r="BN524">
        <f>BM524*BO524</f>
        <v>0</v>
      </c>
      <c r="BO524">
        <f>($B$11*$D$9+$C$11*$D$9+$F$11*((CZ524+CR524)/MAX(CZ524+CR524+DA524, 0.1)*$I$9+DA524/MAX(CZ524+CR524+DA524, 0.1)*$J$9))/($B$11+$C$11+$F$11)</f>
        <v>0</v>
      </c>
      <c r="BP524">
        <f>($B$11*$K$9+$C$11*$K$9+$F$11*((CZ524+CR524)/MAX(CZ524+CR524+DA524, 0.1)*$P$9+DA524/MAX(CZ524+CR524+DA524, 0.1)*$Q$9))/($B$11+$C$11+$F$11)</f>
        <v>0</v>
      </c>
      <c r="BQ524">
        <v>6</v>
      </c>
      <c r="BR524">
        <v>0.5</v>
      </c>
      <c r="BS524" t="s">
        <v>292</v>
      </c>
      <c r="BT524">
        <v>2</v>
      </c>
      <c r="BU524">
        <v>1627064589.1</v>
      </c>
      <c r="BV524">
        <v>396.867333333333</v>
      </c>
      <c r="BW524">
        <v>419.947666666667</v>
      </c>
      <c r="BX524">
        <v>18.3818666666667</v>
      </c>
      <c r="BY524">
        <v>11.5054666666667</v>
      </c>
      <c r="BZ524">
        <v>392.557</v>
      </c>
      <c r="CA524">
        <v>18.3283666666667</v>
      </c>
      <c r="CB524">
        <v>900.002</v>
      </c>
      <c r="CC524">
        <v>101.495333333333</v>
      </c>
      <c r="CD524">
        <v>0.100043633333333</v>
      </c>
      <c r="CE524">
        <v>34.2207</v>
      </c>
      <c r="CF524">
        <v>31.2245333333333</v>
      </c>
      <c r="CG524">
        <v>999.9</v>
      </c>
      <c r="CH524">
        <v>0</v>
      </c>
      <c r="CI524">
        <v>0</v>
      </c>
      <c r="CJ524">
        <v>9987.91666666667</v>
      </c>
      <c r="CK524">
        <v>0</v>
      </c>
      <c r="CL524">
        <v>59.8194</v>
      </c>
      <c r="CM524">
        <v>1459.96333333333</v>
      </c>
      <c r="CN524">
        <v>0.972993</v>
      </c>
      <c r="CO524">
        <v>0.0270067</v>
      </c>
      <c r="CP524">
        <v>0</v>
      </c>
      <c r="CQ524">
        <v>677.117333333333</v>
      </c>
      <c r="CR524">
        <v>4.99951</v>
      </c>
      <c r="CS524">
        <v>9868.12666666667</v>
      </c>
      <c r="CT524">
        <v>11911.6</v>
      </c>
      <c r="CU524">
        <v>39.687</v>
      </c>
      <c r="CV524">
        <v>42</v>
      </c>
      <c r="CW524">
        <v>41.25</v>
      </c>
      <c r="CX524">
        <v>41.25</v>
      </c>
      <c r="CY524">
        <v>42.187</v>
      </c>
      <c r="CZ524">
        <v>1415.67333333333</v>
      </c>
      <c r="DA524">
        <v>39.29</v>
      </c>
      <c r="DB524">
        <v>0</v>
      </c>
      <c r="DC524">
        <v>1627064593</v>
      </c>
      <c r="DD524">
        <v>0</v>
      </c>
      <c r="DE524">
        <v>677.007730769231</v>
      </c>
      <c r="DF524">
        <v>1.8333333184639</v>
      </c>
      <c r="DG524">
        <v>32.8177777279309</v>
      </c>
      <c r="DH524">
        <v>9864.65307692308</v>
      </c>
      <c r="DI524">
        <v>15</v>
      </c>
      <c r="DJ524">
        <v>1627063522.6</v>
      </c>
      <c r="DK524" t="s">
        <v>293</v>
      </c>
      <c r="DL524">
        <v>1627063512.6</v>
      </c>
      <c r="DM524">
        <v>1627063522.6</v>
      </c>
      <c r="DN524">
        <v>1</v>
      </c>
      <c r="DO524">
        <v>0.261</v>
      </c>
      <c r="DP524">
        <v>-0.001</v>
      </c>
      <c r="DQ524">
        <v>4.408</v>
      </c>
      <c r="DR524">
        <v>-0.118</v>
      </c>
      <c r="DS524">
        <v>420</v>
      </c>
      <c r="DT524">
        <v>3</v>
      </c>
      <c r="DU524">
        <v>0.07</v>
      </c>
      <c r="DV524">
        <v>0.03</v>
      </c>
      <c r="DW524">
        <v>-23.1237512195122</v>
      </c>
      <c r="DX524">
        <v>0.373034843205608</v>
      </c>
      <c r="DY524">
        <v>0.0454058668281447</v>
      </c>
      <c r="DZ524">
        <v>1</v>
      </c>
      <c r="EA524">
        <v>676.931666666667</v>
      </c>
      <c r="EB524">
        <v>1.62794050536569</v>
      </c>
      <c r="EC524">
        <v>0.25437262891953</v>
      </c>
      <c r="ED524">
        <v>1</v>
      </c>
      <c r="EE524">
        <v>6.83311804878049</v>
      </c>
      <c r="EF524">
        <v>0.28995972125435</v>
      </c>
      <c r="EG524">
        <v>0.0297951999915121</v>
      </c>
      <c r="EH524">
        <v>0</v>
      </c>
      <c r="EI524">
        <v>2</v>
      </c>
      <c r="EJ524">
        <v>3</v>
      </c>
      <c r="EK524" t="s">
        <v>335</v>
      </c>
      <c r="EL524">
        <v>100</v>
      </c>
      <c r="EM524">
        <v>100</v>
      </c>
      <c r="EN524">
        <v>4.31</v>
      </c>
      <c r="EO524">
        <v>0.0538</v>
      </c>
      <c r="EP524">
        <v>2.28134974714028</v>
      </c>
      <c r="EQ524">
        <v>0.00616335315543056</v>
      </c>
      <c r="ER524">
        <v>-2.81551833566181e-06</v>
      </c>
      <c r="ES524">
        <v>7.20361701182458e-10</v>
      </c>
      <c r="ET524">
        <v>-0.12593346656001</v>
      </c>
      <c r="EU524">
        <v>0.000949733804135094</v>
      </c>
      <c r="EV524">
        <v>0.000626151634330831</v>
      </c>
      <c r="EW524">
        <v>-7.8445624330649e-06</v>
      </c>
      <c r="EX524">
        <v>-4</v>
      </c>
      <c r="EY524">
        <v>2067</v>
      </c>
      <c r="EZ524">
        <v>1</v>
      </c>
      <c r="FA524">
        <v>22</v>
      </c>
      <c r="FB524">
        <v>18</v>
      </c>
      <c r="FC524">
        <v>17.8</v>
      </c>
      <c r="FD524">
        <v>18</v>
      </c>
      <c r="FE524">
        <v>961.188</v>
      </c>
      <c r="FF524">
        <v>518.978</v>
      </c>
      <c r="FG524">
        <v>41.657</v>
      </c>
      <c r="FH524">
        <v>25.3791</v>
      </c>
      <c r="FI524">
        <v>30.0007</v>
      </c>
      <c r="FJ524">
        <v>25.3417</v>
      </c>
      <c r="FK524">
        <v>25.3277</v>
      </c>
      <c r="FL524">
        <v>26.7888</v>
      </c>
      <c r="FM524">
        <v>42.6632</v>
      </c>
      <c r="FN524">
        <v>0</v>
      </c>
      <c r="FO524">
        <v>41.9</v>
      </c>
      <c r="FP524">
        <v>420</v>
      </c>
      <c r="FQ524">
        <v>11.6084</v>
      </c>
      <c r="FR524">
        <v>100.338</v>
      </c>
      <c r="FS524">
        <v>100.238</v>
      </c>
    </row>
    <row r="525" spans="1:175">
      <c r="A525">
        <v>509</v>
      </c>
      <c r="B525">
        <v>1627064592.1</v>
      </c>
      <c r="C525">
        <v>1016</v>
      </c>
      <c r="D525" t="s">
        <v>1311</v>
      </c>
      <c r="E525" t="s">
        <v>1312</v>
      </c>
      <c r="F525">
        <v>1</v>
      </c>
      <c r="H525">
        <v>1627064591.1</v>
      </c>
      <c r="I525">
        <f>(J525)/1000</f>
        <v>0</v>
      </c>
      <c r="J525">
        <f>1000*CB525*AH525*(BX525-BY525)/(100*BQ525*(1000-AH525*BX525))</f>
        <v>0</v>
      </c>
      <c r="K525">
        <f>CB525*AH525*(BW525-BV525*(1000-AH525*BY525)/(1000-AH525*BX525))/(100*BQ525)</f>
        <v>0</v>
      </c>
      <c r="L525">
        <f>BV525 - IF(AH525&gt;1, K525*BQ525*100.0/(AJ525*CJ525), 0)</f>
        <v>0</v>
      </c>
      <c r="M525">
        <f>((S525-I525/2)*L525-K525)/(S525+I525/2)</f>
        <v>0</v>
      </c>
      <c r="N525">
        <f>M525*(CC525+CD525)/1000.0</f>
        <v>0</v>
      </c>
      <c r="O525">
        <f>(BV525 - IF(AH525&gt;1, K525*BQ525*100.0/(AJ525*CJ525), 0))*(CC525+CD525)/1000.0</f>
        <v>0</v>
      </c>
      <c r="P525">
        <f>2.0/((1/R525-1/Q525)+SIGN(R525)*SQRT((1/R525-1/Q525)*(1/R525-1/Q525) + 4*BR525/((BR525+1)*(BR525+1))*(2*1/R525*1/Q525-1/Q525*1/Q525)))</f>
        <v>0</v>
      </c>
      <c r="Q525">
        <f>IF(LEFT(BS525,1)&lt;&gt;"0",IF(LEFT(BS525,1)="1",3.0,BT525),$D$5+$E$5*(CJ525*CC525/($K$5*1000))+$F$5*(CJ525*CC525/($K$5*1000))*MAX(MIN(BQ525,$J$5),$I$5)*MAX(MIN(BQ525,$J$5),$I$5)+$G$5*MAX(MIN(BQ525,$J$5),$I$5)*(CJ525*CC525/($K$5*1000))+$H$5*(CJ525*CC525/($K$5*1000))*(CJ525*CC525/($K$5*1000)))</f>
        <v>0</v>
      </c>
      <c r="R525">
        <f>I525*(1000-(1000*0.61365*exp(17.502*V525/(240.97+V525))/(CC525+CD525)+BX525)/2)/(1000*0.61365*exp(17.502*V525/(240.97+V525))/(CC525+CD525)-BX525)</f>
        <v>0</v>
      </c>
      <c r="S525">
        <f>1/((BR525+1)/(P525/1.6)+1/(Q525/1.37)) + BR525/((BR525+1)/(P525/1.6) + BR525/(Q525/1.37))</f>
        <v>0</v>
      </c>
      <c r="T525">
        <f>(BM525*BP525)</f>
        <v>0</v>
      </c>
      <c r="U525">
        <f>(CE525+(T525+2*0.95*5.67E-8*(((CE525+$B$7)+273)^4-(CE525+273)^4)-44100*I525)/(1.84*29.3*Q525+8*0.95*5.67E-8*(CE525+273)^3))</f>
        <v>0</v>
      </c>
      <c r="V525">
        <f>($C$7*CF525+$D$7*CG525+$E$7*U525)</f>
        <v>0</v>
      </c>
      <c r="W525">
        <f>0.61365*exp(17.502*V525/(240.97+V525))</f>
        <v>0</v>
      </c>
      <c r="X525">
        <f>(Y525/Z525*100)</f>
        <v>0</v>
      </c>
      <c r="Y525">
        <f>BX525*(CC525+CD525)/1000</f>
        <v>0</v>
      </c>
      <c r="Z525">
        <f>0.61365*exp(17.502*CE525/(240.97+CE525))</f>
        <v>0</v>
      </c>
      <c r="AA525">
        <f>(W525-BX525*(CC525+CD525)/1000)</f>
        <v>0</v>
      </c>
      <c r="AB525">
        <f>(-I525*44100)</f>
        <v>0</v>
      </c>
      <c r="AC525">
        <f>2*29.3*Q525*0.92*(CE525-V525)</f>
        <v>0</v>
      </c>
      <c r="AD525">
        <f>2*0.95*5.67E-8*(((CE525+$B$7)+273)^4-(V525+273)^4)</f>
        <v>0</v>
      </c>
      <c r="AE525">
        <f>T525+AD525+AB525+AC525</f>
        <v>0</v>
      </c>
      <c r="AF525">
        <v>15</v>
      </c>
      <c r="AG525">
        <v>2</v>
      </c>
      <c r="AH525">
        <f>IF(AF525*$H$13&gt;=AJ525,1.0,(AJ525/(AJ525-AF525*$H$13)))</f>
        <v>0</v>
      </c>
      <c r="AI525">
        <f>(AH525-1)*100</f>
        <v>0</v>
      </c>
      <c r="AJ525">
        <f>MAX(0,($B$13+$C$13*CJ525)/(1+$D$13*CJ525)*CC525/(CE525+273)*$E$13)</f>
        <v>0</v>
      </c>
      <c r="AK525" t="s">
        <v>291</v>
      </c>
      <c r="AL525" t="s">
        <v>291</v>
      </c>
      <c r="AM525">
        <v>0</v>
      </c>
      <c r="AN525">
        <v>0</v>
      </c>
      <c r="AO525">
        <f>1-AM525/AN525</f>
        <v>0</v>
      </c>
      <c r="AP525">
        <v>0</v>
      </c>
      <c r="AQ525" t="s">
        <v>291</v>
      </c>
      <c r="AR525" t="s">
        <v>291</v>
      </c>
      <c r="AS525">
        <v>0</v>
      </c>
      <c r="AT525">
        <v>0</v>
      </c>
      <c r="AU525">
        <f>1-AS525/AT525</f>
        <v>0</v>
      </c>
      <c r="AV525">
        <v>0.5</v>
      </c>
      <c r="AW525">
        <f>BN525</f>
        <v>0</v>
      </c>
      <c r="AX525">
        <f>K525</f>
        <v>0</v>
      </c>
      <c r="AY525">
        <f>AU525*AV525*AW525</f>
        <v>0</v>
      </c>
      <c r="AZ525">
        <f>(AX525-AP525)/AW525</f>
        <v>0</v>
      </c>
      <c r="BA525">
        <f>(AN525-AT525)/AT525</f>
        <v>0</v>
      </c>
      <c r="BB525">
        <f>AM525/(AO525+AM525/AT525)</f>
        <v>0</v>
      </c>
      <c r="BC525" t="s">
        <v>291</v>
      </c>
      <c r="BD525">
        <v>0</v>
      </c>
      <c r="BE525">
        <f>IF(BD525&lt;&gt;0, BD525, BB525)</f>
        <v>0</v>
      </c>
      <c r="BF525">
        <f>1-BE525/AT525</f>
        <v>0</v>
      </c>
      <c r="BG525">
        <f>(AT525-AS525)/(AT525-BE525)</f>
        <v>0</v>
      </c>
      <c r="BH525">
        <f>(AN525-AT525)/(AN525-BE525)</f>
        <v>0</v>
      </c>
      <c r="BI525">
        <f>(AT525-AS525)/(AT525-AM525)</f>
        <v>0</v>
      </c>
      <c r="BJ525">
        <f>(AN525-AT525)/(AN525-AM525)</f>
        <v>0</v>
      </c>
      <c r="BK525">
        <f>(BG525*BE525/AS525)</f>
        <v>0</v>
      </c>
      <c r="BL525">
        <f>(1-BK525)</f>
        <v>0</v>
      </c>
      <c r="BM525">
        <f>$B$11*CK525+$C$11*CL525+$F$11*CM525*(1-CP525)</f>
        <v>0</v>
      </c>
      <c r="BN525">
        <f>BM525*BO525</f>
        <v>0</v>
      </c>
      <c r="BO525">
        <f>($B$11*$D$9+$C$11*$D$9+$F$11*((CZ525+CR525)/MAX(CZ525+CR525+DA525, 0.1)*$I$9+DA525/MAX(CZ525+CR525+DA525, 0.1)*$J$9))/($B$11+$C$11+$F$11)</f>
        <v>0</v>
      </c>
      <c r="BP525">
        <f>($B$11*$K$9+$C$11*$K$9+$F$11*((CZ525+CR525)/MAX(CZ525+CR525+DA525, 0.1)*$P$9+DA525/MAX(CZ525+CR525+DA525, 0.1)*$Q$9))/($B$11+$C$11+$F$11)</f>
        <v>0</v>
      </c>
      <c r="BQ525">
        <v>6</v>
      </c>
      <c r="BR525">
        <v>0.5</v>
      </c>
      <c r="BS525" t="s">
        <v>292</v>
      </c>
      <c r="BT525">
        <v>2</v>
      </c>
      <c r="BU525">
        <v>1627064591.1</v>
      </c>
      <c r="BV525">
        <v>396.901666666667</v>
      </c>
      <c r="BW525">
        <v>419.969666666667</v>
      </c>
      <c r="BX525">
        <v>18.4232333333333</v>
      </c>
      <c r="BY525">
        <v>11.5137333333333</v>
      </c>
      <c r="BZ525">
        <v>392.590666666667</v>
      </c>
      <c r="CA525">
        <v>18.3690666666667</v>
      </c>
      <c r="CB525">
        <v>900.003</v>
      </c>
      <c r="CC525">
        <v>101.496</v>
      </c>
      <c r="CD525">
        <v>0.100384666666667</v>
      </c>
      <c r="CE525">
        <v>34.2618</v>
      </c>
      <c r="CF525">
        <v>31.2652</v>
      </c>
      <c r="CG525">
        <v>999.9</v>
      </c>
      <c r="CH525">
        <v>0</v>
      </c>
      <c r="CI525">
        <v>0</v>
      </c>
      <c r="CJ525">
        <v>9955</v>
      </c>
      <c r="CK525">
        <v>0</v>
      </c>
      <c r="CL525">
        <v>59.8194</v>
      </c>
      <c r="CM525">
        <v>1459.96</v>
      </c>
      <c r="CN525">
        <v>0.972993</v>
      </c>
      <c r="CO525">
        <v>0.0270067</v>
      </c>
      <c r="CP525">
        <v>0</v>
      </c>
      <c r="CQ525">
        <v>677.170333333333</v>
      </c>
      <c r="CR525">
        <v>4.99951</v>
      </c>
      <c r="CS525">
        <v>9868.99666666667</v>
      </c>
      <c r="CT525">
        <v>11911.5666666667</v>
      </c>
      <c r="CU525">
        <v>39.729</v>
      </c>
      <c r="CV525">
        <v>42</v>
      </c>
      <c r="CW525">
        <v>41.25</v>
      </c>
      <c r="CX525">
        <v>41.25</v>
      </c>
      <c r="CY525">
        <v>42.229</v>
      </c>
      <c r="CZ525">
        <v>1415.67</v>
      </c>
      <c r="DA525">
        <v>39.29</v>
      </c>
      <c r="DB525">
        <v>0</v>
      </c>
      <c r="DC525">
        <v>1627064594.8</v>
      </c>
      <c r="DD525">
        <v>0</v>
      </c>
      <c r="DE525">
        <v>677.07232</v>
      </c>
      <c r="DF525">
        <v>1.3718461385757</v>
      </c>
      <c r="DG525">
        <v>33.1815385189413</v>
      </c>
      <c r="DH525">
        <v>9865.7476</v>
      </c>
      <c r="DI525">
        <v>15</v>
      </c>
      <c r="DJ525">
        <v>1627063522.6</v>
      </c>
      <c r="DK525" t="s">
        <v>293</v>
      </c>
      <c r="DL525">
        <v>1627063512.6</v>
      </c>
      <c r="DM525">
        <v>1627063522.6</v>
      </c>
      <c r="DN525">
        <v>1</v>
      </c>
      <c r="DO525">
        <v>0.261</v>
      </c>
      <c r="DP525">
        <v>-0.001</v>
      </c>
      <c r="DQ525">
        <v>4.408</v>
      </c>
      <c r="DR525">
        <v>-0.118</v>
      </c>
      <c r="DS525">
        <v>420</v>
      </c>
      <c r="DT525">
        <v>3</v>
      </c>
      <c r="DU525">
        <v>0.07</v>
      </c>
      <c r="DV525">
        <v>0.03</v>
      </c>
      <c r="DW525">
        <v>-23.1107780487805</v>
      </c>
      <c r="DX525">
        <v>0.295923344947735</v>
      </c>
      <c r="DY525">
        <v>0.0384346928660151</v>
      </c>
      <c r="DZ525">
        <v>1</v>
      </c>
      <c r="EA525">
        <v>676.995393939394</v>
      </c>
      <c r="EB525">
        <v>1.38950784253325</v>
      </c>
      <c r="EC525">
        <v>0.234291832963872</v>
      </c>
      <c r="ED525">
        <v>1</v>
      </c>
      <c r="EE525">
        <v>6.84453634146341</v>
      </c>
      <c r="EF525">
        <v>0.317492404181226</v>
      </c>
      <c r="EG525">
        <v>0.0327815005650754</v>
      </c>
      <c r="EH525">
        <v>0</v>
      </c>
      <c r="EI525">
        <v>2</v>
      </c>
      <c r="EJ525">
        <v>3</v>
      </c>
      <c r="EK525" t="s">
        <v>335</v>
      </c>
      <c r="EL525">
        <v>100</v>
      </c>
      <c r="EM525">
        <v>100</v>
      </c>
      <c r="EN525">
        <v>4.311</v>
      </c>
      <c r="EO525">
        <v>0.0544</v>
      </c>
      <c r="EP525">
        <v>2.28134974714028</v>
      </c>
      <c r="EQ525">
        <v>0.00616335315543056</v>
      </c>
      <c r="ER525">
        <v>-2.81551833566181e-06</v>
      </c>
      <c r="ES525">
        <v>7.20361701182458e-10</v>
      </c>
      <c r="ET525">
        <v>-0.12593346656001</v>
      </c>
      <c r="EU525">
        <v>0.000949733804135094</v>
      </c>
      <c r="EV525">
        <v>0.000626151634330831</v>
      </c>
      <c r="EW525">
        <v>-7.8445624330649e-06</v>
      </c>
      <c r="EX525">
        <v>-4</v>
      </c>
      <c r="EY525">
        <v>2067</v>
      </c>
      <c r="EZ525">
        <v>1</v>
      </c>
      <c r="FA525">
        <v>22</v>
      </c>
      <c r="FB525">
        <v>18</v>
      </c>
      <c r="FC525">
        <v>17.8</v>
      </c>
      <c r="FD525">
        <v>18</v>
      </c>
      <c r="FE525">
        <v>961.179</v>
      </c>
      <c r="FF525">
        <v>519.175</v>
      </c>
      <c r="FG525">
        <v>41.7081</v>
      </c>
      <c r="FH525">
        <v>25.3834</v>
      </c>
      <c r="FI525">
        <v>30.0007</v>
      </c>
      <c r="FJ525">
        <v>25.3441</v>
      </c>
      <c r="FK525">
        <v>25.3298</v>
      </c>
      <c r="FL525">
        <v>26.7899</v>
      </c>
      <c r="FM525">
        <v>42.082</v>
      </c>
      <c r="FN525">
        <v>0</v>
      </c>
      <c r="FO525">
        <v>41.9</v>
      </c>
      <c r="FP525">
        <v>420</v>
      </c>
      <c r="FQ525">
        <v>11.6875</v>
      </c>
      <c r="FR525">
        <v>100.337</v>
      </c>
      <c r="FS525">
        <v>100.238</v>
      </c>
    </row>
    <row r="526" spans="1:175">
      <c r="A526">
        <v>510</v>
      </c>
      <c r="B526">
        <v>1627064594.1</v>
      </c>
      <c r="C526">
        <v>1018</v>
      </c>
      <c r="D526" t="s">
        <v>1313</v>
      </c>
      <c r="E526" t="s">
        <v>1314</v>
      </c>
      <c r="F526">
        <v>1</v>
      </c>
      <c r="H526">
        <v>1627064593.1</v>
      </c>
      <c r="I526">
        <f>(J526)/1000</f>
        <v>0</v>
      </c>
      <c r="J526">
        <f>1000*CB526*AH526*(BX526-BY526)/(100*BQ526*(1000-AH526*BX526))</f>
        <v>0</v>
      </c>
      <c r="K526">
        <f>CB526*AH526*(BW526-BV526*(1000-AH526*BY526)/(1000-AH526*BX526))/(100*BQ526)</f>
        <v>0</v>
      </c>
      <c r="L526">
        <f>BV526 - IF(AH526&gt;1, K526*BQ526*100.0/(AJ526*CJ526), 0)</f>
        <v>0</v>
      </c>
      <c r="M526">
        <f>((S526-I526/2)*L526-K526)/(S526+I526/2)</f>
        <v>0</v>
      </c>
      <c r="N526">
        <f>M526*(CC526+CD526)/1000.0</f>
        <v>0</v>
      </c>
      <c r="O526">
        <f>(BV526 - IF(AH526&gt;1, K526*BQ526*100.0/(AJ526*CJ526), 0))*(CC526+CD526)/1000.0</f>
        <v>0</v>
      </c>
      <c r="P526">
        <f>2.0/((1/R526-1/Q526)+SIGN(R526)*SQRT((1/R526-1/Q526)*(1/R526-1/Q526) + 4*BR526/((BR526+1)*(BR526+1))*(2*1/R526*1/Q526-1/Q526*1/Q526)))</f>
        <v>0</v>
      </c>
      <c r="Q526">
        <f>IF(LEFT(BS526,1)&lt;&gt;"0",IF(LEFT(BS526,1)="1",3.0,BT526),$D$5+$E$5*(CJ526*CC526/($K$5*1000))+$F$5*(CJ526*CC526/($K$5*1000))*MAX(MIN(BQ526,$J$5),$I$5)*MAX(MIN(BQ526,$J$5),$I$5)+$G$5*MAX(MIN(BQ526,$J$5),$I$5)*(CJ526*CC526/($K$5*1000))+$H$5*(CJ526*CC526/($K$5*1000))*(CJ526*CC526/($K$5*1000)))</f>
        <v>0</v>
      </c>
      <c r="R526">
        <f>I526*(1000-(1000*0.61365*exp(17.502*V526/(240.97+V526))/(CC526+CD526)+BX526)/2)/(1000*0.61365*exp(17.502*V526/(240.97+V526))/(CC526+CD526)-BX526)</f>
        <v>0</v>
      </c>
      <c r="S526">
        <f>1/((BR526+1)/(P526/1.6)+1/(Q526/1.37)) + BR526/((BR526+1)/(P526/1.6) + BR526/(Q526/1.37))</f>
        <v>0</v>
      </c>
      <c r="T526">
        <f>(BM526*BP526)</f>
        <v>0</v>
      </c>
      <c r="U526">
        <f>(CE526+(T526+2*0.95*5.67E-8*(((CE526+$B$7)+273)^4-(CE526+273)^4)-44100*I526)/(1.84*29.3*Q526+8*0.95*5.67E-8*(CE526+273)^3))</f>
        <v>0</v>
      </c>
      <c r="V526">
        <f>($C$7*CF526+$D$7*CG526+$E$7*U526)</f>
        <v>0</v>
      </c>
      <c r="W526">
        <f>0.61365*exp(17.502*V526/(240.97+V526))</f>
        <v>0</v>
      </c>
      <c r="X526">
        <f>(Y526/Z526*100)</f>
        <v>0</v>
      </c>
      <c r="Y526">
        <f>BX526*(CC526+CD526)/1000</f>
        <v>0</v>
      </c>
      <c r="Z526">
        <f>0.61365*exp(17.502*CE526/(240.97+CE526))</f>
        <v>0</v>
      </c>
      <c r="AA526">
        <f>(W526-BX526*(CC526+CD526)/1000)</f>
        <v>0</v>
      </c>
      <c r="AB526">
        <f>(-I526*44100)</f>
        <v>0</v>
      </c>
      <c r="AC526">
        <f>2*29.3*Q526*0.92*(CE526-V526)</f>
        <v>0</v>
      </c>
      <c r="AD526">
        <f>2*0.95*5.67E-8*(((CE526+$B$7)+273)^4-(V526+273)^4)</f>
        <v>0</v>
      </c>
      <c r="AE526">
        <f>T526+AD526+AB526+AC526</f>
        <v>0</v>
      </c>
      <c r="AF526">
        <v>15</v>
      </c>
      <c r="AG526">
        <v>2</v>
      </c>
      <c r="AH526">
        <f>IF(AF526*$H$13&gt;=AJ526,1.0,(AJ526/(AJ526-AF526*$H$13)))</f>
        <v>0</v>
      </c>
      <c r="AI526">
        <f>(AH526-1)*100</f>
        <v>0</v>
      </c>
      <c r="AJ526">
        <f>MAX(0,($B$13+$C$13*CJ526)/(1+$D$13*CJ526)*CC526/(CE526+273)*$E$13)</f>
        <v>0</v>
      </c>
      <c r="AK526" t="s">
        <v>291</v>
      </c>
      <c r="AL526" t="s">
        <v>291</v>
      </c>
      <c r="AM526">
        <v>0</v>
      </c>
      <c r="AN526">
        <v>0</v>
      </c>
      <c r="AO526">
        <f>1-AM526/AN526</f>
        <v>0</v>
      </c>
      <c r="AP526">
        <v>0</v>
      </c>
      <c r="AQ526" t="s">
        <v>291</v>
      </c>
      <c r="AR526" t="s">
        <v>291</v>
      </c>
      <c r="AS526">
        <v>0</v>
      </c>
      <c r="AT526">
        <v>0</v>
      </c>
      <c r="AU526">
        <f>1-AS526/AT526</f>
        <v>0</v>
      </c>
      <c r="AV526">
        <v>0.5</v>
      </c>
      <c r="AW526">
        <f>BN526</f>
        <v>0</v>
      </c>
      <c r="AX526">
        <f>K526</f>
        <v>0</v>
      </c>
      <c r="AY526">
        <f>AU526*AV526*AW526</f>
        <v>0</v>
      </c>
      <c r="AZ526">
        <f>(AX526-AP526)/AW526</f>
        <v>0</v>
      </c>
      <c r="BA526">
        <f>(AN526-AT526)/AT526</f>
        <v>0</v>
      </c>
      <c r="BB526">
        <f>AM526/(AO526+AM526/AT526)</f>
        <v>0</v>
      </c>
      <c r="BC526" t="s">
        <v>291</v>
      </c>
      <c r="BD526">
        <v>0</v>
      </c>
      <c r="BE526">
        <f>IF(BD526&lt;&gt;0, BD526, BB526)</f>
        <v>0</v>
      </c>
      <c r="BF526">
        <f>1-BE526/AT526</f>
        <v>0</v>
      </c>
      <c r="BG526">
        <f>(AT526-AS526)/(AT526-BE526)</f>
        <v>0</v>
      </c>
      <c r="BH526">
        <f>(AN526-AT526)/(AN526-BE526)</f>
        <v>0</v>
      </c>
      <c r="BI526">
        <f>(AT526-AS526)/(AT526-AM526)</f>
        <v>0</v>
      </c>
      <c r="BJ526">
        <f>(AN526-AT526)/(AN526-AM526)</f>
        <v>0</v>
      </c>
      <c r="BK526">
        <f>(BG526*BE526/AS526)</f>
        <v>0</v>
      </c>
      <c r="BL526">
        <f>(1-BK526)</f>
        <v>0</v>
      </c>
      <c r="BM526">
        <f>$B$11*CK526+$C$11*CL526+$F$11*CM526*(1-CP526)</f>
        <v>0</v>
      </c>
      <c r="BN526">
        <f>BM526*BO526</f>
        <v>0</v>
      </c>
      <c r="BO526">
        <f>($B$11*$D$9+$C$11*$D$9+$F$11*((CZ526+CR526)/MAX(CZ526+CR526+DA526, 0.1)*$I$9+DA526/MAX(CZ526+CR526+DA526, 0.1)*$J$9))/($B$11+$C$11+$F$11)</f>
        <v>0</v>
      </c>
      <c r="BP526">
        <f>($B$11*$K$9+$C$11*$K$9+$F$11*((CZ526+CR526)/MAX(CZ526+CR526+DA526, 0.1)*$P$9+DA526/MAX(CZ526+CR526+DA526, 0.1)*$Q$9))/($B$11+$C$11+$F$11)</f>
        <v>0</v>
      </c>
      <c r="BQ526">
        <v>6</v>
      </c>
      <c r="BR526">
        <v>0.5</v>
      </c>
      <c r="BS526" t="s">
        <v>292</v>
      </c>
      <c r="BT526">
        <v>2</v>
      </c>
      <c r="BU526">
        <v>1627064593.1</v>
      </c>
      <c r="BV526">
        <v>396.895</v>
      </c>
      <c r="BW526">
        <v>419.948333333333</v>
      </c>
      <c r="BX526">
        <v>18.4574666666667</v>
      </c>
      <c r="BY526">
        <v>11.5251666666667</v>
      </c>
      <c r="BZ526">
        <v>392.584</v>
      </c>
      <c r="CA526">
        <v>18.4027333333333</v>
      </c>
      <c r="CB526">
        <v>899.986666666667</v>
      </c>
      <c r="CC526">
        <v>101.497</v>
      </c>
      <c r="CD526">
        <v>0.0999332666666667</v>
      </c>
      <c r="CE526">
        <v>34.3065333333333</v>
      </c>
      <c r="CF526">
        <v>31.3086333333333</v>
      </c>
      <c r="CG526">
        <v>999.9</v>
      </c>
      <c r="CH526">
        <v>0</v>
      </c>
      <c r="CI526">
        <v>0</v>
      </c>
      <c r="CJ526">
        <v>9987.70666666667</v>
      </c>
      <c r="CK526">
        <v>0</v>
      </c>
      <c r="CL526">
        <v>59.8392</v>
      </c>
      <c r="CM526">
        <v>1460.16</v>
      </c>
      <c r="CN526">
        <v>0.972995</v>
      </c>
      <c r="CO526">
        <v>0.0270047666666667</v>
      </c>
      <c r="CP526">
        <v>0</v>
      </c>
      <c r="CQ526">
        <v>677.469333333333</v>
      </c>
      <c r="CR526">
        <v>4.99951</v>
      </c>
      <c r="CS526">
        <v>9871.68</v>
      </c>
      <c r="CT526">
        <v>11913.2</v>
      </c>
      <c r="CU526">
        <v>39.687</v>
      </c>
      <c r="CV526">
        <v>42</v>
      </c>
      <c r="CW526">
        <v>41.25</v>
      </c>
      <c r="CX526">
        <v>41.25</v>
      </c>
      <c r="CY526">
        <v>42.25</v>
      </c>
      <c r="CZ526">
        <v>1415.86666666667</v>
      </c>
      <c r="DA526">
        <v>39.2933333333333</v>
      </c>
      <c r="DB526">
        <v>0</v>
      </c>
      <c r="DC526">
        <v>1627064596.6</v>
      </c>
      <c r="DD526">
        <v>0</v>
      </c>
      <c r="DE526">
        <v>677.128076923077</v>
      </c>
      <c r="DF526">
        <v>1.90256408819647</v>
      </c>
      <c r="DG526">
        <v>36.4058119458423</v>
      </c>
      <c r="DH526">
        <v>9866.725</v>
      </c>
      <c r="DI526">
        <v>15</v>
      </c>
      <c r="DJ526">
        <v>1627063522.6</v>
      </c>
      <c r="DK526" t="s">
        <v>293</v>
      </c>
      <c r="DL526">
        <v>1627063512.6</v>
      </c>
      <c r="DM526">
        <v>1627063522.6</v>
      </c>
      <c r="DN526">
        <v>1</v>
      </c>
      <c r="DO526">
        <v>0.261</v>
      </c>
      <c r="DP526">
        <v>-0.001</v>
      </c>
      <c r="DQ526">
        <v>4.408</v>
      </c>
      <c r="DR526">
        <v>-0.118</v>
      </c>
      <c r="DS526">
        <v>420</v>
      </c>
      <c r="DT526">
        <v>3</v>
      </c>
      <c r="DU526">
        <v>0.07</v>
      </c>
      <c r="DV526">
        <v>0.03</v>
      </c>
      <c r="DW526">
        <v>-23.0958829268293</v>
      </c>
      <c r="DX526">
        <v>0.201660627177687</v>
      </c>
      <c r="DY526">
        <v>0.0256475539882462</v>
      </c>
      <c r="DZ526">
        <v>1</v>
      </c>
      <c r="EA526">
        <v>677.051457142857</v>
      </c>
      <c r="EB526">
        <v>1.74389823874744</v>
      </c>
      <c r="EC526">
        <v>0.25954557462249</v>
      </c>
      <c r="ED526">
        <v>1</v>
      </c>
      <c r="EE526">
        <v>6.85804902439024</v>
      </c>
      <c r="EF526">
        <v>0.350549059233442</v>
      </c>
      <c r="EG526">
        <v>0.0365275509654835</v>
      </c>
      <c r="EH526">
        <v>0</v>
      </c>
      <c r="EI526">
        <v>2</v>
      </c>
      <c r="EJ526">
        <v>3</v>
      </c>
      <c r="EK526" t="s">
        <v>335</v>
      </c>
      <c r="EL526">
        <v>100</v>
      </c>
      <c r="EM526">
        <v>100</v>
      </c>
      <c r="EN526">
        <v>4.31</v>
      </c>
      <c r="EO526">
        <v>0.055</v>
      </c>
      <c r="EP526">
        <v>2.28134974714028</v>
      </c>
      <c r="EQ526">
        <v>0.00616335315543056</v>
      </c>
      <c r="ER526">
        <v>-2.81551833566181e-06</v>
      </c>
      <c r="ES526">
        <v>7.20361701182458e-10</v>
      </c>
      <c r="ET526">
        <v>-0.12593346656001</v>
      </c>
      <c r="EU526">
        <v>0.000949733804135094</v>
      </c>
      <c r="EV526">
        <v>0.000626151634330831</v>
      </c>
      <c r="EW526">
        <v>-7.8445624330649e-06</v>
      </c>
      <c r="EX526">
        <v>-4</v>
      </c>
      <c r="EY526">
        <v>2067</v>
      </c>
      <c r="EZ526">
        <v>1</v>
      </c>
      <c r="FA526">
        <v>22</v>
      </c>
      <c r="FB526">
        <v>18</v>
      </c>
      <c r="FC526">
        <v>17.9</v>
      </c>
      <c r="FD526">
        <v>18</v>
      </c>
      <c r="FE526">
        <v>961.32</v>
      </c>
      <c r="FF526">
        <v>519.143</v>
      </c>
      <c r="FG526">
        <v>41.7587</v>
      </c>
      <c r="FH526">
        <v>25.3877</v>
      </c>
      <c r="FI526">
        <v>30.0006</v>
      </c>
      <c r="FJ526">
        <v>25.3462</v>
      </c>
      <c r="FK526">
        <v>25.3319</v>
      </c>
      <c r="FL526">
        <v>26.7901</v>
      </c>
      <c r="FM526">
        <v>42.082</v>
      </c>
      <c r="FN526">
        <v>0</v>
      </c>
      <c r="FO526">
        <v>42</v>
      </c>
      <c r="FP526">
        <v>420</v>
      </c>
      <c r="FQ526">
        <v>11.6974</v>
      </c>
      <c r="FR526">
        <v>100.336</v>
      </c>
      <c r="FS526">
        <v>100.239</v>
      </c>
    </row>
    <row r="527" spans="1:175">
      <c r="A527">
        <v>511</v>
      </c>
      <c r="B527">
        <v>1627064596.1</v>
      </c>
      <c r="C527">
        <v>1020</v>
      </c>
      <c r="D527" t="s">
        <v>1315</v>
      </c>
      <c r="E527" t="s">
        <v>1316</v>
      </c>
      <c r="F527">
        <v>1</v>
      </c>
      <c r="H527">
        <v>1627064595.1</v>
      </c>
      <c r="I527">
        <f>(J527)/1000</f>
        <v>0</v>
      </c>
      <c r="J527">
        <f>1000*CB527*AH527*(BX527-BY527)/(100*BQ527*(1000-AH527*BX527))</f>
        <v>0</v>
      </c>
      <c r="K527">
        <f>CB527*AH527*(BW527-BV527*(1000-AH527*BY527)/(1000-AH527*BX527))/(100*BQ527)</f>
        <v>0</v>
      </c>
      <c r="L527">
        <f>BV527 - IF(AH527&gt;1, K527*BQ527*100.0/(AJ527*CJ527), 0)</f>
        <v>0</v>
      </c>
      <c r="M527">
        <f>((S527-I527/2)*L527-K527)/(S527+I527/2)</f>
        <v>0</v>
      </c>
      <c r="N527">
        <f>M527*(CC527+CD527)/1000.0</f>
        <v>0</v>
      </c>
      <c r="O527">
        <f>(BV527 - IF(AH527&gt;1, K527*BQ527*100.0/(AJ527*CJ527), 0))*(CC527+CD527)/1000.0</f>
        <v>0</v>
      </c>
      <c r="P527">
        <f>2.0/((1/R527-1/Q527)+SIGN(R527)*SQRT((1/R527-1/Q527)*(1/R527-1/Q527) + 4*BR527/((BR527+1)*(BR527+1))*(2*1/R527*1/Q527-1/Q527*1/Q527)))</f>
        <v>0</v>
      </c>
      <c r="Q527">
        <f>IF(LEFT(BS527,1)&lt;&gt;"0",IF(LEFT(BS527,1)="1",3.0,BT527),$D$5+$E$5*(CJ527*CC527/($K$5*1000))+$F$5*(CJ527*CC527/($K$5*1000))*MAX(MIN(BQ527,$J$5),$I$5)*MAX(MIN(BQ527,$J$5),$I$5)+$G$5*MAX(MIN(BQ527,$J$5),$I$5)*(CJ527*CC527/($K$5*1000))+$H$5*(CJ527*CC527/($K$5*1000))*(CJ527*CC527/($K$5*1000)))</f>
        <v>0</v>
      </c>
      <c r="R527">
        <f>I527*(1000-(1000*0.61365*exp(17.502*V527/(240.97+V527))/(CC527+CD527)+BX527)/2)/(1000*0.61365*exp(17.502*V527/(240.97+V527))/(CC527+CD527)-BX527)</f>
        <v>0</v>
      </c>
      <c r="S527">
        <f>1/((BR527+1)/(P527/1.6)+1/(Q527/1.37)) + BR527/((BR527+1)/(P527/1.6) + BR527/(Q527/1.37))</f>
        <v>0</v>
      </c>
      <c r="T527">
        <f>(BM527*BP527)</f>
        <v>0</v>
      </c>
      <c r="U527">
        <f>(CE527+(T527+2*0.95*5.67E-8*(((CE527+$B$7)+273)^4-(CE527+273)^4)-44100*I527)/(1.84*29.3*Q527+8*0.95*5.67E-8*(CE527+273)^3))</f>
        <v>0</v>
      </c>
      <c r="V527">
        <f>($C$7*CF527+$D$7*CG527+$E$7*U527)</f>
        <v>0</v>
      </c>
      <c r="W527">
        <f>0.61365*exp(17.502*V527/(240.97+V527))</f>
        <v>0</v>
      </c>
      <c r="X527">
        <f>(Y527/Z527*100)</f>
        <v>0</v>
      </c>
      <c r="Y527">
        <f>BX527*(CC527+CD527)/1000</f>
        <v>0</v>
      </c>
      <c r="Z527">
        <f>0.61365*exp(17.502*CE527/(240.97+CE527))</f>
        <v>0</v>
      </c>
      <c r="AA527">
        <f>(W527-BX527*(CC527+CD527)/1000)</f>
        <v>0</v>
      </c>
      <c r="AB527">
        <f>(-I527*44100)</f>
        <v>0</v>
      </c>
      <c r="AC527">
        <f>2*29.3*Q527*0.92*(CE527-V527)</f>
        <v>0</v>
      </c>
      <c r="AD527">
        <f>2*0.95*5.67E-8*(((CE527+$B$7)+273)^4-(V527+273)^4)</f>
        <v>0</v>
      </c>
      <c r="AE527">
        <f>T527+AD527+AB527+AC527</f>
        <v>0</v>
      </c>
      <c r="AF527">
        <v>15</v>
      </c>
      <c r="AG527">
        <v>2</v>
      </c>
      <c r="AH527">
        <f>IF(AF527*$H$13&gt;=AJ527,1.0,(AJ527/(AJ527-AF527*$H$13)))</f>
        <v>0</v>
      </c>
      <c r="AI527">
        <f>(AH527-1)*100</f>
        <v>0</v>
      </c>
      <c r="AJ527">
        <f>MAX(0,($B$13+$C$13*CJ527)/(1+$D$13*CJ527)*CC527/(CE527+273)*$E$13)</f>
        <v>0</v>
      </c>
      <c r="AK527" t="s">
        <v>291</v>
      </c>
      <c r="AL527" t="s">
        <v>291</v>
      </c>
      <c r="AM527">
        <v>0</v>
      </c>
      <c r="AN527">
        <v>0</v>
      </c>
      <c r="AO527">
        <f>1-AM527/AN527</f>
        <v>0</v>
      </c>
      <c r="AP527">
        <v>0</v>
      </c>
      <c r="AQ527" t="s">
        <v>291</v>
      </c>
      <c r="AR527" t="s">
        <v>291</v>
      </c>
      <c r="AS527">
        <v>0</v>
      </c>
      <c r="AT527">
        <v>0</v>
      </c>
      <c r="AU527">
        <f>1-AS527/AT527</f>
        <v>0</v>
      </c>
      <c r="AV527">
        <v>0.5</v>
      </c>
      <c r="AW527">
        <f>BN527</f>
        <v>0</v>
      </c>
      <c r="AX527">
        <f>K527</f>
        <v>0</v>
      </c>
      <c r="AY527">
        <f>AU527*AV527*AW527</f>
        <v>0</v>
      </c>
      <c r="AZ527">
        <f>(AX527-AP527)/AW527</f>
        <v>0</v>
      </c>
      <c r="BA527">
        <f>(AN527-AT527)/AT527</f>
        <v>0</v>
      </c>
      <c r="BB527">
        <f>AM527/(AO527+AM527/AT527)</f>
        <v>0</v>
      </c>
      <c r="BC527" t="s">
        <v>291</v>
      </c>
      <c r="BD527">
        <v>0</v>
      </c>
      <c r="BE527">
        <f>IF(BD527&lt;&gt;0, BD527, BB527)</f>
        <v>0</v>
      </c>
      <c r="BF527">
        <f>1-BE527/AT527</f>
        <v>0</v>
      </c>
      <c r="BG527">
        <f>(AT527-AS527)/(AT527-BE527)</f>
        <v>0</v>
      </c>
      <c r="BH527">
        <f>(AN527-AT527)/(AN527-BE527)</f>
        <v>0</v>
      </c>
      <c r="BI527">
        <f>(AT527-AS527)/(AT527-AM527)</f>
        <v>0</v>
      </c>
      <c r="BJ527">
        <f>(AN527-AT527)/(AN527-AM527)</f>
        <v>0</v>
      </c>
      <c r="BK527">
        <f>(BG527*BE527/AS527)</f>
        <v>0</v>
      </c>
      <c r="BL527">
        <f>(1-BK527)</f>
        <v>0</v>
      </c>
      <c r="BM527">
        <f>$B$11*CK527+$C$11*CL527+$F$11*CM527*(1-CP527)</f>
        <v>0</v>
      </c>
      <c r="BN527">
        <f>BM527*BO527</f>
        <v>0</v>
      </c>
      <c r="BO527">
        <f>($B$11*$D$9+$C$11*$D$9+$F$11*((CZ527+CR527)/MAX(CZ527+CR527+DA527, 0.1)*$I$9+DA527/MAX(CZ527+CR527+DA527, 0.1)*$J$9))/($B$11+$C$11+$F$11)</f>
        <v>0</v>
      </c>
      <c r="BP527">
        <f>($B$11*$K$9+$C$11*$K$9+$F$11*((CZ527+CR527)/MAX(CZ527+CR527+DA527, 0.1)*$P$9+DA527/MAX(CZ527+CR527+DA527, 0.1)*$Q$9))/($B$11+$C$11+$F$11)</f>
        <v>0</v>
      </c>
      <c r="BQ527">
        <v>6</v>
      </c>
      <c r="BR527">
        <v>0.5</v>
      </c>
      <c r="BS527" t="s">
        <v>292</v>
      </c>
      <c r="BT527">
        <v>2</v>
      </c>
      <c r="BU527">
        <v>1627064595.1</v>
      </c>
      <c r="BV527">
        <v>396.895</v>
      </c>
      <c r="BW527">
        <v>419.942666666667</v>
      </c>
      <c r="BX527">
        <v>18.4936333333333</v>
      </c>
      <c r="BY527">
        <v>11.5596333333333</v>
      </c>
      <c r="BZ527">
        <v>392.584666666667</v>
      </c>
      <c r="CA527">
        <v>18.4383333333333</v>
      </c>
      <c r="CB527">
        <v>900.011666666667</v>
      </c>
      <c r="CC527">
        <v>101.497</v>
      </c>
      <c r="CD527">
        <v>0.100196666666667</v>
      </c>
      <c r="CE527">
        <v>34.3477333333333</v>
      </c>
      <c r="CF527">
        <v>31.3446</v>
      </c>
      <c r="CG527">
        <v>999.9</v>
      </c>
      <c r="CH527">
        <v>0</v>
      </c>
      <c r="CI527">
        <v>0</v>
      </c>
      <c r="CJ527">
        <v>9986.25</v>
      </c>
      <c r="CK527">
        <v>0</v>
      </c>
      <c r="CL527">
        <v>59.8528666666667</v>
      </c>
      <c r="CM527">
        <v>1459.94666666667</v>
      </c>
      <c r="CN527">
        <v>0.972993</v>
      </c>
      <c r="CO527">
        <v>0.0270067</v>
      </c>
      <c r="CP527">
        <v>0</v>
      </c>
      <c r="CQ527">
        <v>677.461</v>
      </c>
      <c r="CR527">
        <v>4.99951</v>
      </c>
      <c r="CS527">
        <v>9871.44</v>
      </c>
      <c r="CT527">
        <v>11911.4333333333</v>
      </c>
      <c r="CU527">
        <v>39.75</v>
      </c>
      <c r="CV527">
        <v>42</v>
      </c>
      <c r="CW527">
        <v>41.25</v>
      </c>
      <c r="CX527">
        <v>41.25</v>
      </c>
      <c r="CY527">
        <v>42.25</v>
      </c>
      <c r="CZ527">
        <v>1415.65666666667</v>
      </c>
      <c r="DA527">
        <v>39.29</v>
      </c>
      <c r="DB527">
        <v>0</v>
      </c>
      <c r="DC527">
        <v>1627064599</v>
      </c>
      <c r="DD527">
        <v>0</v>
      </c>
      <c r="DE527">
        <v>677.208538461538</v>
      </c>
      <c r="DF527">
        <v>2.1876239182738</v>
      </c>
      <c r="DG527">
        <v>35.5507691580625</v>
      </c>
      <c r="DH527">
        <v>9868.09461538462</v>
      </c>
      <c r="DI527">
        <v>15</v>
      </c>
      <c r="DJ527">
        <v>1627063522.6</v>
      </c>
      <c r="DK527" t="s">
        <v>293</v>
      </c>
      <c r="DL527">
        <v>1627063512.6</v>
      </c>
      <c r="DM527">
        <v>1627063522.6</v>
      </c>
      <c r="DN527">
        <v>1</v>
      </c>
      <c r="DO527">
        <v>0.261</v>
      </c>
      <c r="DP527">
        <v>-0.001</v>
      </c>
      <c r="DQ527">
        <v>4.408</v>
      </c>
      <c r="DR527">
        <v>-0.118</v>
      </c>
      <c r="DS527">
        <v>420</v>
      </c>
      <c r="DT527">
        <v>3</v>
      </c>
      <c r="DU527">
        <v>0.07</v>
      </c>
      <c r="DV527">
        <v>0.03</v>
      </c>
      <c r="DW527">
        <v>-23.0877390243902</v>
      </c>
      <c r="DX527">
        <v>0.204439024390226</v>
      </c>
      <c r="DY527">
        <v>0.0251160902469329</v>
      </c>
      <c r="DZ527">
        <v>1</v>
      </c>
      <c r="EA527">
        <v>677.126242424242</v>
      </c>
      <c r="EB527">
        <v>1.94130398039428</v>
      </c>
      <c r="EC527">
        <v>0.256575823786455</v>
      </c>
      <c r="ED527">
        <v>1</v>
      </c>
      <c r="EE527">
        <v>6.87132170731707</v>
      </c>
      <c r="EF527">
        <v>0.356097073170751</v>
      </c>
      <c r="EG527">
        <v>0.0371371192850548</v>
      </c>
      <c r="EH527">
        <v>0</v>
      </c>
      <c r="EI527">
        <v>2</v>
      </c>
      <c r="EJ527">
        <v>3</v>
      </c>
      <c r="EK527" t="s">
        <v>335</v>
      </c>
      <c r="EL527">
        <v>100</v>
      </c>
      <c r="EM527">
        <v>100</v>
      </c>
      <c r="EN527">
        <v>4.311</v>
      </c>
      <c r="EO527">
        <v>0.0556</v>
      </c>
      <c r="EP527">
        <v>2.28134974714028</v>
      </c>
      <c r="EQ527">
        <v>0.00616335315543056</v>
      </c>
      <c r="ER527">
        <v>-2.81551833566181e-06</v>
      </c>
      <c r="ES527">
        <v>7.20361701182458e-10</v>
      </c>
      <c r="ET527">
        <v>-0.12593346656001</v>
      </c>
      <c r="EU527">
        <v>0.000949733804135094</v>
      </c>
      <c r="EV527">
        <v>0.000626151634330831</v>
      </c>
      <c r="EW527">
        <v>-7.8445624330649e-06</v>
      </c>
      <c r="EX527">
        <v>-4</v>
      </c>
      <c r="EY527">
        <v>2067</v>
      </c>
      <c r="EZ527">
        <v>1</v>
      </c>
      <c r="FA527">
        <v>22</v>
      </c>
      <c r="FB527">
        <v>18.1</v>
      </c>
      <c r="FC527">
        <v>17.9</v>
      </c>
      <c r="FD527">
        <v>18</v>
      </c>
      <c r="FE527">
        <v>961.436</v>
      </c>
      <c r="FF527">
        <v>519.24</v>
      </c>
      <c r="FG527">
        <v>41.8077</v>
      </c>
      <c r="FH527">
        <v>25.392</v>
      </c>
      <c r="FI527">
        <v>30.0006</v>
      </c>
      <c r="FJ527">
        <v>25.3483</v>
      </c>
      <c r="FK527">
        <v>25.3346</v>
      </c>
      <c r="FL527">
        <v>26.7902</v>
      </c>
      <c r="FM527">
        <v>41.79</v>
      </c>
      <c r="FN527">
        <v>0</v>
      </c>
      <c r="FO527">
        <v>42.11</v>
      </c>
      <c r="FP527">
        <v>420</v>
      </c>
      <c r="FQ527">
        <v>11.7736</v>
      </c>
      <c r="FR527">
        <v>100.336</v>
      </c>
      <c r="FS527">
        <v>100.237</v>
      </c>
    </row>
    <row r="528" spans="1:175">
      <c r="A528">
        <v>512</v>
      </c>
      <c r="B528">
        <v>1627064598.1</v>
      </c>
      <c r="C528">
        <v>1022</v>
      </c>
      <c r="D528" t="s">
        <v>1317</v>
      </c>
      <c r="E528" t="s">
        <v>1318</v>
      </c>
      <c r="F528">
        <v>1</v>
      </c>
      <c r="H528">
        <v>1627064597.1</v>
      </c>
      <c r="I528">
        <f>(J528)/1000</f>
        <v>0</v>
      </c>
      <c r="J528">
        <f>1000*CB528*AH528*(BX528-BY528)/(100*BQ528*(1000-AH528*BX528))</f>
        <v>0</v>
      </c>
      <c r="K528">
        <f>CB528*AH528*(BW528-BV528*(1000-AH528*BY528)/(1000-AH528*BX528))/(100*BQ528)</f>
        <v>0</v>
      </c>
      <c r="L528">
        <f>BV528 - IF(AH528&gt;1, K528*BQ528*100.0/(AJ528*CJ528), 0)</f>
        <v>0</v>
      </c>
      <c r="M528">
        <f>((S528-I528/2)*L528-K528)/(S528+I528/2)</f>
        <v>0</v>
      </c>
      <c r="N528">
        <f>M528*(CC528+CD528)/1000.0</f>
        <v>0</v>
      </c>
      <c r="O528">
        <f>(BV528 - IF(AH528&gt;1, K528*BQ528*100.0/(AJ528*CJ528), 0))*(CC528+CD528)/1000.0</f>
        <v>0</v>
      </c>
      <c r="P528">
        <f>2.0/((1/R528-1/Q528)+SIGN(R528)*SQRT((1/R528-1/Q528)*(1/R528-1/Q528) + 4*BR528/((BR528+1)*(BR528+1))*(2*1/R528*1/Q528-1/Q528*1/Q528)))</f>
        <v>0</v>
      </c>
      <c r="Q528">
        <f>IF(LEFT(BS528,1)&lt;&gt;"0",IF(LEFT(BS528,1)="1",3.0,BT528),$D$5+$E$5*(CJ528*CC528/($K$5*1000))+$F$5*(CJ528*CC528/($K$5*1000))*MAX(MIN(BQ528,$J$5),$I$5)*MAX(MIN(BQ528,$J$5),$I$5)+$G$5*MAX(MIN(BQ528,$J$5),$I$5)*(CJ528*CC528/($K$5*1000))+$H$5*(CJ528*CC528/($K$5*1000))*(CJ528*CC528/($K$5*1000)))</f>
        <v>0</v>
      </c>
      <c r="R528">
        <f>I528*(1000-(1000*0.61365*exp(17.502*V528/(240.97+V528))/(CC528+CD528)+BX528)/2)/(1000*0.61365*exp(17.502*V528/(240.97+V528))/(CC528+CD528)-BX528)</f>
        <v>0</v>
      </c>
      <c r="S528">
        <f>1/((BR528+1)/(P528/1.6)+1/(Q528/1.37)) + BR528/((BR528+1)/(P528/1.6) + BR528/(Q528/1.37))</f>
        <v>0</v>
      </c>
      <c r="T528">
        <f>(BM528*BP528)</f>
        <v>0</v>
      </c>
      <c r="U528">
        <f>(CE528+(T528+2*0.95*5.67E-8*(((CE528+$B$7)+273)^4-(CE528+273)^4)-44100*I528)/(1.84*29.3*Q528+8*0.95*5.67E-8*(CE528+273)^3))</f>
        <v>0</v>
      </c>
      <c r="V528">
        <f>($C$7*CF528+$D$7*CG528+$E$7*U528)</f>
        <v>0</v>
      </c>
      <c r="W528">
        <f>0.61365*exp(17.502*V528/(240.97+V528))</f>
        <v>0</v>
      </c>
      <c r="X528">
        <f>(Y528/Z528*100)</f>
        <v>0</v>
      </c>
      <c r="Y528">
        <f>BX528*(CC528+CD528)/1000</f>
        <v>0</v>
      </c>
      <c r="Z528">
        <f>0.61365*exp(17.502*CE528/(240.97+CE528))</f>
        <v>0</v>
      </c>
      <c r="AA528">
        <f>(W528-BX528*(CC528+CD528)/1000)</f>
        <v>0</v>
      </c>
      <c r="AB528">
        <f>(-I528*44100)</f>
        <v>0</v>
      </c>
      <c r="AC528">
        <f>2*29.3*Q528*0.92*(CE528-V528)</f>
        <v>0</v>
      </c>
      <c r="AD528">
        <f>2*0.95*5.67E-8*(((CE528+$B$7)+273)^4-(V528+273)^4)</f>
        <v>0</v>
      </c>
      <c r="AE528">
        <f>T528+AD528+AB528+AC528</f>
        <v>0</v>
      </c>
      <c r="AF528">
        <v>15</v>
      </c>
      <c r="AG528">
        <v>2</v>
      </c>
      <c r="AH528">
        <f>IF(AF528*$H$13&gt;=AJ528,1.0,(AJ528/(AJ528-AF528*$H$13)))</f>
        <v>0</v>
      </c>
      <c r="AI528">
        <f>(AH528-1)*100</f>
        <v>0</v>
      </c>
      <c r="AJ528">
        <f>MAX(0,($B$13+$C$13*CJ528)/(1+$D$13*CJ528)*CC528/(CE528+273)*$E$13)</f>
        <v>0</v>
      </c>
      <c r="AK528" t="s">
        <v>291</v>
      </c>
      <c r="AL528" t="s">
        <v>291</v>
      </c>
      <c r="AM528">
        <v>0</v>
      </c>
      <c r="AN528">
        <v>0</v>
      </c>
      <c r="AO528">
        <f>1-AM528/AN528</f>
        <v>0</v>
      </c>
      <c r="AP528">
        <v>0</v>
      </c>
      <c r="AQ528" t="s">
        <v>291</v>
      </c>
      <c r="AR528" t="s">
        <v>291</v>
      </c>
      <c r="AS528">
        <v>0</v>
      </c>
      <c r="AT528">
        <v>0</v>
      </c>
      <c r="AU528">
        <f>1-AS528/AT528</f>
        <v>0</v>
      </c>
      <c r="AV528">
        <v>0.5</v>
      </c>
      <c r="AW528">
        <f>BN528</f>
        <v>0</v>
      </c>
      <c r="AX528">
        <f>K528</f>
        <v>0</v>
      </c>
      <c r="AY528">
        <f>AU528*AV528*AW528</f>
        <v>0</v>
      </c>
      <c r="AZ528">
        <f>(AX528-AP528)/AW528</f>
        <v>0</v>
      </c>
      <c r="BA528">
        <f>(AN528-AT528)/AT528</f>
        <v>0</v>
      </c>
      <c r="BB528">
        <f>AM528/(AO528+AM528/AT528)</f>
        <v>0</v>
      </c>
      <c r="BC528" t="s">
        <v>291</v>
      </c>
      <c r="BD528">
        <v>0</v>
      </c>
      <c r="BE528">
        <f>IF(BD528&lt;&gt;0, BD528, BB528)</f>
        <v>0</v>
      </c>
      <c r="BF528">
        <f>1-BE528/AT528</f>
        <v>0</v>
      </c>
      <c r="BG528">
        <f>(AT528-AS528)/(AT528-BE528)</f>
        <v>0</v>
      </c>
      <c r="BH528">
        <f>(AN528-AT528)/(AN528-BE528)</f>
        <v>0</v>
      </c>
      <c r="BI528">
        <f>(AT528-AS528)/(AT528-AM528)</f>
        <v>0</v>
      </c>
      <c r="BJ528">
        <f>(AN528-AT528)/(AN528-AM528)</f>
        <v>0</v>
      </c>
      <c r="BK528">
        <f>(BG528*BE528/AS528)</f>
        <v>0</v>
      </c>
      <c r="BL528">
        <f>(1-BK528)</f>
        <v>0</v>
      </c>
      <c r="BM528">
        <f>$B$11*CK528+$C$11*CL528+$F$11*CM528*(1-CP528)</f>
        <v>0</v>
      </c>
      <c r="BN528">
        <f>BM528*BO528</f>
        <v>0</v>
      </c>
      <c r="BO528">
        <f>($B$11*$D$9+$C$11*$D$9+$F$11*((CZ528+CR528)/MAX(CZ528+CR528+DA528, 0.1)*$I$9+DA528/MAX(CZ528+CR528+DA528, 0.1)*$J$9))/($B$11+$C$11+$F$11)</f>
        <v>0</v>
      </c>
      <c r="BP528">
        <f>($B$11*$K$9+$C$11*$K$9+$F$11*((CZ528+CR528)/MAX(CZ528+CR528+DA528, 0.1)*$P$9+DA528/MAX(CZ528+CR528+DA528, 0.1)*$Q$9))/($B$11+$C$11+$F$11)</f>
        <v>0</v>
      </c>
      <c r="BQ528">
        <v>6</v>
      </c>
      <c r="BR528">
        <v>0.5</v>
      </c>
      <c r="BS528" t="s">
        <v>292</v>
      </c>
      <c r="BT528">
        <v>2</v>
      </c>
      <c r="BU528">
        <v>1627064597.1</v>
      </c>
      <c r="BV528">
        <v>396.895333333333</v>
      </c>
      <c r="BW528">
        <v>419.951</v>
      </c>
      <c r="BX528">
        <v>18.537</v>
      </c>
      <c r="BY528">
        <v>11.6001</v>
      </c>
      <c r="BZ528">
        <v>392.584666666667</v>
      </c>
      <c r="CA528">
        <v>18.4810333333333</v>
      </c>
      <c r="CB528">
        <v>900.06</v>
      </c>
      <c r="CC528">
        <v>101.497</v>
      </c>
      <c r="CD528">
        <v>0.100250666666667</v>
      </c>
      <c r="CE528">
        <v>34.3892666666667</v>
      </c>
      <c r="CF528">
        <v>31.3847666666667</v>
      </c>
      <c r="CG528">
        <v>999.9</v>
      </c>
      <c r="CH528">
        <v>0</v>
      </c>
      <c r="CI528">
        <v>0</v>
      </c>
      <c r="CJ528">
        <v>9999.16666666667</v>
      </c>
      <c r="CK528">
        <v>0</v>
      </c>
      <c r="CL528">
        <v>59.8618</v>
      </c>
      <c r="CM528">
        <v>1459.93</v>
      </c>
      <c r="CN528">
        <v>0.972993</v>
      </c>
      <c r="CO528">
        <v>0.0270067</v>
      </c>
      <c r="CP528">
        <v>0</v>
      </c>
      <c r="CQ528">
        <v>677.589333333333</v>
      </c>
      <c r="CR528">
        <v>4.99951</v>
      </c>
      <c r="CS528">
        <v>9872.86</v>
      </c>
      <c r="CT528">
        <v>11911.3</v>
      </c>
      <c r="CU528">
        <v>39.75</v>
      </c>
      <c r="CV528">
        <v>42</v>
      </c>
      <c r="CW528">
        <v>41.25</v>
      </c>
      <c r="CX528">
        <v>41.312</v>
      </c>
      <c r="CY528">
        <v>42.25</v>
      </c>
      <c r="CZ528">
        <v>1415.64</v>
      </c>
      <c r="DA528">
        <v>39.29</v>
      </c>
      <c r="DB528">
        <v>0</v>
      </c>
      <c r="DC528">
        <v>1627064600.8</v>
      </c>
      <c r="DD528">
        <v>0</v>
      </c>
      <c r="DE528">
        <v>677.28404</v>
      </c>
      <c r="DF528">
        <v>2.55876921655178</v>
      </c>
      <c r="DG528">
        <v>38.0523077182761</v>
      </c>
      <c r="DH528">
        <v>9869.3744</v>
      </c>
      <c r="DI528">
        <v>15</v>
      </c>
      <c r="DJ528">
        <v>1627063522.6</v>
      </c>
      <c r="DK528" t="s">
        <v>293</v>
      </c>
      <c r="DL528">
        <v>1627063512.6</v>
      </c>
      <c r="DM528">
        <v>1627063522.6</v>
      </c>
      <c r="DN528">
        <v>1</v>
      </c>
      <c r="DO528">
        <v>0.261</v>
      </c>
      <c r="DP528">
        <v>-0.001</v>
      </c>
      <c r="DQ528">
        <v>4.408</v>
      </c>
      <c r="DR528">
        <v>-0.118</v>
      </c>
      <c r="DS528">
        <v>420</v>
      </c>
      <c r="DT528">
        <v>3</v>
      </c>
      <c r="DU528">
        <v>0.07</v>
      </c>
      <c r="DV528">
        <v>0.03</v>
      </c>
      <c r="DW528">
        <v>-23.0843731707317</v>
      </c>
      <c r="DX528">
        <v>0.236360278745655</v>
      </c>
      <c r="DY528">
        <v>0.0267249862478253</v>
      </c>
      <c r="DZ528">
        <v>1</v>
      </c>
      <c r="EA528">
        <v>677.184818181818</v>
      </c>
      <c r="EB528">
        <v>1.98076012233884</v>
      </c>
      <c r="EC528">
        <v>0.264705606006446</v>
      </c>
      <c r="ED528">
        <v>1</v>
      </c>
      <c r="EE528">
        <v>6.88191414634146</v>
      </c>
      <c r="EF528">
        <v>0.372076515679447</v>
      </c>
      <c r="EG528">
        <v>0.0384103344182907</v>
      </c>
      <c r="EH528">
        <v>0</v>
      </c>
      <c r="EI528">
        <v>2</v>
      </c>
      <c r="EJ528">
        <v>3</v>
      </c>
      <c r="EK528" t="s">
        <v>335</v>
      </c>
      <c r="EL528">
        <v>100</v>
      </c>
      <c r="EM528">
        <v>100</v>
      </c>
      <c r="EN528">
        <v>4.31</v>
      </c>
      <c r="EO528">
        <v>0.0564</v>
      </c>
      <c r="EP528">
        <v>2.28134974714028</v>
      </c>
      <c r="EQ528">
        <v>0.00616335315543056</v>
      </c>
      <c r="ER528">
        <v>-2.81551833566181e-06</v>
      </c>
      <c r="ES528">
        <v>7.20361701182458e-10</v>
      </c>
      <c r="ET528">
        <v>-0.12593346656001</v>
      </c>
      <c r="EU528">
        <v>0.000949733804135094</v>
      </c>
      <c r="EV528">
        <v>0.000626151634330831</v>
      </c>
      <c r="EW528">
        <v>-7.8445624330649e-06</v>
      </c>
      <c r="EX528">
        <v>-4</v>
      </c>
      <c r="EY528">
        <v>2067</v>
      </c>
      <c r="EZ528">
        <v>1</v>
      </c>
      <c r="FA528">
        <v>22</v>
      </c>
      <c r="FB528">
        <v>18.1</v>
      </c>
      <c r="FC528">
        <v>17.9</v>
      </c>
      <c r="FD528">
        <v>18</v>
      </c>
      <c r="FE528">
        <v>961.457</v>
      </c>
      <c r="FF528">
        <v>519.337</v>
      </c>
      <c r="FG528">
        <v>41.8559</v>
      </c>
      <c r="FH528">
        <v>25.3962</v>
      </c>
      <c r="FI528">
        <v>30.0007</v>
      </c>
      <c r="FJ528">
        <v>25.351</v>
      </c>
      <c r="FK528">
        <v>25.3372</v>
      </c>
      <c r="FL528">
        <v>26.7931</v>
      </c>
      <c r="FM528">
        <v>41.79</v>
      </c>
      <c r="FN528">
        <v>0</v>
      </c>
      <c r="FO528">
        <v>42.11</v>
      </c>
      <c r="FP528">
        <v>420</v>
      </c>
      <c r="FQ528">
        <v>11.7772</v>
      </c>
      <c r="FR528">
        <v>100.335</v>
      </c>
      <c r="FS528">
        <v>100.236</v>
      </c>
    </row>
    <row r="529" spans="1:175">
      <c r="A529">
        <v>513</v>
      </c>
      <c r="B529">
        <v>1627064600.1</v>
      </c>
      <c r="C529">
        <v>1024</v>
      </c>
      <c r="D529" t="s">
        <v>1319</v>
      </c>
      <c r="E529" t="s">
        <v>1320</v>
      </c>
      <c r="F529">
        <v>1</v>
      </c>
      <c r="H529">
        <v>1627064599.1</v>
      </c>
      <c r="I529">
        <f>(J529)/1000</f>
        <v>0</v>
      </c>
      <c r="J529">
        <f>1000*CB529*AH529*(BX529-BY529)/(100*BQ529*(1000-AH529*BX529))</f>
        <v>0</v>
      </c>
      <c r="K529">
        <f>CB529*AH529*(BW529-BV529*(1000-AH529*BY529)/(1000-AH529*BX529))/(100*BQ529)</f>
        <v>0</v>
      </c>
      <c r="L529">
        <f>BV529 - IF(AH529&gt;1, K529*BQ529*100.0/(AJ529*CJ529), 0)</f>
        <v>0</v>
      </c>
      <c r="M529">
        <f>((S529-I529/2)*L529-K529)/(S529+I529/2)</f>
        <v>0</v>
      </c>
      <c r="N529">
        <f>M529*(CC529+CD529)/1000.0</f>
        <v>0</v>
      </c>
      <c r="O529">
        <f>(BV529 - IF(AH529&gt;1, K529*BQ529*100.0/(AJ529*CJ529), 0))*(CC529+CD529)/1000.0</f>
        <v>0</v>
      </c>
      <c r="P529">
        <f>2.0/((1/R529-1/Q529)+SIGN(R529)*SQRT((1/R529-1/Q529)*(1/R529-1/Q529) + 4*BR529/((BR529+1)*(BR529+1))*(2*1/R529*1/Q529-1/Q529*1/Q529)))</f>
        <v>0</v>
      </c>
      <c r="Q529">
        <f>IF(LEFT(BS529,1)&lt;&gt;"0",IF(LEFT(BS529,1)="1",3.0,BT529),$D$5+$E$5*(CJ529*CC529/($K$5*1000))+$F$5*(CJ529*CC529/($K$5*1000))*MAX(MIN(BQ529,$J$5),$I$5)*MAX(MIN(BQ529,$J$5),$I$5)+$G$5*MAX(MIN(BQ529,$J$5),$I$5)*(CJ529*CC529/($K$5*1000))+$H$5*(CJ529*CC529/($K$5*1000))*(CJ529*CC529/($K$5*1000)))</f>
        <v>0</v>
      </c>
      <c r="R529">
        <f>I529*(1000-(1000*0.61365*exp(17.502*V529/(240.97+V529))/(CC529+CD529)+BX529)/2)/(1000*0.61365*exp(17.502*V529/(240.97+V529))/(CC529+CD529)-BX529)</f>
        <v>0</v>
      </c>
      <c r="S529">
        <f>1/((BR529+1)/(P529/1.6)+1/(Q529/1.37)) + BR529/((BR529+1)/(P529/1.6) + BR529/(Q529/1.37))</f>
        <v>0</v>
      </c>
      <c r="T529">
        <f>(BM529*BP529)</f>
        <v>0</v>
      </c>
      <c r="U529">
        <f>(CE529+(T529+2*0.95*5.67E-8*(((CE529+$B$7)+273)^4-(CE529+273)^4)-44100*I529)/(1.84*29.3*Q529+8*0.95*5.67E-8*(CE529+273)^3))</f>
        <v>0</v>
      </c>
      <c r="V529">
        <f>($C$7*CF529+$D$7*CG529+$E$7*U529)</f>
        <v>0</v>
      </c>
      <c r="W529">
        <f>0.61365*exp(17.502*V529/(240.97+V529))</f>
        <v>0</v>
      </c>
      <c r="X529">
        <f>(Y529/Z529*100)</f>
        <v>0</v>
      </c>
      <c r="Y529">
        <f>BX529*(CC529+CD529)/1000</f>
        <v>0</v>
      </c>
      <c r="Z529">
        <f>0.61365*exp(17.502*CE529/(240.97+CE529))</f>
        <v>0</v>
      </c>
      <c r="AA529">
        <f>(W529-BX529*(CC529+CD529)/1000)</f>
        <v>0</v>
      </c>
      <c r="AB529">
        <f>(-I529*44100)</f>
        <v>0</v>
      </c>
      <c r="AC529">
        <f>2*29.3*Q529*0.92*(CE529-V529)</f>
        <v>0</v>
      </c>
      <c r="AD529">
        <f>2*0.95*5.67E-8*(((CE529+$B$7)+273)^4-(V529+273)^4)</f>
        <v>0</v>
      </c>
      <c r="AE529">
        <f>T529+AD529+AB529+AC529</f>
        <v>0</v>
      </c>
      <c r="AF529">
        <v>15</v>
      </c>
      <c r="AG529">
        <v>2</v>
      </c>
      <c r="AH529">
        <f>IF(AF529*$H$13&gt;=AJ529,1.0,(AJ529/(AJ529-AF529*$H$13)))</f>
        <v>0</v>
      </c>
      <c r="AI529">
        <f>(AH529-1)*100</f>
        <v>0</v>
      </c>
      <c r="AJ529">
        <f>MAX(0,($B$13+$C$13*CJ529)/(1+$D$13*CJ529)*CC529/(CE529+273)*$E$13)</f>
        <v>0</v>
      </c>
      <c r="AK529" t="s">
        <v>291</v>
      </c>
      <c r="AL529" t="s">
        <v>291</v>
      </c>
      <c r="AM529">
        <v>0</v>
      </c>
      <c r="AN529">
        <v>0</v>
      </c>
      <c r="AO529">
        <f>1-AM529/AN529</f>
        <v>0</v>
      </c>
      <c r="AP529">
        <v>0</v>
      </c>
      <c r="AQ529" t="s">
        <v>291</v>
      </c>
      <c r="AR529" t="s">
        <v>291</v>
      </c>
      <c r="AS529">
        <v>0</v>
      </c>
      <c r="AT529">
        <v>0</v>
      </c>
      <c r="AU529">
        <f>1-AS529/AT529</f>
        <v>0</v>
      </c>
      <c r="AV529">
        <v>0.5</v>
      </c>
      <c r="AW529">
        <f>BN529</f>
        <v>0</v>
      </c>
      <c r="AX529">
        <f>K529</f>
        <v>0</v>
      </c>
      <c r="AY529">
        <f>AU529*AV529*AW529</f>
        <v>0</v>
      </c>
      <c r="AZ529">
        <f>(AX529-AP529)/AW529</f>
        <v>0</v>
      </c>
      <c r="BA529">
        <f>(AN529-AT529)/AT529</f>
        <v>0</v>
      </c>
      <c r="BB529">
        <f>AM529/(AO529+AM529/AT529)</f>
        <v>0</v>
      </c>
      <c r="BC529" t="s">
        <v>291</v>
      </c>
      <c r="BD529">
        <v>0</v>
      </c>
      <c r="BE529">
        <f>IF(BD529&lt;&gt;0, BD529, BB529)</f>
        <v>0</v>
      </c>
      <c r="BF529">
        <f>1-BE529/AT529</f>
        <v>0</v>
      </c>
      <c r="BG529">
        <f>(AT529-AS529)/(AT529-BE529)</f>
        <v>0</v>
      </c>
      <c r="BH529">
        <f>(AN529-AT529)/(AN529-BE529)</f>
        <v>0</v>
      </c>
      <c r="BI529">
        <f>(AT529-AS529)/(AT529-AM529)</f>
        <v>0</v>
      </c>
      <c r="BJ529">
        <f>(AN529-AT529)/(AN529-AM529)</f>
        <v>0</v>
      </c>
      <c r="BK529">
        <f>(BG529*BE529/AS529)</f>
        <v>0</v>
      </c>
      <c r="BL529">
        <f>(1-BK529)</f>
        <v>0</v>
      </c>
      <c r="BM529">
        <f>$B$11*CK529+$C$11*CL529+$F$11*CM529*(1-CP529)</f>
        <v>0</v>
      </c>
      <c r="BN529">
        <f>BM529*BO529</f>
        <v>0</v>
      </c>
      <c r="BO529">
        <f>($B$11*$D$9+$C$11*$D$9+$F$11*((CZ529+CR529)/MAX(CZ529+CR529+DA529, 0.1)*$I$9+DA529/MAX(CZ529+CR529+DA529, 0.1)*$J$9))/($B$11+$C$11+$F$11)</f>
        <v>0</v>
      </c>
      <c r="BP529">
        <f>($B$11*$K$9+$C$11*$K$9+$F$11*((CZ529+CR529)/MAX(CZ529+CR529+DA529, 0.1)*$P$9+DA529/MAX(CZ529+CR529+DA529, 0.1)*$Q$9))/($B$11+$C$11+$F$11)</f>
        <v>0</v>
      </c>
      <c r="BQ529">
        <v>6</v>
      </c>
      <c r="BR529">
        <v>0.5</v>
      </c>
      <c r="BS529" t="s">
        <v>292</v>
      </c>
      <c r="BT529">
        <v>2</v>
      </c>
      <c r="BU529">
        <v>1627064599.1</v>
      </c>
      <c r="BV529">
        <v>396.901</v>
      </c>
      <c r="BW529">
        <v>419.935</v>
      </c>
      <c r="BX529">
        <v>18.5831666666667</v>
      </c>
      <c r="BY529">
        <v>11.6427333333333</v>
      </c>
      <c r="BZ529">
        <v>392.590666666667</v>
      </c>
      <c r="CA529">
        <v>18.5264666666667</v>
      </c>
      <c r="CB529">
        <v>900.025333333333</v>
      </c>
      <c r="CC529">
        <v>101.496333333333</v>
      </c>
      <c r="CD529">
        <v>0.100366</v>
      </c>
      <c r="CE529">
        <v>34.4307666666667</v>
      </c>
      <c r="CF529">
        <v>31.4291</v>
      </c>
      <c r="CG529">
        <v>999.9</v>
      </c>
      <c r="CH529">
        <v>0</v>
      </c>
      <c r="CI529">
        <v>0</v>
      </c>
      <c r="CJ529">
        <v>9987.28666666667</v>
      </c>
      <c r="CK529">
        <v>0</v>
      </c>
      <c r="CL529">
        <v>59.8754333333333</v>
      </c>
      <c r="CM529">
        <v>1460.02666666667</v>
      </c>
      <c r="CN529">
        <v>0.972995</v>
      </c>
      <c r="CO529">
        <v>0.0270047666666667</v>
      </c>
      <c r="CP529">
        <v>0</v>
      </c>
      <c r="CQ529">
        <v>677.588666666667</v>
      </c>
      <c r="CR529">
        <v>4.99951</v>
      </c>
      <c r="CS529">
        <v>9874.12333333333</v>
      </c>
      <c r="CT529">
        <v>11912.1</v>
      </c>
      <c r="CU529">
        <v>39.75</v>
      </c>
      <c r="CV529">
        <v>42</v>
      </c>
      <c r="CW529">
        <v>41.25</v>
      </c>
      <c r="CX529">
        <v>41.2913333333333</v>
      </c>
      <c r="CY529">
        <v>42.25</v>
      </c>
      <c r="CZ529">
        <v>1415.73666666667</v>
      </c>
      <c r="DA529">
        <v>39.29</v>
      </c>
      <c r="DB529">
        <v>0</v>
      </c>
      <c r="DC529">
        <v>1627064602.6</v>
      </c>
      <c r="DD529">
        <v>0</v>
      </c>
      <c r="DE529">
        <v>677.344153846154</v>
      </c>
      <c r="DF529">
        <v>2.36916237815869</v>
      </c>
      <c r="DG529">
        <v>36.1323077048919</v>
      </c>
      <c r="DH529">
        <v>9870.27115384616</v>
      </c>
      <c r="DI529">
        <v>15</v>
      </c>
      <c r="DJ529">
        <v>1627063522.6</v>
      </c>
      <c r="DK529" t="s">
        <v>293</v>
      </c>
      <c r="DL529">
        <v>1627063512.6</v>
      </c>
      <c r="DM529">
        <v>1627063522.6</v>
      </c>
      <c r="DN529">
        <v>1</v>
      </c>
      <c r="DO529">
        <v>0.261</v>
      </c>
      <c r="DP529">
        <v>-0.001</v>
      </c>
      <c r="DQ529">
        <v>4.408</v>
      </c>
      <c r="DR529">
        <v>-0.118</v>
      </c>
      <c r="DS529">
        <v>420</v>
      </c>
      <c r="DT529">
        <v>3</v>
      </c>
      <c r="DU529">
        <v>0.07</v>
      </c>
      <c r="DV529">
        <v>0.03</v>
      </c>
      <c r="DW529">
        <v>-23.0761463414634</v>
      </c>
      <c r="DX529">
        <v>0.252942857142806</v>
      </c>
      <c r="DY529">
        <v>0.0268471381729694</v>
      </c>
      <c r="DZ529">
        <v>1</v>
      </c>
      <c r="EA529">
        <v>677.241685714286</v>
      </c>
      <c r="EB529">
        <v>2.32001565557783</v>
      </c>
      <c r="EC529">
        <v>0.28961380900666</v>
      </c>
      <c r="ED529">
        <v>1</v>
      </c>
      <c r="EE529">
        <v>6.89212853658537</v>
      </c>
      <c r="EF529">
        <v>0.375185226480843</v>
      </c>
      <c r="EG529">
        <v>0.0386440263620159</v>
      </c>
      <c r="EH529">
        <v>0</v>
      </c>
      <c r="EI529">
        <v>2</v>
      </c>
      <c r="EJ529">
        <v>3</v>
      </c>
      <c r="EK529" t="s">
        <v>335</v>
      </c>
      <c r="EL529">
        <v>100</v>
      </c>
      <c r="EM529">
        <v>100</v>
      </c>
      <c r="EN529">
        <v>4.311</v>
      </c>
      <c r="EO529">
        <v>0.057</v>
      </c>
      <c r="EP529">
        <v>2.28134974714028</v>
      </c>
      <c r="EQ529">
        <v>0.00616335315543056</v>
      </c>
      <c r="ER529">
        <v>-2.81551833566181e-06</v>
      </c>
      <c r="ES529">
        <v>7.20361701182458e-10</v>
      </c>
      <c r="ET529">
        <v>-0.12593346656001</v>
      </c>
      <c r="EU529">
        <v>0.000949733804135094</v>
      </c>
      <c r="EV529">
        <v>0.000626151634330831</v>
      </c>
      <c r="EW529">
        <v>-7.8445624330649e-06</v>
      </c>
      <c r="EX529">
        <v>-4</v>
      </c>
      <c r="EY529">
        <v>2067</v>
      </c>
      <c r="EZ529">
        <v>1</v>
      </c>
      <c r="FA529">
        <v>22</v>
      </c>
      <c r="FB529">
        <v>18.1</v>
      </c>
      <c r="FC529">
        <v>18</v>
      </c>
      <c r="FD529">
        <v>18</v>
      </c>
      <c r="FE529">
        <v>961.117</v>
      </c>
      <c r="FF529">
        <v>519.271</v>
      </c>
      <c r="FG529">
        <v>41.9037</v>
      </c>
      <c r="FH529">
        <v>25.4005</v>
      </c>
      <c r="FI529">
        <v>30.0007</v>
      </c>
      <c r="FJ529">
        <v>25.3536</v>
      </c>
      <c r="FK529">
        <v>25.3396</v>
      </c>
      <c r="FL529">
        <v>26.7931</v>
      </c>
      <c r="FM529">
        <v>41.79</v>
      </c>
      <c r="FN529">
        <v>0</v>
      </c>
      <c r="FO529">
        <v>42.21</v>
      </c>
      <c r="FP529">
        <v>420</v>
      </c>
      <c r="FQ529">
        <v>11.7657</v>
      </c>
      <c r="FR529">
        <v>100.335</v>
      </c>
      <c r="FS529">
        <v>100.236</v>
      </c>
    </row>
    <row r="530" spans="1:175">
      <c r="A530">
        <v>514</v>
      </c>
      <c r="B530">
        <v>1627064602.1</v>
      </c>
      <c r="C530">
        <v>1026</v>
      </c>
      <c r="D530" t="s">
        <v>1321</v>
      </c>
      <c r="E530" t="s">
        <v>1322</v>
      </c>
      <c r="F530">
        <v>1</v>
      </c>
      <c r="H530">
        <v>1627064601.1</v>
      </c>
      <c r="I530">
        <f>(J530)/1000</f>
        <v>0</v>
      </c>
      <c r="J530">
        <f>1000*CB530*AH530*(BX530-BY530)/(100*BQ530*(1000-AH530*BX530))</f>
        <v>0</v>
      </c>
      <c r="K530">
        <f>CB530*AH530*(BW530-BV530*(1000-AH530*BY530)/(1000-AH530*BX530))/(100*BQ530)</f>
        <v>0</v>
      </c>
      <c r="L530">
        <f>BV530 - IF(AH530&gt;1, K530*BQ530*100.0/(AJ530*CJ530), 0)</f>
        <v>0</v>
      </c>
      <c r="M530">
        <f>((S530-I530/2)*L530-K530)/(S530+I530/2)</f>
        <v>0</v>
      </c>
      <c r="N530">
        <f>M530*(CC530+CD530)/1000.0</f>
        <v>0</v>
      </c>
      <c r="O530">
        <f>(BV530 - IF(AH530&gt;1, K530*BQ530*100.0/(AJ530*CJ530), 0))*(CC530+CD530)/1000.0</f>
        <v>0</v>
      </c>
      <c r="P530">
        <f>2.0/((1/R530-1/Q530)+SIGN(R530)*SQRT((1/R530-1/Q530)*(1/R530-1/Q530) + 4*BR530/((BR530+1)*(BR530+1))*(2*1/R530*1/Q530-1/Q530*1/Q530)))</f>
        <v>0</v>
      </c>
      <c r="Q530">
        <f>IF(LEFT(BS530,1)&lt;&gt;"0",IF(LEFT(BS530,1)="1",3.0,BT530),$D$5+$E$5*(CJ530*CC530/($K$5*1000))+$F$5*(CJ530*CC530/($K$5*1000))*MAX(MIN(BQ530,$J$5),$I$5)*MAX(MIN(BQ530,$J$5),$I$5)+$G$5*MAX(MIN(BQ530,$J$5),$I$5)*(CJ530*CC530/($K$5*1000))+$H$5*(CJ530*CC530/($K$5*1000))*(CJ530*CC530/($K$5*1000)))</f>
        <v>0</v>
      </c>
      <c r="R530">
        <f>I530*(1000-(1000*0.61365*exp(17.502*V530/(240.97+V530))/(CC530+CD530)+BX530)/2)/(1000*0.61365*exp(17.502*V530/(240.97+V530))/(CC530+CD530)-BX530)</f>
        <v>0</v>
      </c>
      <c r="S530">
        <f>1/((BR530+1)/(P530/1.6)+1/(Q530/1.37)) + BR530/((BR530+1)/(P530/1.6) + BR530/(Q530/1.37))</f>
        <v>0</v>
      </c>
      <c r="T530">
        <f>(BM530*BP530)</f>
        <v>0</v>
      </c>
      <c r="U530">
        <f>(CE530+(T530+2*0.95*5.67E-8*(((CE530+$B$7)+273)^4-(CE530+273)^4)-44100*I530)/(1.84*29.3*Q530+8*0.95*5.67E-8*(CE530+273)^3))</f>
        <v>0</v>
      </c>
      <c r="V530">
        <f>($C$7*CF530+$D$7*CG530+$E$7*U530)</f>
        <v>0</v>
      </c>
      <c r="W530">
        <f>0.61365*exp(17.502*V530/(240.97+V530))</f>
        <v>0</v>
      </c>
      <c r="X530">
        <f>(Y530/Z530*100)</f>
        <v>0</v>
      </c>
      <c r="Y530">
        <f>BX530*(CC530+CD530)/1000</f>
        <v>0</v>
      </c>
      <c r="Z530">
        <f>0.61365*exp(17.502*CE530/(240.97+CE530))</f>
        <v>0</v>
      </c>
      <c r="AA530">
        <f>(W530-BX530*(CC530+CD530)/1000)</f>
        <v>0</v>
      </c>
      <c r="AB530">
        <f>(-I530*44100)</f>
        <v>0</v>
      </c>
      <c r="AC530">
        <f>2*29.3*Q530*0.92*(CE530-V530)</f>
        <v>0</v>
      </c>
      <c r="AD530">
        <f>2*0.95*5.67E-8*(((CE530+$B$7)+273)^4-(V530+273)^4)</f>
        <v>0</v>
      </c>
      <c r="AE530">
        <f>T530+AD530+AB530+AC530</f>
        <v>0</v>
      </c>
      <c r="AF530">
        <v>16</v>
      </c>
      <c r="AG530">
        <v>2</v>
      </c>
      <c r="AH530">
        <f>IF(AF530*$H$13&gt;=AJ530,1.0,(AJ530/(AJ530-AF530*$H$13)))</f>
        <v>0</v>
      </c>
      <c r="AI530">
        <f>(AH530-1)*100</f>
        <v>0</v>
      </c>
      <c r="AJ530">
        <f>MAX(0,($B$13+$C$13*CJ530)/(1+$D$13*CJ530)*CC530/(CE530+273)*$E$13)</f>
        <v>0</v>
      </c>
      <c r="AK530" t="s">
        <v>291</v>
      </c>
      <c r="AL530" t="s">
        <v>291</v>
      </c>
      <c r="AM530">
        <v>0</v>
      </c>
      <c r="AN530">
        <v>0</v>
      </c>
      <c r="AO530">
        <f>1-AM530/AN530</f>
        <v>0</v>
      </c>
      <c r="AP530">
        <v>0</v>
      </c>
      <c r="AQ530" t="s">
        <v>291</v>
      </c>
      <c r="AR530" t="s">
        <v>291</v>
      </c>
      <c r="AS530">
        <v>0</v>
      </c>
      <c r="AT530">
        <v>0</v>
      </c>
      <c r="AU530">
        <f>1-AS530/AT530</f>
        <v>0</v>
      </c>
      <c r="AV530">
        <v>0.5</v>
      </c>
      <c r="AW530">
        <f>BN530</f>
        <v>0</v>
      </c>
      <c r="AX530">
        <f>K530</f>
        <v>0</v>
      </c>
      <c r="AY530">
        <f>AU530*AV530*AW530</f>
        <v>0</v>
      </c>
      <c r="AZ530">
        <f>(AX530-AP530)/AW530</f>
        <v>0</v>
      </c>
      <c r="BA530">
        <f>(AN530-AT530)/AT530</f>
        <v>0</v>
      </c>
      <c r="BB530">
        <f>AM530/(AO530+AM530/AT530)</f>
        <v>0</v>
      </c>
      <c r="BC530" t="s">
        <v>291</v>
      </c>
      <c r="BD530">
        <v>0</v>
      </c>
      <c r="BE530">
        <f>IF(BD530&lt;&gt;0, BD530, BB530)</f>
        <v>0</v>
      </c>
      <c r="BF530">
        <f>1-BE530/AT530</f>
        <v>0</v>
      </c>
      <c r="BG530">
        <f>(AT530-AS530)/(AT530-BE530)</f>
        <v>0</v>
      </c>
      <c r="BH530">
        <f>(AN530-AT530)/(AN530-BE530)</f>
        <v>0</v>
      </c>
      <c r="BI530">
        <f>(AT530-AS530)/(AT530-AM530)</f>
        <v>0</v>
      </c>
      <c r="BJ530">
        <f>(AN530-AT530)/(AN530-AM530)</f>
        <v>0</v>
      </c>
      <c r="BK530">
        <f>(BG530*BE530/AS530)</f>
        <v>0</v>
      </c>
      <c r="BL530">
        <f>(1-BK530)</f>
        <v>0</v>
      </c>
      <c r="BM530">
        <f>$B$11*CK530+$C$11*CL530+$F$11*CM530*(1-CP530)</f>
        <v>0</v>
      </c>
      <c r="BN530">
        <f>BM530*BO530</f>
        <v>0</v>
      </c>
      <c r="BO530">
        <f>($B$11*$D$9+$C$11*$D$9+$F$11*((CZ530+CR530)/MAX(CZ530+CR530+DA530, 0.1)*$I$9+DA530/MAX(CZ530+CR530+DA530, 0.1)*$J$9))/($B$11+$C$11+$F$11)</f>
        <v>0</v>
      </c>
      <c r="BP530">
        <f>($B$11*$K$9+$C$11*$K$9+$F$11*((CZ530+CR530)/MAX(CZ530+CR530+DA530, 0.1)*$P$9+DA530/MAX(CZ530+CR530+DA530, 0.1)*$Q$9))/($B$11+$C$11+$F$11)</f>
        <v>0</v>
      </c>
      <c r="BQ530">
        <v>6</v>
      </c>
      <c r="BR530">
        <v>0.5</v>
      </c>
      <c r="BS530" t="s">
        <v>292</v>
      </c>
      <c r="BT530">
        <v>2</v>
      </c>
      <c r="BU530">
        <v>1627064601.1</v>
      </c>
      <c r="BV530">
        <v>396.89</v>
      </c>
      <c r="BW530">
        <v>419.934333333333</v>
      </c>
      <c r="BX530">
        <v>18.6303</v>
      </c>
      <c r="BY530">
        <v>11.6859</v>
      </c>
      <c r="BZ530">
        <v>392.579</v>
      </c>
      <c r="CA530">
        <v>18.5728666666667</v>
      </c>
      <c r="CB530">
        <v>900.043</v>
      </c>
      <c r="CC530">
        <v>101.496333333333</v>
      </c>
      <c r="CD530">
        <v>0.0999979</v>
      </c>
      <c r="CE530">
        <v>34.4748</v>
      </c>
      <c r="CF530">
        <v>31.4569</v>
      </c>
      <c r="CG530">
        <v>999.9</v>
      </c>
      <c r="CH530">
        <v>0</v>
      </c>
      <c r="CI530">
        <v>0</v>
      </c>
      <c r="CJ530">
        <v>10028.1333333333</v>
      </c>
      <c r="CK530">
        <v>0</v>
      </c>
      <c r="CL530">
        <v>59.8759</v>
      </c>
      <c r="CM530">
        <v>1460.02</v>
      </c>
      <c r="CN530">
        <v>0.972995</v>
      </c>
      <c r="CO530">
        <v>0.0270047666666667</v>
      </c>
      <c r="CP530">
        <v>0</v>
      </c>
      <c r="CQ530">
        <v>677.583</v>
      </c>
      <c r="CR530">
        <v>4.99951</v>
      </c>
      <c r="CS530">
        <v>9874.72666666667</v>
      </c>
      <c r="CT530">
        <v>11912.0333333333</v>
      </c>
      <c r="CU530">
        <v>39.75</v>
      </c>
      <c r="CV530">
        <v>42</v>
      </c>
      <c r="CW530">
        <v>41.2913333333333</v>
      </c>
      <c r="CX530">
        <v>41.312</v>
      </c>
      <c r="CY530">
        <v>42.25</v>
      </c>
      <c r="CZ530">
        <v>1415.73</v>
      </c>
      <c r="DA530">
        <v>39.29</v>
      </c>
      <c r="DB530">
        <v>0</v>
      </c>
      <c r="DC530">
        <v>1627064605</v>
      </c>
      <c r="DD530">
        <v>0</v>
      </c>
      <c r="DE530">
        <v>677.413884615385</v>
      </c>
      <c r="DF530">
        <v>2.06793160860594</v>
      </c>
      <c r="DG530">
        <v>33.979829032137</v>
      </c>
      <c r="DH530">
        <v>9871.55038461539</v>
      </c>
      <c r="DI530">
        <v>15</v>
      </c>
      <c r="DJ530">
        <v>1627063522.6</v>
      </c>
      <c r="DK530" t="s">
        <v>293</v>
      </c>
      <c r="DL530">
        <v>1627063512.6</v>
      </c>
      <c r="DM530">
        <v>1627063522.6</v>
      </c>
      <c r="DN530">
        <v>1</v>
      </c>
      <c r="DO530">
        <v>0.261</v>
      </c>
      <c r="DP530">
        <v>-0.001</v>
      </c>
      <c r="DQ530">
        <v>4.408</v>
      </c>
      <c r="DR530">
        <v>-0.118</v>
      </c>
      <c r="DS530">
        <v>420</v>
      </c>
      <c r="DT530">
        <v>3</v>
      </c>
      <c r="DU530">
        <v>0.07</v>
      </c>
      <c r="DV530">
        <v>0.03</v>
      </c>
      <c r="DW530">
        <v>-23.0687341463415</v>
      </c>
      <c r="DX530">
        <v>0.233939372822264</v>
      </c>
      <c r="DY530">
        <v>0.0255822214348079</v>
      </c>
      <c r="DZ530">
        <v>1</v>
      </c>
      <c r="EA530">
        <v>677.327696969697</v>
      </c>
      <c r="EB530">
        <v>2.09548973210525</v>
      </c>
      <c r="EC530">
        <v>0.263930487272743</v>
      </c>
      <c r="ED530">
        <v>1</v>
      </c>
      <c r="EE530">
        <v>6.90287097560976</v>
      </c>
      <c r="EF530">
        <v>0.34491177700349</v>
      </c>
      <c r="EG530">
        <v>0.0360978955406381</v>
      </c>
      <c r="EH530">
        <v>0</v>
      </c>
      <c r="EI530">
        <v>2</v>
      </c>
      <c r="EJ530">
        <v>3</v>
      </c>
      <c r="EK530" t="s">
        <v>335</v>
      </c>
      <c r="EL530">
        <v>100</v>
      </c>
      <c r="EM530">
        <v>100</v>
      </c>
      <c r="EN530">
        <v>4.311</v>
      </c>
      <c r="EO530">
        <v>0.0578</v>
      </c>
      <c r="EP530">
        <v>2.28134974714028</v>
      </c>
      <c r="EQ530">
        <v>0.00616335315543056</v>
      </c>
      <c r="ER530">
        <v>-2.81551833566181e-06</v>
      </c>
      <c r="ES530">
        <v>7.20361701182458e-10</v>
      </c>
      <c r="ET530">
        <v>-0.12593346656001</v>
      </c>
      <c r="EU530">
        <v>0.000949733804135094</v>
      </c>
      <c r="EV530">
        <v>0.000626151634330831</v>
      </c>
      <c r="EW530">
        <v>-7.8445624330649e-06</v>
      </c>
      <c r="EX530">
        <v>-4</v>
      </c>
      <c r="EY530">
        <v>2067</v>
      </c>
      <c r="EZ530">
        <v>1</v>
      </c>
      <c r="FA530">
        <v>22</v>
      </c>
      <c r="FB530">
        <v>18.2</v>
      </c>
      <c r="FC530">
        <v>18</v>
      </c>
      <c r="FD530">
        <v>18</v>
      </c>
      <c r="FE530">
        <v>961.057</v>
      </c>
      <c r="FF530">
        <v>519.262</v>
      </c>
      <c r="FG530">
        <v>41.951</v>
      </c>
      <c r="FH530">
        <v>25.4048</v>
      </c>
      <c r="FI530">
        <v>30.0008</v>
      </c>
      <c r="FJ530">
        <v>25.3561</v>
      </c>
      <c r="FK530">
        <v>25.3422</v>
      </c>
      <c r="FL530">
        <v>26.7941</v>
      </c>
      <c r="FM530">
        <v>41.79</v>
      </c>
      <c r="FN530">
        <v>0</v>
      </c>
      <c r="FO530">
        <v>42.31</v>
      </c>
      <c r="FP530">
        <v>420</v>
      </c>
      <c r="FQ530">
        <v>11.7397</v>
      </c>
      <c r="FR530">
        <v>100.333</v>
      </c>
      <c r="FS530">
        <v>100.237</v>
      </c>
    </row>
    <row r="531" spans="1:175">
      <c r="A531">
        <v>515</v>
      </c>
      <c r="B531">
        <v>1627064604.1</v>
      </c>
      <c r="C531">
        <v>1028</v>
      </c>
      <c r="D531" t="s">
        <v>1323</v>
      </c>
      <c r="E531" t="s">
        <v>1324</v>
      </c>
      <c r="F531">
        <v>1</v>
      </c>
      <c r="H531">
        <v>1627064603.1</v>
      </c>
      <c r="I531">
        <f>(J531)/1000</f>
        <v>0</v>
      </c>
      <c r="J531">
        <f>1000*CB531*AH531*(BX531-BY531)/(100*BQ531*(1000-AH531*BX531))</f>
        <v>0</v>
      </c>
      <c r="K531">
        <f>CB531*AH531*(BW531-BV531*(1000-AH531*BY531)/(1000-AH531*BX531))/(100*BQ531)</f>
        <v>0</v>
      </c>
      <c r="L531">
        <f>BV531 - IF(AH531&gt;1, K531*BQ531*100.0/(AJ531*CJ531), 0)</f>
        <v>0</v>
      </c>
      <c r="M531">
        <f>((S531-I531/2)*L531-K531)/(S531+I531/2)</f>
        <v>0</v>
      </c>
      <c r="N531">
        <f>M531*(CC531+CD531)/1000.0</f>
        <v>0</v>
      </c>
      <c r="O531">
        <f>(BV531 - IF(AH531&gt;1, K531*BQ531*100.0/(AJ531*CJ531), 0))*(CC531+CD531)/1000.0</f>
        <v>0</v>
      </c>
      <c r="P531">
        <f>2.0/((1/R531-1/Q531)+SIGN(R531)*SQRT((1/R531-1/Q531)*(1/R531-1/Q531) + 4*BR531/((BR531+1)*(BR531+1))*(2*1/R531*1/Q531-1/Q531*1/Q531)))</f>
        <v>0</v>
      </c>
      <c r="Q531">
        <f>IF(LEFT(BS531,1)&lt;&gt;"0",IF(LEFT(BS531,1)="1",3.0,BT531),$D$5+$E$5*(CJ531*CC531/($K$5*1000))+$F$5*(CJ531*CC531/($K$5*1000))*MAX(MIN(BQ531,$J$5),$I$5)*MAX(MIN(BQ531,$J$5),$I$5)+$G$5*MAX(MIN(BQ531,$J$5),$I$5)*(CJ531*CC531/($K$5*1000))+$H$5*(CJ531*CC531/($K$5*1000))*(CJ531*CC531/($K$5*1000)))</f>
        <v>0</v>
      </c>
      <c r="R531">
        <f>I531*(1000-(1000*0.61365*exp(17.502*V531/(240.97+V531))/(CC531+CD531)+BX531)/2)/(1000*0.61365*exp(17.502*V531/(240.97+V531))/(CC531+CD531)-BX531)</f>
        <v>0</v>
      </c>
      <c r="S531">
        <f>1/((BR531+1)/(P531/1.6)+1/(Q531/1.37)) + BR531/((BR531+1)/(P531/1.6) + BR531/(Q531/1.37))</f>
        <v>0</v>
      </c>
      <c r="T531">
        <f>(BM531*BP531)</f>
        <v>0</v>
      </c>
      <c r="U531">
        <f>(CE531+(T531+2*0.95*5.67E-8*(((CE531+$B$7)+273)^4-(CE531+273)^4)-44100*I531)/(1.84*29.3*Q531+8*0.95*5.67E-8*(CE531+273)^3))</f>
        <v>0</v>
      </c>
      <c r="V531">
        <f>($C$7*CF531+$D$7*CG531+$E$7*U531)</f>
        <v>0</v>
      </c>
      <c r="W531">
        <f>0.61365*exp(17.502*V531/(240.97+V531))</f>
        <v>0</v>
      </c>
      <c r="X531">
        <f>(Y531/Z531*100)</f>
        <v>0</v>
      </c>
      <c r="Y531">
        <f>BX531*(CC531+CD531)/1000</f>
        <v>0</v>
      </c>
      <c r="Z531">
        <f>0.61365*exp(17.502*CE531/(240.97+CE531))</f>
        <v>0</v>
      </c>
      <c r="AA531">
        <f>(W531-BX531*(CC531+CD531)/1000)</f>
        <v>0</v>
      </c>
      <c r="AB531">
        <f>(-I531*44100)</f>
        <v>0</v>
      </c>
      <c r="AC531">
        <f>2*29.3*Q531*0.92*(CE531-V531)</f>
        <v>0</v>
      </c>
      <c r="AD531">
        <f>2*0.95*5.67E-8*(((CE531+$B$7)+273)^4-(V531+273)^4)</f>
        <v>0</v>
      </c>
      <c r="AE531">
        <f>T531+AD531+AB531+AC531</f>
        <v>0</v>
      </c>
      <c r="AF531">
        <v>16</v>
      </c>
      <c r="AG531">
        <v>2</v>
      </c>
      <c r="AH531">
        <f>IF(AF531*$H$13&gt;=AJ531,1.0,(AJ531/(AJ531-AF531*$H$13)))</f>
        <v>0</v>
      </c>
      <c r="AI531">
        <f>(AH531-1)*100</f>
        <v>0</v>
      </c>
      <c r="AJ531">
        <f>MAX(0,($B$13+$C$13*CJ531)/(1+$D$13*CJ531)*CC531/(CE531+273)*$E$13)</f>
        <v>0</v>
      </c>
      <c r="AK531" t="s">
        <v>291</v>
      </c>
      <c r="AL531" t="s">
        <v>291</v>
      </c>
      <c r="AM531">
        <v>0</v>
      </c>
      <c r="AN531">
        <v>0</v>
      </c>
      <c r="AO531">
        <f>1-AM531/AN531</f>
        <v>0</v>
      </c>
      <c r="AP531">
        <v>0</v>
      </c>
      <c r="AQ531" t="s">
        <v>291</v>
      </c>
      <c r="AR531" t="s">
        <v>291</v>
      </c>
      <c r="AS531">
        <v>0</v>
      </c>
      <c r="AT531">
        <v>0</v>
      </c>
      <c r="AU531">
        <f>1-AS531/AT531</f>
        <v>0</v>
      </c>
      <c r="AV531">
        <v>0.5</v>
      </c>
      <c r="AW531">
        <f>BN531</f>
        <v>0</v>
      </c>
      <c r="AX531">
        <f>K531</f>
        <v>0</v>
      </c>
      <c r="AY531">
        <f>AU531*AV531*AW531</f>
        <v>0</v>
      </c>
      <c r="AZ531">
        <f>(AX531-AP531)/AW531</f>
        <v>0</v>
      </c>
      <c r="BA531">
        <f>(AN531-AT531)/AT531</f>
        <v>0</v>
      </c>
      <c r="BB531">
        <f>AM531/(AO531+AM531/AT531)</f>
        <v>0</v>
      </c>
      <c r="BC531" t="s">
        <v>291</v>
      </c>
      <c r="BD531">
        <v>0</v>
      </c>
      <c r="BE531">
        <f>IF(BD531&lt;&gt;0, BD531, BB531)</f>
        <v>0</v>
      </c>
      <c r="BF531">
        <f>1-BE531/AT531</f>
        <v>0</v>
      </c>
      <c r="BG531">
        <f>(AT531-AS531)/(AT531-BE531)</f>
        <v>0</v>
      </c>
      <c r="BH531">
        <f>(AN531-AT531)/(AN531-BE531)</f>
        <v>0</v>
      </c>
      <c r="BI531">
        <f>(AT531-AS531)/(AT531-AM531)</f>
        <v>0</v>
      </c>
      <c r="BJ531">
        <f>(AN531-AT531)/(AN531-AM531)</f>
        <v>0</v>
      </c>
      <c r="BK531">
        <f>(BG531*BE531/AS531)</f>
        <v>0</v>
      </c>
      <c r="BL531">
        <f>(1-BK531)</f>
        <v>0</v>
      </c>
      <c r="BM531">
        <f>$B$11*CK531+$C$11*CL531+$F$11*CM531*(1-CP531)</f>
        <v>0</v>
      </c>
      <c r="BN531">
        <f>BM531*BO531</f>
        <v>0</v>
      </c>
      <c r="BO531">
        <f>($B$11*$D$9+$C$11*$D$9+$F$11*((CZ531+CR531)/MAX(CZ531+CR531+DA531, 0.1)*$I$9+DA531/MAX(CZ531+CR531+DA531, 0.1)*$J$9))/($B$11+$C$11+$F$11)</f>
        <v>0</v>
      </c>
      <c r="BP531">
        <f>($B$11*$K$9+$C$11*$K$9+$F$11*((CZ531+CR531)/MAX(CZ531+CR531+DA531, 0.1)*$P$9+DA531/MAX(CZ531+CR531+DA531, 0.1)*$Q$9))/($B$11+$C$11+$F$11)</f>
        <v>0</v>
      </c>
      <c r="BQ531">
        <v>6</v>
      </c>
      <c r="BR531">
        <v>0.5</v>
      </c>
      <c r="BS531" t="s">
        <v>292</v>
      </c>
      <c r="BT531">
        <v>2</v>
      </c>
      <c r="BU531">
        <v>1627064603.1</v>
      </c>
      <c r="BV531">
        <v>396.887</v>
      </c>
      <c r="BW531">
        <v>419.974666666667</v>
      </c>
      <c r="BX531">
        <v>18.6793333333333</v>
      </c>
      <c r="BY531">
        <v>11.7047</v>
      </c>
      <c r="BZ531">
        <v>392.576333333333</v>
      </c>
      <c r="CA531">
        <v>18.6211333333333</v>
      </c>
      <c r="CB531">
        <v>900.003666666667</v>
      </c>
      <c r="CC531">
        <v>101.495333333333</v>
      </c>
      <c r="CD531">
        <v>0.0997701</v>
      </c>
      <c r="CE531">
        <v>34.5183333333333</v>
      </c>
      <c r="CF531">
        <v>31.4889333333333</v>
      </c>
      <c r="CG531">
        <v>999.9</v>
      </c>
      <c r="CH531">
        <v>0</v>
      </c>
      <c r="CI531">
        <v>0</v>
      </c>
      <c r="CJ531">
        <v>10021.6666666667</v>
      </c>
      <c r="CK531">
        <v>0</v>
      </c>
      <c r="CL531">
        <v>59.8759</v>
      </c>
      <c r="CM531">
        <v>1459.90666666667</v>
      </c>
      <c r="CN531">
        <v>0.972993</v>
      </c>
      <c r="CO531">
        <v>0.0270067</v>
      </c>
      <c r="CP531">
        <v>0</v>
      </c>
      <c r="CQ531">
        <v>677.741666666667</v>
      </c>
      <c r="CR531">
        <v>4.99951</v>
      </c>
      <c r="CS531">
        <v>9874.65</v>
      </c>
      <c r="CT531">
        <v>11911.1</v>
      </c>
      <c r="CU531">
        <v>39.75</v>
      </c>
      <c r="CV531">
        <v>42.0413333333333</v>
      </c>
      <c r="CW531">
        <v>41.2706666666667</v>
      </c>
      <c r="CX531">
        <v>41.312</v>
      </c>
      <c r="CY531">
        <v>42.2913333333333</v>
      </c>
      <c r="CZ531">
        <v>1415.61666666667</v>
      </c>
      <c r="DA531">
        <v>39.29</v>
      </c>
      <c r="DB531">
        <v>0</v>
      </c>
      <c r="DC531">
        <v>1627064606.8</v>
      </c>
      <c r="DD531">
        <v>0</v>
      </c>
      <c r="DE531">
        <v>677.477</v>
      </c>
      <c r="DF531">
        <v>1.69699999676963</v>
      </c>
      <c r="DG531">
        <v>32.1546154482027</v>
      </c>
      <c r="DH531">
        <v>9872.6652</v>
      </c>
      <c r="DI531">
        <v>15</v>
      </c>
      <c r="DJ531">
        <v>1627063522.6</v>
      </c>
      <c r="DK531" t="s">
        <v>293</v>
      </c>
      <c r="DL531">
        <v>1627063512.6</v>
      </c>
      <c r="DM531">
        <v>1627063522.6</v>
      </c>
      <c r="DN531">
        <v>1</v>
      </c>
      <c r="DO531">
        <v>0.261</v>
      </c>
      <c r="DP531">
        <v>-0.001</v>
      </c>
      <c r="DQ531">
        <v>4.408</v>
      </c>
      <c r="DR531">
        <v>-0.118</v>
      </c>
      <c r="DS531">
        <v>420</v>
      </c>
      <c r="DT531">
        <v>3</v>
      </c>
      <c r="DU531">
        <v>0.07</v>
      </c>
      <c r="DV531">
        <v>0.03</v>
      </c>
      <c r="DW531">
        <v>-23.066743902439</v>
      </c>
      <c r="DX531">
        <v>0.145925435540093</v>
      </c>
      <c r="DY531">
        <v>0.0237177616759527</v>
      </c>
      <c r="DZ531">
        <v>1</v>
      </c>
      <c r="EA531">
        <v>677.384060606061</v>
      </c>
      <c r="EB531">
        <v>2.0887589438548</v>
      </c>
      <c r="EC531">
        <v>0.256629309291649</v>
      </c>
      <c r="ED531">
        <v>1</v>
      </c>
      <c r="EE531">
        <v>6.91431975609756</v>
      </c>
      <c r="EF531">
        <v>0.354212404181183</v>
      </c>
      <c r="EG531">
        <v>0.0370057521888485</v>
      </c>
      <c r="EH531">
        <v>0</v>
      </c>
      <c r="EI531">
        <v>2</v>
      </c>
      <c r="EJ531">
        <v>3</v>
      </c>
      <c r="EK531" t="s">
        <v>335</v>
      </c>
      <c r="EL531">
        <v>100</v>
      </c>
      <c r="EM531">
        <v>100</v>
      </c>
      <c r="EN531">
        <v>4.311</v>
      </c>
      <c r="EO531">
        <v>0.0585</v>
      </c>
      <c r="EP531">
        <v>2.28134974714028</v>
      </c>
      <c r="EQ531">
        <v>0.00616335315543056</v>
      </c>
      <c r="ER531">
        <v>-2.81551833566181e-06</v>
      </c>
      <c r="ES531">
        <v>7.20361701182458e-10</v>
      </c>
      <c r="ET531">
        <v>-0.12593346656001</v>
      </c>
      <c r="EU531">
        <v>0.000949733804135094</v>
      </c>
      <c r="EV531">
        <v>0.000626151634330831</v>
      </c>
      <c r="EW531">
        <v>-7.8445624330649e-06</v>
      </c>
      <c r="EX531">
        <v>-4</v>
      </c>
      <c r="EY531">
        <v>2067</v>
      </c>
      <c r="EZ531">
        <v>1</v>
      </c>
      <c r="FA531">
        <v>22</v>
      </c>
      <c r="FB531">
        <v>18.2</v>
      </c>
      <c r="FC531">
        <v>18</v>
      </c>
      <c r="FD531">
        <v>18</v>
      </c>
      <c r="FE531">
        <v>961.13</v>
      </c>
      <c r="FF531">
        <v>519.127</v>
      </c>
      <c r="FG531">
        <v>41.9977</v>
      </c>
      <c r="FH531">
        <v>25.4091</v>
      </c>
      <c r="FI531">
        <v>30.0007</v>
      </c>
      <c r="FJ531">
        <v>25.3587</v>
      </c>
      <c r="FK531">
        <v>25.3446</v>
      </c>
      <c r="FL531">
        <v>26.7933</v>
      </c>
      <c r="FM531">
        <v>41.4097</v>
      </c>
      <c r="FN531">
        <v>0</v>
      </c>
      <c r="FO531">
        <v>42.31</v>
      </c>
      <c r="FP531">
        <v>420</v>
      </c>
      <c r="FQ531">
        <v>11.8825</v>
      </c>
      <c r="FR531">
        <v>100.331</v>
      </c>
      <c r="FS531">
        <v>100.236</v>
      </c>
    </row>
    <row r="532" spans="1:175">
      <c r="A532">
        <v>516</v>
      </c>
      <c r="B532">
        <v>1627064606.1</v>
      </c>
      <c r="C532">
        <v>1030</v>
      </c>
      <c r="D532" t="s">
        <v>1325</v>
      </c>
      <c r="E532" t="s">
        <v>1326</v>
      </c>
      <c r="F532">
        <v>1</v>
      </c>
      <c r="H532">
        <v>1627064605.1</v>
      </c>
      <c r="I532">
        <f>(J532)/1000</f>
        <v>0</v>
      </c>
      <c r="J532">
        <f>1000*CB532*AH532*(BX532-BY532)/(100*BQ532*(1000-AH532*BX532))</f>
        <v>0</v>
      </c>
      <c r="K532">
        <f>CB532*AH532*(BW532-BV532*(1000-AH532*BY532)/(1000-AH532*BX532))/(100*BQ532)</f>
        <v>0</v>
      </c>
      <c r="L532">
        <f>BV532 - IF(AH532&gt;1, K532*BQ532*100.0/(AJ532*CJ532), 0)</f>
        <v>0</v>
      </c>
      <c r="M532">
        <f>((S532-I532/2)*L532-K532)/(S532+I532/2)</f>
        <v>0</v>
      </c>
      <c r="N532">
        <f>M532*(CC532+CD532)/1000.0</f>
        <v>0</v>
      </c>
      <c r="O532">
        <f>(BV532 - IF(AH532&gt;1, K532*BQ532*100.0/(AJ532*CJ532), 0))*(CC532+CD532)/1000.0</f>
        <v>0</v>
      </c>
      <c r="P532">
        <f>2.0/((1/R532-1/Q532)+SIGN(R532)*SQRT((1/R532-1/Q532)*(1/R532-1/Q532) + 4*BR532/((BR532+1)*(BR532+1))*(2*1/R532*1/Q532-1/Q532*1/Q532)))</f>
        <v>0</v>
      </c>
      <c r="Q532">
        <f>IF(LEFT(BS532,1)&lt;&gt;"0",IF(LEFT(BS532,1)="1",3.0,BT532),$D$5+$E$5*(CJ532*CC532/($K$5*1000))+$F$5*(CJ532*CC532/($K$5*1000))*MAX(MIN(BQ532,$J$5),$I$5)*MAX(MIN(BQ532,$J$5),$I$5)+$G$5*MAX(MIN(BQ532,$J$5),$I$5)*(CJ532*CC532/($K$5*1000))+$H$5*(CJ532*CC532/($K$5*1000))*(CJ532*CC532/($K$5*1000)))</f>
        <v>0</v>
      </c>
      <c r="R532">
        <f>I532*(1000-(1000*0.61365*exp(17.502*V532/(240.97+V532))/(CC532+CD532)+BX532)/2)/(1000*0.61365*exp(17.502*V532/(240.97+V532))/(CC532+CD532)-BX532)</f>
        <v>0</v>
      </c>
      <c r="S532">
        <f>1/((BR532+1)/(P532/1.6)+1/(Q532/1.37)) + BR532/((BR532+1)/(P532/1.6) + BR532/(Q532/1.37))</f>
        <v>0</v>
      </c>
      <c r="T532">
        <f>(BM532*BP532)</f>
        <v>0</v>
      </c>
      <c r="U532">
        <f>(CE532+(T532+2*0.95*5.67E-8*(((CE532+$B$7)+273)^4-(CE532+273)^4)-44100*I532)/(1.84*29.3*Q532+8*0.95*5.67E-8*(CE532+273)^3))</f>
        <v>0</v>
      </c>
      <c r="V532">
        <f>($C$7*CF532+$D$7*CG532+$E$7*U532)</f>
        <v>0</v>
      </c>
      <c r="W532">
        <f>0.61365*exp(17.502*V532/(240.97+V532))</f>
        <v>0</v>
      </c>
      <c r="X532">
        <f>(Y532/Z532*100)</f>
        <v>0</v>
      </c>
      <c r="Y532">
        <f>BX532*(CC532+CD532)/1000</f>
        <v>0</v>
      </c>
      <c r="Z532">
        <f>0.61365*exp(17.502*CE532/(240.97+CE532))</f>
        <v>0</v>
      </c>
      <c r="AA532">
        <f>(W532-BX532*(CC532+CD532)/1000)</f>
        <v>0</v>
      </c>
      <c r="AB532">
        <f>(-I532*44100)</f>
        <v>0</v>
      </c>
      <c r="AC532">
        <f>2*29.3*Q532*0.92*(CE532-V532)</f>
        <v>0</v>
      </c>
      <c r="AD532">
        <f>2*0.95*5.67E-8*(((CE532+$B$7)+273)^4-(V532+273)^4)</f>
        <v>0</v>
      </c>
      <c r="AE532">
        <f>T532+AD532+AB532+AC532</f>
        <v>0</v>
      </c>
      <c r="AF532">
        <v>16</v>
      </c>
      <c r="AG532">
        <v>2</v>
      </c>
      <c r="AH532">
        <f>IF(AF532*$H$13&gt;=AJ532,1.0,(AJ532/(AJ532-AF532*$H$13)))</f>
        <v>0</v>
      </c>
      <c r="AI532">
        <f>(AH532-1)*100</f>
        <v>0</v>
      </c>
      <c r="AJ532">
        <f>MAX(0,($B$13+$C$13*CJ532)/(1+$D$13*CJ532)*CC532/(CE532+273)*$E$13)</f>
        <v>0</v>
      </c>
      <c r="AK532" t="s">
        <v>291</v>
      </c>
      <c r="AL532" t="s">
        <v>291</v>
      </c>
      <c r="AM532">
        <v>0</v>
      </c>
      <c r="AN532">
        <v>0</v>
      </c>
      <c r="AO532">
        <f>1-AM532/AN532</f>
        <v>0</v>
      </c>
      <c r="AP532">
        <v>0</v>
      </c>
      <c r="AQ532" t="s">
        <v>291</v>
      </c>
      <c r="AR532" t="s">
        <v>291</v>
      </c>
      <c r="AS532">
        <v>0</v>
      </c>
      <c r="AT532">
        <v>0</v>
      </c>
      <c r="AU532">
        <f>1-AS532/AT532</f>
        <v>0</v>
      </c>
      <c r="AV532">
        <v>0.5</v>
      </c>
      <c r="AW532">
        <f>BN532</f>
        <v>0</v>
      </c>
      <c r="AX532">
        <f>K532</f>
        <v>0</v>
      </c>
      <c r="AY532">
        <f>AU532*AV532*AW532</f>
        <v>0</v>
      </c>
      <c r="AZ532">
        <f>(AX532-AP532)/AW532</f>
        <v>0</v>
      </c>
      <c r="BA532">
        <f>(AN532-AT532)/AT532</f>
        <v>0</v>
      </c>
      <c r="BB532">
        <f>AM532/(AO532+AM532/AT532)</f>
        <v>0</v>
      </c>
      <c r="BC532" t="s">
        <v>291</v>
      </c>
      <c r="BD532">
        <v>0</v>
      </c>
      <c r="BE532">
        <f>IF(BD532&lt;&gt;0, BD532, BB532)</f>
        <v>0</v>
      </c>
      <c r="BF532">
        <f>1-BE532/AT532</f>
        <v>0</v>
      </c>
      <c r="BG532">
        <f>(AT532-AS532)/(AT532-BE532)</f>
        <v>0</v>
      </c>
      <c r="BH532">
        <f>(AN532-AT532)/(AN532-BE532)</f>
        <v>0</v>
      </c>
      <c r="BI532">
        <f>(AT532-AS532)/(AT532-AM532)</f>
        <v>0</v>
      </c>
      <c r="BJ532">
        <f>(AN532-AT532)/(AN532-AM532)</f>
        <v>0</v>
      </c>
      <c r="BK532">
        <f>(BG532*BE532/AS532)</f>
        <v>0</v>
      </c>
      <c r="BL532">
        <f>(1-BK532)</f>
        <v>0</v>
      </c>
      <c r="BM532">
        <f>$B$11*CK532+$C$11*CL532+$F$11*CM532*(1-CP532)</f>
        <v>0</v>
      </c>
      <c r="BN532">
        <f>BM532*BO532</f>
        <v>0</v>
      </c>
      <c r="BO532">
        <f>($B$11*$D$9+$C$11*$D$9+$F$11*((CZ532+CR532)/MAX(CZ532+CR532+DA532, 0.1)*$I$9+DA532/MAX(CZ532+CR532+DA532, 0.1)*$J$9))/($B$11+$C$11+$F$11)</f>
        <v>0</v>
      </c>
      <c r="BP532">
        <f>($B$11*$K$9+$C$11*$K$9+$F$11*((CZ532+CR532)/MAX(CZ532+CR532+DA532, 0.1)*$P$9+DA532/MAX(CZ532+CR532+DA532, 0.1)*$Q$9))/($B$11+$C$11+$F$11)</f>
        <v>0</v>
      </c>
      <c r="BQ532">
        <v>6</v>
      </c>
      <c r="BR532">
        <v>0.5</v>
      </c>
      <c r="BS532" t="s">
        <v>292</v>
      </c>
      <c r="BT532">
        <v>2</v>
      </c>
      <c r="BU532">
        <v>1627064605.1</v>
      </c>
      <c r="BV532">
        <v>396.943</v>
      </c>
      <c r="BW532">
        <v>419.980333333333</v>
      </c>
      <c r="BX532">
        <v>18.7160333333333</v>
      </c>
      <c r="BY532">
        <v>11.7104</v>
      </c>
      <c r="BZ532">
        <v>392.632</v>
      </c>
      <c r="CA532">
        <v>18.6572333333333</v>
      </c>
      <c r="CB532">
        <v>899.950666666667</v>
      </c>
      <c r="CC532">
        <v>101.495</v>
      </c>
      <c r="CD532">
        <v>0.100207</v>
      </c>
      <c r="CE532">
        <v>34.5652333333333</v>
      </c>
      <c r="CF532">
        <v>31.5259</v>
      </c>
      <c r="CG532">
        <v>999.9</v>
      </c>
      <c r="CH532">
        <v>0</v>
      </c>
      <c r="CI532">
        <v>0</v>
      </c>
      <c r="CJ532">
        <v>9960.83333333333</v>
      </c>
      <c r="CK532">
        <v>0</v>
      </c>
      <c r="CL532">
        <v>59.8759</v>
      </c>
      <c r="CM532">
        <v>1459.90666666667</v>
      </c>
      <c r="CN532">
        <v>0.972993</v>
      </c>
      <c r="CO532">
        <v>0.0270067</v>
      </c>
      <c r="CP532">
        <v>0</v>
      </c>
      <c r="CQ532">
        <v>677.538333333333</v>
      </c>
      <c r="CR532">
        <v>4.99951</v>
      </c>
      <c r="CS532">
        <v>9875.73333333333</v>
      </c>
      <c r="CT532">
        <v>11911.0666666667</v>
      </c>
      <c r="CU532">
        <v>39.75</v>
      </c>
      <c r="CV532">
        <v>42.062</v>
      </c>
      <c r="CW532">
        <v>41.312</v>
      </c>
      <c r="CX532">
        <v>41.312</v>
      </c>
      <c r="CY532">
        <v>42.312</v>
      </c>
      <c r="CZ532">
        <v>1415.61666666667</v>
      </c>
      <c r="DA532">
        <v>39.29</v>
      </c>
      <c r="DB532">
        <v>0</v>
      </c>
      <c r="DC532">
        <v>1627064608.6</v>
      </c>
      <c r="DD532">
        <v>0</v>
      </c>
      <c r="DE532">
        <v>677.503230769231</v>
      </c>
      <c r="DF532">
        <v>1.15610256283719</v>
      </c>
      <c r="DG532">
        <v>27.7982906142815</v>
      </c>
      <c r="DH532">
        <v>9873.34307692308</v>
      </c>
      <c r="DI532">
        <v>15</v>
      </c>
      <c r="DJ532">
        <v>1627063522.6</v>
      </c>
      <c r="DK532" t="s">
        <v>293</v>
      </c>
      <c r="DL532">
        <v>1627063512.6</v>
      </c>
      <c r="DM532">
        <v>1627063522.6</v>
      </c>
      <c r="DN532">
        <v>1</v>
      </c>
      <c r="DO532">
        <v>0.261</v>
      </c>
      <c r="DP532">
        <v>-0.001</v>
      </c>
      <c r="DQ532">
        <v>4.408</v>
      </c>
      <c r="DR532">
        <v>-0.118</v>
      </c>
      <c r="DS532">
        <v>420</v>
      </c>
      <c r="DT532">
        <v>3</v>
      </c>
      <c r="DU532">
        <v>0.07</v>
      </c>
      <c r="DV532">
        <v>0.03</v>
      </c>
      <c r="DW532">
        <v>-23.0609951219512</v>
      </c>
      <c r="DX532">
        <v>0.100762369337976</v>
      </c>
      <c r="DY532">
        <v>0.0217897038923622</v>
      </c>
      <c r="DZ532">
        <v>1</v>
      </c>
      <c r="EA532">
        <v>677.408828571429</v>
      </c>
      <c r="EB532">
        <v>1.73685322896237</v>
      </c>
      <c r="EC532">
        <v>0.246744342614462</v>
      </c>
      <c r="ED532">
        <v>1</v>
      </c>
      <c r="EE532">
        <v>6.92755048780488</v>
      </c>
      <c r="EF532">
        <v>0.401182996515682</v>
      </c>
      <c r="EG532">
        <v>0.0416129527765867</v>
      </c>
      <c r="EH532">
        <v>0</v>
      </c>
      <c r="EI532">
        <v>2</v>
      </c>
      <c r="EJ532">
        <v>3</v>
      </c>
      <c r="EK532" t="s">
        <v>335</v>
      </c>
      <c r="EL532">
        <v>100</v>
      </c>
      <c r="EM532">
        <v>100</v>
      </c>
      <c r="EN532">
        <v>4.311</v>
      </c>
      <c r="EO532">
        <v>0.0591</v>
      </c>
      <c r="EP532">
        <v>2.28134974714028</v>
      </c>
      <c r="EQ532">
        <v>0.00616335315543056</v>
      </c>
      <c r="ER532">
        <v>-2.81551833566181e-06</v>
      </c>
      <c r="ES532">
        <v>7.20361701182458e-10</v>
      </c>
      <c r="ET532">
        <v>-0.12593346656001</v>
      </c>
      <c r="EU532">
        <v>0.000949733804135094</v>
      </c>
      <c r="EV532">
        <v>0.000626151634330831</v>
      </c>
      <c r="EW532">
        <v>-7.8445624330649e-06</v>
      </c>
      <c r="EX532">
        <v>-4</v>
      </c>
      <c r="EY532">
        <v>2067</v>
      </c>
      <c r="EZ532">
        <v>1</v>
      </c>
      <c r="FA532">
        <v>22</v>
      </c>
      <c r="FB532">
        <v>18.2</v>
      </c>
      <c r="FC532">
        <v>18.1</v>
      </c>
      <c r="FD532">
        <v>18</v>
      </c>
      <c r="FE532">
        <v>961.069</v>
      </c>
      <c r="FF532">
        <v>519.242</v>
      </c>
      <c r="FG532">
        <v>42.0436</v>
      </c>
      <c r="FH532">
        <v>25.4134</v>
      </c>
      <c r="FI532">
        <v>30.0006</v>
      </c>
      <c r="FJ532">
        <v>25.361</v>
      </c>
      <c r="FK532">
        <v>25.3473</v>
      </c>
      <c r="FL532">
        <v>26.7956</v>
      </c>
      <c r="FM532">
        <v>41.4097</v>
      </c>
      <c r="FN532">
        <v>0</v>
      </c>
      <c r="FO532">
        <v>42.41</v>
      </c>
      <c r="FP532">
        <v>420</v>
      </c>
      <c r="FQ532">
        <v>11.9065</v>
      </c>
      <c r="FR532">
        <v>100.331</v>
      </c>
      <c r="FS532">
        <v>100.234</v>
      </c>
    </row>
    <row r="533" spans="1:175">
      <c r="A533">
        <v>517</v>
      </c>
      <c r="B533">
        <v>1627064608.1</v>
      </c>
      <c r="C533">
        <v>1032</v>
      </c>
      <c r="D533" t="s">
        <v>1327</v>
      </c>
      <c r="E533" t="s">
        <v>1328</v>
      </c>
      <c r="F533">
        <v>1</v>
      </c>
      <c r="H533">
        <v>1627064607.1</v>
      </c>
      <c r="I533">
        <f>(J533)/1000</f>
        <v>0</v>
      </c>
      <c r="J533">
        <f>1000*CB533*AH533*(BX533-BY533)/(100*BQ533*(1000-AH533*BX533))</f>
        <v>0</v>
      </c>
      <c r="K533">
        <f>CB533*AH533*(BW533-BV533*(1000-AH533*BY533)/(1000-AH533*BX533))/(100*BQ533)</f>
        <v>0</v>
      </c>
      <c r="L533">
        <f>BV533 - IF(AH533&gt;1, K533*BQ533*100.0/(AJ533*CJ533), 0)</f>
        <v>0</v>
      </c>
      <c r="M533">
        <f>((S533-I533/2)*L533-K533)/(S533+I533/2)</f>
        <v>0</v>
      </c>
      <c r="N533">
        <f>M533*(CC533+CD533)/1000.0</f>
        <v>0</v>
      </c>
      <c r="O533">
        <f>(BV533 - IF(AH533&gt;1, K533*BQ533*100.0/(AJ533*CJ533), 0))*(CC533+CD533)/1000.0</f>
        <v>0</v>
      </c>
      <c r="P533">
        <f>2.0/((1/R533-1/Q533)+SIGN(R533)*SQRT((1/R533-1/Q533)*(1/R533-1/Q533) + 4*BR533/((BR533+1)*(BR533+1))*(2*1/R533*1/Q533-1/Q533*1/Q533)))</f>
        <v>0</v>
      </c>
      <c r="Q533">
        <f>IF(LEFT(BS533,1)&lt;&gt;"0",IF(LEFT(BS533,1)="1",3.0,BT533),$D$5+$E$5*(CJ533*CC533/($K$5*1000))+$F$5*(CJ533*CC533/($K$5*1000))*MAX(MIN(BQ533,$J$5),$I$5)*MAX(MIN(BQ533,$J$5),$I$5)+$G$5*MAX(MIN(BQ533,$J$5),$I$5)*(CJ533*CC533/($K$5*1000))+$H$5*(CJ533*CC533/($K$5*1000))*(CJ533*CC533/($K$5*1000)))</f>
        <v>0</v>
      </c>
      <c r="R533">
        <f>I533*(1000-(1000*0.61365*exp(17.502*V533/(240.97+V533))/(CC533+CD533)+BX533)/2)/(1000*0.61365*exp(17.502*V533/(240.97+V533))/(CC533+CD533)-BX533)</f>
        <v>0</v>
      </c>
      <c r="S533">
        <f>1/((BR533+1)/(P533/1.6)+1/(Q533/1.37)) + BR533/((BR533+1)/(P533/1.6) + BR533/(Q533/1.37))</f>
        <v>0</v>
      </c>
      <c r="T533">
        <f>(BM533*BP533)</f>
        <v>0</v>
      </c>
      <c r="U533">
        <f>(CE533+(T533+2*0.95*5.67E-8*(((CE533+$B$7)+273)^4-(CE533+273)^4)-44100*I533)/(1.84*29.3*Q533+8*0.95*5.67E-8*(CE533+273)^3))</f>
        <v>0</v>
      </c>
      <c r="V533">
        <f>($C$7*CF533+$D$7*CG533+$E$7*U533)</f>
        <v>0</v>
      </c>
      <c r="W533">
        <f>0.61365*exp(17.502*V533/(240.97+V533))</f>
        <v>0</v>
      </c>
      <c r="X533">
        <f>(Y533/Z533*100)</f>
        <v>0</v>
      </c>
      <c r="Y533">
        <f>BX533*(CC533+CD533)/1000</f>
        <v>0</v>
      </c>
      <c r="Z533">
        <f>0.61365*exp(17.502*CE533/(240.97+CE533))</f>
        <v>0</v>
      </c>
      <c r="AA533">
        <f>(W533-BX533*(CC533+CD533)/1000)</f>
        <v>0</v>
      </c>
      <c r="AB533">
        <f>(-I533*44100)</f>
        <v>0</v>
      </c>
      <c r="AC533">
        <f>2*29.3*Q533*0.92*(CE533-V533)</f>
        <v>0</v>
      </c>
      <c r="AD533">
        <f>2*0.95*5.67E-8*(((CE533+$B$7)+273)^4-(V533+273)^4)</f>
        <v>0</v>
      </c>
      <c r="AE533">
        <f>T533+AD533+AB533+AC533</f>
        <v>0</v>
      </c>
      <c r="AF533">
        <v>16</v>
      </c>
      <c r="AG533">
        <v>2</v>
      </c>
      <c r="AH533">
        <f>IF(AF533*$H$13&gt;=AJ533,1.0,(AJ533/(AJ533-AF533*$H$13)))</f>
        <v>0</v>
      </c>
      <c r="AI533">
        <f>(AH533-1)*100</f>
        <v>0</v>
      </c>
      <c r="AJ533">
        <f>MAX(0,($B$13+$C$13*CJ533)/(1+$D$13*CJ533)*CC533/(CE533+273)*$E$13)</f>
        <v>0</v>
      </c>
      <c r="AK533" t="s">
        <v>291</v>
      </c>
      <c r="AL533" t="s">
        <v>291</v>
      </c>
      <c r="AM533">
        <v>0</v>
      </c>
      <c r="AN533">
        <v>0</v>
      </c>
      <c r="AO533">
        <f>1-AM533/AN533</f>
        <v>0</v>
      </c>
      <c r="AP533">
        <v>0</v>
      </c>
      <c r="AQ533" t="s">
        <v>291</v>
      </c>
      <c r="AR533" t="s">
        <v>291</v>
      </c>
      <c r="AS533">
        <v>0</v>
      </c>
      <c r="AT533">
        <v>0</v>
      </c>
      <c r="AU533">
        <f>1-AS533/AT533</f>
        <v>0</v>
      </c>
      <c r="AV533">
        <v>0.5</v>
      </c>
      <c r="AW533">
        <f>BN533</f>
        <v>0</v>
      </c>
      <c r="AX533">
        <f>K533</f>
        <v>0</v>
      </c>
      <c r="AY533">
        <f>AU533*AV533*AW533</f>
        <v>0</v>
      </c>
      <c r="AZ533">
        <f>(AX533-AP533)/AW533</f>
        <v>0</v>
      </c>
      <c r="BA533">
        <f>(AN533-AT533)/AT533</f>
        <v>0</v>
      </c>
      <c r="BB533">
        <f>AM533/(AO533+AM533/AT533)</f>
        <v>0</v>
      </c>
      <c r="BC533" t="s">
        <v>291</v>
      </c>
      <c r="BD533">
        <v>0</v>
      </c>
      <c r="BE533">
        <f>IF(BD533&lt;&gt;0, BD533, BB533)</f>
        <v>0</v>
      </c>
      <c r="BF533">
        <f>1-BE533/AT533</f>
        <v>0</v>
      </c>
      <c r="BG533">
        <f>(AT533-AS533)/(AT533-BE533)</f>
        <v>0</v>
      </c>
      <c r="BH533">
        <f>(AN533-AT533)/(AN533-BE533)</f>
        <v>0</v>
      </c>
      <c r="BI533">
        <f>(AT533-AS533)/(AT533-AM533)</f>
        <v>0</v>
      </c>
      <c r="BJ533">
        <f>(AN533-AT533)/(AN533-AM533)</f>
        <v>0</v>
      </c>
      <c r="BK533">
        <f>(BG533*BE533/AS533)</f>
        <v>0</v>
      </c>
      <c r="BL533">
        <f>(1-BK533)</f>
        <v>0</v>
      </c>
      <c r="BM533">
        <f>$B$11*CK533+$C$11*CL533+$F$11*CM533*(1-CP533)</f>
        <v>0</v>
      </c>
      <c r="BN533">
        <f>BM533*BO533</f>
        <v>0</v>
      </c>
      <c r="BO533">
        <f>($B$11*$D$9+$C$11*$D$9+$F$11*((CZ533+CR533)/MAX(CZ533+CR533+DA533, 0.1)*$I$9+DA533/MAX(CZ533+CR533+DA533, 0.1)*$J$9))/($B$11+$C$11+$F$11)</f>
        <v>0</v>
      </c>
      <c r="BP533">
        <f>($B$11*$K$9+$C$11*$K$9+$F$11*((CZ533+CR533)/MAX(CZ533+CR533+DA533, 0.1)*$P$9+DA533/MAX(CZ533+CR533+DA533, 0.1)*$Q$9))/($B$11+$C$11+$F$11)</f>
        <v>0</v>
      </c>
      <c r="BQ533">
        <v>6</v>
      </c>
      <c r="BR533">
        <v>0.5</v>
      </c>
      <c r="BS533" t="s">
        <v>292</v>
      </c>
      <c r="BT533">
        <v>2</v>
      </c>
      <c r="BU533">
        <v>1627064607.1</v>
      </c>
      <c r="BV533">
        <v>396.977</v>
      </c>
      <c r="BW533">
        <v>419.933666666667</v>
      </c>
      <c r="BX533">
        <v>18.7435333333333</v>
      </c>
      <c r="BY533">
        <v>11.733</v>
      </c>
      <c r="BZ533">
        <v>392.666</v>
      </c>
      <c r="CA533">
        <v>18.6843333333333</v>
      </c>
      <c r="CB533">
        <v>900.026333333333</v>
      </c>
      <c r="CC533">
        <v>101.496666666667</v>
      </c>
      <c r="CD533">
        <v>0.100206</v>
      </c>
      <c r="CE533">
        <v>34.6044</v>
      </c>
      <c r="CF533">
        <v>31.5544333333333</v>
      </c>
      <c r="CG533">
        <v>999.9</v>
      </c>
      <c r="CH533">
        <v>0</v>
      </c>
      <c r="CI533">
        <v>0</v>
      </c>
      <c r="CJ533">
        <v>9981.25333333333</v>
      </c>
      <c r="CK533">
        <v>0</v>
      </c>
      <c r="CL533">
        <v>59.8759</v>
      </c>
      <c r="CM533">
        <v>1460.01</v>
      </c>
      <c r="CN533">
        <v>0.972995</v>
      </c>
      <c r="CO533">
        <v>0.0270047666666667</v>
      </c>
      <c r="CP533">
        <v>0</v>
      </c>
      <c r="CQ533">
        <v>677.610333333333</v>
      </c>
      <c r="CR533">
        <v>4.99951</v>
      </c>
      <c r="CS533">
        <v>9877.31333333333</v>
      </c>
      <c r="CT533">
        <v>11911.9666666667</v>
      </c>
      <c r="CU533">
        <v>39.7913333333333</v>
      </c>
      <c r="CV533">
        <v>42</v>
      </c>
      <c r="CW533">
        <v>41.2913333333333</v>
      </c>
      <c r="CX533">
        <v>41.312</v>
      </c>
      <c r="CY533">
        <v>42.312</v>
      </c>
      <c r="CZ533">
        <v>1415.72</v>
      </c>
      <c r="DA533">
        <v>39.29</v>
      </c>
      <c r="DB533">
        <v>0</v>
      </c>
      <c r="DC533">
        <v>1627064611</v>
      </c>
      <c r="DD533">
        <v>0</v>
      </c>
      <c r="DE533">
        <v>677.558384615385</v>
      </c>
      <c r="DF533">
        <v>0.611213671827448</v>
      </c>
      <c r="DG533">
        <v>23.0577777445295</v>
      </c>
      <c r="DH533">
        <v>9874.56692307692</v>
      </c>
      <c r="DI533">
        <v>15</v>
      </c>
      <c r="DJ533">
        <v>1627063522.6</v>
      </c>
      <c r="DK533" t="s">
        <v>293</v>
      </c>
      <c r="DL533">
        <v>1627063512.6</v>
      </c>
      <c r="DM533">
        <v>1627063522.6</v>
      </c>
      <c r="DN533">
        <v>1</v>
      </c>
      <c r="DO533">
        <v>0.261</v>
      </c>
      <c r="DP533">
        <v>-0.001</v>
      </c>
      <c r="DQ533">
        <v>4.408</v>
      </c>
      <c r="DR533">
        <v>-0.118</v>
      </c>
      <c r="DS533">
        <v>420</v>
      </c>
      <c r="DT533">
        <v>3</v>
      </c>
      <c r="DU533">
        <v>0.07</v>
      </c>
      <c r="DV533">
        <v>0.03</v>
      </c>
      <c r="DW533">
        <v>-23.0487804878049</v>
      </c>
      <c r="DX533">
        <v>0.195648083623679</v>
      </c>
      <c r="DY533">
        <v>0.0342045013405716</v>
      </c>
      <c r="DZ533">
        <v>1</v>
      </c>
      <c r="EA533">
        <v>677.474727272727</v>
      </c>
      <c r="EB533">
        <v>1.36187019352666</v>
      </c>
      <c r="EC533">
        <v>0.21568077880772</v>
      </c>
      <c r="ED533">
        <v>1</v>
      </c>
      <c r="EE533">
        <v>6.94247463414634</v>
      </c>
      <c r="EF533">
        <v>0.40031644599303</v>
      </c>
      <c r="EG533">
        <v>0.0415300395598386</v>
      </c>
      <c r="EH533">
        <v>0</v>
      </c>
      <c r="EI533">
        <v>2</v>
      </c>
      <c r="EJ533">
        <v>3</v>
      </c>
      <c r="EK533" t="s">
        <v>335</v>
      </c>
      <c r="EL533">
        <v>100</v>
      </c>
      <c r="EM533">
        <v>100</v>
      </c>
      <c r="EN533">
        <v>4.311</v>
      </c>
      <c r="EO533">
        <v>0.0595</v>
      </c>
      <c r="EP533">
        <v>2.28134974714028</v>
      </c>
      <c r="EQ533">
        <v>0.00616335315543056</v>
      </c>
      <c r="ER533">
        <v>-2.81551833566181e-06</v>
      </c>
      <c r="ES533">
        <v>7.20361701182458e-10</v>
      </c>
      <c r="ET533">
        <v>-0.12593346656001</v>
      </c>
      <c r="EU533">
        <v>0.000949733804135094</v>
      </c>
      <c r="EV533">
        <v>0.000626151634330831</v>
      </c>
      <c r="EW533">
        <v>-7.8445624330649e-06</v>
      </c>
      <c r="EX533">
        <v>-4</v>
      </c>
      <c r="EY533">
        <v>2067</v>
      </c>
      <c r="EZ533">
        <v>1</v>
      </c>
      <c r="FA533">
        <v>22</v>
      </c>
      <c r="FB533">
        <v>18.3</v>
      </c>
      <c r="FC533">
        <v>18.1</v>
      </c>
      <c r="FD533">
        <v>18</v>
      </c>
      <c r="FE533">
        <v>961.056</v>
      </c>
      <c r="FF533">
        <v>519.464</v>
      </c>
      <c r="FG533">
        <v>42.0891</v>
      </c>
      <c r="FH533">
        <v>25.4176</v>
      </c>
      <c r="FI533">
        <v>30.0006</v>
      </c>
      <c r="FJ533">
        <v>25.3632</v>
      </c>
      <c r="FK533">
        <v>25.3501</v>
      </c>
      <c r="FL533">
        <v>26.7966</v>
      </c>
      <c r="FM533">
        <v>41.1364</v>
      </c>
      <c r="FN533">
        <v>0</v>
      </c>
      <c r="FO533">
        <v>42.51</v>
      </c>
      <c r="FP533">
        <v>420</v>
      </c>
      <c r="FQ533">
        <v>11.9069</v>
      </c>
      <c r="FR533">
        <v>100.33</v>
      </c>
      <c r="FS533">
        <v>100.235</v>
      </c>
    </row>
    <row r="534" spans="1:175">
      <c r="A534">
        <v>518</v>
      </c>
      <c r="B534">
        <v>1627064610.1</v>
      </c>
      <c r="C534">
        <v>1034</v>
      </c>
      <c r="D534" t="s">
        <v>1329</v>
      </c>
      <c r="E534" t="s">
        <v>1330</v>
      </c>
      <c r="F534">
        <v>1</v>
      </c>
      <c r="H534">
        <v>1627064609.1</v>
      </c>
      <c r="I534">
        <f>(J534)/1000</f>
        <v>0</v>
      </c>
      <c r="J534">
        <f>1000*CB534*AH534*(BX534-BY534)/(100*BQ534*(1000-AH534*BX534))</f>
        <v>0</v>
      </c>
      <c r="K534">
        <f>CB534*AH534*(BW534-BV534*(1000-AH534*BY534)/(1000-AH534*BX534))/(100*BQ534)</f>
        <v>0</v>
      </c>
      <c r="L534">
        <f>BV534 - IF(AH534&gt;1, K534*BQ534*100.0/(AJ534*CJ534), 0)</f>
        <v>0</v>
      </c>
      <c r="M534">
        <f>((S534-I534/2)*L534-K534)/(S534+I534/2)</f>
        <v>0</v>
      </c>
      <c r="N534">
        <f>M534*(CC534+CD534)/1000.0</f>
        <v>0</v>
      </c>
      <c r="O534">
        <f>(BV534 - IF(AH534&gt;1, K534*BQ534*100.0/(AJ534*CJ534), 0))*(CC534+CD534)/1000.0</f>
        <v>0</v>
      </c>
      <c r="P534">
        <f>2.0/((1/R534-1/Q534)+SIGN(R534)*SQRT((1/R534-1/Q534)*(1/R534-1/Q534) + 4*BR534/((BR534+1)*(BR534+1))*(2*1/R534*1/Q534-1/Q534*1/Q534)))</f>
        <v>0</v>
      </c>
      <c r="Q534">
        <f>IF(LEFT(BS534,1)&lt;&gt;"0",IF(LEFT(BS534,1)="1",3.0,BT534),$D$5+$E$5*(CJ534*CC534/($K$5*1000))+$F$5*(CJ534*CC534/($K$5*1000))*MAX(MIN(BQ534,$J$5),$I$5)*MAX(MIN(BQ534,$J$5),$I$5)+$G$5*MAX(MIN(BQ534,$J$5),$I$5)*(CJ534*CC534/($K$5*1000))+$H$5*(CJ534*CC534/($K$5*1000))*(CJ534*CC534/($K$5*1000)))</f>
        <v>0</v>
      </c>
      <c r="R534">
        <f>I534*(1000-(1000*0.61365*exp(17.502*V534/(240.97+V534))/(CC534+CD534)+BX534)/2)/(1000*0.61365*exp(17.502*V534/(240.97+V534))/(CC534+CD534)-BX534)</f>
        <v>0</v>
      </c>
      <c r="S534">
        <f>1/((BR534+1)/(P534/1.6)+1/(Q534/1.37)) + BR534/((BR534+1)/(P534/1.6) + BR534/(Q534/1.37))</f>
        <v>0</v>
      </c>
      <c r="T534">
        <f>(BM534*BP534)</f>
        <v>0</v>
      </c>
      <c r="U534">
        <f>(CE534+(T534+2*0.95*5.67E-8*(((CE534+$B$7)+273)^4-(CE534+273)^4)-44100*I534)/(1.84*29.3*Q534+8*0.95*5.67E-8*(CE534+273)^3))</f>
        <v>0</v>
      </c>
      <c r="V534">
        <f>($C$7*CF534+$D$7*CG534+$E$7*U534)</f>
        <v>0</v>
      </c>
      <c r="W534">
        <f>0.61365*exp(17.502*V534/(240.97+V534))</f>
        <v>0</v>
      </c>
      <c r="X534">
        <f>(Y534/Z534*100)</f>
        <v>0</v>
      </c>
      <c r="Y534">
        <f>BX534*(CC534+CD534)/1000</f>
        <v>0</v>
      </c>
      <c r="Z534">
        <f>0.61365*exp(17.502*CE534/(240.97+CE534))</f>
        <v>0</v>
      </c>
      <c r="AA534">
        <f>(W534-BX534*(CC534+CD534)/1000)</f>
        <v>0</v>
      </c>
      <c r="AB534">
        <f>(-I534*44100)</f>
        <v>0</v>
      </c>
      <c r="AC534">
        <f>2*29.3*Q534*0.92*(CE534-V534)</f>
        <v>0</v>
      </c>
      <c r="AD534">
        <f>2*0.95*5.67E-8*(((CE534+$B$7)+273)^4-(V534+273)^4)</f>
        <v>0</v>
      </c>
      <c r="AE534">
        <f>T534+AD534+AB534+AC534</f>
        <v>0</v>
      </c>
      <c r="AF534">
        <v>16</v>
      </c>
      <c r="AG534">
        <v>2</v>
      </c>
      <c r="AH534">
        <f>IF(AF534*$H$13&gt;=AJ534,1.0,(AJ534/(AJ534-AF534*$H$13)))</f>
        <v>0</v>
      </c>
      <c r="AI534">
        <f>(AH534-1)*100</f>
        <v>0</v>
      </c>
      <c r="AJ534">
        <f>MAX(0,($B$13+$C$13*CJ534)/(1+$D$13*CJ534)*CC534/(CE534+273)*$E$13)</f>
        <v>0</v>
      </c>
      <c r="AK534" t="s">
        <v>291</v>
      </c>
      <c r="AL534" t="s">
        <v>291</v>
      </c>
      <c r="AM534">
        <v>0</v>
      </c>
      <c r="AN534">
        <v>0</v>
      </c>
      <c r="AO534">
        <f>1-AM534/AN534</f>
        <v>0</v>
      </c>
      <c r="AP534">
        <v>0</v>
      </c>
      <c r="AQ534" t="s">
        <v>291</v>
      </c>
      <c r="AR534" t="s">
        <v>291</v>
      </c>
      <c r="AS534">
        <v>0</v>
      </c>
      <c r="AT534">
        <v>0</v>
      </c>
      <c r="AU534">
        <f>1-AS534/AT534</f>
        <v>0</v>
      </c>
      <c r="AV534">
        <v>0.5</v>
      </c>
      <c r="AW534">
        <f>BN534</f>
        <v>0</v>
      </c>
      <c r="AX534">
        <f>K534</f>
        <v>0</v>
      </c>
      <c r="AY534">
        <f>AU534*AV534*AW534</f>
        <v>0</v>
      </c>
      <c r="AZ534">
        <f>(AX534-AP534)/AW534</f>
        <v>0</v>
      </c>
      <c r="BA534">
        <f>(AN534-AT534)/AT534</f>
        <v>0</v>
      </c>
      <c r="BB534">
        <f>AM534/(AO534+AM534/AT534)</f>
        <v>0</v>
      </c>
      <c r="BC534" t="s">
        <v>291</v>
      </c>
      <c r="BD534">
        <v>0</v>
      </c>
      <c r="BE534">
        <f>IF(BD534&lt;&gt;0, BD534, BB534)</f>
        <v>0</v>
      </c>
      <c r="BF534">
        <f>1-BE534/AT534</f>
        <v>0</v>
      </c>
      <c r="BG534">
        <f>(AT534-AS534)/(AT534-BE534)</f>
        <v>0</v>
      </c>
      <c r="BH534">
        <f>(AN534-AT534)/(AN534-BE534)</f>
        <v>0</v>
      </c>
      <c r="BI534">
        <f>(AT534-AS534)/(AT534-AM534)</f>
        <v>0</v>
      </c>
      <c r="BJ534">
        <f>(AN534-AT534)/(AN534-AM534)</f>
        <v>0</v>
      </c>
      <c r="BK534">
        <f>(BG534*BE534/AS534)</f>
        <v>0</v>
      </c>
      <c r="BL534">
        <f>(1-BK534)</f>
        <v>0</v>
      </c>
      <c r="BM534">
        <f>$B$11*CK534+$C$11*CL534+$F$11*CM534*(1-CP534)</f>
        <v>0</v>
      </c>
      <c r="BN534">
        <f>BM534*BO534</f>
        <v>0</v>
      </c>
      <c r="BO534">
        <f>($B$11*$D$9+$C$11*$D$9+$F$11*((CZ534+CR534)/MAX(CZ534+CR534+DA534, 0.1)*$I$9+DA534/MAX(CZ534+CR534+DA534, 0.1)*$J$9))/($B$11+$C$11+$F$11)</f>
        <v>0</v>
      </c>
      <c r="BP534">
        <f>($B$11*$K$9+$C$11*$K$9+$F$11*((CZ534+CR534)/MAX(CZ534+CR534+DA534, 0.1)*$P$9+DA534/MAX(CZ534+CR534+DA534, 0.1)*$Q$9))/($B$11+$C$11+$F$11)</f>
        <v>0</v>
      </c>
      <c r="BQ534">
        <v>6</v>
      </c>
      <c r="BR534">
        <v>0.5</v>
      </c>
      <c r="BS534" t="s">
        <v>292</v>
      </c>
      <c r="BT534">
        <v>2</v>
      </c>
      <c r="BU534">
        <v>1627064609.1</v>
      </c>
      <c r="BV534">
        <v>396.954666666667</v>
      </c>
      <c r="BW534">
        <v>419.919333333333</v>
      </c>
      <c r="BX534">
        <v>18.7810666666667</v>
      </c>
      <c r="BY534">
        <v>11.7743333333333</v>
      </c>
      <c r="BZ534">
        <v>392.643666666667</v>
      </c>
      <c r="CA534">
        <v>18.7212333333333</v>
      </c>
      <c r="CB534">
        <v>900.051</v>
      </c>
      <c r="CC534">
        <v>101.498333333333</v>
      </c>
      <c r="CD534">
        <v>0.0998429333333333</v>
      </c>
      <c r="CE534">
        <v>34.6464333333333</v>
      </c>
      <c r="CF534">
        <v>31.5894333333333</v>
      </c>
      <c r="CG534">
        <v>999.9</v>
      </c>
      <c r="CH534">
        <v>0</v>
      </c>
      <c r="CI534">
        <v>0</v>
      </c>
      <c r="CJ534">
        <v>10019.9666666667</v>
      </c>
      <c r="CK534">
        <v>0</v>
      </c>
      <c r="CL534">
        <v>59.8759</v>
      </c>
      <c r="CM534">
        <v>1460.11</v>
      </c>
      <c r="CN534">
        <v>0.972997</v>
      </c>
      <c r="CO534">
        <v>0.0270028333333333</v>
      </c>
      <c r="CP534">
        <v>0</v>
      </c>
      <c r="CQ534">
        <v>677.759</v>
      </c>
      <c r="CR534">
        <v>4.99951</v>
      </c>
      <c r="CS534">
        <v>9879.45</v>
      </c>
      <c r="CT534">
        <v>11912.8</v>
      </c>
      <c r="CU534">
        <v>39.75</v>
      </c>
      <c r="CV534">
        <v>42.0413333333333</v>
      </c>
      <c r="CW534">
        <v>41.312</v>
      </c>
      <c r="CX534">
        <v>41.312</v>
      </c>
      <c r="CY534">
        <v>42.312</v>
      </c>
      <c r="CZ534">
        <v>1415.82</v>
      </c>
      <c r="DA534">
        <v>39.29</v>
      </c>
      <c r="DB534">
        <v>0</v>
      </c>
      <c r="DC534">
        <v>1627064612.8</v>
      </c>
      <c r="DD534">
        <v>0</v>
      </c>
      <c r="DE534">
        <v>677.5908</v>
      </c>
      <c r="DF534">
        <v>0.410307690273556</v>
      </c>
      <c r="DG534">
        <v>24.9176923825682</v>
      </c>
      <c r="DH534">
        <v>9875.502</v>
      </c>
      <c r="DI534">
        <v>15</v>
      </c>
      <c r="DJ534">
        <v>1627063522.6</v>
      </c>
      <c r="DK534" t="s">
        <v>293</v>
      </c>
      <c r="DL534">
        <v>1627063512.6</v>
      </c>
      <c r="DM534">
        <v>1627063522.6</v>
      </c>
      <c r="DN534">
        <v>1</v>
      </c>
      <c r="DO534">
        <v>0.261</v>
      </c>
      <c r="DP534">
        <v>-0.001</v>
      </c>
      <c r="DQ534">
        <v>4.408</v>
      </c>
      <c r="DR534">
        <v>-0.118</v>
      </c>
      <c r="DS534">
        <v>420</v>
      </c>
      <c r="DT534">
        <v>3</v>
      </c>
      <c r="DU534">
        <v>0.07</v>
      </c>
      <c r="DV534">
        <v>0.03</v>
      </c>
      <c r="DW534">
        <v>-23.0382170731707</v>
      </c>
      <c r="DX534">
        <v>0.281711498257871</v>
      </c>
      <c r="DY534">
        <v>0.0412723311464587</v>
      </c>
      <c r="DZ534">
        <v>1</v>
      </c>
      <c r="EA534">
        <v>677.516735294118</v>
      </c>
      <c r="EB534">
        <v>1.25007660429643</v>
      </c>
      <c r="EC534">
        <v>0.193377459119459</v>
      </c>
      <c r="ED534">
        <v>1</v>
      </c>
      <c r="EE534">
        <v>6.95617951219512</v>
      </c>
      <c r="EF534">
        <v>0.356201602787465</v>
      </c>
      <c r="EG534">
        <v>0.0370526733146482</v>
      </c>
      <c r="EH534">
        <v>0</v>
      </c>
      <c r="EI534">
        <v>2</v>
      </c>
      <c r="EJ534">
        <v>3</v>
      </c>
      <c r="EK534" t="s">
        <v>335</v>
      </c>
      <c r="EL534">
        <v>100</v>
      </c>
      <c r="EM534">
        <v>100</v>
      </c>
      <c r="EN534">
        <v>4.311</v>
      </c>
      <c r="EO534">
        <v>0.0602</v>
      </c>
      <c r="EP534">
        <v>2.28134974714028</v>
      </c>
      <c r="EQ534">
        <v>0.00616335315543056</v>
      </c>
      <c r="ER534">
        <v>-2.81551833566181e-06</v>
      </c>
      <c r="ES534">
        <v>7.20361701182458e-10</v>
      </c>
      <c r="ET534">
        <v>-0.12593346656001</v>
      </c>
      <c r="EU534">
        <v>0.000949733804135094</v>
      </c>
      <c r="EV534">
        <v>0.000626151634330831</v>
      </c>
      <c r="EW534">
        <v>-7.8445624330649e-06</v>
      </c>
      <c r="EX534">
        <v>-4</v>
      </c>
      <c r="EY534">
        <v>2067</v>
      </c>
      <c r="EZ534">
        <v>1</v>
      </c>
      <c r="FA534">
        <v>22</v>
      </c>
      <c r="FB534">
        <v>18.3</v>
      </c>
      <c r="FC534">
        <v>18.1</v>
      </c>
      <c r="FD534">
        <v>18</v>
      </c>
      <c r="FE534">
        <v>960.948</v>
      </c>
      <c r="FF534">
        <v>519.544</v>
      </c>
      <c r="FG534">
        <v>42.1349</v>
      </c>
      <c r="FH534">
        <v>25.4219</v>
      </c>
      <c r="FI534">
        <v>30.0006</v>
      </c>
      <c r="FJ534">
        <v>25.3658</v>
      </c>
      <c r="FK534">
        <v>25.3527</v>
      </c>
      <c r="FL534">
        <v>26.7972</v>
      </c>
      <c r="FM534">
        <v>40.8485</v>
      </c>
      <c r="FN534">
        <v>0</v>
      </c>
      <c r="FO534">
        <v>42.51</v>
      </c>
      <c r="FP534">
        <v>420</v>
      </c>
      <c r="FQ534">
        <v>11.992</v>
      </c>
      <c r="FR534">
        <v>100.328</v>
      </c>
      <c r="FS534">
        <v>100.235</v>
      </c>
    </row>
    <row r="535" spans="1:175">
      <c r="A535">
        <v>519</v>
      </c>
      <c r="B535">
        <v>1627064612.1</v>
      </c>
      <c r="C535">
        <v>1036</v>
      </c>
      <c r="D535" t="s">
        <v>1331</v>
      </c>
      <c r="E535" t="s">
        <v>1332</v>
      </c>
      <c r="F535">
        <v>1</v>
      </c>
      <c r="H535">
        <v>1627064611.1</v>
      </c>
      <c r="I535">
        <f>(J535)/1000</f>
        <v>0</v>
      </c>
      <c r="J535">
        <f>1000*CB535*AH535*(BX535-BY535)/(100*BQ535*(1000-AH535*BX535))</f>
        <v>0</v>
      </c>
      <c r="K535">
        <f>CB535*AH535*(BW535-BV535*(1000-AH535*BY535)/(1000-AH535*BX535))/(100*BQ535)</f>
        <v>0</v>
      </c>
      <c r="L535">
        <f>BV535 - IF(AH535&gt;1, K535*BQ535*100.0/(AJ535*CJ535), 0)</f>
        <v>0</v>
      </c>
      <c r="M535">
        <f>((S535-I535/2)*L535-K535)/(S535+I535/2)</f>
        <v>0</v>
      </c>
      <c r="N535">
        <f>M535*(CC535+CD535)/1000.0</f>
        <v>0</v>
      </c>
      <c r="O535">
        <f>(BV535 - IF(AH535&gt;1, K535*BQ535*100.0/(AJ535*CJ535), 0))*(CC535+CD535)/1000.0</f>
        <v>0</v>
      </c>
      <c r="P535">
        <f>2.0/((1/R535-1/Q535)+SIGN(R535)*SQRT((1/R535-1/Q535)*(1/R535-1/Q535) + 4*BR535/((BR535+1)*(BR535+1))*(2*1/R535*1/Q535-1/Q535*1/Q535)))</f>
        <v>0</v>
      </c>
      <c r="Q535">
        <f>IF(LEFT(BS535,1)&lt;&gt;"0",IF(LEFT(BS535,1)="1",3.0,BT535),$D$5+$E$5*(CJ535*CC535/($K$5*1000))+$F$5*(CJ535*CC535/($K$5*1000))*MAX(MIN(BQ535,$J$5),$I$5)*MAX(MIN(BQ535,$J$5),$I$5)+$G$5*MAX(MIN(BQ535,$J$5),$I$5)*(CJ535*CC535/($K$5*1000))+$H$5*(CJ535*CC535/($K$5*1000))*(CJ535*CC535/($K$5*1000)))</f>
        <v>0</v>
      </c>
      <c r="R535">
        <f>I535*(1000-(1000*0.61365*exp(17.502*V535/(240.97+V535))/(CC535+CD535)+BX535)/2)/(1000*0.61365*exp(17.502*V535/(240.97+V535))/(CC535+CD535)-BX535)</f>
        <v>0</v>
      </c>
      <c r="S535">
        <f>1/((BR535+1)/(P535/1.6)+1/(Q535/1.37)) + BR535/((BR535+1)/(P535/1.6) + BR535/(Q535/1.37))</f>
        <v>0</v>
      </c>
      <c r="T535">
        <f>(BM535*BP535)</f>
        <v>0</v>
      </c>
      <c r="U535">
        <f>(CE535+(T535+2*0.95*5.67E-8*(((CE535+$B$7)+273)^4-(CE535+273)^4)-44100*I535)/(1.84*29.3*Q535+8*0.95*5.67E-8*(CE535+273)^3))</f>
        <v>0</v>
      </c>
      <c r="V535">
        <f>($C$7*CF535+$D$7*CG535+$E$7*U535)</f>
        <v>0</v>
      </c>
      <c r="W535">
        <f>0.61365*exp(17.502*V535/(240.97+V535))</f>
        <v>0</v>
      </c>
      <c r="X535">
        <f>(Y535/Z535*100)</f>
        <v>0</v>
      </c>
      <c r="Y535">
        <f>BX535*(CC535+CD535)/1000</f>
        <v>0</v>
      </c>
      <c r="Z535">
        <f>0.61365*exp(17.502*CE535/(240.97+CE535))</f>
        <v>0</v>
      </c>
      <c r="AA535">
        <f>(W535-BX535*(CC535+CD535)/1000)</f>
        <v>0</v>
      </c>
      <c r="AB535">
        <f>(-I535*44100)</f>
        <v>0</v>
      </c>
      <c r="AC535">
        <f>2*29.3*Q535*0.92*(CE535-V535)</f>
        <v>0</v>
      </c>
      <c r="AD535">
        <f>2*0.95*5.67E-8*(((CE535+$B$7)+273)^4-(V535+273)^4)</f>
        <v>0</v>
      </c>
      <c r="AE535">
        <f>T535+AD535+AB535+AC535</f>
        <v>0</v>
      </c>
      <c r="AF535">
        <v>15</v>
      </c>
      <c r="AG535">
        <v>2</v>
      </c>
      <c r="AH535">
        <f>IF(AF535*$H$13&gt;=AJ535,1.0,(AJ535/(AJ535-AF535*$H$13)))</f>
        <v>0</v>
      </c>
      <c r="AI535">
        <f>(AH535-1)*100</f>
        <v>0</v>
      </c>
      <c r="AJ535">
        <f>MAX(0,($B$13+$C$13*CJ535)/(1+$D$13*CJ535)*CC535/(CE535+273)*$E$13)</f>
        <v>0</v>
      </c>
      <c r="AK535" t="s">
        <v>291</v>
      </c>
      <c r="AL535" t="s">
        <v>291</v>
      </c>
      <c r="AM535">
        <v>0</v>
      </c>
      <c r="AN535">
        <v>0</v>
      </c>
      <c r="AO535">
        <f>1-AM535/AN535</f>
        <v>0</v>
      </c>
      <c r="AP535">
        <v>0</v>
      </c>
      <c r="AQ535" t="s">
        <v>291</v>
      </c>
      <c r="AR535" t="s">
        <v>291</v>
      </c>
      <c r="AS535">
        <v>0</v>
      </c>
      <c r="AT535">
        <v>0</v>
      </c>
      <c r="AU535">
        <f>1-AS535/AT535</f>
        <v>0</v>
      </c>
      <c r="AV535">
        <v>0.5</v>
      </c>
      <c r="AW535">
        <f>BN535</f>
        <v>0</v>
      </c>
      <c r="AX535">
        <f>K535</f>
        <v>0</v>
      </c>
      <c r="AY535">
        <f>AU535*AV535*AW535</f>
        <v>0</v>
      </c>
      <c r="AZ535">
        <f>(AX535-AP535)/AW535</f>
        <v>0</v>
      </c>
      <c r="BA535">
        <f>(AN535-AT535)/AT535</f>
        <v>0</v>
      </c>
      <c r="BB535">
        <f>AM535/(AO535+AM535/AT535)</f>
        <v>0</v>
      </c>
      <c r="BC535" t="s">
        <v>291</v>
      </c>
      <c r="BD535">
        <v>0</v>
      </c>
      <c r="BE535">
        <f>IF(BD535&lt;&gt;0, BD535, BB535)</f>
        <v>0</v>
      </c>
      <c r="BF535">
        <f>1-BE535/AT535</f>
        <v>0</v>
      </c>
      <c r="BG535">
        <f>(AT535-AS535)/(AT535-BE535)</f>
        <v>0</v>
      </c>
      <c r="BH535">
        <f>(AN535-AT535)/(AN535-BE535)</f>
        <v>0</v>
      </c>
      <c r="BI535">
        <f>(AT535-AS535)/(AT535-AM535)</f>
        <v>0</v>
      </c>
      <c r="BJ535">
        <f>(AN535-AT535)/(AN535-AM535)</f>
        <v>0</v>
      </c>
      <c r="BK535">
        <f>(BG535*BE535/AS535)</f>
        <v>0</v>
      </c>
      <c r="BL535">
        <f>(1-BK535)</f>
        <v>0</v>
      </c>
      <c r="BM535">
        <f>$B$11*CK535+$C$11*CL535+$F$11*CM535*(1-CP535)</f>
        <v>0</v>
      </c>
      <c r="BN535">
        <f>BM535*BO535</f>
        <v>0</v>
      </c>
      <c r="BO535">
        <f>($B$11*$D$9+$C$11*$D$9+$F$11*((CZ535+CR535)/MAX(CZ535+CR535+DA535, 0.1)*$I$9+DA535/MAX(CZ535+CR535+DA535, 0.1)*$J$9))/($B$11+$C$11+$F$11)</f>
        <v>0</v>
      </c>
      <c r="BP535">
        <f>($B$11*$K$9+$C$11*$K$9+$F$11*((CZ535+CR535)/MAX(CZ535+CR535+DA535, 0.1)*$P$9+DA535/MAX(CZ535+CR535+DA535, 0.1)*$Q$9))/($B$11+$C$11+$F$11)</f>
        <v>0</v>
      </c>
      <c r="BQ535">
        <v>6</v>
      </c>
      <c r="BR535">
        <v>0.5</v>
      </c>
      <c r="BS535" t="s">
        <v>292</v>
      </c>
      <c r="BT535">
        <v>2</v>
      </c>
      <c r="BU535">
        <v>1627064611.1</v>
      </c>
      <c r="BV535">
        <v>396.972333333333</v>
      </c>
      <c r="BW535">
        <v>419.946333333333</v>
      </c>
      <c r="BX535">
        <v>18.8273666666667</v>
      </c>
      <c r="BY535">
        <v>11.8138666666667</v>
      </c>
      <c r="BZ535">
        <v>392.661333333333</v>
      </c>
      <c r="CA535">
        <v>18.7668</v>
      </c>
      <c r="CB535">
        <v>900.028666666667</v>
      </c>
      <c r="CC535">
        <v>101.498333333333</v>
      </c>
      <c r="CD535">
        <v>0.099711</v>
      </c>
      <c r="CE535">
        <v>34.6878</v>
      </c>
      <c r="CF535">
        <v>31.6200333333333</v>
      </c>
      <c r="CG535">
        <v>999.9</v>
      </c>
      <c r="CH535">
        <v>0</v>
      </c>
      <c r="CI535">
        <v>0</v>
      </c>
      <c r="CJ535">
        <v>10016.4666666667</v>
      </c>
      <c r="CK535">
        <v>0</v>
      </c>
      <c r="CL535">
        <v>59.8759</v>
      </c>
      <c r="CM535">
        <v>1460</v>
      </c>
      <c r="CN535">
        <v>0.972995</v>
      </c>
      <c r="CO535">
        <v>0.0270047666666667</v>
      </c>
      <c r="CP535">
        <v>0</v>
      </c>
      <c r="CQ535">
        <v>677.676</v>
      </c>
      <c r="CR535">
        <v>4.99951</v>
      </c>
      <c r="CS535">
        <v>9880.09333333333</v>
      </c>
      <c r="CT535">
        <v>11911.8666666667</v>
      </c>
      <c r="CU535">
        <v>39.812</v>
      </c>
      <c r="CV535">
        <v>42.062</v>
      </c>
      <c r="CW535">
        <v>41.312</v>
      </c>
      <c r="CX535">
        <v>41.333</v>
      </c>
      <c r="CY535">
        <v>42.312</v>
      </c>
      <c r="CZ535">
        <v>1415.71</v>
      </c>
      <c r="DA535">
        <v>39.29</v>
      </c>
      <c r="DB535">
        <v>0</v>
      </c>
      <c r="DC535">
        <v>1627064614.6</v>
      </c>
      <c r="DD535">
        <v>0</v>
      </c>
      <c r="DE535">
        <v>677.607615384615</v>
      </c>
      <c r="DF535">
        <v>0.399316236375426</v>
      </c>
      <c r="DG535">
        <v>27.2423931727501</v>
      </c>
      <c r="DH535">
        <v>9876.27</v>
      </c>
      <c r="DI535">
        <v>15</v>
      </c>
      <c r="DJ535">
        <v>1627063522.6</v>
      </c>
      <c r="DK535" t="s">
        <v>293</v>
      </c>
      <c r="DL535">
        <v>1627063512.6</v>
      </c>
      <c r="DM535">
        <v>1627063522.6</v>
      </c>
      <c r="DN535">
        <v>1</v>
      </c>
      <c r="DO535">
        <v>0.261</v>
      </c>
      <c r="DP535">
        <v>-0.001</v>
      </c>
      <c r="DQ535">
        <v>4.408</v>
      </c>
      <c r="DR535">
        <v>-0.118</v>
      </c>
      <c r="DS535">
        <v>420</v>
      </c>
      <c r="DT535">
        <v>3</v>
      </c>
      <c r="DU535">
        <v>0.07</v>
      </c>
      <c r="DV535">
        <v>0.03</v>
      </c>
      <c r="DW535">
        <v>-23.0281658536585</v>
      </c>
      <c r="DX535">
        <v>0.302675958188131</v>
      </c>
      <c r="DY535">
        <v>0.0428962708581943</v>
      </c>
      <c r="DZ535">
        <v>1</v>
      </c>
      <c r="EA535">
        <v>677.556628571429</v>
      </c>
      <c r="EB535">
        <v>0.859393578001391</v>
      </c>
      <c r="EC535">
        <v>0.165576583181191</v>
      </c>
      <c r="ED535">
        <v>1</v>
      </c>
      <c r="EE535">
        <v>6.9674</v>
      </c>
      <c r="EF535">
        <v>0.330748641114981</v>
      </c>
      <c r="EG535">
        <v>0.0346761211857353</v>
      </c>
      <c r="EH535">
        <v>0</v>
      </c>
      <c r="EI535">
        <v>2</v>
      </c>
      <c r="EJ535">
        <v>3</v>
      </c>
      <c r="EK535" t="s">
        <v>335</v>
      </c>
      <c r="EL535">
        <v>100</v>
      </c>
      <c r="EM535">
        <v>100</v>
      </c>
      <c r="EN535">
        <v>4.311</v>
      </c>
      <c r="EO535">
        <v>0.0609</v>
      </c>
      <c r="EP535">
        <v>2.28134974714028</v>
      </c>
      <c r="EQ535">
        <v>0.00616335315543056</v>
      </c>
      <c r="ER535">
        <v>-2.81551833566181e-06</v>
      </c>
      <c r="ES535">
        <v>7.20361701182458e-10</v>
      </c>
      <c r="ET535">
        <v>-0.12593346656001</v>
      </c>
      <c r="EU535">
        <v>0.000949733804135094</v>
      </c>
      <c r="EV535">
        <v>0.000626151634330831</v>
      </c>
      <c r="EW535">
        <v>-7.8445624330649e-06</v>
      </c>
      <c r="EX535">
        <v>-4</v>
      </c>
      <c r="EY535">
        <v>2067</v>
      </c>
      <c r="EZ535">
        <v>1</v>
      </c>
      <c r="FA535">
        <v>22</v>
      </c>
      <c r="FB535">
        <v>18.3</v>
      </c>
      <c r="FC535">
        <v>18.2</v>
      </c>
      <c r="FD535">
        <v>18</v>
      </c>
      <c r="FE535">
        <v>961.202</v>
      </c>
      <c r="FF535">
        <v>519.692</v>
      </c>
      <c r="FG535">
        <v>42.1805</v>
      </c>
      <c r="FH535">
        <v>25.4262</v>
      </c>
      <c r="FI535">
        <v>30.0007</v>
      </c>
      <c r="FJ535">
        <v>25.3685</v>
      </c>
      <c r="FK535">
        <v>25.3552</v>
      </c>
      <c r="FL535">
        <v>26.799</v>
      </c>
      <c r="FM535">
        <v>40.8485</v>
      </c>
      <c r="FN535">
        <v>0</v>
      </c>
      <c r="FO535">
        <v>42.61</v>
      </c>
      <c r="FP535">
        <v>420</v>
      </c>
      <c r="FQ535">
        <v>11.997</v>
      </c>
      <c r="FR535">
        <v>100.329</v>
      </c>
      <c r="FS535">
        <v>100.234</v>
      </c>
    </row>
    <row r="536" spans="1:175">
      <c r="A536">
        <v>520</v>
      </c>
      <c r="B536">
        <v>1627064614.1</v>
      </c>
      <c r="C536">
        <v>1038</v>
      </c>
      <c r="D536" t="s">
        <v>1333</v>
      </c>
      <c r="E536" t="s">
        <v>1334</v>
      </c>
      <c r="F536">
        <v>1</v>
      </c>
      <c r="H536">
        <v>1627064613.1</v>
      </c>
      <c r="I536">
        <f>(J536)/1000</f>
        <v>0</v>
      </c>
      <c r="J536">
        <f>1000*CB536*AH536*(BX536-BY536)/(100*BQ536*(1000-AH536*BX536))</f>
        <v>0</v>
      </c>
      <c r="K536">
        <f>CB536*AH536*(BW536-BV536*(1000-AH536*BY536)/(1000-AH536*BX536))/(100*BQ536)</f>
        <v>0</v>
      </c>
      <c r="L536">
        <f>BV536 - IF(AH536&gt;1, K536*BQ536*100.0/(AJ536*CJ536), 0)</f>
        <v>0</v>
      </c>
      <c r="M536">
        <f>((S536-I536/2)*L536-K536)/(S536+I536/2)</f>
        <v>0</v>
      </c>
      <c r="N536">
        <f>M536*(CC536+CD536)/1000.0</f>
        <v>0</v>
      </c>
      <c r="O536">
        <f>(BV536 - IF(AH536&gt;1, K536*BQ536*100.0/(AJ536*CJ536), 0))*(CC536+CD536)/1000.0</f>
        <v>0</v>
      </c>
      <c r="P536">
        <f>2.0/((1/R536-1/Q536)+SIGN(R536)*SQRT((1/R536-1/Q536)*(1/R536-1/Q536) + 4*BR536/((BR536+1)*(BR536+1))*(2*1/R536*1/Q536-1/Q536*1/Q536)))</f>
        <v>0</v>
      </c>
      <c r="Q536">
        <f>IF(LEFT(BS536,1)&lt;&gt;"0",IF(LEFT(BS536,1)="1",3.0,BT536),$D$5+$E$5*(CJ536*CC536/($K$5*1000))+$F$5*(CJ536*CC536/($K$5*1000))*MAX(MIN(BQ536,$J$5),$I$5)*MAX(MIN(BQ536,$J$5),$I$5)+$G$5*MAX(MIN(BQ536,$J$5),$I$5)*(CJ536*CC536/($K$5*1000))+$H$5*(CJ536*CC536/($K$5*1000))*(CJ536*CC536/($K$5*1000)))</f>
        <v>0</v>
      </c>
      <c r="R536">
        <f>I536*(1000-(1000*0.61365*exp(17.502*V536/(240.97+V536))/(CC536+CD536)+BX536)/2)/(1000*0.61365*exp(17.502*V536/(240.97+V536))/(CC536+CD536)-BX536)</f>
        <v>0</v>
      </c>
      <c r="S536">
        <f>1/((BR536+1)/(P536/1.6)+1/(Q536/1.37)) + BR536/((BR536+1)/(P536/1.6) + BR536/(Q536/1.37))</f>
        <v>0</v>
      </c>
      <c r="T536">
        <f>(BM536*BP536)</f>
        <v>0</v>
      </c>
      <c r="U536">
        <f>(CE536+(T536+2*0.95*5.67E-8*(((CE536+$B$7)+273)^4-(CE536+273)^4)-44100*I536)/(1.84*29.3*Q536+8*0.95*5.67E-8*(CE536+273)^3))</f>
        <v>0</v>
      </c>
      <c r="V536">
        <f>($C$7*CF536+$D$7*CG536+$E$7*U536)</f>
        <v>0</v>
      </c>
      <c r="W536">
        <f>0.61365*exp(17.502*V536/(240.97+V536))</f>
        <v>0</v>
      </c>
      <c r="X536">
        <f>(Y536/Z536*100)</f>
        <v>0</v>
      </c>
      <c r="Y536">
        <f>BX536*(CC536+CD536)/1000</f>
        <v>0</v>
      </c>
      <c r="Z536">
        <f>0.61365*exp(17.502*CE536/(240.97+CE536))</f>
        <v>0</v>
      </c>
      <c r="AA536">
        <f>(W536-BX536*(CC536+CD536)/1000)</f>
        <v>0</v>
      </c>
      <c r="AB536">
        <f>(-I536*44100)</f>
        <v>0</v>
      </c>
      <c r="AC536">
        <f>2*29.3*Q536*0.92*(CE536-V536)</f>
        <v>0</v>
      </c>
      <c r="AD536">
        <f>2*0.95*5.67E-8*(((CE536+$B$7)+273)^4-(V536+273)^4)</f>
        <v>0</v>
      </c>
      <c r="AE536">
        <f>T536+AD536+AB536+AC536</f>
        <v>0</v>
      </c>
      <c r="AF536">
        <v>16</v>
      </c>
      <c r="AG536">
        <v>2</v>
      </c>
      <c r="AH536">
        <f>IF(AF536*$H$13&gt;=AJ536,1.0,(AJ536/(AJ536-AF536*$H$13)))</f>
        <v>0</v>
      </c>
      <c r="AI536">
        <f>(AH536-1)*100</f>
        <v>0</v>
      </c>
      <c r="AJ536">
        <f>MAX(0,($B$13+$C$13*CJ536)/(1+$D$13*CJ536)*CC536/(CE536+273)*$E$13)</f>
        <v>0</v>
      </c>
      <c r="AK536" t="s">
        <v>291</v>
      </c>
      <c r="AL536" t="s">
        <v>291</v>
      </c>
      <c r="AM536">
        <v>0</v>
      </c>
      <c r="AN536">
        <v>0</v>
      </c>
      <c r="AO536">
        <f>1-AM536/AN536</f>
        <v>0</v>
      </c>
      <c r="AP536">
        <v>0</v>
      </c>
      <c r="AQ536" t="s">
        <v>291</v>
      </c>
      <c r="AR536" t="s">
        <v>291</v>
      </c>
      <c r="AS536">
        <v>0</v>
      </c>
      <c r="AT536">
        <v>0</v>
      </c>
      <c r="AU536">
        <f>1-AS536/AT536</f>
        <v>0</v>
      </c>
      <c r="AV536">
        <v>0.5</v>
      </c>
      <c r="AW536">
        <f>BN536</f>
        <v>0</v>
      </c>
      <c r="AX536">
        <f>K536</f>
        <v>0</v>
      </c>
      <c r="AY536">
        <f>AU536*AV536*AW536</f>
        <v>0</v>
      </c>
      <c r="AZ536">
        <f>(AX536-AP536)/AW536</f>
        <v>0</v>
      </c>
      <c r="BA536">
        <f>(AN536-AT536)/AT536</f>
        <v>0</v>
      </c>
      <c r="BB536">
        <f>AM536/(AO536+AM536/AT536)</f>
        <v>0</v>
      </c>
      <c r="BC536" t="s">
        <v>291</v>
      </c>
      <c r="BD536">
        <v>0</v>
      </c>
      <c r="BE536">
        <f>IF(BD536&lt;&gt;0, BD536, BB536)</f>
        <v>0</v>
      </c>
      <c r="BF536">
        <f>1-BE536/AT536</f>
        <v>0</v>
      </c>
      <c r="BG536">
        <f>(AT536-AS536)/(AT536-BE536)</f>
        <v>0</v>
      </c>
      <c r="BH536">
        <f>(AN536-AT536)/(AN536-BE536)</f>
        <v>0</v>
      </c>
      <c r="BI536">
        <f>(AT536-AS536)/(AT536-AM536)</f>
        <v>0</v>
      </c>
      <c r="BJ536">
        <f>(AN536-AT536)/(AN536-AM536)</f>
        <v>0</v>
      </c>
      <c r="BK536">
        <f>(BG536*BE536/AS536)</f>
        <v>0</v>
      </c>
      <c r="BL536">
        <f>(1-BK536)</f>
        <v>0</v>
      </c>
      <c r="BM536">
        <f>$B$11*CK536+$C$11*CL536+$F$11*CM536*(1-CP536)</f>
        <v>0</v>
      </c>
      <c r="BN536">
        <f>BM536*BO536</f>
        <v>0</v>
      </c>
      <c r="BO536">
        <f>($B$11*$D$9+$C$11*$D$9+$F$11*((CZ536+CR536)/MAX(CZ536+CR536+DA536, 0.1)*$I$9+DA536/MAX(CZ536+CR536+DA536, 0.1)*$J$9))/($B$11+$C$11+$F$11)</f>
        <v>0</v>
      </c>
      <c r="BP536">
        <f>($B$11*$K$9+$C$11*$K$9+$F$11*((CZ536+CR536)/MAX(CZ536+CR536+DA536, 0.1)*$P$9+DA536/MAX(CZ536+CR536+DA536, 0.1)*$Q$9))/($B$11+$C$11+$F$11)</f>
        <v>0</v>
      </c>
      <c r="BQ536">
        <v>6</v>
      </c>
      <c r="BR536">
        <v>0.5</v>
      </c>
      <c r="BS536" t="s">
        <v>292</v>
      </c>
      <c r="BT536">
        <v>2</v>
      </c>
      <c r="BU536">
        <v>1627064613.1</v>
      </c>
      <c r="BV536">
        <v>397.017666666667</v>
      </c>
      <c r="BW536">
        <v>419.917333333333</v>
      </c>
      <c r="BX536">
        <v>18.8769666666667</v>
      </c>
      <c r="BY536">
        <v>11.8672333333333</v>
      </c>
      <c r="BZ536">
        <v>392.706666666667</v>
      </c>
      <c r="CA536">
        <v>18.8156333333333</v>
      </c>
      <c r="CB536">
        <v>900.022</v>
      </c>
      <c r="CC536">
        <v>101.498</v>
      </c>
      <c r="CD536">
        <v>0.0999636666666667</v>
      </c>
      <c r="CE536">
        <v>34.7282333333333</v>
      </c>
      <c r="CF536">
        <v>31.6533333333333</v>
      </c>
      <c r="CG536">
        <v>999.9</v>
      </c>
      <c r="CH536">
        <v>0</v>
      </c>
      <c r="CI536">
        <v>0</v>
      </c>
      <c r="CJ536">
        <v>9991.04333333333</v>
      </c>
      <c r="CK536">
        <v>0</v>
      </c>
      <c r="CL536">
        <v>59.8759</v>
      </c>
      <c r="CM536">
        <v>1459.89</v>
      </c>
      <c r="CN536">
        <v>0.972993</v>
      </c>
      <c r="CO536">
        <v>0.0270067</v>
      </c>
      <c r="CP536">
        <v>0</v>
      </c>
      <c r="CQ536">
        <v>677.768666666667</v>
      </c>
      <c r="CR536">
        <v>4.99951</v>
      </c>
      <c r="CS536">
        <v>9879.94666666667</v>
      </c>
      <c r="CT536">
        <v>11910.9333333333</v>
      </c>
      <c r="CU536">
        <v>39.812</v>
      </c>
      <c r="CV536">
        <v>42.062</v>
      </c>
      <c r="CW536">
        <v>41.312</v>
      </c>
      <c r="CX536">
        <v>41.333</v>
      </c>
      <c r="CY536">
        <v>42.312</v>
      </c>
      <c r="CZ536">
        <v>1415.6</v>
      </c>
      <c r="DA536">
        <v>39.29</v>
      </c>
      <c r="DB536">
        <v>0</v>
      </c>
      <c r="DC536">
        <v>1627064617</v>
      </c>
      <c r="DD536">
        <v>0</v>
      </c>
      <c r="DE536">
        <v>677.656653846154</v>
      </c>
      <c r="DF536">
        <v>1.35900854195339</v>
      </c>
      <c r="DG536">
        <v>32.5736751551952</v>
      </c>
      <c r="DH536">
        <v>9877.24615384615</v>
      </c>
      <c r="DI536">
        <v>15</v>
      </c>
      <c r="DJ536">
        <v>1627063522.6</v>
      </c>
      <c r="DK536" t="s">
        <v>293</v>
      </c>
      <c r="DL536">
        <v>1627063512.6</v>
      </c>
      <c r="DM536">
        <v>1627063522.6</v>
      </c>
      <c r="DN536">
        <v>1</v>
      </c>
      <c r="DO536">
        <v>0.261</v>
      </c>
      <c r="DP536">
        <v>-0.001</v>
      </c>
      <c r="DQ536">
        <v>4.408</v>
      </c>
      <c r="DR536">
        <v>-0.118</v>
      </c>
      <c r="DS536">
        <v>420</v>
      </c>
      <c r="DT536">
        <v>3</v>
      </c>
      <c r="DU536">
        <v>0.07</v>
      </c>
      <c r="DV536">
        <v>0.03</v>
      </c>
      <c r="DW536">
        <v>-23.0132609756098</v>
      </c>
      <c r="DX536">
        <v>0.439131010452952</v>
      </c>
      <c r="DY536">
        <v>0.0550991739039876</v>
      </c>
      <c r="DZ536">
        <v>1</v>
      </c>
      <c r="EA536">
        <v>677.604878787879</v>
      </c>
      <c r="EB536">
        <v>0.712238091869597</v>
      </c>
      <c r="EC536">
        <v>0.161804737836714</v>
      </c>
      <c r="ED536">
        <v>1</v>
      </c>
      <c r="EE536">
        <v>6.97571048780488</v>
      </c>
      <c r="EF536">
        <v>0.318778536585358</v>
      </c>
      <c r="EG536">
        <v>0.0338424772741998</v>
      </c>
      <c r="EH536">
        <v>0</v>
      </c>
      <c r="EI536">
        <v>2</v>
      </c>
      <c r="EJ536">
        <v>3</v>
      </c>
      <c r="EK536" t="s">
        <v>335</v>
      </c>
      <c r="EL536">
        <v>100</v>
      </c>
      <c r="EM536">
        <v>100</v>
      </c>
      <c r="EN536">
        <v>4.311</v>
      </c>
      <c r="EO536">
        <v>0.0617</v>
      </c>
      <c r="EP536">
        <v>2.28134974714028</v>
      </c>
      <c r="EQ536">
        <v>0.00616335315543056</v>
      </c>
      <c r="ER536">
        <v>-2.81551833566181e-06</v>
      </c>
      <c r="ES536">
        <v>7.20361701182458e-10</v>
      </c>
      <c r="ET536">
        <v>-0.12593346656001</v>
      </c>
      <c r="EU536">
        <v>0.000949733804135094</v>
      </c>
      <c r="EV536">
        <v>0.000626151634330831</v>
      </c>
      <c r="EW536">
        <v>-7.8445624330649e-06</v>
      </c>
      <c r="EX536">
        <v>-4</v>
      </c>
      <c r="EY536">
        <v>2067</v>
      </c>
      <c r="EZ536">
        <v>1</v>
      </c>
      <c r="FA536">
        <v>22</v>
      </c>
      <c r="FB536">
        <v>18.4</v>
      </c>
      <c r="FC536">
        <v>18.2</v>
      </c>
      <c r="FD536">
        <v>18</v>
      </c>
      <c r="FE536">
        <v>961.037</v>
      </c>
      <c r="FF536">
        <v>519.789</v>
      </c>
      <c r="FG536">
        <v>42.225</v>
      </c>
      <c r="FH536">
        <v>25.4305</v>
      </c>
      <c r="FI536">
        <v>30.0008</v>
      </c>
      <c r="FJ536">
        <v>25.3709</v>
      </c>
      <c r="FK536">
        <v>25.3578</v>
      </c>
      <c r="FL536">
        <v>26.8003</v>
      </c>
      <c r="FM536">
        <v>40.8485</v>
      </c>
      <c r="FN536">
        <v>0</v>
      </c>
      <c r="FO536">
        <v>42.71</v>
      </c>
      <c r="FP536">
        <v>420</v>
      </c>
      <c r="FQ536">
        <v>12.0574</v>
      </c>
      <c r="FR536">
        <v>100.33</v>
      </c>
      <c r="FS536">
        <v>100.234</v>
      </c>
    </row>
    <row r="537" spans="1:175">
      <c r="A537">
        <v>521</v>
      </c>
      <c r="B537">
        <v>1627064616.1</v>
      </c>
      <c r="C537">
        <v>1040</v>
      </c>
      <c r="D537" t="s">
        <v>1335</v>
      </c>
      <c r="E537" t="s">
        <v>1336</v>
      </c>
      <c r="F537">
        <v>1</v>
      </c>
      <c r="H537">
        <v>1627064615.1</v>
      </c>
      <c r="I537">
        <f>(J537)/1000</f>
        <v>0</v>
      </c>
      <c r="J537">
        <f>1000*CB537*AH537*(BX537-BY537)/(100*BQ537*(1000-AH537*BX537))</f>
        <v>0</v>
      </c>
      <c r="K537">
        <f>CB537*AH537*(BW537-BV537*(1000-AH537*BY537)/(1000-AH537*BX537))/(100*BQ537)</f>
        <v>0</v>
      </c>
      <c r="L537">
        <f>BV537 - IF(AH537&gt;1, K537*BQ537*100.0/(AJ537*CJ537), 0)</f>
        <v>0</v>
      </c>
      <c r="M537">
        <f>((S537-I537/2)*L537-K537)/(S537+I537/2)</f>
        <v>0</v>
      </c>
      <c r="N537">
        <f>M537*(CC537+CD537)/1000.0</f>
        <v>0</v>
      </c>
      <c r="O537">
        <f>(BV537 - IF(AH537&gt;1, K537*BQ537*100.0/(AJ537*CJ537), 0))*(CC537+CD537)/1000.0</f>
        <v>0</v>
      </c>
      <c r="P537">
        <f>2.0/((1/R537-1/Q537)+SIGN(R537)*SQRT((1/R537-1/Q537)*(1/R537-1/Q537) + 4*BR537/((BR537+1)*(BR537+1))*(2*1/R537*1/Q537-1/Q537*1/Q537)))</f>
        <v>0</v>
      </c>
      <c r="Q537">
        <f>IF(LEFT(BS537,1)&lt;&gt;"0",IF(LEFT(BS537,1)="1",3.0,BT537),$D$5+$E$5*(CJ537*CC537/($K$5*1000))+$F$5*(CJ537*CC537/($K$5*1000))*MAX(MIN(BQ537,$J$5),$I$5)*MAX(MIN(BQ537,$J$5),$I$5)+$G$5*MAX(MIN(BQ537,$J$5),$I$5)*(CJ537*CC537/($K$5*1000))+$H$5*(CJ537*CC537/($K$5*1000))*(CJ537*CC537/($K$5*1000)))</f>
        <v>0</v>
      </c>
      <c r="R537">
        <f>I537*(1000-(1000*0.61365*exp(17.502*V537/(240.97+V537))/(CC537+CD537)+BX537)/2)/(1000*0.61365*exp(17.502*V537/(240.97+V537))/(CC537+CD537)-BX537)</f>
        <v>0</v>
      </c>
      <c r="S537">
        <f>1/((BR537+1)/(P537/1.6)+1/(Q537/1.37)) + BR537/((BR537+1)/(P537/1.6) + BR537/(Q537/1.37))</f>
        <v>0</v>
      </c>
      <c r="T537">
        <f>(BM537*BP537)</f>
        <v>0</v>
      </c>
      <c r="U537">
        <f>(CE537+(T537+2*0.95*5.67E-8*(((CE537+$B$7)+273)^4-(CE537+273)^4)-44100*I537)/(1.84*29.3*Q537+8*0.95*5.67E-8*(CE537+273)^3))</f>
        <v>0</v>
      </c>
      <c r="V537">
        <f>($C$7*CF537+$D$7*CG537+$E$7*U537)</f>
        <v>0</v>
      </c>
      <c r="W537">
        <f>0.61365*exp(17.502*V537/(240.97+V537))</f>
        <v>0</v>
      </c>
      <c r="X537">
        <f>(Y537/Z537*100)</f>
        <v>0</v>
      </c>
      <c r="Y537">
        <f>BX537*(CC537+CD537)/1000</f>
        <v>0</v>
      </c>
      <c r="Z537">
        <f>0.61365*exp(17.502*CE537/(240.97+CE537))</f>
        <v>0</v>
      </c>
      <c r="AA537">
        <f>(W537-BX537*(CC537+CD537)/1000)</f>
        <v>0</v>
      </c>
      <c r="AB537">
        <f>(-I537*44100)</f>
        <v>0</v>
      </c>
      <c r="AC537">
        <f>2*29.3*Q537*0.92*(CE537-V537)</f>
        <v>0</v>
      </c>
      <c r="AD537">
        <f>2*0.95*5.67E-8*(((CE537+$B$7)+273)^4-(V537+273)^4)</f>
        <v>0</v>
      </c>
      <c r="AE537">
        <f>T537+AD537+AB537+AC537</f>
        <v>0</v>
      </c>
      <c r="AF537">
        <v>16</v>
      </c>
      <c r="AG537">
        <v>2</v>
      </c>
      <c r="AH537">
        <f>IF(AF537*$H$13&gt;=AJ537,1.0,(AJ537/(AJ537-AF537*$H$13)))</f>
        <v>0</v>
      </c>
      <c r="AI537">
        <f>(AH537-1)*100</f>
        <v>0</v>
      </c>
      <c r="AJ537">
        <f>MAX(0,($B$13+$C$13*CJ537)/(1+$D$13*CJ537)*CC537/(CE537+273)*$E$13)</f>
        <v>0</v>
      </c>
      <c r="AK537" t="s">
        <v>291</v>
      </c>
      <c r="AL537" t="s">
        <v>291</v>
      </c>
      <c r="AM537">
        <v>0</v>
      </c>
      <c r="AN537">
        <v>0</v>
      </c>
      <c r="AO537">
        <f>1-AM537/AN537</f>
        <v>0</v>
      </c>
      <c r="AP537">
        <v>0</v>
      </c>
      <c r="AQ537" t="s">
        <v>291</v>
      </c>
      <c r="AR537" t="s">
        <v>291</v>
      </c>
      <c r="AS537">
        <v>0</v>
      </c>
      <c r="AT537">
        <v>0</v>
      </c>
      <c r="AU537">
        <f>1-AS537/AT537</f>
        <v>0</v>
      </c>
      <c r="AV537">
        <v>0.5</v>
      </c>
      <c r="AW537">
        <f>BN537</f>
        <v>0</v>
      </c>
      <c r="AX537">
        <f>K537</f>
        <v>0</v>
      </c>
      <c r="AY537">
        <f>AU537*AV537*AW537</f>
        <v>0</v>
      </c>
      <c r="AZ537">
        <f>(AX537-AP537)/AW537</f>
        <v>0</v>
      </c>
      <c r="BA537">
        <f>(AN537-AT537)/AT537</f>
        <v>0</v>
      </c>
      <c r="BB537">
        <f>AM537/(AO537+AM537/AT537)</f>
        <v>0</v>
      </c>
      <c r="BC537" t="s">
        <v>291</v>
      </c>
      <c r="BD537">
        <v>0</v>
      </c>
      <c r="BE537">
        <f>IF(BD537&lt;&gt;0, BD537, BB537)</f>
        <v>0</v>
      </c>
      <c r="BF537">
        <f>1-BE537/AT537</f>
        <v>0</v>
      </c>
      <c r="BG537">
        <f>(AT537-AS537)/(AT537-BE537)</f>
        <v>0</v>
      </c>
      <c r="BH537">
        <f>(AN537-AT537)/(AN537-BE537)</f>
        <v>0</v>
      </c>
      <c r="BI537">
        <f>(AT537-AS537)/(AT537-AM537)</f>
        <v>0</v>
      </c>
      <c r="BJ537">
        <f>(AN537-AT537)/(AN537-AM537)</f>
        <v>0</v>
      </c>
      <c r="BK537">
        <f>(BG537*BE537/AS537)</f>
        <v>0</v>
      </c>
      <c r="BL537">
        <f>(1-BK537)</f>
        <v>0</v>
      </c>
      <c r="BM537">
        <f>$B$11*CK537+$C$11*CL537+$F$11*CM537*(1-CP537)</f>
        <v>0</v>
      </c>
      <c r="BN537">
        <f>BM537*BO537</f>
        <v>0</v>
      </c>
      <c r="BO537">
        <f>($B$11*$D$9+$C$11*$D$9+$F$11*((CZ537+CR537)/MAX(CZ537+CR537+DA537, 0.1)*$I$9+DA537/MAX(CZ537+CR537+DA537, 0.1)*$J$9))/($B$11+$C$11+$F$11)</f>
        <v>0</v>
      </c>
      <c r="BP537">
        <f>($B$11*$K$9+$C$11*$K$9+$F$11*((CZ537+CR537)/MAX(CZ537+CR537+DA537, 0.1)*$P$9+DA537/MAX(CZ537+CR537+DA537, 0.1)*$Q$9))/($B$11+$C$11+$F$11)</f>
        <v>0</v>
      </c>
      <c r="BQ537">
        <v>6</v>
      </c>
      <c r="BR537">
        <v>0.5</v>
      </c>
      <c r="BS537" t="s">
        <v>292</v>
      </c>
      <c r="BT537">
        <v>2</v>
      </c>
      <c r="BU537">
        <v>1627064615.1</v>
      </c>
      <c r="BV537">
        <v>397.014666666667</v>
      </c>
      <c r="BW537">
        <v>419.898333333333</v>
      </c>
      <c r="BX537">
        <v>18.9326</v>
      </c>
      <c r="BY537">
        <v>11.9171666666667</v>
      </c>
      <c r="BZ537">
        <v>392.703333333333</v>
      </c>
      <c r="CA537">
        <v>18.8703666666667</v>
      </c>
      <c r="CB537">
        <v>899.986</v>
      </c>
      <c r="CC537">
        <v>101.498333333333</v>
      </c>
      <c r="CD537">
        <v>0.0997961</v>
      </c>
      <c r="CE537">
        <v>34.7706</v>
      </c>
      <c r="CF537">
        <v>31.696</v>
      </c>
      <c r="CG537">
        <v>999.9</v>
      </c>
      <c r="CH537">
        <v>0</v>
      </c>
      <c r="CI537">
        <v>0</v>
      </c>
      <c r="CJ537">
        <v>10007.8833333333</v>
      </c>
      <c r="CK537">
        <v>0</v>
      </c>
      <c r="CL537">
        <v>59.8759</v>
      </c>
      <c r="CM537">
        <v>1459.88666666667</v>
      </c>
      <c r="CN537">
        <v>0.972993</v>
      </c>
      <c r="CO537">
        <v>0.0270067</v>
      </c>
      <c r="CP537">
        <v>0</v>
      </c>
      <c r="CQ537">
        <v>677.647666666667</v>
      </c>
      <c r="CR537">
        <v>4.99951</v>
      </c>
      <c r="CS537">
        <v>9880.56</v>
      </c>
      <c r="CT537">
        <v>11910.9666666667</v>
      </c>
      <c r="CU537">
        <v>39.812</v>
      </c>
      <c r="CV537">
        <v>42.062</v>
      </c>
      <c r="CW537">
        <v>41.312</v>
      </c>
      <c r="CX537">
        <v>41.312</v>
      </c>
      <c r="CY537">
        <v>42.312</v>
      </c>
      <c r="CZ537">
        <v>1415.59666666667</v>
      </c>
      <c r="DA537">
        <v>39.29</v>
      </c>
      <c r="DB537">
        <v>0</v>
      </c>
      <c r="DC537">
        <v>1627064618.8</v>
      </c>
      <c r="DD537">
        <v>0</v>
      </c>
      <c r="DE537">
        <v>677.67912</v>
      </c>
      <c r="DF537">
        <v>1.5803846222249</v>
      </c>
      <c r="DG537">
        <v>30.0446154011053</v>
      </c>
      <c r="DH537">
        <v>9878.3592</v>
      </c>
      <c r="DI537">
        <v>15</v>
      </c>
      <c r="DJ537">
        <v>1627063522.6</v>
      </c>
      <c r="DK537" t="s">
        <v>293</v>
      </c>
      <c r="DL537">
        <v>1627063512.6</v>
      </c>
      <c r="DM537">
        <v>1627063522.6</v>
      </c>
      <c r="DN537">
        <v>1</v>
      </c>
      <c r="DO537">
        <v>0.261</v>
      </c>
      <c r="DP537">
        <v>-0.001</v>
      </c>
      <c r="DQ537">
        <v>4.408</v>
      </c>
      <c r="DR537">
        <v>-0.118</v>
      </c>
      <c r="DS537">
        <v>420</v>
      </c>
      <c r="DT537">
        <v>3</v>
      </c>
      <c r="DU537">
        <v>0.07</v>
      </c>
      <c r="DV537">
        <v>0.03</v>
      </c>
      <c r="DW537">
        <v>-22.9971268292683</v>
      </c>
      <c r="DX537">
        <v>0.568645296167268</v>
      </c>
      <c r="DY537">
        <v>0.0655323157086761</v>
      </c>
      <c r="DZ537">
        <v>0</v>
      </c>
      <c r="EA537">
        <v>677.649151515152</v>
      </c>
      <c r="EB537">
        <v>0.953118533844948</v>
      </c>
      <c r="EC537">
        <v>0.211905942715885</v>
      </c>
      <c r="ED537">
        <v>1</v>
      </c>
      <c r="EE537">
        <v>6.98340536585366</v>
      </c>
      <c r="EF537">
        <v>0.301747944250872</v>
      </c>
      <c r="EG537">
        <v>0.0326907871035788</v>
      </c>
      <c r="EH537">
        <v>0</v>
      </c>
      <c r="EI537">
        <v>1</v>
      </c>
      <c r="EJ537">
        <v>3</v>
      </c>
      <c r="EK537" t="s">
        <v>354</v>
      </c>
      <c r="EL537">
        <v>100</v>
      </c>
      <c r="EM537">
        <v>100</v>
      </c>
      <c r="EN537">
        <v>4.311</v>
      </c>
      <c r="EO537">
        <v>0.0627</v>
      </c>
      <c r="EP537">
        <v>2.28134974714028</v>
      </c>
      <c r="EQ537">
        <v>0.00616335315543056</v>
      </c>
      <c r="ER537">
        <v>-2.81551833566181e-06</v>
      </c>
      <c r="ES537">
        <v>7.20361701182458e-10</v>
      </c>
      <c r="ET537">
        <v>-0.12593346656001</v>
      </c>
      <c r="EU537">
        <v>0.000949733804135094</v>
      </c>
      <c r="EV537">
        <v>0.000626151634330831</v>
      </c>
      <c r="EW537">
        <v>-7.8445624330649e-06</v>
      </c>
      <c r="EX537">
        <v>-4</v>
      </c>
      <c r="EY537">
        <v>2067</v>
      </c>
      <c r="EZ537">
        <v>1</v>
      </c>
      <c r="FA537">
        <v>22</v>
      </c>
      <c r="FB537">
        <v>18.4</v>
      </c>
      <c r="FC537">
        <v>18.2</v>
      </c>
      <c r="FD537">
        <v>18</v>
      </c>
      <c r="FE537">
        <v>960.853</v>
      </c>
      <c r="FF537">
        <v>519.833</v>
      </c>
      <c r="FG537">
        <v>42.2681</v>
      </c>
      <c r="FH537">
        <v>25.4347</v>
      </c>
      <c r="FI537">
        <v>30.0007</v>
      </c>
      <c r="FJ537">
        <v>25.3735</v>
      </c>
      <c r="FK537">
        <v>25.3605</v>
      </c>
      <c r="FL537">
        <v>26.8014</v>
      </c>
      <c r="FM537">
        <v>40.5306</v>
      </c>
      <c r="FN537">
        <v>0</v>
      </c>
      <c r="FO537">
        <v>42.71</v>
      </c>
      <c r="FP537">
        <v>420</v>
      </c>
      <c r="FQ537">
        <v>12.0564</v>
      </c>
      <c r="FR537">
        <v>100.33</v>
      </c>
      <c r="FS537">
        <v>100.233</v>
      </c>
    </row>
    <row r="538" spans="1:175">
      <c r="A538">
        <v>522</v>
      </c>
      <c r="B538">
        <v>1627064618.1</v>
      </c>
      <c r="C538">
        <v>1042</v>
      </c>
      <c r="D538" t="s">
        <v>1337</v>
      </c>
      <c r="E538" t="s">
        <v>1338</v>
      </c>
      <c r="F538">
        <v>1</v>
      </c>
      <c r="H538">
        <v>1627064617.1</v>
      </c>
      <c r="I538">
        <f>(J538)/1000</f>
        <v>0</v>
      </c>
      <c r="J538">
        <f>1000*CB538*AH538*(BX538-BY538)/(100*BQ538*(1000-AH538*BX538))</f>
        <v>0</v>
      </c>
      <c r="K538">
        <f>CB538*AH538*(BW538-BV538*(1000-AH538*BY538)/(1000-AH538*BX538))/(100*BQ538)</f>
        <v>0</v>
      </c>
      <c r="L538">
        <f>BV538 - IF(AH538&gt;1, K538*BQ538*100.0/(AJ538*CJ538), 0)</f>
        <v>0</v>
      </c>
      <c r="M538">
        <f>((S538-I538/2)*L538-K538)/(S538+I538/2)</f>
        <v>0</v>
      </c>
      <c r="N538">
        <f>M538*(CC538+CD538)/1000.0</f>
        <v>0</v>
      </c>
      <c r="O538">
        <f>(BV538 - IF(AH538&gt;1, K538*BQ538*100.0/(AJ538*CJ538), 0))*(CC538+CD538)/1000.0</f>
        <v>0</v>
      </c>
      <c r="P538">
        <f>2.0/((1/R538-1/Q538)+SIGN(R538)*SQRT((1/R538-1/Q538)*(1/R538-1/Q538) + 4*BR538/((BR538+1)*(BR538+1))*(2*1/R538*1/Q538-1/Q538*1/Q538)))</f>
        <v>0</v>
      </c>
      <c r="Q538">
        <f>IF(LEFT(BS538,1)&lt;&gt;"0",IF(LEFT(BS538,1)="1",3.0,BT538),$D$5+$E$5*(CJ538*CC538/($K$5*1000))+$F$5*(CJ538*CC538/($K$5*1000))*MAX(MIN(BQ538,$J$5),$I$5)*MAX(MIN(BQ538,$J$5),$I$5)+$G$5*MAX(MIN(BQ538,$J$5),$I$5)*(CJ538*CC538/($K$5*1000))+$H$5*(CJ538*CC538/($K$5*1000))*(CJ538*CC538/($K$5*1000)))</f>
        <v>0</v>
      </c>
      <c r="R538">
        <f>I538*(1000-(1000*0.61365*exp(17.502*V538/(240.97+V538))/(CC538+CD538)+BX538)/2)/(1000*0.61365*exp(17.502*V538/(240.97+V538))/(CC538+CD538)-BX538)</f>
        <v>0</v>
      </c>
      <c r="S538">
        <f>1/((BR538+1)/(P538/1.6)+1/(Q538/1.37)) + BR538/((BR538+1)/(P538/1.6) + BR538/(Q538/1.37))</f>
        <v>0</v>
      </c>
      <c r="T538">
        <f>(BM538*BP538)</f>
        <v>0</v>
      </c>
      <c r="U538">
        <f>(CE538+(T538+2*0.95*5.67E-8*(((CE538+$B$7)+273)^4-(CE538+273)^4)-44100*I538)/(1.84*29.3*Q538+8*0.95*5.67E-8*(CE538+273)^3))</f>
        <v>0</v>
      </c>
      <c r="V538">
        <f>($C$7*CF538+$D$7*CG538+$E$7*U538)</f>
        <v>0</v>
      </c>
      <c r="W538">
        <f>0.61365*exp(17.502*V538/(240.97+V538))</f>
        <v>0</v>
      </c>
      <c r="X538">
        <f>(Y538/Z538*100)</f>
        <v>0</v>
      </c>
      <c r="Y538">
        <f>BX538*(CC538+CD538)/1000</f>
        <v>0</v>
      </c>
      <c r="Z538">
        <f>0.61365*exp(17.502*CE538/(240.97+CE538))</f>
        <v>0</v>
      </c>
      <c r="AA538">
        <f>(W538-BX538*(CC538+CD538)/1000)</f>
        <v>0</v>
      </c>
      <c r="AB538">
        <f>(-I538*44100)</f>
        <v>0</v>
      </c>
      <c r="AC538">
        <f>2*29.3*Q538*0.92*(CE538-V538)</f>
        <v>0</v>
      </c>
      <c r="AD538">
        <f>2*0.95*5.67E-8*(((CE538+$B$7)+273)^4-(V538+273)^4)</f>
        <v>0</v>
      </c>
      <c r="AE538">
        <f>T538+AD538+AB538+AC538</f>
        <v>0</v>
      </c>
      <c r="AF538">
        <v>15</v>
      </c>
      <c r="AG538">
        <v>2</v>
      </c>
      <c r="AH538">
        <f>IF(AF538*$H$13&gt;=AJ538,1.0,(AJ538/(AJ538-AF538*$H$13)))</f>
        <v>0</v>
      </c>
      <c r="AI538">
        <f>(AH538-1)*100</f>
        <v>0</v>
      </c>
      <c r="AJ538">
        <f>MAX(0,($B$13+$C$13*CJ538)/(1+$D$13*CJ538)*CC538/(CE538+273)*$E$13)</f>
        <v>0</v>
      </c>
      <c r="AK538" t="s">
        <v>291</v>
      </c>
      <c r="AL538" t="s">
        <v>291</v>
      </c>
      <c r="AM538">
        <v>0</v>
      </c>
      <c r="AN538">
        <v>0</v>
      </c>
      <c r="AO538">
        <f>1-AM538/AN538</f>
        <v>0</v>
      </c>
      <c r="AP538">
        <v>0</v>
      </c>
      <c r="AQ538" t="s">
        <v>291</v>
      </c>
      <c r="AR538" t="s">
        <v>291</v>
      </c>
      <c r="AS538">
        <v>0</v>
      </c>
      <c r="AT538">
        <v>0</v>
      </c>
      <c r="AU538">
        <f>1-AS538/AT538</f>
        <v>0</v>
      </c>
      <c r="AV538">
        <v>0.5</v>
      </c>
      <c r="AW538">
        <f>BN538</f>
        <v>0</v>
      </c>
      <c r="AX538">
        <f>K538</f>
        <v>0</v>
      </c>
      <c r="AY538">
        <f>AU538*AV538*AW538</f>
        <v>0</v>
      </c>
      <c r="AZ538">
        <f>(AX538-AP538)/AW538</f>
        <v>0</v>
      </c>
      <c r="BA538">
        <f>(AN538-AT538)/AT538</f>
        <v>0</v>
      </c>
      <c r="BB538">
        <f>AM538/(AO538+AM538/AT538)</f>
        <v>0</v>
      </c>
      <c r="BC538" t="s">
        <v>291</v>
      </c>
      <c r="BD538">
        <v>0</v>
      </c>
      <c r="BE538">
        <f>IF(BD538&lt;&gt;0, BD538, BB538)</f>
        <v>0</v>
      </c>
      <c r="BF538">
        <f>1-BE538/AT538</f>
        <v>0</v>
      </c>
      <c r="BG538">
        <f>(AT538-AS538)/(AT538-BE538)</f>
        <v>0</v>
      </c>
      <c r="BH538">
        <f>(AN538-AT538)/(AN538-BE538)</f>
        <v>0</v>
      </c>
      <c r="BI538">
        <f>(AT538-AS538)/(AT538-AM538)</f>
        <v>0</v>
      </c>
      <c r="BJ538">
        <f>(AN538-AT538)/(AN538-AM538)</f>
        <v>0</v>
      </c>
      <c r="BK538">
        <f>(BG538*BE538/AS538)</f>
        <v>0</v>
      </c>
      <c r="BL538">
        <f>(1-BK538)</f>
        <v>0</v>
      </c>
      <c r="BM538">
        <f>$B$11*CK538+$C$11*CL538+$F$11*CM538*(1-CP538)</f>
        <v>0</v>
      </c>
      <c r="BN538">
        <f>BM538*BO538</f>
        <v>0</v>
      </c>
      <c r="BO538">
        <f>($B$11*$D$9+$C$11*$D$9+$F$11*((CZ538+CR538)/MAX(CZ538+CR538+DA538, 0.1)*$I$9+DA538/MAX(CZ538+CR538+DA538, 0.1)*$J$9))/($B$11+$C$11+$F$11)</f>
        <v>0</v>
      </c>
      <c r="BP538">
        <f>($B$11*$K$9+$C$11*$K$9+$F$11*((CZ538+CR538)/MAX(CZ538+CR538+DA538, 0.1)*$P$9+DA538/MAX(CZ538+CR538+DA538, 0.1)*$Q$9))/($B$11+$C$11+$F$11)</f>
        <v>0</v>
      </c>
      <c r="BQ538">
        <v>6</v>
      </c>
      <c r="BR538">
        <v>0.5</v>
      </c>
      <c r="BS538" t="s">
        <v>292</v>
      </c>
      <c r="BT538">
        <v>2</v>
      </c>
      <c r="BU538">
        <v>1627064617.1</v>
      </c>
      <c r="BV538">
        <v>396.988666666667</v>
      </c>
      <c r="BW538">
        <v>419.943333333333</v>
      </c>
      <c r="BX538">
        <v>18.9839333333333</v>
      </c>
      <c r="BY538">
        <v>11.9362</v>
      </c>
      <c r="BZ538">
        <v>392.677666666667</v>
      </c>
      <c r="CA538">
        <v>18.9208666666667</v>
      </c>
      <c r="CB538">
        <v>900.015</v>
      </c>
      <c r="CC538">
        <v>101.498</v>
      </c>
      <c r="CD538">
        <v>0.0997328666666667</v>
      </c>
      <c r="CE538">
        <v>34.8089</v>
      </c>
      <c r="CF538">
        <v>31.7331333333333</v>
      </c>
      <c r="CG538">
        <v>999.9</v>
      </c>
      <c r="CH538">
        <v>0</v>
      </c>
      <c r="CI538">
        <v>0</v>
      </c>
      <c r="CJ538">
        <v>10006.9</v>
      </c>
      <c r="CK538">
        <v>0</v>
      </c>
      <c r="CL538">
        <v>59.8759</v>
      </c>
      <c r="CM538">
        <v>1459.89</v>
      </c>
      <c r="CN538">
        <v>0.972993</v>
      </c>
      <c r="CO538">
        <v>0.0270067</v>
      </c>
      <c r="CP538">
        <v>0</v>
      </c>
      <c r="CQ538">
        <v>678.048</v>
      </c>
      <c r="CR538">
        <v>4.99951</v>
      </c>
      <c r="CS538">
        <v>9881.1</v>
      </c>
      <c r="CT538">
        <v>11910.9333333333</v>
      </c>
      <c r="CU538">
        <v>39.812</v>
      </c>
      <c r="CV538">
        <v>42.062</v>
      </c>
      <c r="CW538">
        <v>41.312</v>
      </c>
      <c r="CX538">
        <v>41.312</v>
      </c>
      <c r="CY538">
        <v>42.354</v>
      </c>
      <c r="CZ538">
        <v>1415.6</v>
      </c>
      <c r="DA538">
        <v>39.29</v>
      </c>
      <c r="DB538">
        <v>0</v>
      </c>
      <c r="DC538">
        <v>1627064620.6</v>
      </c>
      <c r="DD538">
        <v>0</v>
      </c>
      <c r="DE538">
        <v>677.737038461539</v>
      </c>
      <c r="DF538">
        <v>1.89747008931149</v>
      </c>
      <c r="DG538">
        <v>28.6372649037063</v>
      </c>
      <c r="DH538">
        <v>9878.86230769231</v>
      </c>
      <c r="DI538">
        <v>15</v>
      </c>
      <c r="DJ538">
        <v>1627063522.6</v>
      </c>
      <c r="DK538" t="s">
        <v>293</v>
      </c>
      <c r="DL538">
        <v>1627063512.6</v>
      </c>
      <c r="DM538">
        <v>1627063522.6</v>
      </c>
      <c r="DN538">
        <v>1</v>
      </c>
      <c r="DO538">
        <v>0.261</v>
      </c>
      <c r="DP538">
        <v>-0.001</v>
      </c>
      <c r="DQ538">
        <v>4.408</v>
      </c>
      <c r="DR538">
        <v>-0.118</v>
      </c>
      <c r="DS538">
        <v>420</v>
      </c>
      <c r="DT538">
        <v>3</v>
      </c>
      <c r="DU538">
        <v>0.07</v>
      </c>
      <c r="DV538">
        <v>0.03</v>
      </c>
      <c r="DW538">
        <v>-22.9856975609756</v>
      </c>
      <c r="DX538">
        <v>0.521172125435516</v>
      </c>
      <c r="DY538">
        <v>0.0632602541106874</v>
      </c>
      <c r="DZ538">
        <v>0</v>
      </c>
      <c r="EA538">
        <v>677.690742857143</v>
      </c>
      <c r="EB538">
        <v>1.37766186647694</v>
      </c>
      <c r="EC538">
        <v>0.233193891473176</v>
      </c>
      <c r="ED538">
        <v>1</v>
      </c>
      <c r="EE538">
        <v>6.99406463414634</v>
      </c>
      <c r="EF538">
        <v>0.302397073170726</v>
      </c>
      <c r="EG538">
        <v>0.0328129828631648</v>
      </c>
      <c r="EH538">
        <v>0</v>
      </c>
      <c r="EI538">
        <v>1</v>
      </c>
      <c r="EJ538">
        <v>3</v>
      </c>
      <c r="EK538" t="s">
        <v>354</v>
      </c>
      <c r="EL538">
        <v>100</v>
      </c>
      <c r="EM538">
        <v>100</v>
      </c>
      <c r="EN538">
        <v>4.311</v>
      </c>
      <c r="EO538">
        <v>0.0634</v>
      </c>
      <c r="EP538">
        <v>2.28134974714028</v>
      </c>
      <c r="EQ538">
        <v>0.00616335315543056</v>
      </c>
      <c r="ER538">
        <v>-2.81551833566181e-06</v>
      </c>
      <c r="ES538">
        <v>7.20361701182458e-10</v>
      </c>
      <c r="ET538">
        <v>-0.12593346656001</v>
      </c>
      <c r="EU538">
        <v>0.000949733804135094</v>
      </c>
      <c r="EV538">
        <v>0.000626151634330831</v>
      </c>
      <c r="EW538">
        <v>-7.8445624330649e-06</v>
      </c>
      <c r="EX538">
        <v>-4</v>
      </c>
      <c r="EY538">
        <v>2067</v>
      </c>
      <c r="EZ538">
        <v>1</v>
      </c>
      <c r="FA538">
        <v>22</v>
      </c>
      <c r="FB538">
        <v>18.4</v>
      </c>
      <c r="FC538">
        <v>18.3</v>
      </c>
      <c r="FD538">
        <v>18</v>
      </c>
      <c r="FE538">
        <v>961.128</v>
      </c>
      <c r="FF538">
        <v>519.82</v>
      </c>
      <c r="FG538">
        <v>42.3106</v>
      </c>
      <c r="FH538">
        <v>25.439</v>
      </c>
      <c r="FI538">
        <v>30.0007</v>
      </c>
      <c r="FJ538">
        <v>25.3759</v>
      </c>
      <c r="FK538">
        <v>25.3628</v>
      </c>
      <c r="FL538">
        <v>26.8004</v>
      </c>
      <c r="FM538">
        <v>40.5306</v>
      </c>
      <c r="FN538">
        <v>0</v>
      </c>
      <c r="FO538">
        <v>42.82</v>
      </c>
      <c r="FP538">
        <v>420</v>
      </c>
      <c r="FQ538">
        <v>12.0581</v>
      </c>
      <c r="FR538">
        <v>100.329</v>
      </c>
      <c r="FS538">
        <v>100.232</v>
      </c>
    </row>
    <row r="539" spans="1:175">
      <c r="A539">
        <v>523</v>
      </c>
      <c r="B539">
        <v>1627064620.1</v>
      </c>
      <c r="C539">
        <v>1044</v>
      </c>
      <c r="D539" t="s">
        <v>1339</v>
      </c>
      <c r="E539" t="s">
        <v>1340</v>
      </c>
      <c r="F539">
        <v>1</v>
      </c>
      <c r="H539">
        <v>1627064619.1</v>
      </c>
      <c r="I539">
        <f>(J539)/1000</f>
        <v>0</v>
      </c>
      <c r="J539">
        <f>1000*CB539*AH539*(BX539-BY539)/(100*BQ539*(1000-AH539*BX539))</f>
        <v>0</v>
      </c>
      <c r="K539">
        <f>CB539*AH539*(BW539-BV539*(1000-AH539*BY539)/(1000-AH539*BX539))/(100*BQ539)</f>
        <v>0</v>
      </c>
      <c r="L539">
        <f>BV539 - IF(AH539&gt;1, K539*BQ539*100.0/(AJ539*CJ539), 0)</f>
        <v>0</v>
      </c>
      <c r="M539">
        <f>((S539-I539/2)*L539-K539)/(S539+I539/2)</f>
        <v>0</v>
      </c>
      <c r="N539">
        <f>M539*(CC539+CD539)/1000.0</f>
        <v>0</v>
      </c>
      <c r="O539">
        <f>(BV539 - IF(AH539&gt;1, K539*BQ539*100.0/(AJ539*CJ539), 0))*(CC539+CD539)/1000.0</f>
        <v>0</v>
      </c>
      <c r="P539">
        <f>2.0/((1/R539-1/Q539)+SIGN(R539)*SQRT((1/R539-1/Q539)*(1/R539-1/Q539) + 4*BR539/((BR539+1)*(BR539+1))*(2*1/R539*1/Q539-1/Q539*1/Q539)))</f>
        <v>0</v>
      </c>
      <c r="Q539">
        <f>IF(LEFT(BS539,1)&lt;&gt;"0",IF(LEFT(BS539,1)="1",3.0,BT539),$D$5+$E$5*(CJ539*CC539/($K$5*1000))+$F$5*(CJ539*CC539/($K$5*1000))*MAX(MIN(BQ539,$J$5),$I$5)*MAX(MIN(BQ539,$J$5),$I$5)+$G$5*MAX(MIN(BQ539,$J$5),$I$5)*(CJ539*CC539/($K$5*1000))+$H$5*(CJ539*CC539/($K$5*1000))*(CJ539*CC539/($K$5*1000)))</f>
        <v>0</v>
      </c>
      <c r="R539">
        <f>I539*(1000-(1000*0.61365*exp(17.502*V539/(240.97+V539))/(CC539+CD539)+BX539)/2)/(1000*0.61365*exp(17.502*V539/(240.97+V539))/(CC539+CD539)-BX539)</f>
        <v>0</v>
      </c>
      <c r="S539">
        <f>1/((BR539+1)/(P539/1.6)+1/(Q539/1.37)) + BR539/((BR539+1)/(P539/1.6) + BR539/(Q539/1.37))</f>
        <v>0</v>
      </c>
      <c r="T539">
        <f>(BM539*BP539)</f>
        <v>0</v>
      </c>
      <c r="U539">
        <f>(CE539+(T539+2*0.95*5.67E-8*(((CE539+$B$7)+273)^4-(CE539+273)^4)-44100*I539)/(1.84*29.3*Q539+8*0.95*5.67E-8*(CE539+273)^3))</f>
        <v>0</v>
      </c>
      <c r="V539">
        <f>($C$7*CF539+$D$7*CG539+$E$7*U539)</f>
        <v>0</v>
      </c>
      <c r="W539">
        <f>0.61365*exp(17.502*V539/(240.97+V539))</f>
        <v>0</v>
      </c>
      <c r="X539">
        <f>(Y539/Z539*100)</f>
        <v>0</v>
      </c>
      <c r="Y539">
        <f>BX539*(CC539+CD539)/1000</f>
        <v>0</v>
      </c>
      <c r="Z539">
        <f>0.61365*exp(17.502*CE539/(240.97+CE539))</f>
        <v>0</v>
      </c>
      <c r="AA539">
        <f>(W539-BX539*(CC539+CD539)/1000)</f>
        <v>0</v>
      </c>
      <c r="AB539">
        <f>(-I539*44100)</f>
        <v>0</v>
      </c>
      <c r="AC539">
        <f>2*29.3*Q539*0.92*(CE539-V539)</f>
        <v>0</v>
      </c>
      <c r="AD539">
        <f>2*0.95*5.67E-8*(((CE539+$B$7)+273)^4-(V539+273)^4)</f>
        <v>0</v>
      </c>
      <c r="AE539">
        <f>T539+AD539+AB539+AC539</f>
        <v>0</v>
      </c>
      <c r="AF539">
        <v>15</v>
      </c>
      <c r="AG539">
        <v>2</v>
      </c>
      <c r="AH539">
        <f>IF(AF539*$H$13&gt;=AJ539,1.0,(AJ539/(AJ539-AF539*$H$13)))</f>
        <v>0</v>
      </c>
      <c r="AI539">
        <f>(AH539-1)*100</f>
        <v>0</v>
      </c>
      <c r="AJ539">
        <f>MAX(0,($B$13+$C$13*CJ539)/(1+$D$13*CJ539)*CC539/(CE539+273)*$E$13)</f>
        <v>0</v>
      </c>
      <c r="AK539" t="s">
        <v>291</v>
      </c>
      <c r="AL539" t="s">
        <v>291</v>
      </c>
      <c r="AM539">
        <v>0</v>
      </c>
      <c r="AN539">
        <v>0</v>
      </c>
      <c r="AO539">
        <f>1-AM539/AN539</f>
        <v>0</v>
      </c>
      <c r="AP539">
        <v>0</v>
      </c>
      <c r="AQ539" t="s">
        <v>291</v>
      </c>
      <c r="AR539" t="s">
        <v>291</v>
      </c>
      <c r="AS539">
        <v>0</v>
      </c>
      <c r="AT539">
        <v>0</v>
      </c>
      <c r="AU539">
        <f>1-AS539/AT539</f>
        <v>0</v>
      </c>
      <c r="AV539">
        <v>0.5</v>
      </c>
      <c r="AW539">
        <f>BN539</f>
        <v>0</v>
      </c>
      <c r="AX539">
        <f>K539</f>
        <v>0</v>
      </c>
      <c r="AY539">
        <f>AU539*AV539*AW539</f>
        <v>0</v>
      </c>
      <c r="AZ539">
        <f>(AX539-AP539)/AW539</f>
        <v>0</v>
      </c>
      <c r="BA539">
        <f>(AN539-AT539)/AT539</f>
        <v>0</v>
      </c>
      <c r="BB539">
        <f>AM539/(AO539+AM539/AT539)</f>
        <v>0</v>
      </c>
      <c r="BC539" t="s">
        <v>291</v>
      </c>
      <c r="BD539">
        <v>0</v>
      </c>
      <c r="BE539">
        <f>IF(BD539&lt;&gt;0, BD539, BB539)</f>
        <v>0</v>
      </c>
      <c r="BF539">
        <f>1-BE539/AT539</f>
        <v>0</v>
      </c>
      <c r="BG539">
        <f>(AT539-AS539)/(AT539-BE539)</f>
        <v>0</v>
      </c>
      <c r="BH539">
        <f>(AN539-AT539)/(AN539-BE539)</f>
        <v>0</v>
      </c>
      <c r="BI539">
        <f>(AT539-AS539)/(AT539-AM539)</f>
        <v>0</v>
      </c>
      <c r="BJ539">
        <f>(AN539-AT539)/(AN539-AM539)</f>
        <v>0</v>
      </c>
      <c r="BK539">
        <f>(BG539*BE539/AS539)</f>
        <v>0</v>
      </c>
      <c r="BL539">
        <f>(1-BK539)</f>
        <v>0</v>
      </c>
      <c r="BM539">
        <f>$B$11*CK539+$C$11*CL539+$F$11*CM539*(1-CP539)</f>
        <v>0</v>
      </c>
      <c r="BN539">
        <f>BM539*BO539</f>
        <v>0</v>
      </c>
      <c r="BO539">
        <f>($B$11*$D$9+$C$11*$D$9+$F$11*((CZ539+CR539)/MAX(CZ539+CR539+DA539, 0.1)*$I$9+DA539/MAX(CZ539+CR539+DA539, 0.1)*$J$9))/($B$11+$C$11+$F$11)</f>
        <v>0</v>
      </c>
      <c r="BP539">
        <f>($B$11*$K$9+$C$11*$K$9+$F$11*((CZ539+CR539)/MAX(CZ539+CR539+DA539, 0.1)*$P$9+DA539/MAX(CZ539+CR539+DA539, 0.1)*$Q$9))/($B$11+$C$11+$F$11)</f>
        <v>0</v>
      </c>
      <c r="BQ539">
        <v>6</v>
      </c>
      <c r="BR539">
        <v>0.5</v>
      </c>
      <c r="BS539" t="s">
        <v>292</v>
      </c>
      <c r="BT539">
        <v>2</v>
      </c>
      <c r="BU539">
        <v>1627064619.1</v>
      </c>
      <c r="BV539">
        <v>396.999333333333</v>
      </c>
      <c r="BW539">
        <v>419.977333333333</v>
      </c>
      <c r="BX539">
        <v>19.0247666666667</v>
      </c>
      <c r="BY539">
        <v>11.9559</v>
      </c>
      <c r="BZ539">
        <v>392.688333333333</v>
      </c>
      <c r="CA539">
        <v>18.961</v>
      </c>
      <c r="CB539">
        <v>900.011</v>
      </c>
      <c r="CC539">
        <v>101.497</v>
      </c>
      <c r="CD539">
        <v>0.100129733333333</v>
      </c>
      <c r="CE539">
        <v>34.8504666666667</v>
      </c>
      <c r="CF539">
        <v>31.7719666666667</v>
      </c>
      <c r="CG539">
        <v>999.9</v>
      </c>
      <c r="CH539">
        <v>0</v>
      </c>
      <c r="CI539">
        <v>0</v>
      </c>
      <c r="CJ539">
        <v>9984.58333333333</v>
      </c>
      <c r="CK539">
        <v>0</v>
      </c>
      <c r="CL539">
        <v>59.8702666666667</v>
      </c>
      <c r="CM539">
        <v>1459.98666666667</v>
      </c>
      <c r="CN539">
        <v>0.972995</v>
      </c>
      <c r="CO539">
        <v>0.0270047666666667</v>
      </c>
      <c r="CP539">
        <v>0</v>
      </c>
      <c r="CQ539">
        <v>677.981333333333</v>
      </c>
      <c r="CR539">
        <v>4.99951</v>
      </c>
      <c r="CS539">
        <v>9883.11666666667</v>
      </c>
      <c r="CT539">
        <v>11911.7666666667</v>
      </c>
      <c r="CU539">
        <v>39.812</v>
      </c>
      <c r="CV539">
        <v>42.062</v>
      </c>
      <c r="CW539">
        <v>41.312</v>
      </c>
      <c r="CX539">
        <v>41.354</v>
      </c>
      <c r="CY539">
        <v>42.375</v>
      </c>
      <c r="CZ539">
        <v>1415.69666666667</v>
      </c>
      <c r="DA539">
        <v>39.29</v>
      </c>
      <c r="DB539">
        <v>0</v>
      </c>
      <c r="DC539">
        <v>1627064623</v>
      </c>
      <c r="DD539">
        <v>0</v>
      </c>
      <c r="DE539">
        <v>677.780769230769</v>
      </c>
      <c r="DF539">
        <v>2.02044444336912</v>
      </c>
      <c r="DG539">
        <v>27.5152136101635</v>
      </c>
      <c r="DH539">
        <v>9879.99</v>
      </c>
      <c r="DI539">
        <v>15</v>
      </c>
      <c r="DJ539">
        <v>1627063522.6</v>
      </c>
      <c r="DK539" t="s">
        <v>293</v>
      </c>
      <c r="DL539">
        <v>1627063512.6</v>
      </c>
      <c r="DM539">
        <v>1627063522.6</v>
      </c>
      <c r="DN539">
        <v>1</v>
      </c>
      <c r="DO539">
        <v>0.261</v>
      </c>
      <c r="DP539">
        <v>-0.001</v>
      </c>
      <c r="DQ539">
        <v>4.408</v>
      </c>
      <c r="DR539">
        <v>-0.118</v>
      </c>
      <c r="DS539">
        <v>420</v>
      </c>
      <c r="DT539">
        <v>3</v>
      </c>
      <c r="DU539">
        <v>0.07</v>
      </c>
      <c r="DV539">
        <v>0.03</v>
      </c>
      <c r="DW539">
        <v>-22.9801268292683</v>
      </c>
      <c r="DX539">
        <v>0.442513588850233</v>
      </c>
      <c r="DY539">
        <v>0.0612192103772563</v>
      </c>
      <c r="DZ539">
        <v>1</v>
      </c>
      <c r="EA539">
        <v>677.737878787879</v>
      </c>
      <c r="EB539">
        <v>1.62578876986588</v>
      </c>
      <c r="EC539">
        <v>0.23650866568475</v>
      </c>
      <c r="ED539">
        <v>1</v>
      </c>
      <c r="EE539">
        <v>7.00645073170732</v>
      </c>
      <c r="EF539">
        <v>0.313565017421601</v>
      </c>
      <c r="EG539">
        <v>0.0340086089811162</v>
      </c>
      <c r="EH539">
        <v>0</v>
      </c>
      <c r="EI539">
        <v>2</v>
      </c>
      <c r="EJ539">
        <v>3</v>
      </c>
      <c r="EK539" t="s">
        <v>335</v>
      </c>
      <c r="EL539">
        <v>100</v>
      </c>
      <c r="EM539">
        <v>100</v>
      </c>
      <c r="EN539">
        <v>4.312</v>
      </c>
      <c r="EO539">
        <v>0.064</v>
      </c>
      <c r="EP539">
        <v>2.28134974714028</v>
      </c>
      <c r="EQ539">
        <v>0.00616335315543056</v>
      </c>
      <c r="ER539">
        <v>-2.81551833566181e-06</v>
      </c>
      <c r="ES539">
        <v>7.20361701182458e-10</v>
      </c>
      <c r="ET539">
        <v>-0.12593346656001</v>
      </c>
      <c r="EU539">
        <v>0.000949733804135094</v>
      </c>
      <c r="EV539">
        <v>0.000626151634330831</v>
      </c>
      <c r="EW539">
        <v>-7.8445624330649e-06</v>
      </c>
      <c r="EX539">
        <v>-4</v>
      </c>
      <c r="EY539">
        <v>2067</v>
      </c>
      <c r="EZ539">
        <v>1</v>
      </c>
      <c r="FA539">
        <v>22</v>
      </c>
      <c r="FB539">
        <v>18.5</v>
      </c>
      <c r="FC539">
        <v>18.3</v>
      </c>
      <c r="FD539">
        <v>18</v>
      </c>
      <c r="FE539">
        <v>961.175</v>
      </c>
      <c r="FF539">
        <v>519.775</v>
      </c>
      <c r="FG539">
        <v>42.3527</v>
      </c>
      <c r="FH539">
        <v>25.4442</v>
      </c>
      <c r="FI539">
        <v>30.0008</v>
      </c>
      <c r="FJ539">
        <v>25.3785</v>
      </c>
      <c r="FK539">
        <v>25.3654</v>
      </c>
      <c r="FL539">
        <v>26.8014</v>
      </c>
      <c r="FM539">
        <v>40.5306</v>
      </c>
      <c r="FN539">
        <v>0</v>
      </c>
      <c r="FO539">
        <v>42.92</v>
      </c>
      <c r="FP539">
        <v>420</v>
      </c>
      <c r="FQ539">
        <v>12.0487</v>
      </c>
      <c r="FR539">
        <v>100.328</v>
      </c>
      <c r="FS539">
        <v>100.231</v>
      </c>
    </row>
    <row r="540" spans="1:175">
      <c r="A540">
        <v>524</v>
      </c>
      <c r="B540">
        <v>1627064622.1</v>
      </c>
      <c r="C540">
        <v>1046</v>
      </c>
      <c r="D540" t="s">
        <v>1341</v>
      </c>
      <c r="E540" t="s">
        <v>1342</v>
      </c>
      <c r="F540">
        <v>1</v>
      </c>
      <c r="H540">
        <v>1627064621.1</v>
      </c>
      <c r="I540">
        <f>(J540)/1000</f>
        <v>0</v>
      </c>
      <c r="J540">
        <f>1000*CB540*AH540*(BX540-BY540)/(100*BQ540*(1000-AH540*BX540))</f>
        <v>0</v>
      </c>
      <c r="K540">
        <f>CB540*AH540*(BW540-BV540*(1000-AH540*BY540)/(1000-AH540*BX540))/(100*BQ540)</f>
        <v>0</v>
      </c>
      <c r="L540">
        <f>BV540 - IF(AH540&gt;1, K540*BQ540*100.0/(AJ540*CJ540), 0)</f>
        <v>0</v>
      </c>
      <c r="M540">
        <f>((S540-I540/2)*L540-K540)/(S540+I540/2)</f>
        <v>0</v>
      </c>
      <c r="N540">
        <f>M540*(CC540+CD540)/1000.0</f>
        <v>0</v>
      </c>
      <c r="O540">
        <f>(BV540 - IF(AH540&gt;1, K540*BQ540*100.0/(AJ540*CJ540), 0))*(CC540+CD540)/1000.0</f>
        <v>0</v>
      </c>
      <c r="P540">
        <f>2.0/((1/R540-1/Q540)+SIGN(R540)*SQRT((1/R540-1/Q540)*(1/R540-1/Q540) + 4*BR540/((BR540+1)*(BR540+1))*(2*1/R540*1/Q540-1/Q540*1/Q540)))</f>
        <v>0</v>
      </c>
      <c r="Q540">
        <f>IF(LEFT(BS540,1)&lt;&gt;"0",IF(LEFT(BS540,1)="1",3.0,BT540),$D$5+$E$5*(CJ540*CC540/($K$5*1000))+$F$5*(CJ540*CC540/($K$5*1000))*MAX(MIN(BQ540,$J$5),$I$5)*MAX(MIN(BQ540,$J$5),$I$5)+$G$5*MAX(MIN(BQ540,$J$5),$I$5)*(CJ540*CC540/($K$5*1000))+$H$5*(CJ540*CC540/($K$5*1000))*(CJ540*CC540/($K$5*1000)))</f>
        <v>0</v>
      </c>
      <c r="R540">
        <f>I540*(1000-(1000*0.61365*exp(17.502*V540/(240.97+V540))/(CC540+CD540)+BX540)/2)/(1000*0.61365*exp(17.502*V540/(240.97+V540))/(CC540+CD540)-BX540)</f>
        <v>0</v>
      </c>
      <c r="S540">
        <f>1/((BR540+1)/(P540/1.6)+1/(Q540/1.37)) + BR540/((BR540+1)/(P540/1.6) + BR540/(Q540/1.37))</f>
        <v>0</v>
      </c>
      <c r="T540">
        <f>(BM540*BP540)</f>
        <v>0</v>
      </c>
      <c r="U540">
        <f>(CE540+(T540+2*0.95*5.67E-8*(((CE540+$B$7)+273)^4-(CE540+273)^4)-44100*I540)/(1.84*29.3*Q540+8*0.95*5.67E-8*(CE540+273)^3))</f>
        <v>0</v>
      </c>
      <c r="V540">
        <f>($C$7*CF540+$D$7*CG540+$E$7*U540)</f>
        <v>0</v>
      </c>
      <c r="W540">
        <f>0.61365*exp(17.502*V540/(240.97+V540))</f>
        <v>0</v>
      </c>
      <c r="X540">
        <f>(Y540/Z540*100)</f>
        <v>0</v>
      </c>
      <c r="Y540">
        <f>BX540*(CC540+CD540)/1000</f>
        <v>0</v>
      </c>
      <c r="Z540">
        <f>0.61365*exp(17.502*CE540/(240.97+CE540))</f>
        <v>0</v>
      </c>
      <c r="AA540">
        <f>(W540-BX540*(CC540+CD540)/1000)</f>
        <v>0</v>
      </c>
      <c r="AB540">
        <f>(-I540*44100)</f>
        <v>0</v>
      </c>
      <c r="AC540">
        <f>2*29.3*Q540*0.92*(CE540-V540)</f>
        <v>0</v>
      </c>
      <c r="AD540">
        <f>2*0.95*5.67E-8*(((CE540+$B$7)+273)^4-(V540+273)^4)</f>
        <v>0</v>
      </c>
      <c r="AE540">
        <f>T540+AD540+AB540+AC540</f>
        <v>0</v>
      </c>
      <c r="AF540">
        <v>16</v>
      </c>
      <c r="AG540">
        <v>2</v>
      </c>
      <c r="AH540">
        <f>IF(AF540*$H$13&gt;=AJ540,1.0,(AJ540/(AJ540-AF540*$H$13)))</f>
        <v>0</v>
      </c>
      <c r="AI540">
        <f>(AH540-1)*100</f>
        <v>0</v>
      </c>
      <c r="AJ540">
        <f>MAX(0,($B$13+$C$13*CJ540)/(1+$D$13*CJ540)*CC540/(CE540+273)*$E$13)</f>
        <v>0</v>
      </c>
      <c r="AK540" t="s">
        <v>291</v>
      </c>
      <c r="AL540" t="s">
        <v>291</v>
      </c>
      <c r="AM540">
        <v>0</v>
      </c>
      <c r="AN540">
        <v>0</v>
      </c>
      <c r="AO540">
        <f>1-AM540/AN540</f>
        <v>0</v>
      </c>
      <c r="AP540">
        <v>0</v>
      </c>
      <c r="AQ540" t="s">
        <v>291</v>
      </c>
      <c r="AR540" t="s">
        <v>291</v>
      </c>
      <c r="AS540">
        <v>0</v>
      </c>
      <c r="AT540">
        <v>0</v>
      </c>
      <c r="AU540">
        <f>1-AS540/AT540</f>
        <v>0</v>
      </c>
      <c r="AV540">
        <v>0.5</v>
      </c>
      <c r="AW540">
        <f>BN540</f>
        <v>0</v>
      </c>
      <c r="AX540">
        <f>K540</f>
        <v>0</v>
      </c>
      <c r="AY540">
        <f>AU540*AV540*AW540</f>
        <v>0</v>
      </c>
      <c r="AZ540">
        <f>(AX540-AP540)/AW540</f>
        <v>0</v>
      </c>
      <c r="BA540">
        <f>(AN540-AT540)/AT540</f>
        <v>0</v>
      </c>
      <c r="BB540">
        <f>AM540/(AO540+AM540/AT540)</f>
        <v>0</v>
      </c>
      <c r="BC540" t="s">
        <v>291</v>
      </c>
      <c r="BD540">
        <v>0</v>
      </c>
      <c r="BE540">
        <f>IF(BD540&lt;&gt;0, BD540, BB540)</f>
        <v>0</v>
      </c>
      <c r="BF540">
        <f>1-BE540/AT540</f>
        <v>0</v>
      </c>
      <c r="BG540">
        <f>(AT540-AS540)/(AT540-BE540)</f>
        <v>0</v>
      </c>
      <c r="BH540">
        <f>(AN540-AT540)/(AN540-BE540)</f>
        <v>0</v>
      </c>
      <c r="BI540">
        <f>(AT540-AS540)/(AT540-AM540)</f>
        <v>0</v>
      </c>
      <c r="BJ540">
        <f>(AN540-AT540)/(AN540-AM540)</f>
        <v>0</v>
      </c>
      <c r="BK540">
        <f>(BG540*BE540/AS540)</f>
        <v>0</v>
      </c>
      <c r="BL540">
        <f>(1-BK540)</f>
        <v>0</v>
      </c>
      <c r="BM540">
        <f>$B$11*CK540+$C$11*CL540+$F$11*CM540*(1-CP540)</f>
        <v>0</v>
      </c>
      <c r="BN540">
        <f>BM540*BO540</f>
        <v>0</v>
      </c>
      <c r="BO540">
        <f>($B$11*$D$9+$C$11*$D$9+$F$11*((CZ540+CR540)/MAX(CZ540+CR540+DA540, 0.1)*$I$9+DA540/MAX(CZ540+CR540+DA540, 0.1)*$J$9))/($B$11+$C$11+$F$11)</f>
        <v>0</v>
      </c>
      <c r="BP540">
        <f>($B$11*$K$9+$C$11*$K$9+$F$11*((CZ540+CR540)/MAX(CZ540+CR540+DA540, 0.1)*$P$9+DA540/MAX(CZ540+CR540+DA540, 0.1)*$Q$9))/($B$11+$C$11+$F$11)</f>
        <v>0</v>
      </c>
      <c r="BQ540">
        <v>6</v>
      </c>
      <c r="BR540">
        <v>0.5</v>
      </c>
      <c r="BS540" t="s">
        <v>292</v>
      </c>
      <c r="BT540">
        <v>2</v>
      </c>
      <c r="BU540">
        <v>1627064621.1</v>
      </c>
      <c r="BV540">
        <v>397.016333333333</v>
      </c>
      <c r="BW540">
        <v>419.975333333333</v>
      </c>
      <c r="BX540">
        <v>19.0633666666667</v>
      </c>
      <c r="BY540">
        <v>11.9808</v>
      </c>
      <c r="BZ540">
        <v>392.705333333333</v>
      </c>
      <c r="CA540">
        <v>18.9990333333333</v>
      </c>
      <c r="CB540">
        <v>899.988666666667</v>
      </c>
      <c r="CC540">
        <v>101.497333333333</v>
      </c>
      <c r="CD540">
        <v>0.100299333333333</v>
      </c>
      <c r="CE540">
        <v>34.8916333333333</v>
      </c>
      <c r="CF540">
        <v>31.8084333333333</v>
      </c>
      <c r="CG540">
        <v>999.9</v>
      </c>
      <c r="CH540">
        <v>0</v>
      </c>
      <c r="CI540">
        <v>0</v>
      </c>
      <c r="CJ540">
        <v>9977.5</v>
      </c>
      <c r="CK540">
        <v>0</v>
      </c>
      <c r="CL540">
        <v>59.8557</v>
      </c>
      <c r="CM540">
        <v>1460.07666666667</v>
      </c>
      <c r="CN540">
        <v>0.972997</v>
      </c>
      <c r="CO540">
        <v>0.0270028333333333</v>
      </c>
      <c r="CP540">
        <v>0</v>
      </c>
      <c r="CQ540">
        <v>678.178333333333</v>
      </c>
      <c r="CR540">
        <v>4.99951</v>
      </c>
      <c r="CS540">
        <v>9884.99</v>
      </c>
      <c r="CT540">
        <v>11912.5333333333</v>
      </c>
      <c r="CU540">
        <v>39.812</v>
      </c>
      <c r="CV540">
        <v>42.062</v>
      </c>
      <c r="CW540">
        <v>41.312</v>
      </c>
      <c r="CX540">
        <v>41.312</v>
      </c>
      <c r="CY540">
        <v>42.375</v>
      </c>
      <c r="CZ540">
        <v>1415.78666666667</v>
      </c>
      <c r="DA540">
        <v>39.29</v>
      </c>
      <c r="DB540">
        <v>0</v>
      </c>
      <c r="DC540">
        <v>1627064624.8</v>
      </c>
      <c r="DD540">
        <v>0</v>
      </c>
      <c r="DE540">
        <v>677.86952</v>
      </c>
      <c r="DF540">
        <v>1.7469230789887</v>
      </c>
      <c r="DG540">
        <v>29.028461520805</v>
      </c>
      <c r="DH540">
        <v>9881.1104</v>
      </c>
      <c r="DI540">
        <v>15</v>
      </c>
      <c r="DJ540">
        <v>1627063522.6</v>
      </c>
      <c r="DK540" t="s">
        <v>293</v>
      </c>
      <c r="DL540">
        <v>1627063512.6</v>
      </c>
      <c r="DM540">
        <v>1627063522.6</v>
      </c>
      <c r="DN540">
        <v>1</v>
      </c>
      <c r="DO540">
        <v>0.261</v>
      </c>
      <c r="DP540">
        <v>-0.001</v>
      </c>
      <c r="DQ540">
        <v>4.408</v>
      </c>
      <c r="DR540">
        <v>-0.118</v>
      </c>
      <c r="DS540">
        <v>420</v>
      </c>
      <c r="DT540">
        <v>3</v>
      </c>
      <c r="DU540">
        <v>0.07</v>
      </c>
      <c r="DV540">
        <v>0.03</v>
      </c>
      <c r="DW540">
        <v>-22.9732414634146</v>
      </c>
      <c r="DX540">
        <v>0.373871080139363</v>
      </c>
      <c r="DY540">
        <v>0.0589029502578431</v>
      </c>
      <c r="DZ540">
        <v>1</v>
      </c>
      <c r="EA540">
        <v>677.77596969697</v>
      </c>
      <c r="EB540">
        <v>1.7479444001195</v>
      </c>
      <c r="EC540">
        <v>0.249384756265251</v>
      </c>
      <c r="ED540">
        <v>1</v>
      </c>
      <c r="EE540">
        <v>7.0199787804878</v>
      </c>
      <c r="EF540">
        <v>0.307135609756096</v>
      </c>
      <c r="EG540">
        <v>0.0332451897268793</v>
      </c>
      <c r="EH540">
        <v>0</v>
      </c>
      <c r="EI540">
        <v>2</v>
      </c>
      <c r="EJ540">
        <v>3</v>
      </c>
      <c r="EK540" t="s">
        <v>335</v>
      </c>
      <c r="EL540">
        <v>100</v>
      </c>
      <c r="EM540">
        <v>100</v>
      </c>
      <c r="EN540">
        <v>4.312</v>
      </c>
      <c r="EO540">
        <v>0.0647</v>
      </c>
      <c r="EP540">
        <v>2.28134974714028</v>
      </c>
      <c r="EQ540">
        <v>0.00616335315543056</v>
      </c>
      <c r="ER540">
        <v>-2.81551833566181e-06</v>
      </c>
      <c r="ES540">
        <v>7.20361701182458e-10</v>
      </c>
      <c r="ET540">
        <v>-0.12593346656001</v>
      </c>
      <c r="EU540">
        <v>0.000949733804135094</v>
      </c>
      <c r="EV540">
        <v>0.000626151634330831</v>
      </c>
      <c r="EW540">
        <v>-7.8445624330649e-06</v>
      </c>
      <c r="EX540">
        <v>-4</v>
      </c>
      <c r="EY540">
        <v>2067</v>
      </c>
      <c r="EZ540">
        <v>1</v>
      </c>
      <c r="FA540">
        <v>22</v>
      </c>
      <c r="FB540">
        <v>18.5</v>
      </c>
      <c r="FC540">
        <v>18.3</v>
      </c>
      <c r="FD540">
        <v>18</v>
      </c>
      <c r="FE540">
        <v>961.067</v>
      </c>
      <c r="FF540">
        <v>519.676</v>
      </c>
      <c r="FG540">
        <v>42.3946</v>
      </c>
      <c r="FH540">
        <v>25.4495</v>
      </c>
      <c r="FI540">
        <v>30.0007</v>
      </c>
      <c r="FJ540">
        <v>25.3812</v>
      </c>
      <c r="FK540">
        <v>25.3679</v>
      </c>
      <c r="FL540">
        <v>26.8027</v>
      </c>
      <c r="FM540">
        <v>40.1572</v>
      </c>
      <c r="FN540">
        <v>0</v>
      </c>
      <c r="FO540">
        <v>42.92</v>
      </c>
      <c r="FP540">
        <v>420</v>
      </c>
      <c r="FQ540">
        <v>12.1789</v>
      </c>
      <c r="FR540">
        <v>100.328</v>
      </c>
      <c r="FS540">
        <v>100.232</v>
      </c>
    </row>
    <row r="541" spans="1:175">
      <c r="A541">
        <v>525</v>
      </c>
      <c r="B541">
        <v>1627064624.1</v>
      </c>
      <c r="C541">
        <v>1048</v>
      </c>
      <c r="D541" t="s">
        <v>1343</v>
      </c>
      <c r="E541" t="s">
        <v>1344</v>
      </c>
      <c r="F541">
        <v>1</v>
      </c>
      <c r="H541">
        <v>1627064623.1</v>
      </c>
      <c r="I541">
        <f>(J541)/1000</f>
        <v>0</v>
      </c>
      <c r="J541">
        <f>1000*CB541*AH541*(BX541-BY541)/(100*BQ541*(1000-AH541*BX541))</f>
        <v>0</v>
      </c>
      <c r="K541">
        <f>CB541*AH541*(BW541-BV541*(1000-AH541*BY541)/(1000-AH541*BX541))/(100*BQ541)</f>
        <v>0</v>
      </c>
      <c r="L541">
        <f>BV541 - IF(AH541&gt;1, K541*BQ541*100.0/(AJ541*CJ541), 0)</f>
        <v>0</v>
      </c>
      <c r="M541">
        <f>((S541-I541/2)*L541-K541)/(S541+I541/2)</f>
        <v>0</v>
      </c>
      <c r="N541">
        <f>M541*(CC541+CD541)/1000.0</f>
        <v>0</v>
      </c>
      <c r="O541">
        <f>(BV541 - IF(AH541&gt;1, K541*BQ541*100.0/(AJ541*CJ541), 0))*(CC541+CD541)/1000.0</f>
        <v>0</v>
      </c>
      <c r="P541">
        <f>2.0/((1/R541-1/Q541)+SIGN(R541)*SQRT((1/R541-1/Q541)*(1/R541-1/Q541) + 4*BR541/((BR541+1)*(BR541+1))*(2*1/R541*1/Q541-1/Q541*1/Q541)))</f>
        <v>0</v>
      </c>
      <c r="Q541">
        <f>IF(LEFT(BS541,1)&lt;&gt;"0",IF(LEFT(BS541,1)="1",3.0,BT541),$D$5+$E$5*(CJ541*CC541/($K$5*1000))+$F$5*(CJ541*CC541/($K$5*1000))*MAX(MIN(BQ541,$J$5),$I$5)*MAX(MIN(BQ541,$J$5),$I$5)+$G$5*MAX(MIN(BQ541,$J$5),$I$5)*(CJ541*CC541/($K$5*1000))+$H$5*(CJ541*CC541/($K$5*1000))*(CJ541*CC541/($K$5*1000)))</f>
        <v>0</v>
      </c>
      <c r="R541">
        <f>I541*(1000-(1000*0.61365*exp(17.502*V541/(240.97+V541))/(CC541+CD541)+BX541)/2)/(1000*0.61365*exp(17.502*V541/(240.97+V541))/(CC541+CD541)-BX541)</f>
        <v>0</v>
      </c>
      <c r="S541">
        <f>1/((BR541+1)/(P541/1.6)+1/(Q541/1.37)) + BR541/((BR541+1)/(P541/1.6) + BR541/(Q541/1.37))</f>
        <v>0</v>
      </c>
      <c r="T541">
        <f>(BM541*BP541)</f>
        <v>0</v>
      </c>
      <c r="U541">
        <f>(CE541+(T541+2*0.95*5.67E-8*(((CE541+$B$7)+273)^4-(CE541+273)^4)-44100*I541)/(1.84*29.3*Q541+8*0.95*5.67E-8*(CE541+273)^3))</f>
        <v>0</v>
      </c>
      <c r="V541">
        <f>($C$7*CF541+$D$7*CG541+$E$7*U541)</f>
        <v>0</v>
      </c>
      <c r="W541">
        <f>0.61365*exp(17.502*V541/(240.97+V541))</f>
        <v>0</v>
      </c>
      <c r="X541">
        <f>(Y541/Z541*100)</f>
        <v>0</v>
      </c>
      <c r="Y541">
        <f>BX541*(CC541+CD541)/1000</f>
        <v>0</v>
      </c>
      <c r="Z541">
        <f>0.61365*exp(17.502*CE541/(240.97+CE541))</f>
        <v>0</v>
      </c>
      <c r="AA541">
        <f>(W541-BX541*(CC541+CD541)/1000)</f>
        <v>0</v>
      </c>
      <c r="AB541">
        <f>(-I541*44100)</f>
        <v>0</v>
      </c>
      <c r="AC541">
        <f>2*29.3*Q541*0.92*(CE541-V541)</f>
        <v>0</v>
      </c>
      <c r="AD541">
        <f>2*0.95*5.67E-8*(((CE541+$B$7)+273)^4-(V541+273)^4)</f>
        <v>0</v>
      </c>
      <c r="AE541">
        <f>T541+AD541+AB541+AC541</f>
        <v>0</v>
      </c>
      <c r="AF541">
        <v>15</v>
      </c>
      <c r="AG541">
        <v>2</v>
      </c>
      <c r="AH541">
        <f>IF(AF541*$H$13&gt;=AJ541,1.0,(AJ541/(AJ541-AF541*$H$13)))</f>
        <v>0</v>
      </c>
      <c r="AI541">
        <f>(AH541-1)*100</f>
        <v>0</v>
      </c>
      <c r="AJ541">
        <f>MAX(0,($B$13+$C$13*CJ541)/(1+$D$13*CJ541)*CC541/(CE541+273)*$E$13)</f>
        <v>0</v>
      </c>
      <c r="AK541" t="s">
        <v>291</v>
      </c>
      <c r="AL541" t="s">
        <v>291</v>
      </c>
      <c r="AM541">
        <v>0</v>
      </c>
      <c r="AN541">
        <v>0</v>
      </c>
      <c r="AO541">
        <f>1-AM541/AN541</f>
        <v>0</v>
      </c>
      <c r="AP541">
        <v>0</v>
      </c>
      <c r="AQ541" t="s">
        <v>291</v>
      </c>
      <c r="AR541" t="s">
        <v>291</v>
      </c>
      <c r="AS541">
        <v>0</v>
      </c>
      <c r="AT541">
        <v>0</v>
      </c>
      <c r="AU541">
        <f>1-AS541/AT541</f>
        <v>0</v>
      </c>
      <c r="AV541">
        <v>0.5</v>
      </c>
      <c r="AW541">
        <f>BN541</f>
        <v>0</v>
      </c>
      <c r="AX541">
        <f>K541</f>
        <v>0</v>
      </c>
      <c r="AY541">
        <f>AU541*AV541*AW541</f>
        <v>0</v>
      </c>
      <c r="AZ541">
        <f>(AX541-AP541)/AW541</f>
        <v>0</v>
      </c>
      <c r="BA541">
        <f>(AN541-AT541)/AT541</f>
        <v>0</v>
      </c>
      <c r="BB541">
        <f>AM541/(AO541+AM541/AT541)</f>
        <v>0</v>
      </c>
      <c r="BC541" t="s">
        <v>291</v>
      </c>
      <c r="BD541">
        <v>0</v>
      </c>
      <c r="BE541">
        <f>IF(BD541&lt;&gt;0, BD541, BB541)</f>
        <v>0</v>
      </c>
      <c r="BF541">
        <f>1-BE541/AT541</f>
        <v>0</v>
      </c>
      <c r="BG541">
        <f>(AT541-AS541)/(AT541-BE541)</f>
        <v>0</v>
      </c>
      <c r="BH541">
        <f>(AN541-AT541)/(AN541-BE541)</f>
        <v>0</v>
      </c>
      <c r="BI541">
        <f>(AT541-AS541)/(AT541-AM541)</f>
        <v>0</v>
      </c>
      <c r="BJ541">
        <f>(AN541-AT541)/(AN541-AM541)</f>
        <v>0</v>
      </c>
      <c r="BK541">
        <f>(BG541*BE541/AS541)</f>
        <v>0</v>
      </c>
      <c r="BL541">
        <f>(1-BK541)</f>
        <v>0</v>
      </c>
      <c r="BM541">
        <f>$B$11*CK541+$C$11*CL541+$F$11*CM541*(1-CP541)</f>
        <v>0</v>
      </c>
      <c r="BN541">
        <f>BM541*BO541</f>
        <v>0</v>
      </c>
      <c r="BO541">
        <f>($B$11*$D$9+$C$11*$D$9+$F$11*((CZ541+CR541)/MAX(CZ541+CR541+DA541, 0.1)*$I$9+DA541/MAX(CZ541+CR541+DA541, 0.1)*$J$9))/($B$11+$C$11+$F$11)</f>
        <v>0</v>
      </c>
      <c r="BP541">
        <f>($B$11*$K$9+$C$11*$K$9+$F$11*((CZ541+CR541)/MAX(CZ541+CR541+DA541, 0.1)*$P$9+DA541/MAX(CZ541+CR541+DA541, 0.1)*$Q$9))/($B$11+$C$11+$F$11)</f>
        <v>0</v>
      </c>
      <c r="BQ541">
        <v>6</v>
      </c>
      <c r="BR541">
        <v>0.5</v>
      </c>
      <c r="BS541" t="s">
        <v>292</v>
      </c>
      <c r="BT541">
        <v>2</v>
      </c>
      <c r="BU541">
        <v>1627064623.1</v>
      </c>
      <c r="BV541">
        <v>397.015333333333</v>
      </c>
      <c r="BW541">
        <v>419.938333333333</v>
      </c>
      <c r="BX541">
        <v>19.1002</v>
      </c>
      <c r="BY541">
        <v>11.9917666666667</v>
      </c>
      <c r="BZ541">
        <v>392.704333333333</v>
      </c>
      <c r="CA541">
        <v>19.0352666666667</v>
      </c>
      <c r="CB541">
        <v>900.018333333333</v>
      </c>
      <c r="CC541">
        <v>101.498333333333</v>
      </c>
      <c r="CD541">
        <v>0.100179333333333</v>
      </c>
      <c r="CE541">
        <v>34.9319</v>
      </c>
      <c r="CF541">
        <v>31.8356333333333</v>
      </c>
      <c r="CG541">
        <v>999.9</v>
      </c>
      <c r="CH541">
        <v>0</v>
      </c>
      <c r="CI541">
        <v>0</v>
      </c>
      <c r="CJ541">
        <v>9989.58333333333</v>
      </c>
      <c r="CK541">
        <v>0</v>
      </c>
      <c r="CL541">
        <v>59.834</v>
      </c>
      <c r="CM541">
        <v>1459.96666666667</v>
      </c>
      <c r="CN541">
        <v>0.972995</v>
      </c>
      <c r="CO541">
        <v>0.0270047666666667</v>
      </c>
      <c r="CP541">
        <v>0</v>
      </c>
      <c r="CQ541">
        <v>678.4</v>
      </c>
      <c r="CR541">
        <v>4.99951</v>
      </c>
      <c r="CS541">
        <v>9884.59666666667</v>
      </c>
      <c r="CT541">
        <v>11911.6333333333</v>
      </c>
      <c r="CU541">
        <v>39.812</v>
      </c>
      <c r="CV541">
        <v>42.062</v>
      </c>
      <c r="CW541">
        <v>41.312</v>
      </c>
      <c r="CX541">
        <v>41.354</v>
      </c>
      <c r="CY541">
        <v>42.375</v>
      </c>
      <c r="CZ541">
        <v>1415.67666666667</v>
      </c>
      <c r="DA541">
        <v>39.29</v>
      </c>
      <c r="DB541">
        <v>0</v>
      </c>
      <c r="DC541">
        <v>1627064626.6</v>
      </c>
      <c r="DD541">
        <v>0</v>
      </c>
      <c r="DE541">
        <v>677.938230769231</v>
      </c>
      <c r="DF541">
        <v>2.60471794964272</v>
      </c>
      <c r="DG541">
        <v>25.8827350296315</v>
      </c>
      <c r="DH541">
        <v>9881.83269230769</v>
      </c>
      <c r="DI541">
        <v>15</v>
      </c>
      <c r="DJ541">
        <v>1627063522.6</v>
      </c>
      <c r="DK541" t="s">
        <v>293</v>
      </c>
      <c r="DL541">
        <v>1627063512.6</v>
      </c>
      <c r="DM541">
        <v>1627063522.6</v>
      </c>
      <c r="DN541">
        <v>1</v>
      </c>
      <c r="DO541">
        <v>0.261</v>
      </c>
      <c r="DP541">
        <v>-0.001</v>
      </c>
      <c r="DQ541">
        <v>4.408</v>
      </c>
      <c r="DR541">
        <v>-0.118</v>
      </c>
      <c r="DS541">
        <v>420</v>
      </c>
      <c r="DT541">
        <v>3</v>
      </c>
      <c r="DU541">
        <v>0.07</v>
      </c>
      <c r="DV541">
        <v>0.03</v>
      </c>
      <c r="DW541">
        <v>-22.9593243902439</v>
      </c>
      <c r="DX541">
        <v>0.250398606271765</v>
      </c>
      <c r="DY541">
        <v>0.0497572486715244</v>
      </c>
      <c r="DZ541">
        <v>1</v>
      </c>
      <c r="EA541">
        <v>677.8472</v>
      </c>
      <c r="EB541">
        <v>2.25640110564065</v>
      </c>
      <c r="EC541">
        <v>0.297300790446302</v>
      </c>
      <c r="ED541">
        <v>1</v>
      </c>
      <c r="EE541">
        <v>7.03403829268293</v>
      </c>
      <c r="EF541">
        <v>0.326640418118467</v>
      </c>
      <c r="EG541">
        <v>0.035537174414657</v>
      </c>
      <c r="EH541">
        <v>0</v>
      </c>
      <c r="EI541">
        <v>2</v>
      </c>
      <c r="EJ541">
        <v>3</v>
      </c>
      <c r="EK541" t="s">
        <v>335</v>
      </c>
      <c r="EL541">
        <v>100</v>
      </c>
      <c r="EM541">
        <v>100</v>
      </c>
      <c r="EN541">
        <v>4.312</v>
      </c>
      <c r="EO541">
        <v>0.0652</v>
      </c>
      <c r="EP541">
        <v>2.28134974714028</v>
      </c>
      <c r="EQ541">
        <v>0.00616335315543056</v>
      </c>
      <c r="ER541">
        <v>-2.81551833566181e-06</v>
      </c>
      <c r="ES541">
        <v>7.20361701182458e-10</v>
      </c>
      <c r="ET541">
        <v>-0.12593346656001</v>
      </c>
      <c r="EU541">
        <v>0.000949733804135094</v>
      </c>
      <c r="EV541">
        <v>0.000626151634330831</v>
      </c>
      <c r="EW541">
        <v>-7.8445624330649e-06</v>
      </c>
      <c r="EX541">
        <v>-4</v>
      </c>
      <c r="EY541">
        <v>2067</v>
      </c>
      <c r="EZ541">
        <v>1</v>
      </c>
      <c r="FA541">
        <v>22</v>
      </c>
      <c r="FB541">
        <v>18.5</v>
      </c>
      <c r="FC541">
        <v>18.4</v>
      </c>
      <c r="FD541">
        <v>18</v>
      </c>
      <c r="FE541">
        <v>961.214</v>
      </c>
      <c r="FF541">
        <v>519.773</v>
      </c>
      <c r="FG541">
        <v>42.435</v>
      </c>
      <c r="FH541">
        <v>25.454</v>
      </c>
      <c r="FI541">
        <v>30.0007</v>
      </c>
      <c r="FJ541">
        <v>25.3836</v>
      </c>
      <c r="FK541">
        <v>25.3705</v>
      </c>
      <c r="FL541">
        <v>26.8047</v>
      </c>
      <c r="FM541">
        <v>39.8847</v>
      </c>
      <c r="FN541">
        <v>0</v>
      </c>
      <c r="FO541">
        <v>43.02</v>
      </c>
      <c r="FP541">
        <v>420</v>
      </c>
      <c r="FQ541">
        <v>12.2046</v>
      </c>
      <c r="FR541">
        <v>100.327</v>
      </c>
      <c r="FS541">
        <v>100.232</v>
      </c>
    </row>
    <row r="542" spans="1:175">
      <c r="A542">
        <v>526</v>
      </c>
      <c r="B542">
        <v>1627064626.1</v>
      </c>
      <c r="C542">
        <v>1050</v>
      </c>
      <c r="D542" t="s">
        <v>1345</v>
      </c>
      <c r="E542" t="s">
        <v>1346</v>
      </c>
      <c r="F542">
        <v>1</v>
      </c>
      <c r="H542">
        <v>1627064625.1</v>
      </c>
      <c r="I542">
        <f>(J542)/1000</f>
        <v>0</v>
      </c>
      <c r="J542">
        <f>1000*CB542*AH542*(BX542-BY542)/(100*BQ542*(1000-AH542*BX542))</f>
        <v>0</v>
      </c>
      <c r="K542">
        <f>CB542*AH542*(BW542-BV542*(1000-AH542*BY542)/(1000-AH542*BX542))/(100*BQ542)</f>
        <v>0</v>
      </c>
      <c r="L542">
        <f>BV542 - IF(AH542&gt;1, K542*BQ542*100.0/(AJ542*CJ542), 0)</f>
        <v>0</v>
      </c>
      <c r="M542">
        <f>((S542-I542/2)*L542-K542)/(S542+I542/2)</f>
        <v>0</v>
      </c>
      <c r="N542">
        <f>M542*(CC542+CD542)/1000.0</f>
        <v>0</v>
      </c>
      <c r="O542">
        <f>(BV542 - IF(AH542&gt;1, K542*BQ542*100.0/(AJ542*CJ542), 0))*(CC542+CD542)/1000.0</f>
        <v>0</v>
      </c>
      <c r="P542">
        <f>2.0/((1/R542-1/Q542)+SIGN(R542)*SQRT((1/R542-1/Q542)*(1/R542-1/Q542) + 4*BR542/((BR542+1)*(BR542+1))*(2*1/R542*1/Q542-1/Q542*1/Q542)))</f>
        <v>0</v>
      </c>
      <c r="Q542">
        <f>IF(LEFT(BS542,1)&lt;&gt;"0",IF(LEFT(BS542,1)="1",3.0,BT542),$D$5+$E$5*(CJ542*CC542/($K$5*1000))+$F$5*(CJ542*CC542/($K$5*1000))*MAX(MIN(BQ542,$J$5),$I$5)*MAX(MIN(BQ542,$J$5),$I$5)+$G$5*MAX(MIN(BQ542,$J$5),$I$5)*(CJ542*CC542/($K$5*1000))+$H$5*(CJ542*CC542/($K$5*1000))*(CJ542*CC542/($K$5*1000)))</f>
        <v>0</v>
      </c>
      <c r="R542">
        <f>I542*(1000-(1000*0.61365*exp(17.502*V542/(240.97+V542))/(CC542+CD542)+BX542)/2)/(1000*0.61365*exp(17.502*V542/(240.97+V542))/(CC542+CD542)-BX542)</f>
        <v>0</v>
      </c>
      <c r="S542">
        <f>1/((BR542+1)/(P542/1.6)+1/(Q542/1.37)) + BR542/((BR542+1)/(P542/1.6) + BR542/(Q542/1.37))</f>
        <v>0</v>
      </c>
      <c r="T542">
        <f>(BM542*BP542)</f>
        <v>0</v>
      </c>
      <c r="U542">
        <f>(CE542+(T542+2*0.95*5.67E-8*(((CE542+$B$7)+273)^4-(CE542+273)^4)-44100*I542)/(1.84*29.3*Q542+8*0.95*5.67E-8*(CE542+273)^3))</f>
        <v>0</v>
      </c>
      <c r="V542">
        <f>($C$7*CF542+$D$7*CG542+$E$7*U542)</f>
        <v>0</v>
      </c>
      <c r="W542">
        <f>0.61365*exp(17.502*V542/(240.97+V542))</f>
        <v>0</v>
      </c>
      <c r="X542">
        <f>(Y542/Z542*100)</f>
        <v>0</v>
      </c>
      <c r="Y542">
        <f>BX542*(CC542+CD542)/1000</f>
        <v>0</v>
      </c>
      <c r="Z542">
        <f>0.61365*exp(17.502*CE542/(240.97+CE542))</f>
        <v>0</v>
      </c>
      <c r="AA542">
        <f>(W542-BX542*(CC542+CD542)/1000)</f>
        <v>0</v>
      </c>
      <c r="AB542">
        <f>(-I542*44100)</f>
        <v>0</v>
      </c>
      <c r="AC542">
        <f>2*29.3*Q542*0.92*(CE542-V542)</f>
        <v>0</v>
      </c>
      <c r="AD542">
        <f>2*0.95*5.67E-8*(((CE542+$B$7)+273)^4-(V542+273)^4)</f>
        <v>0</v>
      </c>
      <c r="AE542">
        <f>T542+AD542+AB542+AC542</f>
        <v>0</v>
      </c>
      <c r="AF542">
        <v>15</v>
      </c>
      <c r="AG542">
        <v>2</v>
      </c>
      <c r="AH542">
        <f>IF(AF542*$H$13&gt;=AJ542,1.0,(AJ542/(AJ542-AF542*$H$13)))</f>
        <v>0</v>
      </c>
      <c r="AI542">
        <f>(AH542-1)*100</f>
        <v>0</v>
      </c>
      <c r="AJ542">
        <f>MAX(0,($B$13+$C$13*CJ542)/(1+$D$13*CJ542)*CC542/(CE542+273)*$E$13)</f>
        <v>0</v>
      </c>
      <c r="AK542" t="s">
        <v>291</v>
      </c>
      <c r="AL542" t="s">
        <v>291</v>
      </c>
      <c r="AM542">
        <v>0</v>
      </c>
      <c r="AN542">
        <v>0</v>
      </c>
      <c r="AO542">
        <f>1-AM542/AN542</f>
        <v>0</v>
      </c>
      <c r="AP542">
        <v>0</v>
      </c>
      <c r="AQ542" t="s">
        <v>291</v>
      </c>
      <c r="AR542" t="s">
        <v>291</v>
      </c>
      <c r="AS542">
        <v>0</v>
      </c>
      <c r="AT542">
        <v>0</v>
      </c>
      <c r="AU542">
        <f>1-AS542/AT542</f>
        <v>0</v>
      </c>
      <c r="AV542">
        <v>0.5</v>
      </c>
      <c r="AW542">
        <f>BN542</f>
        <v>0</v>
      </c>
      <c r="AX542">
        <f>K542</f>
        <v>0</v>
      </c>
      <c r="AY542">
        <f>AU542*AV542*AW542</f>
        <v>0</v>
      </c>
      <c r="AZ542">
        <f>(AX542-AP542)/AW542</f>
        <v>0</v>
      </c>
      <c r="BA542">
        <f>(AN542-AT542)/AT542</f>
        <v>0</v>
      </c>
      <c r="BB542">
        <f>AM542/(AO542+AM542/AT542)</f>
        <v>0</v>
      </c>
      <c r="BC542" t="s">
        <v>291</v>
      </c>
      <c r="BD542">
        <v>0</v>
      </c>
      <c r="BE542">
        <f>IF(BD542&lt;&gt;0, BD542, BB542)</f>
        <v>0</v>
      </c>
      <c r="BF542">
        <f>1-BE542/AT542</f>
        <v>0</v>
      </c>
      <c r="BG542">
        <f>(AT542-AS542)/(AT542-BE542)</f>
        <v>0</v>
      </c>
      <c r="BH542">
        <f>(AN542-AT542)/(AN542-BE542)</f>
        <v>0</v>
      </c>
      <c r="BI542">
        <f>(AT542-AS542)/(AT542-AM542)</f>
        <v>0</v>
      </c>
      <c r="BJ542">
        <f>(AN542-AT542)/(AN542-AM542)</f>
        <v>0</v>
      </c>
      <c r="BK542">
        <f>(BG542*BE542/AS542)</f>
        <v>0</v>
      </c>
      <c r="BL542">
        <f>(1-BK542)</f>
        <v>0</v>
      </c>
      <c r="BM542">
        <f>$B$11*CK542+$C$11*CL542+$F$11*CM542*(1-CP542)</f>
        <v>0</v>
      </c>
      <c r="BN542">
        <f>BM542*BO542</f>
        <v>0</v>
      </c>
      <c r="BO542">
        <f>($B$11*$D$9+$C$11*$D$9+$F$11*((CZ542+CR542)/MAX(CZ542+CR542+DA542, 0.1)*$I$9+DA542/MAX(CZ542+CR542+DA542, 0.1)*$J$9))/($B$11+$C$11+$F$11)</f>
        <v>0</v>
      </c>
      <c r="BP542">
        <f>($B$11*$K$9+$C$11*$K$9+$F$11*((CZ542+CR542)/MAX(CZ542+CR542+DA542, 0.1)*$P$9+DA542/MAX(CZ542+CR542+DA542, 0.1)*$Q$9))/($B$11+$C$11+$F$11)</f>
        <v>0</v>
      </c>
      <c r="BQ542">
        <v>6</v>
      </c>
      <c r="BR542">
        <v>0.5</v>
      </c>
      <c r="BS542" t="s">
        <v>292</v>
      </c>
      <c r="BT542">
        <v>2</v>
      </c>
      <c r="BU542">
        <v>1627064625.1</v>
      </c>
      <c r="BV542">
        <v>397.002666666667</v>
      </c>
      <c r="BW542">
        <v>419.899333333333</v>
      </c>
      <c r="BX542">
        <v>19.1319</v>
      </c>
      <c r="BY542">
        <v>12.0131333333333</v>
      </c>
      <c r="BZ542">
        <v>392.691333333333</v>
      </c>
      <c r="CA542">
        <v>19.0664666666667</v>
      </c>
      <c r="CB542">
        <v>900.069</v>
      </c>
      <c r="CC542">
        <v>101.498666666667</v>
      </c>
      <c r="CD542">
        <v>0.0998325</v>
      </c>
      <c r="CE542">
        <v>34.9716</v>
      </c>
      <c r="CF542">
        <v>31.8682666666667</v>
      </c>
      <c r="CG542">
        <v>999.9</v>
      </c>
      <c r="CH542">
        <v>0</v>
      </c>
      <c r="CI542">
        <v>0</v>
      </c>
      <c r="CJ542">
        <v>10005.8333333333</v>
      </c>
      <c r="CK542">
        <v>0</v>
      </c>
      <c r="CL542">
        <v>59.8198666666667</v>
      </c>
      <c r="CM542">
        <v>1460.06666666667</v>
      </c>
      <c r="CN542">
        <v>0.972995</v>
      </c>
      <c r="CO542">
        <v>0.0270047666666667</v>
      </c>
      <c r="CP542">
        <v>0</v>
      </c>
      <c r="CQ542">
        <v>678.291333333333</v>
      </c>
      <c r="CR542">
        <v>4.99951</v>
      </c>
      <c r="CS542">
        <v>9886.64333333333</v>
      </c>
      <c r="CT542">
        <v>11912.4333333333</v>
      </c>
      <c r="CU542">
        <v>39.812</v>
      </c>
      <c r="CV542">
        <v>42.062</v>
      </c>
      <c r="CW542">
        <v>41.333</v>
      </c>
      <c r="CX542">
        <v>41.375</v>
      </c>
      <c r="CY542">
        <v>42.375</v>
      </c>
      <c r="CZ542">
        <v>1415.77333333333</v>
      </c>
      <c r="DA542">
        <v>39.2933333333333</v>
      </c>
      <c r="DB542">
        <v>0</v>
      </c>
      <c r="DC542">
        <v>1627064629</v>
      </c>
      <c r="DD542">
        <v>0</v>
      </c>
      <c r="DE542">
        <v>678.038230769231</v>
      </c>
      <c r="DF542">
        <v>2.53859828642282</v>
      </c>
      <c r="DG542">
        <v>29.4181195677392</v>
      </c>
      <c r="DH542">
        <v>9883.09692307692</v>
      </c>
      <c r="DI542">
        <v>15</v>
      </c>
      <c r="DJ542">
        <v>1627063522.6</v>
      </c>
      <c r="DK542" t="s">
        <v>293</v>
      </c>
      <c r="DL542">
        <v>1627063512.6</v>
      </c>
      <c r="DM542">
        <v>1627063522.6</v>
      </c>
      <c r="DN542">
        <v>1</v>
      </c>
      <c r="DO542">
        <v>0.261</v>
      </c>
      <c r="DP542">
        <v>-0.001</v>
      </c>
      <c r="DQ542">
        <v>4.408</v>
      </c>
      <c r="DR542">
        <v>-0.118</v>
      </c>
      <c r="DS542">
        <v>420</v>
      </c>
      <c r="DT542">
        <v>3</v>
      </c>
      <c r="DU542">
        <v>0.07</v>
      </c>
      <c r="DV542">
        <v>0.03</v>
      </c>
      <c r="DW542">
        <v>-22.9424536585366</v>
      </c>
      <c r="DX542">
        <v>0.133866898954671</v>
      </c>
      <c r="DY542">
        <v>0.0362107388569513</v>
      </c>
      <c r="DZ542">
        <v>1</v>
      </c>
      <c r="EA542">
        <v>677.933393939394</v>
      </c>
      <c r="EB542">
        <v>2.40738524853917</v>
      </c>
      <c r="EC542">
        <v>0.299180085566583</v>
      </c>
      <c r="ED542">
        <v>1</v>
      </c>
      <c r="EE542">
        <v>7.04608780487805</v>
      </c>
      <c r="EF542">
        <v>0.384353310104517</v>
      </c>
      <c r="EG542">
        <v>0.0408427250298553</v>
      </c>
      <c r="EH542">
        <v>0</v>
      </c>
      <c r="EI542">
        <v>2</v>
      </c>
      <c r="EJ542">
        <v>3</v>
      </c>
      <c r="EK542" t="s">
        <v>335</v>
      </c>
      <c r="EL542">
        <v>100</v>
      </c>
      <c r="EM542">
        <v>100</v>
      </c>
      <c r="EN542">
        <v>4.311</v>
      </c>
      <c r="EO542">
        <v>0.0658</v>
      </c>
      <c r="EP542">
        <v>2.28134974714028</v>
      </c>
      <c r="EQ542">
        <v>0.00616335315543056</v>
      </c>
      <c r="ER542">
        <v>-2.81551833566181e-06</v>
      </c>
      <c r="ES542">
        <v>7.20361701182458e-10</v>
      </c>
      <c r="ET542">
        <v>-0.12593346656001</v>
      </c>
      <c r="EU542">
        <v>0.000949733804135094</v>
      </c>
      <c r="EV542">
        <v>0.000626151634330831</v>
      </c>
      <c r="EW542">
        <v>-7.8445624330649e-06</v>
      </c>
      <c r="EX542">
        <v>-4</v>
      </c>
      <c r="EY542">
        <v>2067</v>
      </c>
      <c r="EZ542">
        <v>1</v>
      </c>
      <c r="FA542">
        <v>22</v>
      </c>
      <c r="FB542">
        <v>18.6</v>
      </c>
      <c r="FC542">
        <v>18.4</v>
      </c>
      <c r="FD542">
        <v>18</v>
      </c>
      <c r="FE542">
        <v>961.236</v>
      </c>
      <c r="FF542">
        <v>519.871</v>
      </c>
      <c r="FG542">
        <v>42.4751</v>
      </c>
      <c r="FH542">
        <v>25.4583</v>
      </c>
      <c r="FI542">
        <v>30.0007</v>
      </c>
      <c r="FJ542">
        <v>25.3863</v>
      </c>
      <c r="FK542">
        <v>25.3733</v>
      </c>
      <c r="FL542">
        <v>26.8055</v>
      </c>
      <c r="FM542">
        <v>39.8847</v>
      </c>
      <c r="FN542">
        <v>0</v>
      </c>
      <c r="FO542">
        <v>43.12</v>
      </c>
      <c r="FP542">
        <v>420</v>
      </c>
      <c r="FQ542">
        <v>12.2029</v>
      </c>
      <c r="FR542">
        <v>100.327</v>
      </c>
      <c r="FS542">
        <v>100.232</v>
      </c>
    </row>
    <row r="543" spans="1:175">
      <c r="A543">
        <v>527</v>
      </c>
      <c r="B543">
        <v>1627064628.1</v>
      </c>
      <c r="C543">
        <v>1052</v>
      </c>
      <c r="D543" t="s">
        <v>1347</v>
      </c>
      <c r="E543" t="s">
        <v>1348</v>
      </c>
      <c r="F543">
        <v>1</v>
      </c>
      <c r="H543">
        <v>1627064627.1</v>
      </c>
      <c r="I543">
        <f>(J543)/1000</f>
        <v>0</v>
      </c>
      <c r="J543">
        <f>1000*CB543*AH543*(BX543-BY543)/(100*BQ543*(1000-AH543*BX543))</f>
        <v>0</v>
      </c>
      <c r="K543">
        <f>CB543*AH543*(BW543-BV543*(1000-AH543*BY543)/(1000-AH543*BX543))/(100*BQ543)</f>
        <v>0</v>
      </c>
      <c r="L543">
        <f>BV543 - IF(AH543&gt;1, K543*BQ543*100.0/(AJ543*CJ543), 0)</f>
        <v>0</v>
      </c>
      <c r="M543">
        <f>((S543-I543/2)*L543-K543)/(S543+I543/2)</f>
        <v>0</v>
      </c>
      <c r="N543">
        <f>M543*(CC543+CD543)/1000.0</f>
        <v>0</v>
      </c>
      <c r="O543">
        <f>(BV543 - IF(AH543&gt;1, K543*BQ543*100.0/(AJ543*CJ543), 0))*(CC543+CD543)/1000.0</f>
        <v>0</v>
      </c>
      <c r="P543">
        <f>2.0/((1/R543-1/Q543)+SIGN(R543)*SQRT((1/R543-1/Q543)*(1/R543-1/Q543) + 4*BR543/((BR543+1)*(BR543+1))*(2*1/R543*1/Q543-1/Q543*1/Q543)))</f>
        <v>0</v>
      </c>
      <c r="Q543">
        <f>IF(LEFT(BS543,1)&lt;&gt;"0",IF(LEFT(BS543,1)="1",3.0,BT543),$D$5+$E$5*(CJ543*CC543/($K$5*1000))+$F$5*(CJ543*CC543/($K$5*1000))*MAX(MIN(BQ543,$J$5),$I$5)*MAX(MIN(BQ543,$J$5),$I$5)+$G$5*MAX(MIN(BQ543,$J$5),$I$5)*(CJ543*CC543/($K$5*1000))+$H$5*(CJ543*CC543/($K$5*1000))*(CJ543*CC543/($K$5*1000)))</f>
        <v>0</v>
      </c>
      <c r="R543">
        <f>I543*(1000-(1000*0.61365*exp(17.502*V543/(240.97+V543))/(CC543+CD543)+BX543)/2)/(1000*0.61365*exp(17.502*V543/(240.97+V543))/(CC543+CD543)-BX543)</f>
        <v>0</v>
      </c>
      <c r="S543">
        <f>1/((BR543+1)/(P543/1.6)+1/(Q543/1.37)) + BR543/((BR543+1)/(P543/1.6) + BR543/(Q543/1.37))</f>
        <v>0</v>
      </c>
      <c r="T543">
        <f>(BM543*BP543)</f>
        <v>0</v>
      </c>
      <c r="U543">
        <f>(CE543+(T543+2*0.95*5.67E-8*(((CE543+$B$7)+273)^4-(CE543+273)^4)-44100*I543)/(1.84*29.3*Q543+8*0.95*5.67E-8*(CE543+273)^3))</f>
        <v>0</v>
      </c>
      <c r="V543">
        <f>($C$7*CF543+$D$7*CG543+$E$7*U543)</f>
        <v>0</v>
      </c>
      <c r="W543">
        <f>0.61365*exp(17.502*V543/(240.97+V543))</f>
        <v>0</v>
      </c>
      <c r="X543">
        <f>(Y543/Z543*100)</f>
        <v>0</v>
      </c>
      <c r="Y543">
        <f>BX543*(CC543+CD543)/1000</f>
        <v>0</v>
      </c>
      <c r="Z543">
        <f>0.61365*exp(17.502*CE543/(240.97+CE543))</f>
        <v>0</v>
      </c>
      <c r="AA543">
        <f>(W543-BX543*(CC543+CD543)/1000)</f>
        <v>0</v>
      </c>
      <c r="AB543">
        <f>(-I543*44100)</f>
        <v>0</v>
      </c>
      <c r="AC543">
        <f>2*29.3*Q543*0.92*(CE543-V543)</f>
        <v>0</v>
      </c>
      <c r="AD543">
        <f>2*0.95*5.67E-8*(((CE543+$B$7)+273)^4-(V543+273)^4)</f>
        <v>0</v>
      </c>
      <c r="AE543">
        <f>T543+AD543+AB543+AC543</f>
        <v>0</v>
      </c>
      <c r="AF543">
        <v>15</v>
      </c>
      <c r="AG543">
        <v>2</v>
      </c>
      <c r="AH543">
        <f>IF(AF543*$H$13&gt;=AJ543,1.0,(AJ543/(AJ543-AF543*$H$13)))</f>
        <v>0</v>
      </c>
      <c r="AI543">
        <f>(AH543-1)*100</f>
        <v>0</v>
      </c>
      <c r="AJ543">
        <f>MAX(0,($B$13+$C$13*CJ543)/(1+$D$13*CJ543)*CC543/(CE543+273)*$E$13)</f>
        <v>0</v>
      </c>
      <c r="AK543" t="s">
        <v>291</v>
      </c>
      <c r="AL543" t="s">
        <v>291</v>
      </c>
      <c r="AM543">
        <v>0</v>
      </c>
      <c r="AN543">
        <v>0</v>
      </c>
      <c r="AO543">
        <f>1-AM543/AN543</f>
        <v>0</v>
      </c>
      <c r="AP543">
        <v>0</v>
      </c>
      <c r="AQ543" t="s">
        <v>291</v>
      </c>
      <c r="AR543" t="s">
        <v>291</v>
      </c>
      <c r="AS543">
        <v>0</v>
      </c>
      <c r="AT543">
        <v>0</v>
      </c>
      <c r="AU543">
        <f>1-AS543/AT543</f>
        <v>0</v>
      </c>
      <c r="AV543">
        <v>0.5</v>
      </c>
      <c r="AW543">
        <f>BN543</f>
        <v>0</v>
      </c>
      <c r="AX543">
        <f>K543</f>
        <v>0</v>
      </c>
      <c r="AY543">
        <f>AU543*AV543*AW543</f>
        <v>0</v>
      </c>
      <c r="AZ543">
        <f>(AX543-AP543)/AW543</f>
        <v>0</v>
      </c>
      <c r="BA543">
        <f>(AN543-AT543)/AT543</f>
        <v>0</v>
      </c>
      <c r="BB543">
        <f>AM543/(AO543+AM543/AT543)</f>
        <v>0</v>
      </c>
      <c r="BC543" t="s">
        <v>291</v>
      </c>
      <c r="BD543">
        <v>0</v>
      </c>
      <c r="BE543">
        <f>IF(BD543&lt;&gt;0, BD543, BB543)</f>
        <v>0</v>
      </c>
      <c r="BF543">
        <f>1-BE543/AT543</f>
        <v>0</v>
      </c>
      <c r="BG543">
        <f>(AT543-AS543)/(AT543-BE543)</f>
        <v>0</v>
      </c>
      <c r="BH543">
        <f>(AN543-AT543)/(AN543-BE543)</f>
        <v>0</v>
      </c>
      <c r="BI543">
        <f>(AT543-AS543)/(AT543-AM543)</f>
        <v>0</v>
      </c>
      <c r="BJ543">
        <f>(AN543-AT543)/(AN543-AM543)</f>
        <v>0</v>
      </c>
      <c r="BK543">
        <f>(BG543*BE543/AS543)</f>
        <v>0</v>
      </c>
      <c r="BL543">
        <f>(1-BK543)</f>
        <v>0</v>
      </c>
      <c r="BM543">
        <f>$B$11*CK543+$C$11*CL543+$F$11*CM543*(1-CP543)</f>
        <v>0</v>
      </c>
      <c r="BN543">
        <f>BM543*BO543</f>
        <v>0</v>
      </c>
      <c r="BO543">
        <f>($B$11*$D$9+$C$11*$D$9+$F$11*((CZ543+CR543)/MAX(CZ543+CR543+DA543, 0.1)*$I$9+DA543/MAX(CZ543+CR543+DA543, 0.1)*$J$9))/($B$11+$C$11+$F$11)</f>
        <v>0</v>
      </c>
      <c r="BP543">
        <f>($B$11*$K$9+$C$11*$K$9+$F$11*((CZ543+CR543)/MAX(CZ543+CR543+DA543, 0.1)*$P$9+DA543/MAX(CZ543+CR543+DA543, 0.1)*$Q$9))/($B$11+$C$11+$F$11)</f>
        <v>0</v>
      </c>
      <c r="BQ543">
        <v>6</v>
      </c>
      <c r="BR543">
        <v>0.5</v>
      </c>
      <c r="BS543" t="s">
        <v>292</v>
      </c>
      <c r="BT543">
        <v>2</v>
      </c>
      <c r="BU543">
        <v>1627064627.1</v>
      </c>
      <c r="BV543">
        <v>397.016333333333</v>
      </c>
      <c r="BW543">
        <v>419.925</v>
      </c>
      <c r="BX543">
        <v>19.1725666666667</v>
      </c>
      <c r="BY543">
        <v>12.0744</v>
      </c>
      <c r="BZ543">
        <v>392.705333333333</v>
      </c>
      <c r="CA543">
        <v>19.1065333333333</v>
      </c>
      <c r="CB543">
        <v>899.964333333333</v>
      </c>
      <c r="CC543">
        <v>101.498666666667</v>
      </c>
      <c r="CD543">
        <v>0.0996555666666667</v>
      </c>
      <c r="CE543">
        <v>35.0114666666667</v>
      </c>
      <c r="CF543">
        <v>31.8988333333333</v>
      </c>
      <c r="CG543">
        <v>999.9</v>
      </c>
      <c r="CH543">
        <v>0</v>
      </c>
      <c r="CI543">
        <v>0</v>
      </c>
      <c r="CJ543">
        <v>10009.1666666667</v>
      </c>
      <c r="CK543">
        <v>0</v>
      </c>
      <c r="CL543">
        <v>59.8194</v>
      </c>
      <c r="CM543">
        <v>1459.84333333333</v>
      </c>
      <c r="CN543">
        <v>0.972993</v>
      </c>
      <c r="CO543">
        <v>0.0270067</v>
      </c>
      <c r="CP543">
        <v>0</v>
      </c>
      <c r="CQ543">
        <v>678.141333333333</v>
      </c>
      <c r="CR543">
        <v>4.99951</v>
      </c>
      <c r="CS543">
        <v>9885.47666666667</v>
      </c>
      <c r="CT543">
        <v>11910.6</v>
      </c>
      <c r="CU543">
        <v>39.812</v>
      </c>
      <c r="CV543">
        <v>42.062</v>
      </c>
      <c r="CW543">
        <v>41.333</v>
      </c>
      <c r="CX543">
        <v>41.375</v>
      </c>
      <c r="CY543">
        <v>42.375</v>
      </c>
      <c r="CZ543">
        <v>1415.55333333333</v>
      </c>
      <c r="DA543">
        <v>39.29</v>
      </c>
      <c r="DB543">
        <v>0</v>
      </c>
      <c r="DC543">
        <v>1627064630.8</v>
      </c>
      <c r="DD543">
        <v>0</v>
      </c>
      <c r="DE543">
        <v>678.09796</v>
      </c>
      <c r="DF543">
        <v>2.11938461760154</v>
      </c>
      <c r="DG543">
        <v>28.6492307916167</v>
      </c>
      <c r="DH543">
        <v>9883.9496</v>
      </c>
      <c r="DI543">
        <v>15</v>
      </c>
      <c r="DJ543">
        <v>1627063522.6</v>
      </c>
      <c r="DK543" t="s">
        <v>293</v>
      </c>
      <c r="DL543">
        <v>1627063512.6</v>
      </c>
      <c r="DM543">
        <v>1627063522.6</v>
      </c>
      <c r="DN543">
        <v>1</v>
      </c>
      <c r="DO543">
        <v>0.261</v>
      </c>
      <c r="DP543">
        <v>-0.001</v>
      </c>
      <c r="DQ543">
        <v>4.408</v>
      </c>
      <c r="DR543">
        <v>-0.118</v>
      </c>
      <c r="DS543">
        <v>420</v>
      </c>
      <c r="DT543">
        <v>3</v>
      </c>
      <c r="DU543">
        <v>0.07</v>
      </c>
      <c r="DV543">
        <v>0.03</v>
      </c>
      <c r="DW543">
        <v>-22.9349195121951</v>
      </c>
      <c r="DX543">
        <v>0.124413240418171</v>
      </c>
      <c r="DY543">
        <v>0.035488673696514</v>
      </c>
      <c r="DZ543">
        <v>1</v>
      </c>
      <c r="EA543">
        <v>677.986058823529</v>
      </c>
      <c r="EB543">
        <v>2.15179272284898</v>
      </c>
      <c r="EC543">
        <v>0.287686506377258</v>
      </c>
      <c r="ED543">
        <v>1</v>
      </c>
      <c r="EE543">
        <v>7.05481609756098</v>
      </c>
      <c r="EF543">
        <v>0.406433519163766</v>
      </c>
      <c r="EG543">
        <v>0.0423183839931934</v>
      </c>
      <c r="EH543">
        <v>0</v>
      </c>
      <c r="EI543">
        <v>2</v>
      </c>
      <c r="EJ543">
        <v>3</v>
      </c>
      <c r="EK543" t="s">
        <v>335</v>
      </c>
      <c r="EL543">
        <v>100</v>
      </c>
      <c r="EM543">
        <v>100</v>
      </c>
      <c r="EN543">
        <v>4.312</v>
      </c>
      <c r="EO543">
        <v>0.0665</v>
      </c>
      <c r="EP543">
        <v>2.28134974714028</v>
      </c>
      <c r="EQ543">
        <v>0.00616335315543056</v>
      </c>
      <c r="ER543">
        <v>-2.81551833566181e-06</v>
      </c>
      <c r="ES543">
        <v>7.20361701182458e-10</v>
      </c>
      <c r="ET543">
        <v>-0.12593346656001</v>
      </c>
      <c r="EU543">
        <v>0.000949733804135094</v>
      </c>
      <c r="EV543">
        <v>0.000626151634330831</v>
      </c>
      <c r="EW543">
        <v>-7.8445624330649e-06</v>
      </c>
      <c r="EX543">
        <v>-4</v>
      </c>
      <c r="EY543">
        <v>2067</v>
      </c>
      <c r="EZ543">
        <v>1</v>
      </c>
      <c r="FA543">
        <v>22</v>
      </c>
      <c r="FB543">
        <v>18.6</v>
      </c>
      <c r="FC543">
        <v>18.4</v>
      </c>
      <c r="FD543">
        <v>18</v>
      </c>
      <c r="FE543">
        <v>961.262</v>
      </c>
      <c r="FF543">
        <v>519.809</v>
      </c>
      <c r="FG543">
        <v>42.5151</v>
      </c>
      <c r="FH543">
        <v>25.4626</v>
      </c>
      <c r="FI543">
        <v>30.0007</v>
      </c>
      <c r="FJ543">
        <v>25.3892</v>
      </c>
      <c r="FK543">
        <v>25.376</v>
      </c>
      <c r="FL543">
        <v>26.8065</v>
      </c>
      <c r="FM543">
        <v>39.8847</v>
      </c>
      <c r="FN543">
        <v>0</v>
      </c>
      <c r="FO543">
        <v>43.12</v>
      </c>
      <c r="FP543">
        <v>420</v>
      </c>
      <c r="FQ543">
        <v>12.2649</v>
      </c>
      <c r="FR543">
        <v>100.327</v>
      </c>
      <c r="FS543">
        <v>100.232</v>
      </c>
    </row>
    <row r="544" spans="1:175">
      <c r="A544">
        <v>528</v>
      </c>
      <c r="B544">
        <v>1627064630.1</v>
      </c>
      <c r="C544">
        <v>1054</v>
      </c>
      <c r="D544" t="s">
        <v>1349</v>
      </c>
      <c r="E544" t="s">
        <v>1350</v>
      </c>
      <c r="F544">
        <v>1</v>
      </c>
      <c r="H544">
        <v>1627064629.1</v>
      </c>
      <c r="I544">
        <f>(J544)/1000</f>
        <v>0</v>
      </c>
      <c r="J544">
        <f>1000*CB544*AH544*(BX544-BY544)/(100*BQ544*(1000-AH544*BX544))</f>
        <v>0</v>
      </c>
      <c r="K544">
        <f>CB544*AH544*(BW544-BV544*(1000-AH544*BY544)/(1000-AH544*BX544))/(100*BQ544)</f>
        <v>0</v>
      </c>
      <c r="L544">
        <f>BV544 - IF(AH544&gt;1, K544*BQ544*100.0/(AJ544*CJ544), 0)</f>
        <v>0</v>
      </c>
      <c r="M544">
        <f>((S544-I544/2)*L544-K544)/(S544+I544/2)</f>
        <v>0</v>
      </c>
      <c r="N544">
        <f>M544*(CC544+CD544)/1000.0</f>
        <v>0</v>
      </c>
      <c r="O544">
        <f>(BV544 - IF(AH544&gt;1, K544*BQ544*100.0/(AJ544*CJ544), 0))*(CC544+CD544)/1000.0</f>
        <v>0</v>
      </c>
      <c r="P544">
        <f>2.0/((1/R544-1/Q544)+SIGN(R544)*SQRT((1/R544-1/Q544)*(1/R544-1/Q544) + 4*BR544/((BR544+1)*(BR544+1))*(2*1/R544*1/Q544-1/Q544*1/Q544)))</f>
        <v>0</v>
      </c>
      <c r="Q544">
        <f>IF(LEFT(BS544,1)&lt;&gt;"0",IF(LEFT(BS544,1)="1",3.0,BT544),$D$5+$E$5*(CJ544*CC544/($K$5*1000))+$F$5*(CJ544*CC544/($K$5*1000))*MAX(MIN(BQ544,$J$5),$I$5)*MAX(MIN(BQ544,$J$5),$I$5)+$G$5*MAX(MIN(BQ544,$J$5),$I$5)*(CJ544*CC544/($K$5*1000))+$H$5*(CJ544*CC544/($K$5*1000))*(CJ544*CC544/($K$5*1000)))</f>
        <v>0</v>
      </c>
      <c r="R544">
        <f>I544*(1000-(1000*0.61365*exp(17.502*V544/(240.97+V544))/(CC544+CD544)+BX544)/2)/(1000*0.61365*exp(17.502*V544/(240.97+V544))/(CC544+CD544)-BX544)</f>
        <v>0</v>
      </c>
      <c r="S544">
        <f>1/((BR544+1)/(P544/1.6)+1/(Q544/1.37)) + BR544/((BR544+1)/(P544/1.6) + BR544/(Q544/1.37))</f>
        <v>0</v>
      </c>
      <c r="T544">
        <f>(BM544*BP544)</f>
        <v>0</v>
      </c>
      <c r="U544">
        <f>(CE544+(T544+2*0.95*5.67E-8*(((CE544+$B$7)+273)^4-(CE544+273)^4)-44100*I544)/(1.84*29.3*Q544+8*0.95*5.67E-8*(CE544+273)^3))</f>
        <v>0</v>
      </c>
      <c r="V544">
        <f>($C$7*CF544+$D$7*CG544+$E$7*U544)</f>
        <v>0</v>
      </c>
      <c r="W544">
        <f>0.61365*exp(17.502*V544/(240.97+V544))</f>
        <v>0</v>
      </c>
      <c r="X544">
        <f>(Y544/Z544*100)</f>
        <v>0</v>
      </c>
      <c r="Y544">
        <f>BX544*(CC544+CD544)/1000</f>
        <v>0</v>
      </c>
      <c r="Z544">
        <f>0.61365*exp(17.502*CE544/(240.97+CE544))</f>
        <v>0</v>
      </c>
      <c r="AA544">
        <f>(W544-BX544*(CC544+CD544)/1000)</f>
        <v>0</v>
      </c>
      <c r="AB544">
        <f>(-I544*44100)</f>
        <v>0</v>
      </c>
      <c r="AC544">
        <f>2*29.3*Q544*0.92*(CE544-V544)</f>
        <v>0</v>
      </c>
      <c r="AD544">
        <f>2*0.95*5.67E-8*(((CE544+$B$7)+273)^4-(V544+273)^4)</f>
        <v>0</v>
      </c>
      <c r="AE544">
        <f>T544+AD544+AB544+AC544</f>
        <v>0</v>
      </c>
      <c r="AF544">
        <v>15</v>
      </c>
      <c r="AG544">
        <v>2</v>
      </c>
      <c r="AH544">
        <f>IF(AF544*$H$13&gt;=AJ544,1.0,(AJ544/(AJ544-AF544*$H$13)))</f>
        <v>0</v>
      </c>
      <c r="AI544">
        <f>(AH544-1)*100</f>
        <v>0</v>
      </c>
      <c r="AJ544">
        <f>MAX(0,($B$13+$C$13*CJ544)/(1+$D$13*CJ544)*CC544/(CE544+273)*$E$13)</f>
        <v>0</v>
      </c>
      <c r="AK544" t="s">
        <v>291</v>
      </c>
      <c r="AL544" t="s">
        <v>291</v>
      </c>
      <c r="AM544">
        <v>0</v>
      </c>
      <c r="AN544">
        <v>0</v>
      </c>
      <c r="AO544">
        <f>1-AM544/AN544</f>
        <v>0</v>
      </c>
      <c r="AP544">
        <v>0</v>
      </c>
      <c r="AQ544" t="s">
        <v>291</v>
      </c>
      <c r="AR544" t="s">
        <v>291</v>
      </c>
      <c r="AS544">
        <v>0</v>
      </c>
      <c r="AT544">
        <v>0</v>
      </c>
      <c r="AU544">
        <f>1-AS544/AT544</f>
        <v>0</v>
      </c>
      <c r="AV544">
        <v>0.5</v>
      </c>
      <c r="AW544">
        <f>BN544</f>
        <v>0</v>
      </c>
      <c r="AX544">
        <f>K544</f>
        <v>0</v>
      </c>
      <c r="AY544">
        <f>AU544*AV544*AW544</f>
        <v>0</v>
      </c>
      <c r="AZ544">
        <f>(AX544-AP544)/AW544</f>
        <v>0</v>
      </c>
      <c r="BA544">
        <f>(AN544-AT544)/AT544</f>
        <v>0</v>
      </c>
      <c r="BB544">
        <f>AM544/(AO544+AM544/AT544)</f>
        <v>0</v>
      </c>
      <c r="BC544" t="s">
        <v>291</v>
      </c>
      <c r="BD544">
        <v>0</v>
      </c>
      <c r="BE544">
        <f>IF(BD544&lt;&gt;0, BD544, BB544)</f>
        <v>0</v>
      </c>
      <c r="BF544">
        <f>1-BE544/AT544</f>
        <v>0</v>
      </c>
      <c r="BG544">
        <f>(AT544-AS544)/(AT544-BE544)</f>
        <v>0</v>
      </c>
      <c r="BH544">
        <f>(AN544-AT544)/(AN544-BE544)</f>
        <v>0</v>
      </c>
      <c r="BI544">
        <f>(AT544-AS544)/(AT544-AM544)</f>
        <v>0</v>
      </c>
      <c r="BJ544">
        <f>(AN544-AT544)/(AN544-AM544)</f>
        <v>0</v>
      </c>
      <c r="BK544">
        <f>(BG544*BE544/AS544)</f>
        <v>0</v>
      </c>
      <c r="BL544">
        <f>(1-BK544)</f>
        <v>0</v>
      </c>
      <c r="BM544">
        <f>$B$11*CK544+$C$11*CL544+$F$11*CM544*(1-CP544)</f>
        <v>0</v>
      </c>
      <c r="BN544">
        <f>BM544*BO544</f>
        <v>0</v>
      </c>
      <c r="BO544">
        <f>($B$11*$D$9+$C$11*$D$9+$F$11*((CZ544+CR544)/MAX(CZ544+CR544+DA544, 0.1)*$I$9+DA544/MAX(CZ544+CR544+DA544, 0.1)*$J$9))/($B$11+$C$11+$F$11)</f>
        <v>0</v>
      </c>
      <c r="BP544">
        <f>($B$11*$K$9+$C$11*$K$9+$F$11*((CZ544+CR544)/MAX(CZ544+CR544+DA544, 0.1)*$P$9+DA544/MAX(CZ544+CR544+DA544, 0.1)*$Q$9))/($B$11+$C$11+$F$11)</f>
        <v>0</v>
      </c>
      <c r="BQ544">
        <v>6</v>
      </c>
      <c r="BR544">
        <v>0.5</v>
      </c>
      <c r="BS544" t="s">
        <v>292</v>
      </c>
      <c r="BT544">
        <v>2</v>
      </c>
      <c r="BU544">
        <v>1627064629.1</v>
      </c>
      <c r="BV544">
        <v>397.058666666667</v>
      </c>
      <c r="BW544">
        <v>419.956666666667</v>
      </c>
      <c r="BX544">
        <v>19.2273</v>
      </c>
      <c r="BY544">
        <v>12.1399</v>
      </c>
      <c r="BZ544">
        <v>392.747666666667</v>
      </c>
      <c r="CA544">
        <v>19.1603333333333</v>
      </c>
      <c r="CB544">
        <v>899.981</v>
      </c>
      <c r="CC544">
        <v>101.499</v>
      </c>
      <c r="CD544">
        <v>0.0998549</v>
      </c>
      <c r="CE544">
        <v>35.0496333333333</v>
      </c>
      <c r="CF544">
        <v>31.9258</v>
      </c>
      <c r="CG544">
        <v>999.9</v>
      </c>
      <c r="CH544">
        <v>0</v>
      </c>
      <c r="CI544">
        <v>0</v>
      </c>
      <c r="CJ544">
        <v>9987.08333333333</v>
      </c>
      <c r="CK544">
        <v>0</v>
      </c>
      <c r="CL544">
        <v>59.8194</v>
      </c>
      <c r="CM544">
        <v>1460.04333333333</v>
      </c>
      <c r="CN544">
        <v>0.972995</v>
      </c>
      <c r="CO544">
        <v>0.0270047666666667</v>
      </c>
      <c r="CP544">
        <v>0</v>
      </c>
      <c r="CQ544">
        <v>678.395</v>
      </c>
      <c r="CR544">
        <v>4.99951</v>
      </c>
      <c r="CS544">
        <v>9887.94</v>
      </c>
      <c r="CT544">
        <v>11912.2</v>
      </c>
      <c r="CU544">
        <v>39.875</v>
      </c>
      <c r="CV544">
        <v>42.062</v>
      </c>
      <c r="CW544">
        <v>41.354</v>
      </c>
      <c r="CX544">
        <v>41.333</v>
      </c>
      <c r="CY544">
        <v>42.3956666666667</v>
      </c>
      <c r="CZ544">
        <v>1415.75</v>
      </c>
      <c r="DA544">
        <v>39.2933333333333</v>
      </c>
      <c r="DB544">
        <v>0</v>
      </c>
      <c r="DC544">
        <v>1627064632.6</v>
      </c>
      <c r="DD544">
        <v>0</v>
      </c>
      <c r="DE544">
        <v>678.141307692308</v>
      </c>
      <c r="DF544">
        <v>2.32499145632372</v>
      </c>
      <c r="DG544">
        <v>30.4044443962403</v>
      </c>
      <c r="DH544">
        <v>9884.59576923077</v>
      </c>
      <c r="DI544">
        <v>15</v>
      </c>
      <c r="DJ544">
        <v>1627063522.6</v>
      </c>
      <c r="DK544" t="s">
        <v>293</v>
      </c>
      <c r="DL544">
        <v>1627063512.6</v>
      </c>
      <c r="DM544">
        <v>1627063522.6</v>
      </c>
      <c r="DN544">
        <v>1</v>
      </c>
      <c r="DO544">
        <v>0.261</v>
      </c>
      <c r="DP544">
        <v>-0.001</v>
      </c>
      <c r="DQ544">
        <v>4.408</v>
      </c>
      <c r="DR544">
        <v>-0.118</v>
      </c>
      <c r="DS544">
        <v>420</v>
      </c>
      <c r="DT544">
        <v>3</v>
      </c>
      <c r="DU544">
        <v>0.07</v>
      </c>
      <c r="DV544">
        <v>0.03</v>
      </c>
      <c r="DW544">
        <v>-22.9295536585366</v>
      </c>
      <c r="DX544">
        <v>0.134383275261334</v>
      </c>
      <c r="DY544">
        <v>0.0360710754845915</v>
      </c>
      <c r="DZ544">
        <v>1</v>
      </c>
      <c r="EA544">
        <v>678.055470588235</v>
      </c>
      <c r="EB544">
        <v>2.31485046464131</v>
      </c>
      <c r="EC544">
        <v>0.296828553733319</v>
      </c>
      <c r="ED544">
        <v>1</v>
      </c>
      <c r="EE544">
        <v>7.06265146341463</v>
      </c>
      <c r="EF544">
        <v>0.367019372822305</v>
      </c>
      <c r="EG544">
        <v>0.040129464666798</v>
      </c>
      <c r="EH544">
        <v>0</v>
      </c>
      <c r="EI544">
        <v>2</v>
      </c>
      <c r="EJ544">
        <v>3</v>
      </c>
      <c r="EK544" t="s">
        <v>335</v>
      </c>
      <c r="EL544">
        <v>100</v>
      </c>
      <c r="EM544">
        <v>100</v>
      </c>
      <c r="EN544">
        <v>4.311</v>
      </c>
      <c r="EO544">
        <v>0.0674</v>
      </c>
      <c r="EP544">
        <v>2.28134974714028</v>
      </c>
      <c r="EQ544">
        <v>0.00616335315543056</v>
      </c>
      <c r="ER544">
        <v>-2.81551833566181e-06</v>
      </c>
      <c r="ES544">
        <v>7.20361701182458e-10</v>
      </c>
      <c r="ET544">
        <v>-0.12593346656001</v>
      </c>
      <c r="EU544">
        <v>0.000949733804135094</v>
      </c>
      <c r="EV544">
        <v>0.000626151634330831</v>
      </c>
      <c r="EW544">
        <v>-7.8445624330649e-06</v>
      </c>
      <c r="EX544">
        <v>-4</v>
      </c>
      <c r="EY544">
        <v>2067</v>
      </c>
      <c r="EZ544">
        <v>1</v>
      </c>
      <c r="FA544">
        <v>22</v>
      </c>
      <c r="FB544">
        <v>18.6</v>
      </c>
      <c r="FC544">
        <v>18.5</v>
      </c>
      <c r="FD544">
        <v>18</v>
      </c>
      <c r="FE544">
        <v>961.464</v>
      </c>
      <c r="FF544">
        <v>519.963</v>
      </c>
      <c r="FG544">
        <v>42.5545</v>
      </c>
      <c r="FH544">
        <v>25.4669</v>
      </c>
      <c r="FI544">
        <v>30.0007</v>
      </c>
      <c r="FJ544">
        <v>25.3918</v>
      </c>
      <c r="FK544">
        <v>25.379</v>
      </c>
      <c r="FL544">
        <v>26.8068</v>
      </c>
      <c r="FM544">
        <v>39.8847</v>
      </c>
      <c r="FN544">
        <v>0</v>
      </c>
      <c r="FO544">
        <v>43.22</v>
      </c>
      <c r="FP544">
        <v>420</v>
      </c>
      <c r="FQ544">
        <v>12.2598</v>
      </c>
      <c r="FR544">
        <v>100.326</v>
      </c>
      <c r="FS544">
        <v>100.231</v>
      </c>
    </row>
    <row r="545" spans="1:175">
      <c r="A545">
        <v>529</v>
      </c>
      <c r="B545">
        <v>1627064632.1</v>
      </c>
      <c r="C545">
        <v>1056</v>
      </c>
      <c r="D545" t="s">
        <v>1351</v>
      </c>
      <c r="E545" t="s">
        <v>1352</v>
      </c>
      <c r="F545">
        <v>1</v>
      </c>
      <c r="H545">
        <v>1627064631.1</v>
      </c>
      <c r="I545">
        <f>(J545)/1000</f>
        <v>0</v>
      </c>
      <c r="J545">
        <f>1000*CB545*AH545*(BX545-BY545)/(100*BQ545*(1000-AH545*BX545))</f>
        <v>0</v>
      </c>
      <c r="K545">
        <f>CB545*AH545*(BW545-BV545*(1000-AH545*BY545)/(1000-AH545*BX545))/(100*BQ545)</f>
        <v>0</v>
      </c>
      <c r="L545">
        <f>BV545 - IF(AH545&gt;1, K545*BQ545*100.0/(AJ545*CJ545), 0)</f>
        <v>0</v>
      </c>
      <c r="M545">
        <f>((S545-I545/2)*L545-K545)/(S545+I545/2)</f>
        <v>0</v>
      </c>
      <c r="N545">
        <f>M545*(CC545+CD545)/1000.0</f>
        <v>0</v>
      </c>
      <c r="O545">
        <f>(BV545 - IF(AH545&gt;1, K545*BQ545*100.0/(AJ545*CJ545), 0))*(CC545+CD545)/1000.0</f>
        <v>0</v>
      </c>
      <c r="P545">
        <f>2.0/((1/R545-1/Q545)+SIGN(R545)*SQRT((1/R545-1/Q545)*(1/R545-1/Q545) + 4*BR545/((BR545+1)*(BR545+1))*(2*1/R545*1/Q545-1/Q545*1/Q545)))</f>
        <v>0</v>
      </c>
      <c r="Q545">
        <f>IF(LEFT(BS545,1)&lt;&gt;"0",IF(LEFT(BS545,1)="1",3.0,BT545),$D$5+$E$5*(CJ545*CC545/($K$5*1000))+$F$5*(CJ545*CC545/($K$5*1000))*MAX(MIN(BQ545,$J$5),$I$5)*MAX(MIN(BQ545,$J$5),$I$5)+$G$5*MAX(MIN(BQ545,$J$5),$I$5)*(CJ545*CC545/($K$5*1000))+$H$5*(CJ545*CC545/($K$5*1000))*(CJ545*CC545/($K$5*1000)))</f>
        <v>0</v>
      </c>
      <c r="R545">
        <f>I545*(1000-(1000*0.61365*exp(17.502*V545/(240.97+V545))/(CC545+CD545)+BX545)/2)/(1000*0.61365*exp(17.502*V545/(240.97+V545))/(CC545+CD545)-BX545)</f>
        <v>0</v>
      </c>
      <c r="S545">
        <f>1/((BR545+1)/(P545/1.6)+1/(Q545/1.37)) + BR545/((BR545+1)/(P545/1.6) + BR545/(Q545/1.37))</f>
        <v>0</v>
      </c>
      <c r="T545">
        <f>(BM545*BP545)</f>
        <v>0</v>
      </c>
      <c r="U545">
        <f>(CE545+(T545+2*0.95*5.67E-8*(((CE545+$B$7)+273)^4-(CE545+273)^4)-44100*I545)/(1.84*29.3*Q545+8*0.95*5.67E-8*(CE545+273)^3))</f>
        <v>0</v>
      </c>
      <c r="V545">
        <f>($C$7*CF545+$D$7*CG545+$E$7*U545)</f>
        <v>0</v>
      </c>
      <c r="W545">
        <f>0.61365*exp(17.502*V545/(240.97+V545))</f>
        <v>0</v>
      </c>
      <c r="X545">
        <f>(Y545/Z545*100)</f>
        <v>0</v>
      </c>
      <c r="Y545">
        <f>BX545*(CC545+CD545)/1000</f>
        <v>0</v>
      </c>
      <c r="Z545">
        <f>0.61365*exp(17.502*CE545/(240.97+CE545))</f>
        <v>0</v>
      </c>
      <c r="AA545">
        <f>(W545-BX545*(CC545+CD545)/1000)</f>
        <v>0</v>
      </c>
      <c r="AB545">
        <f>(-I545*44100)</f>
        <v>0</v>
      </c>
      <c r="AC545">
        <f>2*29.3*Q545*0.92*(CE545-V545)</f>
        <v>0</v>
      </c>
      <c r="AD545">
        <f>2*0.95*5.67E-8*(((CE545+$B$7)+273)^4-(V545+273)^4)</f>
        <v>0</v>
      </c>
      <c r="AE545">
        <f>T545+AD545+AB545+AC545</f>
        <v>0</v>
      </c>
      <c r="AF545">
        <v>15</v>
      </c>
      <c r="AG545">
        <v>2</v>
      </c>
      <c r="AH545">
        <f>IF(AF545*$H$13&gt;=AJ545,1.0,(AJ545/(AJ545-AF545*$H$13)))</f>
        <v>0</v>
      </c>
      <c r="AI545">
        <f>(AH545-1)*100</f>
        <v>0</v>
      </c>
      <c r="AJ545">
        <f>MAX(0,($B$13+$C$13*CJ545)/(1+$D$13*CJ545)*CC545/(CE545+273)*$E$13)</f>
        <v>0</v>
      </c>
      <c r="AK545" t="s">
        <v>291</v>
      </c>
      <c r="AL545" t="s">
        <v>291</v>
      </c>
      <c r="AM545">
        <v>0</v>
      </c>
      <c r="AN545">
        <v>0</v>
      </c>
      <c r="AO545">
        <f>1-AM545/AN545</f>
        <v>0</v>
      </c>
      <c r="AP545">
        <v>0</v>
      </c>
      <c r="AQ545" t="s">
        <v>291</v>
      </c>
      <c r="AR545" t="s">
        <v>291</v>
      </c>
      <c r="AS545">
        <v>0</v>
      </c>
      <c r="AT545">
        <v>0</v>
      </c>
      <c r="AU545">
        <f>1-AS545/AT545</f>
        <v>0</v>
      </c>
      <c r="AV545">
        <v>0.5</v>
      </c>
      <c r="AW545">
        <f>BN545</f>
        <v>0</v>
      </c>
      <c r="AX545">
        <f>K545</f>
        <v>0</v>
      </c>
      <c r="AY545">
        <f>AU545*AV545*AW545</f>
        <v>0</v>
      </c>
      <c r="AZ545">
        <f>(AX545-AP545)/AW545</f>
        <v>0</v>
      </c>
      <c r="BA545">
        <f>(AN545-AT545)/AT545</f>
        <v>0</v>
      </c>
      <c r="BB545">
        <f>AM545/(AO545+AM545/AT545)</f>
        <v>0</v>
      </c>
      <c r="BC545" t="s">
        <v>291</v>
      </c>
      <c r="BD545">
        <v>0</v>
      </c>
      <c r="BE545">
        <f>IF(BD545&lt;&gt;0, BD545, BB545)</f>
        <v>0</v>
      </c>
      <c r="BF545">
        <f>1-BE545/AT545</f>
        <v>0</v>
      </c>
      <c r="BG545">
        <f>(AT545-AS545)/(AT545-BE545)</f>
        <v>0</v>
      </c>
      <c r="BH545">
        <f>(AN545-AT545)/(AN545-BE545)</f>
        <v>0</v>
      </c>
      <c r="BI545">
        <f>(AT545-AS545)/(AT545-AM545)</f>
        <v>0</v>
      </c>
      <c r="BJ545">
        <f>(AN545-AT545)/(AN545-AM545)</f>
        <v>0</v>
      </c>
      <c r="BK545">
        <f>(BG545*BE545/AS545)</f>
        <v>0</v>
      </c>
      <c r="BL545">
        <f>(1-BK545)</f>
        <v>0</v>
      </c>
      <c r="BM545">
        <f>$B$11*CK545+$C$11*CL545+$F$11*CM545*(1-CP545)</f>
        <v>0</v>
      </c>
      <c r="BN545">
        <f>BM545*BO545</f>
        <v>0</v>
      </c>
      <c r="BO545">
        <f>($B$11*$D$9+$C$11*$D$9+$F$11*((CZ545+CR545)/MAX(CZ545+CR545+DA545, 0.1)*$I$9+DA545/MAX(CZ545+CR545+DA545, 0.1)*$J$9))/($B$11+$C$11+$F$11)</f>
        <v>0</v>
      </c>
      <c r="BP545">
        <f>($B$11*$K$9+$C$11*$K$9+$F$11*((CZ545+CR545)/MAX(CZ545+CR545+DA545, 0.1)*$P$9+DA545/MAX(CZ545+CR545+DA545, 0.1)*$Q$9))/($B$11+$C$11+$F$11)</f>
        <v>0</v>
      </c>
      <c r="BQ545">
        <v>6</v>
      </c>
      <c r="BR545">
        <v>0.5</v>
      </c>
      <c r="BS545" t="s">
        <v>292</v>
      </c>
      <c r="BT545">
        <v>2</v>
      </c>
      <c r="BU545">
        <v>1627064631.1</v>
      </c>
      <c r="BV545">
        <v>397.065</v>
      </c>
      <c r="BW545">
        <v>419.930666666667</v>
      </c>
      <c r="BX545">
        <v>19.2827333333333</v>
      </c>
      <c r="BY545">
        <v>12.1682</v>
      </c>
      <c r="BZ545">
        <v>392.753666666667</v>
      </c>
      <c r="CA545">
        <v>19.2148666666667</v>
      </c>
      <c r="CB545">
        <v>900.051333333333</v>
      </c>
      <c r="CC545">
        <v>101.498666666667</v>
      </c>
      <c r="CD545">
        <v>0.1000641</v>
      </c>
      <c r="CE545">
        <v>35.0896333333333</v>
      </c>
      <c r="CF545">
        <v>31.9605</v>
      </c>
      <c r="CG545">
        <v>999.9</v>
      </c>
      <c r="CH545">
        <v>0</v>
      </c>
      <c r="CI545">
        <v>0</v>
      </c>
      <c r="CJ545">
        <v>9985.83333333333</v>
      </c>
      <c r="CK545">
        <v>0</v>
      </c>
      <c r="CL545">
        <v>59.8194</v>
      </c>
      <c r="CM545">
        <v>1459.93333333333</v>
      </c>
      <c r="CN545">
        <v>0.972995</v>
      </c>
      <c r="CO545">
        <v>0.0270047666666667</v>
      </c>
      <c r="CP545">
        <v>0</v>
      </c>
      <c r="CQ545">
        <v>678.255</v>
      </c>
      <c r="CR545">
        <v>4.99951</v>
      </c>
      <c r="CS545">
        <v>9888.07</v>
      </c>
      <c r="CT545">
        <v>11911.3666666667</v>
      </c>
      <c r="CU545">
        <v>39.875</v>
      </c>
      <c r="CV545">
        <v>42.083</v>
      </c>
      <c r="CW545">
        <v>41.354</v>
      </c>
      <c r="CX545">
        <v>41.354</v>
      </c>
      <c r="CY545">
        <v>42.437</v>
      </c>
      <c r="CZ545">
        <v>1415.64333333333</v>
      </c>
      <c r="DA545">
        <v>39.29</v>
      </c>
      <c r="DB545">
        <v>0</v>
      </c>
      <c r="DC545">
        <v>1627064635</v>
      </c>
      <c r="DD545">
        <v>0</v>
      </c>
      <c r="DE545">
        <v>678.213423076923</v>
      </c>
      <c r="DF545">
        <v>1.40502563201168</v>
      </c>
      <c r="DG545">
        <v>26.6676922207181</v>
      </c>
      <c r="DH545">
        <v>9885.63730769231</v>
      </c>
      <c r="DI545">
        <v>15</v>
      </c>
      <c r="DJ545">
        <v>1627063522.6</v>
      </c>
      <c r="DK545" t="s">
        <v>293</v>
      </c>
      <c r="DL545">
        <v>1627063512.6</v>
      </c>
      <c r="DM545">
        <v>1627063522.6</v>
      </c>
      <c r="DN545">
        <v>1</v>
      </c>
      <c r="DO545">
        <v>0.261</v>
      </c>
      <c r="DP545">
        <v>-0.001</v>
      </c>
      <c r="DQ545">
        <v>4.408</v>
      </c>
      <c r="DR545">
        <v>-0.118</v>
      </c>
      <c r="DS545">
        <v>420</v>
      </c>
      <c r="DT545">
        <v>3</v>
      </c>
      <c r="DU545">
        <v>0.07</v>
      </c>
      <c r="DV545">
        <v>0.03</v>
      </c>
      <c r="DW545">
        <v>-22.9190487804878</v>
      </c>
      <c r="DX545">
        <v>0.12084041811842</v>
      </c>
      <c r="DY545">
        <v>0.0351052850023773</v>
      </c>
      <c r="DZ545">
        <v>1</v>
      </c>
      <c r="EA545">
        <v>678.124727272727</v>
      </c>
      <c r="EB545">
        <v>1.75782886262358</v>
      </c>
      <c r="EC545">
        <v>0.264537935954797</v>
      </c>
      <c r="ED545">
        <v>1</v>
      </c>
      <c r="EE545">
        <v>7.07241951219512</v>
      </c>
      <c r="EF545">
        <v>0.340781393728229</v>
      </c>
      <c r="EG545">
        <v>0.0383054865809204</v>
      </c>
      <c r="EH545">
        <v>0</v>
      </c>
      <c r="EI545">
        <v>2</v>
      </c>
      <c r="EJ545">
        <v>3</v>
      </c>
      <c r="EK545" t="s">
        <v>335</v>
      </c>
      <c r="EL545">
        <v>100</v>
      </c>
      <c r="EM545">
        <v>100</v>
      </c>
      <c r="EN545">
        <v>4.312</v>
      </c>
      <c r="EO545">
        <v>0.0682</v>
      </c>
      <c r="EP545">
        <v>2.28134974714028</v>
      </c>
      <c r="EQ545">
        <v>0.00616335315543056</v>
      </c>
      <c r="ER545">
        <v>-2.81551833566181e-06</v>
      </c>
      <c r="ES545">
        <v>7.20361701182458e-10</v>
      </c>
      <c r="ET545">
        <v>-0.12593346656001</v>
      </c>
      <c r="EU545">
        <v>0.000949733804135094</v>
      </c>
      <c r="EV545">
        <v>0.000626151634330831</v>
      </c>
      <c r="EW545">
        <v>-7.8445624330649e-06</v>
      </c>
      <c r="EX545">
        <v>-4</v>
      </c>
      <c r="EY545">
        <v>2067</v>
      </c>
      <c r="EZ545">
        <v>1</v>
      </c>
      <c r="FA545">
        <v>22</v>
      </c>
      <c r="FB545">
        <v>18.7</v>
      </c>
      <c r="FC545">
        <v>18.5</v>
      </c>
      <c r="FD545">
        <v>18</v>
      </c>
      <c r="FE545">
        <v>961.171</v>
      </c>
      <c r="FF545">
        <v>519.812</v>
      </c>
      <c r="FG545">
        <v>42.5941</v>
      </c>
      <c r="FH545">
        <v>25.4712</v>
      </c>
      <c r="FI545">
        <v>30.0007</v>
      </c>
      <c r="FJ545">
        <v>25.3942</v>
      </c>
      <c r="FK545">
        <v>25.3816</v>
      </c>
      <c r="FL545">
        <v>26.8076</v>
      </c>
      <c r="FM545">
        <v>39.8847</v>
      </c>
      <c r="FN545">
        <v>0</v>
      </c>
      <c r="FO545">
        <v>43.32</v>
      </c>
      <c r="FP545">
        <v>420</v>
      </c>
      <c r="FQ545">
        <v>12.2586</v>
      </c>
      <c r="FR545">
        <v>100.326</v>
      </c>
      <c r="FS545">
        <v>100.229</v>
      </c>
    </row>
    <row r="546" spans="1:175">
      <c r="A546">
        <v>530</v>
      </c>
      <c r="B546">
        <v>1627064634.1</v>
      </c>
      <c r="C546">
        <v>1058</v>
      </c>
      <c r="D546" t="s">
        <v>1353</v>
      </c>
      <c r="E546" t="s">
        <v>1354</v>
      </c>
      <c r="F546">
        <v>1</v>
      </c>
      <c r="H546">
        <v>1627064633.1</v>
      </c>
      <c r="I546">
        <f>(J546)/1000</f>
        <v>0</v>
      </c>
      <c r="J546">
        <f>1000*CB546*AH546*(BX546-BY546)/(100*BQ546*(1000-AH546*BX546))</f>
        <v>0</v>
      </c>
      <c r="K546">
        <f>CB546*AH546*(BW546-BV546*(1000-AH546*BY546)/(1000-AH546*BX546))/(100*BQ546)</f>
        <v>0</v>
      </c>
      <c r="L546">
        <f>BV546 - IF(AH546&gt;1, K546*BQ546*100.0/(AJ546*CJ546), 0)</f>
        <v>0</v>
      </c>
      <c r="M546">
        <f>((S546-I546/2)*L546-K546)/(S546+I546/2)</f>
        <v>0</v>
      </c>
      <c r="N546">
        <f>M546*(CC546+CD546)/1000.0</f>
        <v>0</v>
      </c>
      <c r="O546">
        <f>(BV546 - IF(AH546&gt;1, K546*BQ546*100.0/(AJ546*CJ546), 0))*(CC546+CD546)/1000.0</f>
        <v>0</v>
      </c>
      <c r="P546">
        <f>2.0/((1/R546-1/Q546)+SIGN(R546)*SQRT((1/R546-1/Q546)*(1/R546-1/Q546) + 4*BR546/((BR546+1)*(BR546+1))*(2*1/R546*1/Q546-1/Q546*1/Q546)))</f>
        <v>0</v>
      </c>
      <c r="Q546">
        <f>IF(LEFT(BS546,1)&lt;&gt;"0",IF(LEFT(BS546,1)="1",3.0,BT546),$D$5+$E$5*(CJ546*CC546/($K$5*1000))+$F$5*(CJ546*CC546/($K$5*1000))*MAX(MIN(BQ546,$J$5),$I$5)*MAX(MIN(BQ546,$J$5),$I$5)+$G$5*MAX(MIN(BQ546,$J$5),$I$5)*(CJ546*CC546/($K$5*1000))+$H$5*(CJ546*CC546/($K$5*1000))*(CJ546*CC546/($K$5*1000)))</f>
        <v>0</v>
      </c>
      <c r="R546">
        <f>I546*(1000-(1000*0.61365*exp(17.502*V546/(240.97+V546))/(CC546+CD546)+BX546)/2)/(1000*0.61365*exp(17.502*V546/(240.97+V546))/(CC546+CD546)-BX546)</f>
        <v>0</v>
      </c>
      <c r="S546">
        <f>1/((BR546+1)/(P546/1.6)+1/(Q546/1.37)) + BR546/((BR546+1)/(P546/1.6) + BR546/(Q546/1.37))</f>
        <v>0</v>
      </c>
      <c r="T546">
        <f>(BM546*BP546)</f>
        <v>0</v>
      </c>
      <c r="U546">
        <f>(CE546+(T546+2*0.95*5.67E-8*(((CE546+$B$7)+273)^4-(CE546+273)^4)-44100*I546)/(1.84*29.3*Q546+8*0.95*5.67E-8*(CE546+273)^3))</f>
        <v>0</v>
      </c>
      <c r="V546">
        <f>($C$7*CF546+$D$7*CG546+$E$7*U546)</f>
        <v>0</v>
      </c>
      <c r="W546">
        <f>0.61365*exp(17.502*V546/(240.97+V546))</f>
        <v>0</v>
      </c>
      <c r="X546">
        <f>(Y546/Z546*100)</f>
        <v>0</v>
      </c>
      <c r="Y546">
        <f>BX546*(CC546+CD546)/1000</f>
        <v>0</v>
      </c>
      <c r="Z546">
        <f>0.61365*exp(17.502*CE546/(240.97+CE546))</f>
        <v>0</v>
      </c>
      <c r="AA546">
        <f>(W546-BX546*(CC546+CD546)/1000)</f>
        <v>0</v>
      </c>
      <c r="AB546">
        <f>(-I546*44100)</f>
        <v>0</v>
      </c>
      <c r="AC546">
        <f>2*29.3*Q546*0.92*(CE546-V546)</f>
        <v>0</v>
      </c>
      <c r="AD546">
        <f>2*0.95*5.67E-8*(((CE546+$B$7)+273)^4-(V546+273)^4)</f>
        <v>0</v>
      </c>
      <c r="AE546">
        <f>T546+AD546+AB546+AC546</f>
        <v>0</v>
      </c>
      <c r="AF546">
        <v>16</v>
      </c>
      <c r="AG546">
        <v>2</v>
      </c>
      <c r="AH546">
        <f>IF(AF546*$H$13&gt;=AJ546,1.0,(AJ546/(AJ546-AF546*$H$13)))</f>
        <v>0</v>
      </c>
      <c r="AI546">
        <f>(AH546-1)*100</f>
        <v>0</v>
      </c>
      <c r="AJ546">
        <f>MAX(0,($B$13+$C$13*CJ546)/(1+$D$13*CJ546)*CC546/(CE546+273)*$E$13)</f>
        <v>0</v>
      </c>
      <c r="AK546" t="s">
        <v>291</v>
      </c>
      <c r="AL546" t="s">
        <v>291</v>
      </c>
      <c r="AM546">
        <v>0</v>
      </c>
      <c r="AN546">
        <v>0</v>
      </c>
      <c r="AO546">
        <f>1-AM546/AN546</f>
        <v>0</v>
      </c>
      <c r="AP546">
        <v>0</v>
      </c>
      <c r="AQ546" t="s">
        <v>291</v>
      </c>
      <c r="AR546" t="s">
        <v>291</v>
      </c>
      <c r="AS546">
        <v>0</v>
      </c>
      <c r="AT546">
        <v>0</v>
      </c>
      <c r="AU546">
        <f>1-AS546/AT546</f>
        <v>0</v>
      </c>
      <c r="AV546">
        <v>0.5</v>
      </c>
      <c r="AW546">
        <f>BN546</f>
        <v>0</v>
      </c>
      <c r="AX546">
        <f>K546</f>
        <v>0</v>
      </c>
      <c r="AY546">
        <f>AU546*AV546*AW546</f>
        <v>0</v>
      </c>
      <c r="AZ546">
        <f>(AX546-AP546)/AW546</f>
        <v>0</v>
      </c>
      <c r="BA546">
        <f>(AN546-AT546)/AT546</f>
        <v>0</v>
      </c>
      <c r="BB546">
        <f>AM546/(AO546+AM546/AT546)</f>
        <v>0</v>
      </c>
      <c r="BC546" t="s">
        <v>291</v>
      </c>
      <c r="BD546">
        <v>0</v>
      </c>
      <c r="BE546">
        <f>IF(BD546&lt;&gt;0, BD546, BB546)</f>
        <v>0</v>
      </c>
      <c r="BF546">
        <f>1-BE546/AT546</f>
        <v>0</v>
      </c>
      <c r="BG546">
        <f>(AT546-AS546)/(AT546-BE546)</f>
        <v>0</v>
      </c>
      <c r="BH546">
        <f>(AN546-AT546)/(AN546-BE546)</f>
        <v>0</v>
      </c>
      <c r="BI546">
        <f>(AT546-AS546)/(AT546-AM546)</f>
        <v>0</v>
      </c>
      <c r="BJ546">
        <f>(AN546-AT546)/(AN546-AM546)</f>
        <v>0</v>
      </c>
      <c r="BK546">
        <f>(BG546*BE546/AS546)</f>
        <v>0</v>
      </c>
      <c r="BL546">
        <f>(1-BK546)</f>
        <v>0</v>
      </c>
      <c r="BM546">
        <f>$B$11*CK546+$C$11*CL546+$F$11*CM546*(1-CP546)</f>
        <v>0</v>
      </c>
      <c r="BN546">
        <f>BM546*BO546</f>
        <v>0</v>
      </c>
      <c r="BO546">
        <f>($B$11*$D$9+$C$11*$D$9+$F$11*((CZ546+CR546)/MAX(CZ546+CR546+DA546, 0.1)*$I$9+DA546/MAX(CZ546+CR546+DA546, 0.1)*$J$9))/($B$11+$C$11+$F$11)</f>
        <v>0</v>
      </c>
      <c r="BP546">
        <f>($B$11*$K$9+$C$11*$K$9+$F$11*((CZ546+CR546)/MAX(CZ546+CR546+DA546, 0.1)*$P$9+DA546/MAX(CZ546+CR546+DA546, 0.1)*$Q$9))/($B$11+$C$11+$F$11)</f>
        <v>0</v>
      </c>
      <c r="BQ546">
        <v>6</v>
      </c>
      <c r="BR546">
        <v>0.5</v>
      </c>
      <c r="BS546" t="s">
        <v>292</v>
      </c>
      <c r="BT546">
        <v>2</v>
      </c>
      <c r="BU546">
        <v>1627064633.1</v>
      </c>
      <c r="BV546">
        <v>397.071333333333</v>
      </c>
      <c r="BW546">
        <v>419.941333333333</v>
      </c>
      <c r="BX546">
        <v>19.3280333333333</v>
      </c>
      <c r="BY546">
        <v>12.1749</v>
      </c>
      <c r="BZ546">
        <v>392.76</v>
      </c>
      <c r="CA546">
        <v>19.2594666666667</v>
      </c>
      <c r="CB546">
        <v>900.006</v>
      </c>
      <c r="CC546">
        <v>101.499333333333</v>
      </c>
      <c r="CD546">
        <v>0.0998140666666667</v>
      </c>
      <c r="CE546">
        <v>35.1286666666667</v>
      </c>
      <c r="CF546">
        <v>32.0018666666667</v>
      </c>
      <c r="CG546">
        <v>999.9</v>
      </c>
      <c r="CH546">
        <v>0</v>
      </c>
      <c r="CI546">
        <v>0</v>
      </c>
      <c r="CJ546">
        <v>10016.4333333333</v>
      </c>
      <c r="CK546">
        <v>0</v>
      </c>
      <c r="CL546">
        <v>59.8194</v>
      </c>
      <c r="CM546">
        <v>1460.03</v>
      </c>
      <c r="CN546">
        <v>0.972997</v>
      </c>
      <c r="CO546">
        <v>0.0270028333333333</v>
      </c>
      <c r="CP546">
        <v>0</v>
      </c>
      <c r="CQ546">
        <v>678.566666666667</v>
      </c>
      <c r="CR546">
        <v>4.99951</v>
      </c>
      <c r="CS546">
        <v>9889.55333333334</v>
      </c>
      <c r="CT546">
        <v>11912.1333333333</v>
      </c>
      <c r="CU546">
        <v>39.875</v>
      </c>
      <c r="CV546">
        <v>42.062</v>
      </c>
      <c r="CW546">
        <v>41.375</v>
      </c>
      <c r="CX546">
        <v>41.354</v>
      </c>
      <c r="CY546">
        <v>42.437</v>
      </c>
      <c r="CZ546">
        <v>1415.74</v>
      </c>
      <c r="DA546">
        <v>39.29</v>
      </c>
      <c r="DB546">
        <v>0</v>
      </c>
      <c r="DC546">
        <v>1627064636.8</v>
      </c>
      <c r="DD546">
        <v>0</v>
      </c>
      <c r="DE546">
        <v>678.27868</v>
      </c>
      <c r="DF546">
        <v>1.63369230073439</v>
      </c>
      <c r="DG546">
        <v>25.434615298533</v>
      </c>
      <c r="DH546">
        <v>9886.634</v>
      </c>
      <c r="DI546">
        <v>15</v>
      </c>
      <c r="DJ546">
        <v>1627063522.6</v>
      </c>
      <c r="DK546" t="s">
        <v>293</v>
      </c>
      <c r="DL546">
        <v>1627063512.6</v>
      </c>
      <c r="DM546">
        <v>1627063522.6</v>
      </c>
      <c r="DN546">
        <v>1</v>
      </c>
      <c r="DO546">
        <v>0.261</v>
      </c>
      <c r="DP546">
        <v>-0.001</v>
      </c>
      <c r="DQ546">
        <v>4.408</v>
      </c>
      <c r="DR546">
        <v>-0.118</v>
      </c>
      <c r="DS546">
        <v>420</v>
      </c>
      <c r="DT546">
        <v>3</v>
      </c>
      <c r="DU546">
        <v>0.07</v>
      </c>
      <c r="DV546">
        <v>0.03</v>
      </c>
      <c r="DW546">
        <v>-22.9139317073171</v>
      </c>
      <c r="DX546">
        <v>0.200276655052248</v>
      </c>
      <c r="DY546">
        <v>0.037949648534793</v>
      </c>
      <c r="DZ546">
        <v>1</v>
      </c>
      <c r="EA546">
        <v>678.191333333333</v>
      </c>
      <c r="EB546">
        <v>1.68398800726207</v>
      </c>
      <c r="EC546">
        <v>0.252581060095944</v>
      </c>
      <c r="ED546">
        <v>1</v>
      </c>
      <c r="EE546">
        <v>7.08561658536585</v>
      </c>
      <c r="EF546">
        <v>0.347328083623699</v>
      </c>
      <c r="EG546">
        <v>0.0389657173654443</v>
      </c>
      <c r="EH546">
        <v>0</v>
      </c>
      <c r="EI546">
        <v>2</v>
      </c>
      <c r="EJ546">
        <v>3</v>
      </c>
      <c r="EK546" t="s">
        <v>335</v>
      </c>
      <c r="EL546">
        <v>100</v>
      </c>
      <c r="EM546">
        <v>100</v>
      </c>
      <c r="EN546">
        <v>4.312</v>
      </c>
      <c r="EO546">
        <v>0.0689</v>
      </c>
      <c r="EP546">
        <v>2.28134974714028</v>
      </c>
      <c r="EQ546">
        <v>0.00616335315543056</v>
      </c>
      <c r="ER546">
        <v>-2.81551833566181e-06</v>
      </c>
      <c r="ES546">
        <v>7.20361701182458e-10</v>
      </c>
      <c r="ET546">
        <v>-0.12593346656001</v>
      </c>
      <c r="EU546">
        <v>0.000949733804135094</v>
      </c>
      <c r="EV546">
        <v>0.000626151634330831</v>
      </c>
      <c r="EW546">
        <v>-7.8445624330649e-06</v>
      </c>
      <c r="EX546">
        <v>-4</v>
      </c>
      <c r="EY546">
        <v>2067</v>
      </c>
      <c r="EZ546">
        <v>1</v>
      </c>
      <c r="FA546">
        <v>22</v>
      </c>
      <c r="FB546">
        <v>18.7</v>
      </c>
      <c r="FC546">
        <v>18.5</v>
      </c>
      <c r="FD546">
        <v>18</v>
      </c>
      <c r="FE546">
        <v>960.96</v>
      </c>
      <c r="FF546">
        <v>519.71</v>
      </c>
      <c r="FG546">
        <v>42.6339</v>
      </c>
      <c r="FH546">
        <v>25.4755</v>
      </c>
      <c r="FI546">
        <v>30.0007</v>
      </c>
      <c r="FJ546">
        <v>25.3969</v>
      </c>
      <c r="FK546">
        <v>25.3839</v>
      </c>
      <c r="FL546">
        <v>26.8084</v>
      </c>
      <c r="FM546">
        <v>39.8847</v>
      </c>
      <c r="FN546">
        <v>0</v>
      </c>
      <c r="FO546">
        <v>43.32</v>
      </c>
      <c r="FP546">
        <v>420</v>
      </c>
      <c r="FQ546">
        <v>12.2529</v>
      </c>
      <c r="FR546">
        <v>100.326</v>
      </c>
      <c r="FS546">
        <v>100.228</v>
      </c>
    </row>
    <row r="547" spans="1:175">
      <c r="A547">
        <v>531</v>
      </c>
      <c r="B547">
        <v>1627064636.1</v>
      </c>
      <c r="C547">
        <v>1060</v>
      </c>
      <c r="D547" t="s">
        <v>1355</v>
      </c>
      <c r="E547" t="s">
        <v>1356</v>
      </c>
      <c r="F547">
        <v>1</v>
      </c>
      <c r="H547">
        <v>1627064635.1</v>
      </c>
      <c r="I547">
        <f>(J547)/1000</f>
        <v>0</v>
      </c>
      <c r="J547">
        <f>1000*CB547*AH547*(BX547-BY547)/(100*BQ547*(1000-AH547*BX547))</f>
        <v>0</v>
      </c>
      <c r="K547">
        <f>CB547*AH547*(BW547-BV547*(1000-AH547*BY547)/(1000-AH547*BX547))/(100*BQ547)</f>
        <v>0</v>
      </c>
      <c r="L547">
        <f>BV547 - IF(AH547&gt;1, K547*BQ547*100.0/(AJ547*CJ547), 0)</f>
        <v>0</v>
      </c>
      <c r="M547">
        <f>((S547-I547/2)*L547-K547)/(S547+I547/2)</f>
        <v>0</v>
      </c>
      <c r="N547">
        <f>M547*(CC547+CD547)/1000.0</f>
        <v>0</v>
      </c>
      <c r="O547">
        <f>(BV547 - IF(AH547&gt;1, K547*BQ547*100.0/(AJ547*CJ547), 0))*(CC547+CD547)/1000.0</f>
        <v>0</v>
      </c>
      <c r="P547">
        <f>2.0/((1/R547-1/Q547)+SIGN(R547)*SQRT((1/R547-1/Q547)*(1/R547-1/Q547) + 4*BR547/((BR547+1)*(BR547+1))*(2*1/R547*1/Q547-1/Q547*1/Q547)))</f>
        <v>0</v>
      </c>
      <c r="Q547">
        <f>IF(LEFT(BS547,1)&lt;&gt;"0",IF(LEFT(BS547,1)="1",3.0,BT547),$D$5+$E$5*(CJ547*CC547/($K$5*1000))+$F$5*(CJ547*CC547/($K$5*1000))*MAX(MIN(BQ547,$J$5),$I$5)*MAX(MIN(BQ547,$J$5),$I$5)+$G$5*MAX(MIN(BQ547,$J$5),$I$5)*(CJ547*CC547/($K$5*1000))+$H$5*(CJ547*CC547/($K$5*1000))*(CJ547*CC547/($K$5*1000)))</f>
        <v>0</v>
      </c>
      <c r="R547">
        <f>I547*(1000-(1000*0.61365*exp(17.502*V547/(240.97+V547))/(CC547+CD547)+BX547)/2)/(1000*0.61365*exp(17.502*V547/(240.97+V547))/(CC547+CD547)-BX547)</f>
        <v>0</v>
      </c>
      <c r="S547">
        <f>1/((BR547+1)/(P547/1.6)+1/(Q547/1.37)) + BR547/((BR547+1)/(P547/1.6) + BR547/(Q547/1.37))</f>
        <v>0</v>
      </c>
      <c r="T547">
        <f>(BM547*BP547)</f>
        <v>0</v>
      </c>
      <c r="U547">
        <f>(CE547+(T547+2*0.95*5.67E-8*(((CE547+$B$7)+273)^4-(CE547+273)^4)-44100*I547)/(1.84*29.3*Q547+8*0.95*5.67E-8*(CE547+273)^3))</f>
        <v>0</v>
      </c>
      <c r="V547">
        <f>($C$7*CF547+$D$7*CG547+$E$7*U547)</f>
        <v>0</v>
      </c>
      <c r="W547">
        <f>0.61365*exp(17.502*V547/(240.97+V547))</f>
        <v>0</v>
      </c>
      <c r="X547">
        <f>(Y547/Z547*100)</f>
        <v>0</v>
      </c>
      <c r="Y547">
        <f>BX547*(CC547+CD547)/1000</f>
        <v>0</v>
      </c>
      <c r="Z547">
        <f>0.61365*exp(17.502*CE547/(240.97+CE547))</f>
        <v>0</v>
      </c>
      <c r="AA547">
        <f>(W547-BX547*(CC547+CD547)/1000)</f>
        <v>0</v>
      </c>
      <c r="AB547">
        <f>(-I547*44100)</f>
        <v>0</v>
      </c>
      <c r="AC547">
        <f>2*29.3*Q547*0.92*(CE547-V547)</f>
        <v>0</v>
      </c>
      <c r="AD547">
        <f>2*0.95*5.67E-8*(((CE547+$B$7)+273)^4-(V547+273)^4)</f>
        <v>0</v>
      </c>
      <c r="AE547">
        <f>T547+AD547+AB547+AC547</f>
        <v>0</v>
      </c>
      <c r="AF547">
        <v>16</v>
      </c>
      <c r="AG547">
        <v>2</v>
      </c>
      <c r="AH547">
        <f>IF(AF547*$H$13&gt;=AJ547,1.0,(AJ547/(AJ547-AF547*$H$13)))</f>
        <v>0</v>
      </c>
      <c r="AI547">
        <f>(AH547-1)*100</f>
        <v>0</v>
      </c>
      <c r="AJ547">
        <f>MAX(0,($B$13+$C$13*CJ547)/(1+$D$13*CJ547)*CC547/(CE547+273)*$E$13)</f>
        <v>0</v>
      </c>
      <c r="AK547" t="s">
        <v>291</v>
      </c>
      <c r="AL547" t="s">
        <v>291</v>
      </c>
      <c r="AM547">
        <v>0</v>
      </c>
      <c r="AN547">
        <v>0</v>
      </c>
      <c r="AO547">
        <f>1-AM547/AN547</f>
        <v>0</v>
      </c>
      <c r="AP547">
        <v>0</v>
      </c>
      <c r="AQ547" t="s">
        <v>291</v>
      </c>
      <c r="AR547" t="s">
        <v>291</v>
      </c>
      <c r="AS547">
        <v>0</v>
      </c>
      <c r="AT547">
        <v>0</v>
      </c>
      <c r="AU547">
        <f>1-AS547/AT547</f>
        <v>0</v>
      </c>
      <c r="AV547">
        <v>0.5</v>
      </c>
      <c r="AW547">
        <f>BN547</f>
        <v>0</v>
      </c>
      <c r="AX547">
        <f>K547</f>
        <v>0</v>
      </c>
      <c r="AY547">
        <f>AU547*AV547*AW547</f>
        <v>0</v>
      </c>
      <c r="AZ547">
        <f>(AX547-AP547)/AW547</f>
        <v>0</v>
      </c>
      <c r="BA547">
        <f>(AN547-AT547)/AT547</f>
        <v>0</v>
      </c>
      <c r="BB547">
        <f>AM547/(AO547+AM547/AT547)</f>
        <v>0</v>
      </c>
      <c r="BC547" t="s">
        <v>291</v>
      </c>
      <c r="BD547">
        <v>0</v>
      </c>
      <c r="BE547">
        <f>IF(BD547&lt;&gt;0, BD547, BB547)</f>
        <v>0</v>
      </c>
      <c r="BF547">
        <f>1-BE547/AT547</f>
        <v>0</v>
      </c>
      <c r="BG547">
        <f>(AT547-AS547)/(AT547-BE547)</f>
        <v>0</v>
      </c>
      <c r="BH547">
        <f>(AN547-AT547)/(AN547-BE547)</f>
        <v>0</v>
      </c>
      <c r="BI547">
        <f>(AT547-AS547)/(AT547-AM547)</f>
        <v>0</v>
      </c>
      <c r="BJ547">
        <f>(AN547-AT547)/(AN547-AM547)</f>
        <v>0</v>
      </c>
      <c r="BK547">
        <f>(BG547*BE547/AS547)</f>
        <v>0</v>
      </c>
      <c r="BL547">
        <f>(1-BK547)</f>
        <v>0</v>
      </c>
      <c r="BM547">
        <f>$B$11*CK547+$C$11*CL547+$F$11*CM547*(1-CP547)</f>
        <v>0</v>
      </c>
      <c r="BN547">
        <f>BM547*BO547</f>
        <v>0</v>
      </c>
      <c r="BO547">
        <f>($B$11*$D$9+$C$11*$D$9+$F$11*((CZ547+CR547)/MAX(CZ547+CR547+DA547, 0.1)*$I$9+DA547/MAX(CZ547+CR547+DA547, 0.1)*$J$9))/($B$11+$C$11+$F$11)</f>
        <v>0</v>
      </c>
      <c r="BP547">
        <f>($B$11*$K$9+$C$11*$K$9+$F$11*((CZ547+CR547)/MAX(CZ547+CR547+DA547, 0.1)*$P$9+DA547/MAX(CZ547+CR547+DA547, 0.1)*$Q$9))/($B$11+$C$11+$F$11)</f>
        <v>0</v>
      </c>
      <c r="BQ547">
        <v>6</v>
      </c>
      <c r="BR547">
        <v>0.5</v>
      </c>
      <c r="BS547" t="s">
        <v>292</v>
      </c>
      <c r="BT547">
        <v>2</v>
      </c>
      <c r="BU547">
        <v>1627064635.1</v>
      </c>
      <c r="BV547">
        <v>397.104</v>
      </c>
      <c r="BW547">
        <v>419.956333333333</v>
      </c>
      <c r="BX547">
        <v>19.3604</v>
      </c>
      <c r="BY547">
        <v>12.1796666666667</v>
      </c>
      <c r="BZ547">
        <v>392.792</v>
      </c>
      <c r="CA547">
        <v>19.2913</v>
      </c>
      <c r="CB547">
        <v>900.043</v>
      </c>
      <c r="CC547">
        <v>101.499666666667</v>
      </c>
      <c r="CD547">
        <v>0.0998608</v>
      </c>
      <c r="CE547">
        <v>35.1632333333333</v>
      </c>
      <c r="CF547">
        <v>32.0335333333333</v>
      </c>
      <c r="CG547">
        <v>999.9</v>
      </c>
      <c r="CH547">
        <v>0</v>
      </c>
      <c r="CI547">
        <v>0</v>
      </c>
      <c r="CJ547">
        <v>10018.3333333333</v>
      </c>
      <c r="CK547">
        <v>0</v>
      </c>
      <c r="CL547">
        <v>59.8194</v>
      </c>
      <c r="CM547">
        <v>1460.02</v>
      </c>
      <c r="CN547">
        <v>0.972997</v>
      </c>
      <c r="CO547">
        <v>0.0270028333333333</v>
      </c>
      <c r="CP547">
        <v>0</v>
      </c>
      <c r="CQ547">
        <v>678.154666666667</v>
      </c>
      <c r="CR547">
        <v>4.99951</v>
      </c>
      <c r="CS547">
        <v>9890.43</v>
      </c>
      <c r="CT547">
        <v>11912.0666666667</v>
      </c>
      <c r="CU547">
        <v>39.875</v>
      </c>
      <c r="CV547">
        <v>42.125</v>
      </c>
      <c r="CW547">
        <v>41.375</v>
      </c>
      <c r="CX547">
        <v>41.375</v>
      </c>
      <c r="CY547">
        <v>42.437</v>
      </c>
      <c r="CZ547">
        <v>1415.73</v>
      </c>
      <c r="DA547">
        <v>39.29</v>
      </c>
      <c r="DB547">
        <v>0</v>
      </c>
      <c r="DC547">
        <v>1627064638.6</v>
      </c>
      <c r="DD547">
        <v>0</v>
      </c>
      <c r="DE547">
        <v>678.298230769231</v>
      </c>
      <c r="DF547">
        <v>0.29476922865582</v>
      </c>
      <c r="DG547">
        <v>23.4437606164819</v>
      </c>
      <c r="DH547">
        <v>9887.39192307692</v>
      </c>
      <c r="DI547">
        <v>15</v>
      </c>
      <c r="DJ547">
        <v>1627063522.6</v>
      </c>
      <c r="DK547" t="s">
        <v>293</v>
      </c>
      <c r="DL547">
        <v>1627063512.6</v>
      </c>
      <c r="DM547">
        <v>1627063522.6</v>
      </c>
      <c r="DN547">
        <v>1</v>
      </c>
      <c r="DO547">
        <v>0.261</v>
      </c>
      <c r="DP547">
        <v>-0.001</v>
      </c>
      <c r="DQ547">
        <v>4.408</v>
      </c>
      <c r="DR547">
        <v>-0.118</v>
      </c>
      <c r="DS547">
        <v>420</v>
      </c>
      <c r="DT547">
        <v>3</v>
      </c>
      <c r="DU547">
        <v>0.07</v>
      </c>
      <c r="DV547">
        <v>0.03</v>
      </c>
      <c r="DW547">
        <v>-22.9112512195122</v>
      </c>
      <c r="DX547">
        <v>0.361781184668954</v>
      </c>
      <c r="DY547">
        <v>0.0411750049799406</v>
      </c>
      <c r="DZ547">
        <v>1</v>
      </c>
      <c r="EA547">
        <v>678.211971428571</v>
      </c>
      <c r="EB547">
        <v>1.20235761796969</v>
      </c>
      <c r="EC547">
        <v>0.249037172866598</v>
      </c>
      <c r="ED547">
        <v>1</v>
      </c>
      <c r="EE547">
        <v>7.10189609756098</v>
      </c>
      <c r="EF547">
        <v>0.349321045296162</v>
      </c>
      <c r="EG547">
        <v>0.0392077729275931</v>
      </c>
      <c r="EH547">
        <v>0</v>
      </c>
      <c r="EI547">
        <v>2</v>
      </c>
      <c r="EJ547">
        <v>3</v>
      </c>
      <c r="EK547" t="s">
        <v>335</v>
      </c>
      <c r="EL547">
        <v>100</v>
      </c>
      <c r="EM547">
        <v>100</v>
      </c>
      <c r="EN547">
        <v>4.311</v>
      </c>
      <c r="EO547">
        <v>0.0694</v>
      </c>
      <c r="EP547">
        <v>2.28134974714028</v>
      </c>
      <c r="EQ547">
        <v>0.00616335315543056</v>
      </c>
      <c r="ER547">
        <v>-2.81551833566181e-06</v>
      </c>
      <c r="ES547">
        <v>7.20361701182458e-10</v>
      </c>
      <c r="ET547">
        <v>-0.12593346656001</v>
      </c>
      <c r="EU547">
        <v>0.000949733804135094</v>
      </c>
      <c r="EV547">
        <v>0.000626151634330831</v>
      </c>
      <c r="EW547">
        <v>-7.8445624330649e-06</v>
      </c>
      <c r="EX547">
        <v>-4</v>
      </c>
      <c r="EY547">
        <v>2067</v>
      </c>
      <c r="EZ547">
        <v>1</v>
      </c>
      <c r="FA547">
        <v>22</v>
      </c>
      <c r="FB547">
        <v>18.7</v>
      </c>
      <c r="FC547">
        <v>18.6</v>
      </c>
      <c r="FD547">
        <v>18</v>
      </c>
      <c r="FE547">
        <v>960.977</v>
      </c>
      <c r="FF547">
        <v>519.931</v>
      </c>
      <c r="FG547">
        <v>42.6729</v>
      </c>
      <c r="FH547">
        <v>25.4797</v>
      </c>
      <c r="FI547">
        <v>30.0008</v>
      </c>
      <c r="FJ547">
        <v>25.3992</v>
      </c>
      <c r="FK547">
        <v>25.3866</v>
      </c>
      <c r="FL547">
        <v>26.8107</v>
      </c>
      <c r="FM547">
        <v>39.3228</v>
      </c>
      <c r="FN547">
        <v>0</v>
      </c>
      <c r="FO547">
        <v>43.42</v>
      </c>
      <c r="FP547">
        <v>420</v>
      </c>
      <c r="FQ547">
        <v>12.3923</v>
      </c>
      <c r="FR547">
        <v>100.325</v>
      </c>
      <c r="FS547">
        <v>100.228</v>
      </c>
    </row>
    <row r="548" spans="1:175">
      <c r="A548">
        <v>532</v>
      </c>
      <c r="B548">
        <v>1627064638.1</v>
      </c>
      <c r="C548">
        <v>1062</v>
      </c>
      <c r="D548" t="s">
        <v>1357</v>
      </c>
      <c r="E548" t="s">
        <v>1358</v>
      </c>
      <c r="F548">
        <v>1</v>
      </c>
      <c r="H548">
        <v>1627064637.1</v>
      </c>
      <c r="I548">
        <f>(J548)/1000</f>
        <v>0</v>
      </c>
      <c r="J548">
        <f>1000*CB548*AH548*(BX548-BY548)/(100*BQ548*(1000-AH548*BX548))</f>
        <v>0</v>
      </c>
      <c r="K548">
        <f>CB548*AH548*(BW548-BV548*(1000-AH548*BY548)/(1000-AH548*BX548))/(100*BQ548)</f>
        <v>0</v>
      </c>
      <c r="L548">
        <f>BV548 - IF(AH548&gt;1, K548*BQ548*100.0/(AJ548*CJ548), 0)</f>
        <v>0</v>
      </c>
      <c r="M548">
        <f>((S548-I548/2)*L548-K548)/(S548+I548/2)</f>
        <v>0</v>
      </c>
      <c r="N548">
        <f>M548*(CC548+CD548)/1000.0</f>
        <v>0</v>
      </c>
      <c r="O548">
        <f>(BV548 - IF(AH548&gt;1, K548*BQ548*100.0/(AJ548*CJ548), 0))*(CC548+CD548)/1000.0</f>
        <v>0</v>
      </c>
      <c r="P548">
        <f>2.0/((1/R548-1/Q548)+SIGN(R548)*SQRT((1/R548-1/Q548)*(1/R548-1/Q548) + 4*BR548/((BR548+1)*(BR548+1))*(2*1/R548*1/Q548-1/Q548*1/Q548)))</f>
        <v>0</v>
      </c>
      <c r="Q548">
        <f>IF(LEFT(BS548,1)&lt;&gt;"0",IF(LEFT(BS548,1)="1",3.0,BT548),$D$5+$E$5*(CJ548*CC548/($K$5*1000))+$F$5*(CJ548*CC548/($K$5*1000))*MAX(MIN(BQ548,$J$5),$I$5)*MAX(MIN(BQ548,$J$5),$I$5)+$G$5*MAX(MIN(BQ548,$J$5),$I$5)*(CJ548*CC548/($K$5*1000))+$H$5*(CJ548*CC548/($K$5*1000))*(CJ548*CC548/($K$5*1000)))</f>
        <v>0</v>
      </c>
      <c r="R548">
        <f>I548*(1000-(1000*0.61365*exp(17.502*V548/(240.97+V548))/(CC548+CD548)+BX548)/2)/(1000*0.61365*exp(17.502*V548/(240.97+V548))/(CC548+CD548)-BX548)</f>
        <v>0</v>
      </c>
      <c r="S548">
        <f>1/((BR548+1)/(P548/1.6)+1/(Q548/1.37)) + BR548/((BR548+1)/(P548/1.6) + BR548/(Q548/1.37))</f>
        <v>0</v>
      </c>
      <c r="T548">
        <f>(BM548*BP548)</f>
        <v>0</v>
      </c>
      <c r="U548">
        <f>(CE548+(T548+2*0.95*5.67E-8*(((CE548+$B$7)+273)^4-(CE548+273)^4)-44100*I548)/(1.84*29.3*Q548+8*0.95*5.67E-8*(CE548+273)^3))</f>
        <v>0</v>
      </c>
      <c r="V548">
        <f>($C$7*CF548+$D$7*CG548+$E$7*U548)</f>
        <v>0</v>
      </c>
      <c r="W548">
        <f>0.61365*exp(17.502*V548/(240.97+V548))</f>
        <v>0</v>
      </c>
      <c r="X548">
        <f>(Y548/Z548*100)</f>
        <v>0</v>
      </c>
      <c r="Y548">
        <f>BX548*(CC548+CD548)/1000</f>
        <v>0</v>
      </c>
      <c r="Z548">
        <f>0.61365*exp(17.502*CE548/(240.97+CE548))</f>
        <v>0</v>
      </c>
      <c r="AA548">
        <f>(W548-BX548*(CC548+CD548)/1000)</f>
        <v>0</v>
      </c>
      <c r="AB548">
        <f>(-I548*44100)</f>
        <v>0</v>
      </c>
      <c r="AC548">
        <f>2*29.3*Q548*0.92*(CE548-V548)</f>
        <v>0</v>
      </c>
      <c r="AD548">
        <f>2*0.95*5.67E-8*(((CE548+$B$7)+273)^4-(V548+273)^4)</f>
        <v>0</v>
      </c>
      <c r="AE548">
        <f>T548+AD548+AB548+AC548</f>
        <v>0</v>
      </c>
      <c r="AF548">
        <v>16</v>
      </c>
      <c r="AG548">
        <v>2</v>
      </c>
      <c r="AH548">
        <f>IF(AF548*$H$13&gt;=AJ548,1.0,(AJ548/(AJ548-AF548*$H$13)))</f>
        <v>0</v>
      </c>
      <c r="AI548">
        <f>(AH548-1)*100</f>
        <v>0</v>
      </c>
      <c r="AJ548">
        <f>MAX(0,($B$13+$C$13*CJ548)/(1+$D$13*CJ548)*CC548/(CE548+273)*$E$13)</f>
        <v>0</v>
      </c>
      <c r="AK548" t="s">
        <v>291</v>
      </c>
      <c r="AL548" t="s">
        <v>291</v>
      </c>
      <c r="AM548">
        <v>0</v>
      </c>
      <c r="AN548">
        <v>0</v>
      </c>
      <c r="AO548">
        <f>1-AM548/AN548</f>
        <v>0</v>
      </c>
      <c r="AP548">
        <v>0</v>
      </c>
      <c r="AQ548" t="s">
        <v>291</v>
      </c>
      <c r="AR548" t="s">
        <v>291</v>
      </c>
      <c r="AS548">
        <v>0</v>
      </c>
      <c r="AT548">
        <v>0</v>
      </c>
      <c r="AU548">
        <f>1-AS548/AT548</f>
        <v>0</v>
      </c>
      <c r="AV548">
        <v>0.5</v>
      </c>
      <c r="AW548">
        <f>BN548</f>
        <v>0</v>
      </c>
      <c r="AX548">
        <f>K548</f>
        <v>0</v>
      </c>
      <c r="AY548">
        <f>AU548*AV548*AW548</f>
        <v>0</v>
      </c>
      <c r="AZ548">
        <f>(AX548-AP548)/AW548</f>
        <v>0</v>
      </c>
      <c r="BA548">
        <f>(AN548-AT548)/AT548</f>
        <v>0</v>
      </c>
      <c r="BB548">
        <f>AM548/(AO548+AM548/AT548)</f>
        <v>0</v>
      </c>
      <c r="BC548" t="s">
        <v>291</v>
      </c>
      <c r="BD548">
        <v>0</v>
      </c>
      <c r="BE548">
        <f>IF(BD548&lt;&gt;0, BD548, BB548)</f>
        <v>0</v>
      </c>
      <c r="BF548">
        <f>1-BE548/AT548</f>
        <v>0</v>
      </c>
      <c r="BG548">
        <f>(AT548-AS548)/(AT548-BE548)</f>
        <v>0</v>
      </c>
      <c r="BH548">
        <f>(AN548-AT548)/(AN548-BE548)</f>
        <v>0</v>
      </c>
      <c r="BI548">
        <f>(AT548-AS548)/(AT548-AM548)</f>
        <v>0</v>
      </c>
      <c r="BJ548">
        <f>(AN548-AT548)/(AN548-AM548)</f>
        <v>0</v>
      </c>
      <c r="BK548">
        <f>(BG548*BE548/AS548)</f>
        <v>0</v>
      </c>
      <c r="BL548">
        <f>(1-BK548)</f>
        <v>0</v>
      </c>
      <c r="BM548">
        <f>$B$11*CK548+$C$11*CL548+$F$11*CM548*(1-CP548)</f>
        <v>0</v>
      </c>
      <c r="BN548">
        <f>BM548*BO548</f>
        <v>0</v>
      </c>
      <c r="BO548">
        <f>($B$11*$D$9+$C$11*$D$9+$F$11*((CZ548+CR548)/MAX(CZ548+CR548+DA548, 0.1)*$I$9+DA548/MAX(CZ548+CR548+DA548, 0.1)*$J$9))/($B$11+$C$11+$F$11)</f>
        <v>0</v>
      </c>
      <c r="BP548">
        <f>($B$11*$K$9+$C$11*$K$9+$F$11*((CZ548+CR548)/MAX(CZ548+CR548+DA548, 0.1)*$P$9+DA548/MAX(CZ548+CR548+DA548, 0.1)*$Q$9))/($B$11+$C$11+$F$11)</f>
        <v>0</v>
      </c>
      <c r="BQ548">
        <v>6</v>
      </c>
      <c r="BR548">
        <v>0.5</v>
      </c>
      <c r="BS548" t="s">
        <v>292</v>
      </c>
      <c r="BT548">
        <v>2</v>
      </c>
      <c r="BU548">
        <v>1627064637.1</v>
      </c>
      <c r="BV548">
        <v>397.109333333333</v>
      </c>
      <c r="BW548">
        <v>419.941666666667</v>
      </c>
      <c r="BX548">
        <v>19.388</v>
      </c>
      <c r="BY548">
        <v>12.1844</v>
      </c>
      <c r="BZ548">
        <v>392.797666666667</v>
      </c>
      <c r="CA548">
        <v>19.3184666666667</v>
      </c>
      <c r="CB548">
        <v>900.048</v>
      </c>
      <c r="CC548">
        <v>101.499</v>
      </c>
      <c r="CD548">
        <v>0.100079666666667</v>
      </c>
      <c r="CE548">
        <v>35.2058666666667</v>
      </c>
      <c r="CF548">
        <v>32.0677666666667</v>
      </c>
      <c r="CG548">
        <v>999.9</v>
      </c>
      <c r="CH548">
        <v>0</v>
      </c>
      <c r="CI548">
        <v>0</v>
      </c>
      <c r="CJ548">
        <v>9994.79333333333</v>
      </c>
      <c r="CK548">
        <v>0</v>
      </c>
      <c r="CL548">
        <v>59.8330333333333</v>
      </c>
      <c r="CM548">
        <v>1460.02</v>
      </c>
      <c r="CN548">
        <v>0.972995</v>
      </c>
      <c r="CO548">
        <v>0.0270047666666667</v>
      </c>
      <c r="CP548">
        <v>0</v>
      </c>
      <c r="CQ548">
        <v>678.232333333333</v>
      </c>
      <c r="CR548">
        <v>4.99951</v>
      </c>
      <c r="CS548">
        <v>9890.78</v>
      </c>
      <c r="CT548">
        <v>11912.0666666667</v>
      </c>
      <c r="CU548">
        <v>39.875</v>
      </c>
      <c r="CV548">
        <v>42.125</v>
      </c>
      <c r="CW548">
        <v>41.375</v>
      </c>
      <c r="CX548">
        <v>41.375</v>
      </c>
      <c r="CY548">
        <v>42.437</v>
      </c>
      <c r="CZ548">
        <v>1415.72666666667</v>
      </c>
      <c r="DA548">
        <v>39.2933333333333</v>
      </c>
      <c r="DB548">
        <v>0</v>
      </c>
      <c r="DC548">
        <v>1627064641</v>
      </c>
      <c r="DD548">
        <v>0</v>
      </c>
      <c r="DE548">
        <v>678.312461538462</v>
      </c>
      <c r="DF548">
        <v>-0.0264615431478068</v>
      </c>
      <c r="DG548">
        <v>25.7090597168911</v>
      </c>
      <c r="DH548">
        <v>9888.27269230769</v>
      </c>
      <c r="DI548">
        <v>15</v>
      </c>
      <c r="DJ548">
        <v>1627063522.6</v>
      </c>
      <c r="DK548" t="s">
        <v>293</v>
      </c>
      <c r="DL548">
        <v>1627063512.6</v>
      </c>
      <c r="DM548">
        <v>1627063522.6</v>
      </c>
      <c r="DN548">
        <v>1</v>
      </c>
      <c r="DO548">
        <v>0.261</v>
      </c>
      <c r="DP548">
        <v>-0.001</v>
      </c>
      <c r="DQ548">
        <v>4.408</v>
      </c>
      <c r="DR548">
        <v>-0.118</v>
      </c>
      <c r="DS548">
        <v>420</v>
      </c>
      <c r="DT548">
        <v>3</v>
      </c>
      <c r="DU548">
        <v>0.07</v>
      </c>
      <c r="DV548">
        <v>0.03</v>
      </c>
      <c r="DW548">
        <v>-22.9013487804878</v>
      </c>
      <c r="DX548">
        <v>0.441825783972117</v>
      </c>
      <c r="DY548">
        <v>0.0459782457677391</v>
      </c>
      <c r="DZ548">
        <v>1</v>
      </c>
      <c r="EA548">
        <v>678.246363636364</v>
      </c>
      <c r="EB548">
        <v>0.766167424445123</v>
      </c>
      <c r="EC548">
        <v>0.237659269490285</v>
      </c>
      <c r="ED548">
        <v>1</v>
      </c>
      <c r="EE548">
        <v>7.11813195121951</v>
      </c>
      <c r="EF548">
        <v>0.375526202090597</v>
      </c>
      <c r="EG548">
        <v>0.0422171711233255</v>
      </c>
      <c r="EH548">
        <v>0</v>
      </c>
      <c r="EI548">
        <v>2</v>
      </c>
      <c r="EJ548">
        <v>3</v>
      </c>
      <c r="EK548" t="s">
        <v>335</v>
      </c>
      <c r="EL548">
        <v>100</v>
      </c>
      <c r="EM548">
        <v>100</v>
      </c>
      <c r="EN548">
        <v>4.311</v>
      </c>
      <c r="EO548">
        <v>0.0698</v>
      </c>
      <c r="EP548">
        <v>2.28134974714028</v>
      </c>
      <c r="EQ548">
        <v>0.00616335315543056</v>
      </c>
      <c r="ER548">
        <v>-2.81551833566181e-06</v>
      </c>
      <c r="ES548">
        <v>7.20361701182458e-10</v>
      </c>
      <c r="ET548">
        <v>-0.12593346656001</v>
      </c>
      <c r="EU548">
        <v>0.000949733804135094</v>
      </c>
      <c r="EV548">
        <v>0.000626151634330831</v>
      </c>
      <c r="EW548">
        <v>-7.8445624330649e-06</v>
      </c>
      <c r="EX548">
        <v>-4</v>
      </c>
      <c r="EY548">
        <v>2067</v>
      </c>
      <c r="EZ548">
        <v>1</v>
      </c>
      <c r="FA548">
        <v>22</v>
      </c>
      <c r="FB548">
        <v>18.8</v>
      </c>
      <c r="FC548">
        <v>18.6</v>
      </c>
      <c r="FD548">
        <v>18</v>
      </c>
      <c r="FE548">
        <v>961.05</v>
      </c>
      <c r="FF548">
        <v>520.098</v>
      </c>
      <c r="FG548">
        <v>42.7109</v>
      </c>
      <c r="FH548">
        <v>25.4843</v>
      </c>
      <c r="FI548">
        <v>30.0007</v>
      </c>
      <c r="FJ548">
        <v>25.4019</v>
      </c>
      <c r="FK548">
        <v>25.389</v>
      </c>
      <c r="FL548">
        <v>26.8112</v>
      </c>
      <c r="FM548">
        <v>39.0397</v>
      </c>
      <c r="FN548">
        <v>0</v>
      </c>
      <c r="FO548">
        <v>43.52</v>
      </c>
      <c r="FP548">
        <v>420</v>
      </c>
      <c r="FQ548">
        <v>12.4214</v>
      </c>
      <c r="FR548">
        <v>100.324</v>
      </c>
      <c r="FS548">
        <v>100.228</v>
      </c>
    </row>
    <row r="549" spans="1:175">
      <c r="A549">
        <v>533</v>
      </c>
      <c r="B549">
        <v>1627064640.1</v>
      </c>
      <c r="C549">
        <v>1064</v>
      </c>
      <c r="D549" t="s">
        <v>1359</v>
      </c>
      <c r="E549" t="s">
        <v>1360</v>
      </c>
      <c r="F549">
        <v>1</v>
      </c>
      <c r="H549">
        <v>1627064639.1</v>
      </c>
      <c r="I549">
        <f>(J549)/1000</f>
        <v>0</v>
      </c>
      <c r="J549">
        <f>1000*CB549*AH549*(BX549-BY549)/(100*BQ549*(1000-AH549*BX549))</f>
        <v>0</v>
      </c>
      <c r="K549">
        <f>CB549*AH549*(BW549-BV549*(1000-AH549*BY549)/(1000-AH549*BX549))/(100*BQ549)</f>
        <v>0</v>
      </c>
      <c r="L549">
        <f>BV549 - IF(AH549&gt;1, K549*BQ549*100.0/(AJ549*CJ549), 0)</f>
        <v>0</v>
      </c>
      <c r="M549">
        <f>((S549-I549/2)*L549-K549)/(S549+I549/2)</f>
        <v>0</v>
      </c>
      <c r="N549">
        <f>M549*(CC549+CD549)/1000.0</f>
        <v>0</v>
      </c>
      <c r="O549">
        <f>(BV549 - IF(AH549&gt;1, K549*BQ549*100.0/(AJ549*CJ549), 0))*(CC549+CD549)/1000.0</f>
        <v>0</v>
      </c>
      <c r="P549">
        <f>2.0/((1/R549-1/Q549)+SIGN(R549)*SQRT((1/R549-1/Q549)*(1/R549-1/Q549) + 4*BR549/((BR549+1)*(BR549+1))*(2*1/R549*1/Q549-1/Q549*1/Q549)))</f>
        <v>0</v>
      </c>
      <c r="Q549">
        <f>IF(LEFT(BS549,1)&lt;&gt;"0",IF(LEFT(BS549,1)="1",3.0,BT549),$D$5+$E$5*(CJ549*CC549/($K$5*1000))+$F$5*(CJ549*CC549/($K$5*1000))*MAX(MIN(BQ549,$J$5),$I$5)*MAX(MIN(BQ549,$J$5),$I$5)+$G$5*MAX(MIN(BQ549,$J$5),$I$5)*(CJ549*CC549/($K$5*1000))+$H$5*(CJ549*CC549/($K$5*1000))*(CJ549*CC549/($K$5*1000)))</f>
        <v>0</v>
      </c>
      <c r="R549">
        <f>I549*(1000-(1000*0.61365*exp(17.502*V549/(240.97+V549))/(CC549+CD549)+BX549)/2)/(1000*0.61365*exp(17.502*V549/(240.97+V549))/(CC549+CD549)-BX549)</f>
        <v>0</v>
      </c>
      <c r="S549">
        <f>1/((BR549+1)/(P549/1.6)+1/(Q549/1.37)) + BR549/((BR549+1)/(P549/1.6) + BR549/(Q549/1.37))</f>
        <v>0</v>
      </c>
      <c r="T549">
        <f>(BM549*BP549)</f>
        <v>0</v>
      </c>
      <c r="U549">
        <f>(CE549+(T549+2*0.95*5.67E-8*(((CE549+$B$7)+273)^4-(CE549+273)^4)-44100*I549)/(1.84*29.3*Q549+8*0.95*5.67E-8*(CE549+273)^3))</f>
        <v>0</v>
      </c>
      <c r="V549">
        <f>($C$7*CF549+$D$7*CG549+$E$7*U549)</f>
        <v>0</v>
      </c>
      <c r="W549">
        <f>0.61365*exp(17.502*V549/(240.97+V549))</f>
        <v>0</v>
      </c>
      <c r="X549">
        <f>(Y549/Z549*100)</f>
        <v>0</v>
      </c>
      <c r="Y549">
        <f>BX549*(CC549+CD549)/1000</f>
        <v>0</v>
      </c>
      <c r="Z549">
        <f>0.61365*exp(17.502*CE549/(240.97+CE549))</f>
        <v>0</v>
      </c>
      <c r="AA549">
        <f>(W549-BX549*(CC549+CD549)/1000)</f>
        <v>0</v>
      </c>
      <c r="AB549">
        <f>(-I549*44100)</f>
        <v>0</v>
      </c>
      <c r="AC549">
        <f>2*29.3*Q549*0.92*(CE549-V549)</f>
        <v>0</v>
      </c>
      <c r="AD549">
        <f>2*0.95*5.67E-8*(((CE549+$B$7)+273)^4-(V549+273)^4)</f>
        <v>0</v>
      </c>
      <c r="AE549">
        <f>T549+AD549+AB549+AC549</f>
        <v>0</v>
      </c>
      <c r="AF549">
        <v>16</v>
      </c>
      <c r="AG549">
        <v>2</v>
      </c>
      <c r="AH549">
        <f>IF(AF549*$H$13&gt;=AJ549,1.0,(AJ549/(AJ549-AF549*$H$13)))</f>
        <v>0</v>
      </c>
      <c r="AI549">
        <f>(AH549-1)*100</f>
        <v>0</v>
      </c>
      <c r="AJ549">
        <f>MAX(0,($B$13+$C$13*CJ549)/(1+$D$13*CJ549)*CC549/(CE549+273)*$E$13)</f>
        <v>0</v>
      </c>
      <c r="AK549" t="s">
        <v>291</v>
      </c>
      <c r="AL549" t="s">
        <v>291</v>
      </c>
      <c r="AM549">
        <v>0</v>
      </c>
      <c r="AN549">
        <v>0</v>
      </c>
      <c r="AO549">
        <f>1-AM549/AN549</f>
        <v>0</v>
      </c>
      <c r="AP549">
        <v>0</v>
      </c>
      <c r="AQ549" t="s">
        <v>291</v>
      </c>
      <c r="AR549" t="s">
        <v>291</v>
      </c>
      <c r="AS549">
        <v>0</v>
      </c>
      <c r="AT549">
        <v>0</v>
      </c>
      <c r="AU549">
        <f>1-AS549/AT549</f>
        <v>0</v>
      </c>
      <c r="AV549">
        <v>0.5</v>
      </c>
      <c r="AW549">
        <f>BN549</f>
        <v>0</v>
      </c>
      <c r="AX549">
        <f>K549</f>
        <v>0</v>
      </c>
      <c r="AY549">
        <f>AU549*AV549*AW549</f>
        <v>0</v>
      </c>
      <c r="AZ549">
        <f>(AX549-AP549)/AW549</f>
        <v>0</v>
      </c>
      <c r="BA549">
        <f>(AN549-AT549)/AT549</f>
        <v>0</v>
      </c>
      <c r="BB549">
        <f>AM549/(AO549+AM549/AT549)</f>
        <v>0</v>
      </c>
      <c r="BC549" t="s">
        <v>291</v>
      </c>
      <c r="BD549">
        <v>0</v>
      </c>
      <c r="BE549">
        <f>IF(BD549&lt;&gt;0, BD549, BB549)</f>
        <v>0</v>
      </c>
      <c r="BF549">
        <f>1-BE549/AT549</f>
        <v>0</v>
      </c>
      <c r="BG549">
        <f>(AT549-AS549)/(AT549-BE549)</f>
        <v>0</v>
      </c>
      <c r="BH549">
        <f>(AN549-AT549)/(AN549-BE549)</f>
        <v>0</v>
      </c>
      <c r="BI549">
        <f>(AT549-AS549)/(AT549-AM549)</f>
        <v>0</v>
      </c>
      <c r="BJ549">
        <f>(AN549-AT549)/(AN549-AM549)</f>
        <v>0</v>
      </c>
      <c r="BK549">
        <f>(BG549*BE549/AS549)</f>
        <v>0</v>
      </c>
      <c r="BL549">
        <f>(1-BK549)</f>
        <v>0</v>
      </c>
      <c r="BM549">
        <f>$B$11*CK549+$C$11*CL549+$F$11*CM549*(1-CP549)</f>
        <v>0</v>
      </c>
      <c r="BN549">
        <f>BM549*BO549</f>
        <v>0</v>
      </c>
      <c r="BO549">
        <f>($B$11*$D$9+$C$11*$D$9+$F$11*((CZ549+CR549)/MAX(CZ549+CR549+DA549, 0.1)*$I$9+DA549/MAX(CZ549+CR549+DA549, 0.1)*$J$9))/($B$11+$C$11+$F$11)</f>
        <v>0</v>
      </c>
      <c r="BP549">
        <f>($B$11*$K$9+$C$11*$K$9+$F$11*((CZ549+CR549)/MAX(CZ549+CR549+DA549, 0.1)*$P$9+DA549/MAX(CZ549+CR549+DA549, 0.1)*$Q$9))/($B$11+$C$11+$F$11)</f>
        <v>0</v>
      </c>
      <c r="BQ549">
        <v>6</v>
      </c>
      <c r="BR549">
        <v>0.5</v>
      </c>
      <c r="BS549" t="s">
        <v>292</v>
      </c>
      <c r="BT549">
        <v>2</v>
      </c>
      <c r="BU549">
        <v>1627064639.1</v>
      </c>
      <c r="BV549">
        <v>397.108</v>
      </c>
      <c r="BW549">
        <v>419.928333333333</v>
      </c>
      <c r="BX549">
        <v>19.4158666666667</v>
      </c>
      <c r="BY549">
        <v>12.2233666666667</v>
      </c>
      <c r="BZ549">
        <v>392.796666666667</v>
      </c>
      <c r="CA549">
        <v>19.3459</v>
      </c>
      <c r="CB549">
        <v>899.992</v>
      </c>
      <c r="CC549">
        <v>101.498</v>
      </c>
      <c r="CD549">
        <v>0.0999544333333333</v>
      </c>
      <c r="CE549">
        <v>35.2492333333333</v>
      </c>
      <c r="CF549">
        <v>32.1104333333333</v>
      </c>
      <c r="CG549">
        <v>999.9</v>
      </c>
      <c r="CH549">
        <v>0</v>
      </c>
      <c r="CI549">
        <v>0</v>
      </c>
      <c r="CJ549">
        <v>9992.5</v>
      </c>
      <c r="CK549">
        <v>0</v>
      </c>
      <c r="CL549">
        <v>59.8335</v>
      </c>
      <c r="CM549">
        <v>1460.11666666667</v>
      </c>
      <c r="CN549">
        <v>0.972999</v>
      </c>
      <c r="CO549">
        <v>0.0270009</v>
      </c>
      <c r="CP549">
        <v>0</v>
      </c>
      <c r="CQ549">
        <v>678.591333333333</v>
      </c>
      <c r="CR549">
        <v>4.99951</v>
      </c>
      <c r="CS549">
        <v>9891.35333333333</v>
      </c>
      <c r="CT549">
        <v>11912.8666666667</v>
      </c>
      <c r="CU549">
        <v>39.875</v>
      </c>
      <c r="CV549">
        <v>42.083</v>
      </c>
      <c r="CW549">
        <v>41.375</v>
      </c>
      <c r="CX549">
        <v>41.375</v>
      </c>
      <c r="CY549">
        <v>42.437</v>
      </c>
      <c r="CZ549">
        <v>1415.82666666667</v>
      </c>
      <c r="DA549">
        <v>39.29</v>
      </c>
      <c r="DB549">
        <v>0</v>
      </c>
      <c r="DC549">
        <v>1627064642.8</v>
      </c>
      <c r="DD549">
        <v>0</v>
      </c>
      <c r="DE549">
        <v>678.34724</v>
      </c>
      <c r="DF549">
        <v>0.696615381860058</v>
      </c>
      <c r="DG549">
        <v>21.9815384016249</v>
      </c>
      <c r="DH549">
        <v>9888.9744</v>
      </c>
      <c r="DI549">
        <v>15</v>
      </c>
      <c r="DJ549">
        <v>1627063522.6</v>
      </c>
      <c r="DK549" t="s">
        <v>293</v>
      </c>
      <c r="DL549">
        <v>1627063512.6</v>
      </c>
      <c r="DM549">
        <v>1627063522.6</v>
      </c>
      <c r="DN549">
        <v>1</v>
      </c>
      <c r="DO549">
        <v>0.261</v>
      </c>
      <c r="DP549">
        <v>-0.001</v>
      </c>
      <c r="DQ549">
        <v>4.408</v>
      </c>
      <c r="DR549">
        <v>-0.118</v>
      </c>
      <c r="DS549">
        <v>420</v>
      </c>
      <c r="DT549">
        <v>3</v>
      </c>
      <c r="DU549">
        <v>0.07</v>
      </c>
      <c r="DV549">
        <v>0.03</v>
      </c>
      <c r="DW549">
        <v>-22.886</v>
      </c>
      <c r="DX549">
        <v>0.43409059233456</v>
      </c>
      <c r="DY549">
        <v>0.0451816334366077</v>
      </c>
      <c r="DZ549">
        <v>1</v>
      </c>
      <c r="EA549">
        <v>678.30196969697</v>
      </c>
      <c r="EB549">
        <v>0.820180573639604</v>
      </c>
      <c r="EC549">
        <v>0.242478675707038</v>
      </c>
      <c r="ED549">
        <v>1</v>
      </c>
      <c r="EE549">
        <v>7.13111658536585</v>
      </c>
      <c r="EF549">
        <v>0.390013797909423</v>
      </c>
      <c r="EG549">
        <v>0.0436443199785384</v>
      </c>
      <c r="EH549">
        <v>0</v>
      </c>
      <c r="EI549">
        <v>2</v>
      </c>
      <c r="EJ549">
        <v>3</v>
      </c>
      <c r="EK549" t="s">
        <v>335</v>
      </c>
      <c r="EL549">
        <v>100</v>
      </c>
      <c r="EM549">
        <v>100</v>
      </c>
      <c r="EN549">
        <v>4.312</v>
      </c>
      <c r="EO549">
        <v>0.0703</v>
      </c>
      <c r="EP549">
        <v>2.28134974714028</v>
      </c>
      <c r="EQ549">
        <v>0.00616335315543056</v>
      </c>
      <c r="ER549">
        <v>-2.81551833566181e-06</v>
      </c>
      <c r="ES549">
        <v>7.20361701182458e-10</v>
      </c>
      <c r="ET549">
        <v>-0.12593346656001</v>
      </c>
      <c r="EU549">
        <v>0.000949733804135094</v>
      </c>
      <c r="EV549">
        <v>0.000626151634330831</v>
      </c>
      <c r="EW549">
        <v>-7.8445624330649e-06</v>
      </c>
      <c r="EX549">
        <v>-4</v>
      </c>
      <c r="EY549">
        <v>2067</v>
      </c>
      <c r="EZ549">
        <v>1</v>
      </c>
      <c r="FA549">
        <v>22</v>
      </c>
      <c r="FB549">
        <v>18.8</v>
      </c>
      <c r="FC549">
        <v>18.6</v>
      </c>
      <c r="FD549">
        <v>18</v>
      </c>
      <c r="FE549">
        <v>961.074</v>
      </c>
      <c r="FF549">
        <v>520.106</v>
      </c>
      <c r="FG549">
        <v>42.7487</v>
      </c>
      <c r="FH549">
        <v>25.4894</v>
      </c>
      <c r="FI549">
        <v>30.0007</v>
      </c>
      <c r="FJ549">
        <v>25.4047</v>
      </c>
      <c r="FK549">
        <v>25.3917</v>
      </c>
      <c r="FL549">
        <v>26.8123</v>
      </c>
      <c r="FM549">
        <v>39.0397</v>
      </c>
      <c r="FN549">
        <v>0</v>
      </c>
      <c r="FO549">
        <v>43.52</v>
      </c>
      <c r="FP549">
        <v>420</v>
      </c>
      <c r="FQ549">
        <v>12.4972</v>
      </c>
      <c r="FR549">
        <v>100.324</v>
      </c>
      <c r="FS549">
        <v>100.226</v>
      </c>
    </row>
    <row r="550" spans="1:175">
      <c r="A550">
        <v>534</v>
      </c>
      <c r="B550">
        <v>1627064642.1</v>
      </c>
      <c r="C550">
        <v>1066</v>
      </c>
      <c r="D550" t="s">
        <v>1361</v>
      </c>
      <c r="E550" t="s">
        <v>1362</v>
      </c>
      <c r="F550">
        <v>1</v>
      </c>
      <c r="H550">
        <v>1627064641.1</v>
      </c>
      <c r="I550">
        <f>(J550)/1000</f>
        <v>0</v>
      </c>
      <c r="J550">
        <f>1000*CB550*AH550*(BX550-BY550)/(100*BQ550*(1000-AH550*BX550))</f>
        <v>0</v>
      </c>
      <c r="K550">
        <f>CB550*AH550*(BW550-BV550*(1000-AH550*BY550)/(1000-AH550*BX550))/(100*BQ550)</f>
        <v>0</v>
      </c>
      <c r="L550">
        <f>BV550 - IF(AH550&gt;1, K550*BQ550*100.0/(AJ550*CJ550), 0)</f>
        <v>0</v>
      </c>
      <c r="M550">
        <f>((S550-I550/2)*L550-K550)/(S550+I550/2)</f>
        <v>0</v>
      </c>
      <c r="N550">
        <f>M550*(CC550+CD550)/1000.0</f>
        <v>0</v>
      </c>
      <c r="O550">
        <f>(BV550 - IF(AH550&gt;1, K550*BQ550*100.0/(AJ550*CJ550), 0))*(CC550+CD550)/1000.0</f>
        <v>0</v>
      </c>
      <c r="P550">
        <f>2.0/((1/R550-1/Q550)+SIGN(R550)*SQRT((1/R550-1/Q550)*(1/R550-1/Q550) + 4*BR550/((BR550+1)*(BR550+1))*(2*1/R550*1/Q550-1/Q550*1/Q550)))</f>
        <v>0</v>
      </c>
      <c r="Q550">
        <f>IF(LEFT(BS550,1)&lt;&gt;"0",IF(LEFT(BS550,1)="1",3.0,BT550),$D$5+$E$5*(CJ550*CC550/($K$5*1000))+$F$5*(CJ550*CC550/($K$5*1000))*MAX(MIN(BQ550,$J$5),$I$5)*MAX(MIN(BQ550,$J$5),$I$5)+$G$5*MAX(MIN(BQ550,$J$5),$I$5)*(CJ550*CC550/($K$5*1000))+$H$5*(CJ550*CC550/($K$5*1000))*(CJ550*CC550/($K$5*1000)))</f>
        <v>0</v>
      </c>
      <c r="R550">
        <f>I550*(1000-(1000*0.61365*exp(17.502*V550/(240.97+V550))/(CC550+CD550)+BX550)/2)/(1000*0.61365*exp(17.502*V550/(240.97+V550))/(CC550+CD550)-BX550)</f>
        <v>0</v>
      </c>
      <c r="S550">
        <f>1/((BR550+1)/(P550/1.6)+1/(Q550/1.37)) + BR550/((BR550+1)/(P550/1.6) + BR550/(Q550/1.37))</f>
        <v>0</v>
      </c>
      <c r="T550">
        <f>(BM550*BP550)</f>
        <v>0</v>
      </c>
      <c r="U550">
        <f>(CE550+(T550+2*0.95*5.67E-8*(((CE550+$B$7)+273)^4-(CE550+273)^4)-44100*I550)/(1.84*29.3*Q550+8*0.95*5.67E-8*(CE550+273)^3))</f>
        <v>0</v>
      </c>
      <c r="V550">
        <f>($C$7*CF550+$D$7*CG550+$E$7*U550)</f>
        <v>0</v>
      </c>
      <c r="W550">
        <f>0.61365*exp(17.502*V550/(240.97+V550))</f>
        <v>0</v>
      </c>
      <c r="X550">
        <f>(Y550/Z550*100)</f>
        <v>0</v>
      </c>
      <c r="Y550">
        <f>BX550*(CC550+CD550)/1000</f>
        <v>0</v>
      </c>
      <c r="Z550">
        <f>0.61365*exp(17.502*CE550/(240.97+CE550))</f>
        <v>0</v>
      </c>
      <c r="AA550">
        <f>(W550-BX550*(CC550+CD550)/1000)</f>
        <v>0</v>
      </c>
      <c r="AB550">
        <f>(-I550*44100)</f>
        <v>0</v>
      </c>
      <c r="AC550">
        <f>2*29.3*Q550*0.92*(CE550-V550)</f>
        <v>0</v>
      </c>
      <c r="AD550">
        <f>2*0.95*5.67E-8*(((CE550+$B$7)+273)^4-(V550+273)^4)</f>
        <v>0</v>
      </c>
      <c r="AE550">
        <f>T550+AD550+AB550+AC550</f>
        <v>0</v>
      </c>
      <c r="AF550">
        <v>16</v>
      </c>
      <c r="AG550">
        <v>2</v>
      </c>
      <c r="AH550">
        <f>IF(AF550*$H$13&gt;=AJ550,1.0,(AJ550/(AJ550-AF550*$H$13)))</f>
        <v>0</v>
      </c>
      <c r="AI550">
        <f>(AH550-1)*100</f>
        <v>0</v>
      </c>
      <c r="AJ550">
        <f>MAX(0,($B$13+$C$13*CJ550)/(1+$D$13*CJ550)*CC550/(CE550+273)*$E$13)</f>
        <v>0</v>
      </c>
      <c r="AK550" t="s">
        <v>291</v>
      </c>
      <c r="AL550" t="s">
        <v>291</v>
      </c>
      <c r="AM550">
        <v>0</v>
      </c>
      <c r="AN550">
        <v>0</v>
      </c>
      <c r="AO550">
        <f>1-AM550/AN550</f>
        <v>0</v>
      </c>
      <c r="AP550">
        <v>0</v>
      </c>
      <c r="AQ550" t="s">
        <v>291</v>
      </c>
      <c r="AR550" t="s">
        <v>291</v>
      </c>
      <c r="AS550">
        <v>0</v>
      </c>
      <c r="AT550">
        <v>0</v>
      </c>
      <c r="AU550">
        <f>1-AS550/AT550</f>
        <v>0</v>
      </c>
      <c r="AV550">
        <v>0.5</v>
      </c>
      <c r="AW550">
        <f>BN550</f>
        <v>0</v>
      </c>
      <c r="AX550">
        <f>K550</f>
        <v>0</v>
      </c>
      <c r="AY550">
        <f>AU550*AV550*AW550</f>
        <v>0</v>
      </c>
      <c r="AZ550">
        <f>(AX550-AP550)/AW550</f>
        <v>0</v>
      </c>
      <c r="BA550">
        <f>(AN550-AT550)/AT550</f>
        <v>0</v>
      </c>
      <c r="BB550">
        <f>AM550/(AO550+AM550/AT550)</f>
        <v>0</v>
      </c>
      <c r="BC550" t="s">
        <v>291</v>
      </c>
      <c r="BD550">
        <v>0</v>
      </c>
      <c r="BE550">
        <f>IF(BD550&lt;&gt;0, BD550, BB550)</f>
        <v>0</v>
      </c>
      <c r="BF550">
        <f>1-BE550/AT550</f>
        <v>0</v>
      </c>
      <c r="BG550">
        <f>(AT550-AS550)/(AT550-BE550)</f>
        <v>0</v>
      </c>
      <c r="BH550">
        <f>(AN550-AT550)/(AN550-BE550)</f>
        <v>0</v>
      </c>
      <c r="BI550">
        <f>(AT550-AS550)/(AT550-AM550)</f>
        <v>0</v>
      </c>
      <c r="BJ550">
        <f>(AN550-AT550)/(AN550-AM550)</f>
        <v>0</v>
      </c>
      <c r="BK550">
        <f>(BG550*BE550/AS550)</f>
        <v>0</v>
      </c>
      <c r="BL550">
        <f>(1-BK550)</f>
        <v>0</v>
      </c>
      <c r="BM550">
        <f>$B$11*CK550+$C$11*CL550+$F$11*CM550*(1-CP550)</f>
        <v>0</v>
      </c>
      <c r="BN550">
        <f>BM550*BO550</f>
        <v>0</v>
      </c>
      <c r="BO550">
        <f>($B$11*$D$9+$C$11*$D$9+$F$11*((CZ550+CR550)/MAX(CZ550+CR550+DA550, 0.1)*$I$9+DA550/MAX(CZ550+CR550+DA550, 0.1)*$J$9))/($B$11+$C$11+$F$11)</f>
        <v>0</v>
      </c>
      <c r="BP550">
        <f>($B$11*$K$9+$C$11*$K$9+$F$11*((CZ550+CR550)/MAX(CZ550+CR550+DA550, 0.1)*$P$9+DA550/MAX(CZ550+CR550+DA550, 0.1)*$Q$9))/($B$11+$C$11+$F$11)</f>
        <v>0</v>
      </c>
      <c r="BQ550">
        <v>6</v>
      </c>
      <c r="BR550">
        <v>0.5</v>
      </c>
      <c r="BS550" t="s">
        <v>292</v>
      </c>
      <c r="BT550">
        <v>2</v>
      </c>
      <c r="BU550">
        <v>1627064641.1</v>
      </c>
      <c r="BV550">
        <v>397.116333333333</v>
      </c>
      <c r="BW550">
        <v>419.927333333333</v>
      </c>
      <c r="BX550">
        <v>19.4596</v>
      </c>
      <c r="BY550">
        <v>12.2986</v>
      </c>
      <c r="BZ550">
        <v>392.805</v>
      </c>
      <c r="CA550">
        <v>19.3889</v>
      </c>
      <c r="CB550">
        <v>899.947</v>
      </c>
      <c r="CC550">
        <v>101.497666666667</v>
      </c>
      <c r="CD550">
        <v>0.0999316</v>
      </c>
      <c r="CE550">
        <v>35.2919333333333</v>
      </c>
      <c r="CF550">
        <v>32.1451</v>
      </c>
      <c r="CG550">
        <v>999.9</v>
      </c>
      <c r="CH550">
        <v>0</v>
      </c>
      <c r="CI550">
        <v>0</v>
      </c>
      <c r="CJ550">
        <v>9988.75</v>
      </c>
      <c r="CK550">
        <v>0</v>
      </c>
      <c r="CL550">
        <v>59.8255</v>
      </c>
      <c r="CM550">
        <v>1459.90333333333</v>
      </c>
      <c r="CN550">
        <v>0.972995</v>
      </c>
      <c r="CO550">
        <v>0.0270047666666667</v>
      </c>
      <c r="CP550">
        <v>0</v>
      </c>
      <c r="CQ550">
        <v>678.531666666667</v>
      </c>
      <c r="CR550">
        <v>4.99951</v>
      </c>
      <c r="CS550">
        <v>9890.82333333333</v>
      </c>
      <c r="CT550">
        <v>11911.1</v>
      </c>
      <c r="CU550">
        <v>39.875</v>
      </c>
      <c r="CV550">
        <v>42.104</v>
      </c>
      <c r="CW550">
        <v>41.375</v>
      </c>
      <c r="CX550">
        <v>41.375</v>
      </c>
      <c r="CY550">
        <v>42.437</v>
      </c>
      <c r="CZ550">
        <v>1415.61333333333</v>
      </c>
      <c r="DA550">
        <v>39.29</v>
      </c>
      <c r="DB550">
        <v>0</v>
      </c>
      <c r="DC550">
        <v>1627064644.6</v>
      </c>
      <c r="DD550">
        <v>0</v>
      </c>
      <c r="DE550">
        <v>678.370192307692</v>
      </c>
      <c r="DF550">
        <v>1.00064957070178</v>
      </c>
      <c r="DG550">
        <v>19.5176067873712</v>
      </c>
      <c r="DH550">
        <v>9889.355</v>
      </c>
      <c r="DI550">
        <v>15</v>
      </c>
      <c r="DJ550">
        <v>1627063522.6</v>
      </c>
      <c r="DK550" t="s">
        <v>293</v>
      </c>
      <c r="DL550">
        <v>1627063512.6</v>
      </c>
      <c r="DM550">
        <v>1627063522.6</v>
      </c>
      <c r="DN550">
        <v>1</v>
      </c>
      <c r="DO550">
        <v>0.261</v>
      </c>
      <c r="DP550">
        <v>-0.001</v>
      </c>
      <c r="DQ550">
        <v>4.408</v>
      </c>
      <c r="DR550">
        <v>-0.118</v>
      </c>
      <c r="DS550">
        <v>420</v>
      </c>
      <c r="DT550">
        <v>3</v>
      </c>
      <c r="DU550">
        <v>0.07</v>
      </c>
      <c r="DV550">
        <v>0.03</v>
      </c>
      <c r="DW550">
        <v>-22.8717926829268</v>
      </c>
      <c r="DX550">
        <v>0.397597212543494</v>
      </c>
      <c r="DY550">
        <v>0.0417969796448985</v>
      </c>
      <c r="DZ550">
        <v>1</v>
      </c>
      <c r="EA550">
        <v>678.345828571429</v>
      </c>
      <c r="EB550">
        <v>0.766928289607409</v>
      </c>
      <c r="EC550">
        <v>0.226294307196165</v>
      </c>
      <c r="ED550">
        <v>1</v>
      </c>
      <c r="EE550">
        <v>7.13970609756098</v>
      </c>
      <c r="EF550">
        <v>0.338763554006964</v>
      </c>
      <c r="EG550">
        <v>0.0407168675946736</v>
      </c>
      <c r="EH550">
        <v>0</v>
      </c>
      <c r="EI550">
        <v>2</v>
      </c>
      <c r="EJ550">
        <v>3</v>
      </c>
      <c r="EK550" t="s">
        <v>335</v>
      </c>
      <c r="EL550">
        <v>100</v>
      </c>
      <c r="EM550">
        <v>100</v>
      </c>
      <c r="EN550">
        <v>4.312</v>
      </c>
      <c r="EO550">
        <v>0.0711</v>
      </c>
      <c r="EP550">
        <v>2.28134974714028</v>
      </c>
      <c r="EQ550">
        <v>0.00616335315543056</v>
      </c>
      <c r="ER550">
        <v>-2.81551833566181e-06</v>
      </c>
      <c r="ES550">
        <v>7.20361701182458e-10</v>
      </c>
      <c r="ET550">
        <v>-0.12593346656001</v>
      </c>
      <c r="EU550">
        <v>0.000949733804135094</v>
      </c>
      <c r="EV550">
        <v>0.000626151634330831</v>
      </c>
      <c r="EW550">
        <v>-7.8445624330649e-06</v>
      </c>
      <c r="EX550">
        <v>-4</v>
      </c>
      <c r="EY550">
        <v>2067</v>
      </c>
      <c r="EZ550">
        <v>1</v>
      </c>
      <c r="FA550">
        <v>22</v>
      </c>
      <c r="FB550">
        <v>18.8</v>
      </c>
      <c r="FC550">
        <v>18.7</v>
      </c>
      <c r="FD550">
        <v>18</v>
      </c>
      <c r="FE550">
        <v>960.917</v>
      </c>
      <c r="FF550">
        <v>520.245</v>
      </c>
      <c r="FG550">
        <v>42.7872</v>
      </c>
      <c r="FH550">
        <v>25.4948</v>
      </c>
      <c r="FI550">
        <v>30.0007</v>
      </c>
      <c r="FJ550">
        <v>25.4075</v>
      </c>
      <c r="FK550">
        <v>25.395</v>
      </c>
      <c r="FL550">
        <v>26.813</v>
      </c>
      <c r="FM550">
        <v>38.7231</v>
      </c>
      <c r="FN550">
        <v>0</v>
      </c>
      <c r="FO550">
        <v>43.62</v>
      </c>
      <c r="FP550">
        <v>420</v>
      </c>
      <c r="FQ550">
        <v>12.4998</v>
      </c>
      <c r="FR550">
        <v>100.324</v>
      </c>
      <c r="FS550">
        <v>100.226</v>
      </c>
    </row>
    <row r="551" spans="1:175">
      <c r="A551">
        <v>535</v>
      </c>
      <c r="B551">
        <v>1627064644.1</v>
      </c>
      <c r="C551">
        <v>1068</v>
      </c>
      <c r="D551" t="s">
        <v>1363</v>
      </c>
      <c r="E551" t="s">
        <v>1364</v>
      </c>
      <c r="F551">
        <v>1</v>
      </c>
      <c r="H551">
        <v>1627064643.1</v>
      </c>
      <c r="I551">
        <f>(J551)/1000</f>
        <v>0</v>
      </c>
      <c r="J551">
        <f>1000*CB551*AH551*(BX551-BY551)/(100*BQ551*(1000-AH551*BX551))</f>
        <v>0</v>
      </c>
      <c r="K551">
        <f>CB551*AH551*(BW551-BV551*(1000-AH551*BY551)/(1000-AH551*BX551))/(100*BQ551)</f>
        <v>0</v>
      </c>
      <c r="L551">
        <f>BV551 - IF(AH551&gt;1, K551*BQ551*100.0/(AJ551*CJ551), 0)</f>
        <v>0</v>
      </c>
      <c r="M551">
        <f>((S551-I551/2)*L551-K551)/(S551+I551/2)</f>
        <v>0</v>
      </c>
      <c r="N551">
        <f>M551*(CC551+CD551)/1000.0</f>
        <v>0</v>
      </c>
      <c r="O551">
        <f>(BV551 - IF(AH551&gt;1, K551*BQ551*100.0/(AJ551*CJ551), 0))*(CC551+CD551)/1000.0</f>
        <v>0</v>
      </c>
      <c r="P551">
        <f>2.0/((1/R551-1/Q551)+SIGN(R551)*SQRT((1/R551-1/Q551)*(1/R551-1/Q551) + 4*BR551/((BR551+1)*(BR551+1))*(2*1/R551*1/Q551-1/Q551*1/Q551)))</f>
        <v>0</v>
      </c>
      <c r="Q551">
        <f>IF(LEFT(BS551,1)&lt;&gt;"0",IF(LEFT(BS551,1)="1",3.0,BT551),$D$5+$E$5*(CJ551*CC551/($K$5*1000))+$F$5*(CJ551*CC551/($K$5*1000))*MAX(MIN(BQ551,$J$5),$I$5)*MAX(MIN(BQ551,$J$5),$I$5)+$G$5*MAX(MIN(BQ551,$J$5),$I$5)*(CJ551*CC551/($K$5*1000))+$H$5*(CJ551*CC551/($K$5*1000))*(CJ551*CC551/($K$5*1000)))</f>
        <v>0</v>
      </c>
      <c r="R551">
        <f>I551*(1000-(1000*0.61365*exp(17.502*V551/(240.97+V551))/(CC551+CD551)+BX551)/2)/(1000*0.61365*exp(17.502*V551/(240.97+V551))/(CC551+CD551)-BX551)</f>
        <v>0</v>
      </c>
      <c r="S551">
        <f>1/((BR551+1)/(P551/1.6)+1/(Q551/1.37)) + BR551/((BR551+1)/(P551/1.6) + BR551/(Q551/1.37))</f>
        <v>0</v>
      </c>
      <c r="T551">
        <f>(BM551*BP551)</f>
        <v>0</v>
      </c>
      <c r="U551">
        <f>(CE551+(T551+2*0.95*5.67E-8*(((CE551+$B$7)+273)^4-(CE551+273)^4)-44100*I551)/(1.84*29.3*Q551+8*0.95*5.67E-8*(CE551+273)^3))</f>
        <v>0</v>
      </c>
      <c r="V551">
        <f>($C$7*CF551+$D$7*CG551+$E$7*U551)</f>
        <v>0</v>
      </c>
      <c r="W551">
        <f>0.61365*exp(17.502*V551/(240.97+V551))</f>
        <v>0</v>
      </c>
      <c r="X551">
        <f>(Y551/Z551*100)</f>
        <v>0</v>
      </c>
      <c r="Y551">
        <f>BX551*(CC551+CD551)/1000</f>
        <v>0</v>
      </c>
      <c r="Z551">
        <f>0.61365*exp(17.502*CE551/(240.97+CE551))</f>
        <v>0</v>
      </c>
      <c r="AA551">
        <f>(W551-BX551*(CC551+CD551)/1000)</f>
        <v>0</v>
      </c>
      <c r="AB551">
        <f>(-I551*44100)</f>
        <v>0</v>
      </c>
      <c r="AC551">
        <f>2*29.3*Q551*0.92*(CE551-V551)</f>
        <v>0</v>
      </c>
      <c r="AD551">
        <f>2*0.95*5.67E-8*(((CE551+$B$7)+273)^4-(V551+273)^4)</f>
        <v>0</v>
      </c>
      <c r="AE551">
        <f>T551+AD551+AB551+AC551</f>
        <v>0</v>
      </c>
      <c r="AF551">
        <v>16</v>
      </c>
      <c r="AG551">
        <v>2</v>
      </c>
      <c r="AH551">
        <f>IF(AF551*$H$13&gt;=AJ551,1.0,(AJ551/(AJ551-AF551*$H$13)))</f>
        <v>0</v>
      </c>
      <c r="AI551">
        <f>(AH551-1)*100</f>
        <v>0</v>
      </c>
      <c r="AJ551">
        <f>MAX(0,($B$13+$C$13*CJ551)/(1+$D$13*CJ551)*CC551/(CE551+273)*$E$13)</f>
        <v>0</v>
      </c>
      <c r="AK551" t="s">
        <v>291</v>
      </c>
      <c r="AL551" t="s">
        <v>291</v>
      </c>
      <c r="AM551">
        <v>0</v>
      </c>
      <c r="AN551">
        <v>0</v>
      </c>
      <c r="AO551">
        <f>1-AM551/AN551</f>
        <v>0</v>
      </c>
      <c r="AP551">
        <v>0</v>
      </c>
      <c r="AQ551" t="s">
        <v>291</v>
      </c>
      <c r="AR551" t="s">
        <v>291</v>
      </c>
      <c r="AS551">
        <v>0</v>
      </c>
      <c r="AT551">
        <v>0</v>
      </c>
      <c r="AU551">
        <f>1-AS551/AT551</f>
        <v>0</v>
      </c>
      <c r="AV551">
        <v>0.5</v>
      </c>
      <c r="AW551">
        <f>BN551</f>
        <v>0</v>
      </c>
      <c r="AX551">
        <f>K551</f>
        <v>0</v>
      </c>
      <c r="AY551">
        <f>AU551*AV551*AW551</f>
        <v>0</v>
      </c>
      <c r="AZ551">
        <f>(AX551-AP551)/AW551</f>
        <v>0</v>
      </c>
      <c r="BA551">
        <f>(AN551-AT551)/AT551</f>
        <v>0</v>
      </c>
      <c r="BB551">
        <f>AM551/(AO551+AM551/AT551)</f>
        <v>0</v>
      </c>
      <c r="BC551" t="s">
        <v>291</v>
      </c>
      <c r="BD551">
        <v>0</v>
      </c>
      <c r="BE551">
        <f>IF(BD551&lt;&gt;0, BD551, BB551)</f>
        <v>0</v>
      </c>
      <c r="BF551">
        <f>1-BE551/AT551</f>
        <v>0</v>
      </c>
      <c r="BG551">
        <f>(AT551-AS551)/(AT551-BE551)</f>
        <v>0</v>
      </c>
      <c r="BH551">
        <f>(AN551-AT551)/(AN551-BE551)</f>
        <v>0</v>
      </c>
      <c r="BI551">
        <f>(AT551-AS551)/(AT551-AM551)</f>
        <v>0</v>
      </c>
      <c r="BJ551">
        <f>(AN551-AT551)/(AN551-AM551)</f>
        <v>0</v>
      </c>
      <c r="BK551">
        <f>(BG551*BE551/AS551)</f>
        <v>0</v>
      </c>
      <c r="BL551">
        <f>(1-BK551)</f>
        <v>0</v>
      </c>
      <c r="BM551">
        <f>$B$11*CK551+$C$11*CL551+$F$11*CM551*(1-CP551)</f>
        <v>0</v>
      </c>
      <c r="BN551">
        <f>BM551*BO551</f>
        <v>0</v>
      </c>
      <c r="BO551">
        <f>($B$11*$D$9+$C$11*$D$9+$F$11*((CZ551+CR551)/MAX(CZ551+CR551+DA551, 0.1)*$I$9+DA551/MAX(CZ551+CR551+DA551, 0.1)*$J$9))/($B$11+$C$11+$F$11)</f>
        <v>0</v>
      </c>
      <c r="BP551">
        <f>($B$11*$K$9+$C$11*$K$9+$F$11*((CZ551+CR551)/MAX(CZ551+CR551+DA551, 0.1)*$P$9+DA551/MAX(CZ551+CR551+DA551, 0.1)*$Q$9))/($B$11+$C$11+$F$11)</f>
        <v>0</v>
      </c>
      <c r="BQ551">
        <v>6</v>
      </c>
      <c r="BR551">
        <v>0.5</v>
      </c>
      <c r="BS551" t="s">
        <v>292</v>
      </c>
      <c r="BT551">
        <v>2</v>
      </c>
      <c r="BU551">
        <v>1627064643.1</v>
      </c>
      <c r="BV551">
        <v>397.135</v>
      </c>
      <c r="BW551">
        <v>419.947666666667</v>
      </c>
      <c r="BX551">
        <v>19.5173</v>
      </c>
      <c r="BY551">
        <v>12.3479666666667</v>
      </c>
      <c r="BZ551">
        <v>392.823333333333</v>
      </c>
      <c r="CA551">
        <v>19.4456666666667</v>
      </c>
      <c r="CB551">
        <v>900.037</v>
      </c>
      <c r="CC551">
        <v>101.497</v>
      </c>
      <c r="CD551">
        <v>0.0999496</v>
      </c>
      <c r="CE551">
        <v>35.3304333333333</v>
      </c>
      <c r="CF551">
        <v>32.1681</v>
      </c>
      <c r="CG551">
        <v>999.9</v>
      </c>
      <c r="CH551">
        <v>0</v>
      </c>
      <c r="CI551">
        <v>0</v>
      </c>
      <c r="CJ551">
        <v>9993.33333333333</v>
      </c>
      <c r="CK551">
        <v>0</v>
      </c>
      <c r="CL551">
        <v>59.8533333333333</v>
      </c>
      <c r="CM551">
        <v>1459.99333333333</v>
      </c>
      <c r="CN551">
        <v>0.972997</v>
      </c>
      <c r="CO551">
        <v>0.0270028333333333</v>
      </c>
      <c r="CP551">
        <v>0</v>
      </c>
      <c r="CQ551">
        <v>678.312333333333</v>
      </c>
      <c r="CR551">
        <v>4.99951</v>
      </c>
      <c r="CS551">
        <v>9892.56</v>
      </c>
      <c r="CT551">
        <v>11911.8333333333</v>
      </c>
      <c r="CU551">
        <v>39.875</v>
      </c>
      <c r="CV551">
        <v>42.104</v>
      </c>
      <c r="CW551">
        <v>41.375</v>
      </c>
      <c r="CX551">
        <v>41.375</v>
      </c>
      <c r="CY551">
        <v>42.437</v>
      </c>
      <c r="CZ551">
        <v>1415.70333333333</v>
      </c>
      <c r="DA551">
        <v>39.29</v>
      </c>
      <c r="DB551">
        <v>0</v>
      </c>
      <c r="DC551">
        <v>1627064647</v>
      </c>
      <c r="DD551">
        <v>0</v>
      </c>
      <c r="DE551">
        <v>678.381192307692</v>
      </c>
      <c r="DF551">
        <v>0.491452978246787</v>
      </c>
      <c r="DG551">
        <v>14.2324785712806</v>
      </c>
      <c r="DH551">
        <v>9890.25076923077</v>
      </c>
      <c r="DI551">
        <v>15</v>
      </c>
      <c r="DJ551">
        <v>1627063522.6</v>
      </c>
      <c r="DK551" t="s">
        <v>293</v>
      </c>
      <c r="DL551">
        <v>1627063512.6</v>
      </c>
      <c r="DM551">
        <v>1627063522.6</v>
      </c>
      <c r="DN551">
        <v>1</v>
      </c>
      <c r="DO551">
        <v>0.261</v>
      </c>
      <c r="DP551">
        <v>-0.001</v>
      </c>
      <c r="DQ551">
        <v>4.408</v>
      </c>
      <c r="DR551">
        <v>-0.118</v>
      </c>
      <c r="DS551">
        <v>420</v>
      </c>
      <c r="DT551">
        <v>3</v>
      </c>
      <c r="DU551">
        <v>0.07</v>
      </c>
      <c r="DV551">
        <v>0.03</v>
      </c>
      <c r="DW551">
        <v>-22.858743902439</v>
      </c>
      <c r="DX551">
        <v>0.341128222996499</v>
      </c>
      <c r="DY551">
        <v>0.0361252296728662</v>
      </c>
      <c r="DZ551">
        <v>1</v>
      </c>
      <c r="EA551">
        <v>678.356151515152</v>
      </c>
      <c r="EB551">
        <v>0.550206475634998</v>
      </c>
      <c r="EC551">
        <v>0.257779929774755</v>
      </c>
      <c r="ED551">
        <v>1</v>
      </c>
      <c r="EE551">
        <v>7.14638317073171</v>
      </c>
      <c r="EF551">
        <v>0.30153595818817</v>
      </c>
      <c r="EG551">
        <v>0.0388827122183967</v>
      </c>
      <c r="EH551">
        <v>0</v>
      </c>
      <c r="EI551">
        <v>2</v>
      </c>
      <c r="EJ551">
        <v>3</v>
      </c>
      <c r="EK551" t="s">
        <v>335</v>
      </c>
      <c r="EL551">
        <v>100</v>
      </c>
      <c r="EM551">
        <v>100</v>
      </c>
      <c r="EN551">
        <v>4.312</v>
      </c>
      <c r="EO551">
        <v>0.072</v>
      </c>
      <c r="EP551">
        <v>2.28134974714028</v>
      </c>
      <c r="EQ551">
        <v>0.00616335315543056</v>
      </c>
      <c r="ER551">
        <v>-2.81551833566181e-06</v>
      </c>
      <c r="ES551">
        <v>7.20361701182458e-10</v>
      </c>
      <c r="ET551">
        <v>-0.12593346656001</v>
      </c>
      <c r="EU551">
        <v>0.000949733804135094</v>
      </c>
      <c r="EV551">
        <v>0.000626151634330831</v>
      </c>
      <c r="EW551">
        <v>-7.8445624330649e-06</v>
      </c>
      <c r="EX551">
        <v>-4</v>
      </c>
      <c r="EY551">
        <v>2067</v>
      </c>
      <c r="EZ551">
        <v>1</v>
      </c>
      <c r="FA551">
        <v>22</v>
      </c>
      <c r="FB551">
        <v>18.9</v>
      </c>
      <c r="FC551">
        <v>18.7</v>
      </c>
      <c r="FD551">
        <v>18</v>
      </c>
      <c r="FE551">
        <v>961.015</v>
      </c>
      <c r="FF551">
        <v>520.201</v>
      </c>
      <c r="FG551">
        <v>42.8246</v>
      </c>
      <c r="FH551">
        <v>25.4984</v>
      </c>
      <c r="FI551">
        <v>30.0007</v>
      </c>
      <c r="FJ551">
        <v>25.4101</v>
      </c>
      <c r="FK551">
        <v>25.3977</v>
      </c>
      <c r="FL551">
        <v>26.8138</v>
      </c>
      <c r="FM551">
        <v>38.7231</v>
      </c>
      <c r="FN551">
        <v>0</v>
      </c>
      <c r="FO551">
        <v>43.72</v>
      </c>
      <c r="FP551">
        <v>420</v>
      </c>
      <c r="FQ551">
        <v>12.5051</v>
      </c>
      <c r="FR551">
        <v>100.324</v>
      </c>
      <c r="FS551">
        <v>100.226</v>
      </c>
    </row>
    <row r="552" spans="1:175">
      <c r="A552">
        <v>536</v>
      </c>
      <c r="B552">
        <v>1627064646.1</v>
      </c>
      <c r="C552">
        <v>1070</v>
      </c>
      <c r="D552" t="s">
        <v>1365</v>
      </c>
      <c r="E552" t="s">
        <v>1366</v>
      </c>
      <c r="F552">
        <v>1</v>
      </c>
      <c r="H552">
        <v>1627064645.1</v>
      </c>
      <c r="I552">
        <f>(J552)/1000</f>
        <v>0</v>
      </c>
      <c r="J552">
        <f>1000*CB552*AH552*(BX552-BY552)/(100*BQ552*(1000-AH552*BX552))</f>
        <v>0</v>
      </c>
      <c r="K552">
        <f>CB552*AH552*(BW552-BV552*(1000-AH552*BY552)/(1000-AH552*BX552))/(100*BQ552)</f>
        <v>0</v>
      </c>
      <c r="L552">
        <f>BV552 - IF(AH552&gt;1, K552*BQ552*100.0/(AJ552*CJ552), 0)</f>
        <v>0</v>
      </c>
      <c r="M552">
        <f>((S552-I552/2)*L552-K552)/(S552+I552/2)</f>
        <v>0</v>
      </c>
      <c r="N552">
        <f>M552*(CC552+CD552)/1000.0</f>
        <v>0</v>
      </c>
      <c r="O552">
        <f>(BV552 - IF(AH552&gt;1, K552*BQ552*100.0/(AJ552*CJ552), 0))*(CC552+CD552)/1000.0</f>
        <v>0</v>
      </c>
      <c r="P552">
        <f>2.0/((1/R552-1/Q552)+SIGN(R552)*SQRT((1/R552-1/Q552)*(1/R552-1/Q552) + 4*BR552/((BR552+1)*(BR552+1))*(2*1/R552*1/Q552-1/Q552*1/Q552)))</f>
        <v>0</v>
      </c>
      <c r="Q552">
        <f>IF(LEFT(BS552,1)&lt;&gt;"0",IF(LEFT(BS552,1)="1",3.0,BT552),$D$5+$E$5*(CJ552*CC552/($K$5*1000))+$F$5*(CJ552*CC552/($K$5*1000))*MAX(MIN(BQ552,$J$5),$I$5)*MAX(MIN(BQ552,$J$5),$I$5)+$G$5*MAX(MIN(BQ552,$J$5),$I$5)*(CJ552*CC552/($K$5*1000))+$H$5*(CJ552*CC552/($K$5*1000))*(CJ552*CC552/($K$5*1000)))</f>
        <v>0</v>
      </c>
      <c r="R552">
        <f>I552*(1000-(1000*0.61365*exp(17.502*V552/(240.97+V552))/(CC552+CD552)+BX552)/2)/(1000*0.61365*exp(17.502*V552/(240.97+V552))/(CC552+CD552)-BX552)</f>
        <v>0</v>
      </c>
      <c r="S552">
        <f>1/((BR552+1)/(P552/1.6)+1/(Q552/1.37)) + BR552/((BR552+1)/(P552/1.6) + BR552/(Q552/1.37))</f>
        <v>0</v>
      </c>
      <c r="T552">
        <f>(BM552*BP552)</f>
        <v>0</v>
      </c>
      <c r="U552">
        <f>(CE552+(T552+2*0.95*5.67E-8*(((CE552+$B$7)+273)^4-(CE552+273)^4)-44100*I552)/(1.84*29.3*Q552+8*0.95*5.67E-8*(CE552+273)^3))</f>
        <v>0</v>
      </c>
      <c r="V552">
        <f>($C$7*CF552+$D$7*CG552+$E$7*U552)</f>
        <v>0</v>
      </c>
      <c r="W552">
        <f>0.61365*exp(17.502*V552/(240.97+V552))</f>
        <v>0</v>
      </c>
      <c r="X552">
        <f>(Y552/Z552*100)</f>
        <v>0</v>
      </c>
      <c r="Y552">
        <f>BX552*(CC552+CD552)/1000</f>
        <v>0</v>
      </c>
      <c r="Z552">
        <f>0.61365*exp(17.502*CE552/(240.97+CE552))</f>
        <v>0</v>
      </c>
      <c r="AA552">
        <f>(W552-BX552*(CC552+CD552)/1000)</f>
        <v>0</v>
      </c>
      <c r="AB552">
        <f>(-I552*44100)</f>
        <v>0</v>
      </c>
      <c r="AC552">
        <f>2*29.3*Q552*0.92*(CE552-V552)</f>
        <v>0</v>
      </c>
      <c r="AD552">
        <f>2*0.95*5.67E-8*(((CE552+$B$7)+273)^4-(V552+273)^4)</f>
        <v>0</v>
      </c>
      <c r="AE552">
        <f>T552+AD552+AB552+AC552</f>
        <v>0</v>
      </c>
      <c r="AF552">
        <v>16</v>
      </c>
      <c r="AG552">
        <v>2</v>
      </c>
      <c r="AH552">
        <f>IF(AF552*$H$13&gt;=AJ552,1.0,(AJ552/(AJ552-AF552*$H$13)))</f>
        <v>0</v>
      </c>
      <c r="AI552">
        <f>(AH552-1)*100</f>
        <v>0</v>
      </c>
      <c r="AJ552">
        <f>MAX(0,($B$13+$C$13*CJ552)/(1+$D$13*CJ552)*CC552/(CE552+273)*$E$13)</f>
        <v>0</v>
      </c>
      <c r="AK552" t="s">
        <v>291</v>
      </c>
      <c r="AL552" t="s">
        <v>291</v>
      </c>
      <c r="AM552">
        <v>0</v>
      </c>
      <c r="AN552">
        <v>0</v>
      </c>
      <c r="AO552">
        <f>1-AM552/AN552</f>
        <v>0</v>
      </c>
      <c r="AP552">
        <v>0</v>
      </c>
      <c r="AQ552" t="s">
        <v>291</v>
      </c>
      <c r="AR552" t="s">
        <v>291</v>
      </c>
      <c r="AS552">
        <v>0</v>
      </c>
      <c r="AT552">
        <v>0</v>
      </c>
      <c r="AU552">
        <f>1-AS552/AT552</f>
        <v>0</v>
      </c>
      <c r="AV552">
        <v>0.5</v>
      </c>
      <c r="AW552">
        <f>BN552</f>
        <v>0</v>
      </c>
      <c r="AX552">
        <f>K552</f>
        <v>0</v>
      </c>
      <c r="AY552">
        <f>AU552*AV552*AW552</f>
        <v>0</v>
      </c>
      <c r="AZ552">
        <f>(AX552-AP552)/AW552</f>
        <v>0</v>
      </c>
      <c r="BA552">
        <f>(AN552-AT552)/AT552</f>
        <v>0</v>
      </c>
      <c r="BB552">
        <f>AM552/(AO552+AM552/AT552)</f>
        <v>0</v>
      </c>
      <c r="BC552" t="s">
        <v>291</v>
      </c>
      <c r="BD552">
        <v>0</v>
      </c>
      <c r="BE552">
        <f>IF(BD552&lt;&gt;0, BD552, BB552)</f>
        <v>0</v>
      </c>
      <c r="BF552">
        <f>1-BE552/AT552</f>
        <v>0</v>
      </c>
      <c r="BG552">
        <f>(AT552-AS552)/(AT552-BE552)</f>
        <v>0</v>
      </c>
      <c r="BH552">
        <f>(AN552-AT552)/(AN552-BE552)</f>
        <v>0</v>
      </c>
      <c r="BI552">
        <f>(AT552-AS552)/(AT552-AM552)</f>
        <v>0</v>
      </c>
      <c r="BJ552">
        <f>(AN552-AT552)/(AN552-AM552)</f>
        <v>0</v>
      </c>
      <c r="BK552">
        <f>(BG552*BE552/AS552)</f>
        <v>0</v>
      </c>
      <c r="BL552">
        <f>(1-BK552)</f>
        <v>0</v>
      </c>
      <c r="BM552">
        <f>$B$11*CK552+$C$11*CL552+$F$11*CM552*(1-CP552)</f>
        <v>0</v>
      </c>
      <c r="BN552">
        <f>BM552*BO552</f>
        <v>0</v>
      </c>
      <c r="BO552">
        <f>($B$11*$D$9+$C$11*$D$9+$F$11*((CZ552+CR552)/MAX(CZ552+CR552+DA552, 0.1)*$I$9+DA552/MAX(CZ552+CR552+DA552, 0.1)*$J$9))/($B$11+$C$11+$F$11)</f>
        <v>0</v>
      </c>
      <c r="BP552">
        <f>($B$11*$K$9+$C$11*$K$9+$F$11*((CZ552+CR552)/MAX(CZ552+CR552+DA552, 0.1)*$P$9+DA552/MAX(CZ552+CR552+DA552, 0.1)*$Q$9))/($B$11+$C$11+$F$11)</f>
        <v>0</v>
      </c>
      <c r="BQ552">
        <v>6</v>
      </c>
      <c r="BR552">
        <v>0.5</v>
      </c>
      <c r="BS552" t="s">
        <v>292</v>
      </c>
      <c r="BT552">
        <v>2</v>
      </c>
      <c r="BU552">
        <v>1627064645.1</v>
      </c>
      <c r="BV552">
        <v>397.173</v>
      </c>
      <c r="BW552">
        <v>419.958333333333</v>
      </c>
      <c r="BX552">
        <v>19.5689333333333</v>
      </c>
      <c r="BY552">
        <v>12.3866666666667</v>
      </c>
      <c r="BZ552">
        <v>392.861666666667</v>
      </c>
      <c r="CA552">
        <v>19.4964333333333</v>
      </c>
      <c r="CB552">
        <v>900.042</v>
      </c>
      <c r="CC552">
        <v>101.497</v>
      </c>
      <c r="CD552">
        <v>0.0998582666666667</v>
      </c>
      <c r="CE552">
        <v>35.3662333333333</v>
      </c>
      <c r="CF552">
        <v>32.1953333333333</v>
      </c>
      <c r="CG552">
        <v>999.9</v>
      </c>
      <c r="CH552">
        <v>0</v>
      </c>
      <c r="CI552">
        <v>0</v>
      </c>
      <c r="CJ552">
        <v>10011.7</v>
      </c>
      <c r="CK552">
        <v>0</v>
      </c>
      <c r="CL552">
        <v>59.8754333333333</v>
      </c>
      <c r="CM552">
        <v>1460.09666666667</v>
      </c>
      <c r="CN552">
        <v>0.972999</v>
      </c>
      <c r="CO552">
        <v>0.0270009</v>
      </c>
      <c r="CP552">
        <v>0</v>
      </c>
      <c r="CQ552">
        <v>678.727</v>
      </c>
      <c r="CR552">
        <v>4.99951</v>
      </c>
      <c r="CS552">
        <v>9893.70666666667</v>
      </c>
      <c r="CT552">
        <v>11912.6666666667</v>
      </c>
      <c r="CU552">
        <v>39.875</v>
      </c>
      <c r="CV552">
        <v>42.125</v>
      </c>
      <c r="CW552">
        <v>41.375</v>
      </c>
      <c r="CX552">
        <v>41.3956666666667</v>
      </c>
      <c r="CY552">
        <v>42.5</v>
      </c>
      <c r="CZ552">
        <v>1415.80666666667</v>
      </c>
      <c r="DA552">
        <v>39.29</v>
      </c>
      <c r="DB552">
        <v>0</v>
      </c>
      <c r="DC552">
        <v>1627064648.8</v>
      </c>
      <c r="DD552">
        <v>0</v>
      </c>
      <c r="DE552">
        <v>678.41184</v>
      </c>
      <c r="DF552">
        <v>1.06115382829495</v>
      </c>
      <c r="DG552">
        <v>18.24000000281</v>
      </c>
      <c r="DH552">
        <v>9890.9584</v>
      </c>
      <c r="DI552">
        <v>15</v>
      </c>
      <c r="DJ552">
        <v>1627063522.6</v>
      </c>
      <c r="DK552" t="s">
        <v>293</v>
      </c>
      <c r="DL552">
        <v>1627063512.6</v>
      </c>
      <c r="DM552">
        <v>1627063522.6</v>
      </c>
      <c r="DN552">
        <v>1</v>
      </c>
      <c r="DO552">
        <v>0.261</v>
      </c>
      <c r="DP552">
        <v>-0.001</v>
      </c>
      <c r="DQ552">
        <v>4.408</v>
      </c>
      <c r="DR552">
        <v>-0.118</v>
      </c>
      <c r="DS552">
        <v>420</v>
      </c>
      <c r="DT552">
        <v>3</v>
      </c>
      <c r="DU552">
        <v>0.07</v>
      </c>
      <c r="DV552">
        <v>0.03</v>
      </c>
      <c r="DW552">
        <v>-22.8477585365854</v>
      </c>
      <c r="DX552">
        <v>0.375083623693373</v>
      </c>
      <c r="DY552">
        <v>0.03912219740206</v>
      </c>
      <c r="DZ552">
        <v>1</v>
      </c>
      <c r="EA552">
        <v>678.380696969697</v>
      </c>
      <c r="EB552">
        <v>0.72021549383976</v>
      </c>
      <c r="EC552">
        <v>0.269594474906128</v>
      </c>
      <c r="ED552">
        <v>1</v>
      </c>
      <c r="EE552">
        <v>7.15255097560976</v>
      </c>
      <c r="EF552">
        <v>0.303391567944268</v>
      </c>
      <c r="EG552">
        <v>0.0389665136291924</v>
      </c>
      <c r="EH552">
        <v>0</v>
      </c>
      <c r="EI552">
        <v>2</v>
      </c>
      <c r="EJ552">
        <v>3</v>
      </c>
      <c r="EK552" t="s">
        <v>335</v>
      </c>
      <c r="EL552">
        <v>100</v>
      </c>
      <c r="EM552">
        <v>100</v>
      </c>
      <c r="EN552">
        <v>4.312</v>
      </c>
      <c r="EO552">
        <v>0.0729</v>
      </c>
      <c r="EP552">
        <v>2.28134974714028</v>
      </c>
      <c r="EQ552">
        <v>0.00616335315543056</v>
      </c>
      <c r="ER552">
        <v>-2.81551833566181e-06</v>
      </c>
      <c r="ES552">
        <v>7.20361701182458e-10</v>
      </c>
      <c r="ET552">
        <v>-0.12593346656001</v>
      </c>
      <c r="EU552">
        <v>0.000949733804135094</v>
      </c>
      <c r="EV552">
        <v>0.000626151634330831</v>
      </c>
      <c r="EW552">
        <v>-7.8445624330649e-06</v>
      </c>
      <c r="EX552">
        <v>-4</v>
      </c>
      <c r="EY552">
        <v>2067</v>
      </c>
      <c r="EZ552">
        <v>1</v>
      </c>
      <c r="FA552">
        <v>22</v>
      </c>
      <c r="FB552">
        <v>18.9</v>
      </c>
      <c r="FC552">
        <v>18.7</v>
      </c>
      <c r="FD552">
        <v>18</v>
      </c>
      <c r="FE552">
        <v>961.047</v>
      </c>
      <c r="FF552">
        <v>520.055</v>
      </c>
      <c r="FG552">
        <v>42.8617</v>
      </c>
      <c r="FH552">
        <v>25.5033</v>
      </c>
      <c r="FI552">
        <v>30.0007</v>
      </c>
      <c r="FJ552">
        <v>25.4134</v>
      </c>
      <c r="FK552">
        <v>25.4009</v>
      </c>
      <c r="FL552">
        <v>26.8141</v>
      </c>
      <c r="FM552">
        <v>38.7231</v>
      </c>
      <c r="FN552">
        <v>0</v>
      </c>
      <c r="FO552">
        <v>43.72</v>
      </c>
      <c r="FP552">
        <v>420</v>
      </c>
      <c r="FQ552">
        <v>12.4934</v>
      </c>
      <c r="FR552">
        <v>100.324</v>
      </c>
      <c r="FS552">
        <v>100.227</v>
      </c>
    </row>
    <row r="553" spans="1:175">
      <c r="A553">
        <v>537</v>
      </c>
      <c r="B553">
        <v>1627064648.1</v>
      </c>
      <c r="C553">
        <v>1072</v>
      </c>
      <c r="D553" t="s">
        <v>1367</v>
      </c>
      <c r="E553" t="s">
        <v>1368</v>
      </c>
      <c r="F553">
        <v>1</v>
      </c>
      <c r="H553">
        <v>1627064647.1</v>
      </c>
      <c r="I553">
        <f>(J553)/1000</f>
        <v>0</v>
      </c>
      <c r="J553">
        <f>1000*CB553*AH553*(BX553-BY553)/(100*BQ553*(1000-AH553*BX553))</f>
        <v>0</v>
      </c>
      <c r="K553">
        <f>CB553*AH553*(BW553-BV553*(1000-AH553*BY553)/(1000-AH553*BX553))/(100*BQ553)</f>
        <v>0</v>
      </c>
      <c r="L553">
        <f>BV553 - IF(AH553&gt;1, K553*BQ553*100.0/(AJ553*CJ553), 0)</f>
        <v>0</v>
      </c>
      <c r="M553">
        <f>((S553-I553/2)*L553-K553)/(S553+I553/2)</f>
        <v>0</v>
      </c>
      <c r="N553">
        <f>M553*(CC553+CD553)/1000.0</f>
        <v>0</v>
      </c>
      <c r="O553">
        <f>(BV553 - IF(AH553&gt;1, K553*BQ553*100.0/(AJ553*CJ553), 0))*(CC553+CD553)/1000.0</f>
        <v>0</v>
      </c>
      <c r="P553">
        <f>2.0/((1/R553-1/Q553)+SIGN(R553)*SQRT((1/R553-1/Q553)*(1/R553-1/Q553) + 4*BR553/((BR553+1)*(BR553+1))*(2*1/R553*1/Q553-1/Q553*1/Q553)))</f>
        <v>0</v>
      </c>
      <c r="Q553">
        <f>IF(LEFT(BS553,1)&lt;&gt;"0",IF(LEFT(BS553,1)="1",3.0,BT553),$D$5+$E$5*(CJ553*CC553/($K$5*1000))+$F$5*(CJ553*CC553/($K$5*1000))*MAX(MIN(BQ553,$J$5),$I$5)*MAX(MIN(BQ553,$J$5),$I$5)+$G$5*MAX(MIN(BQ553,$J$5),$I$5)*(CJ553*CC553/($K$5*1000))+$H$5*(CJ553*CC553/($K$5*1000))*(CJ553*CC553/($K$5*1000)))</f>
        <v>0</v>
      </c>
      <c r="R553">
        <f>I553*(1000-(1000*0.61365*exp(17.502*V553/(240.97+V553))/(CC553+CD553)+BX553)/2)/(1000*0.61365*exp(17.502*V553/(240.97+V553))/(CC553+CD553)-BX553)</f>
        <v>0</v>
      </c>
      <c r="S553">
        <f>1/((BR553+1)/(P553/1.6)+1/(Q553/1.37)) + BR553/((BR553+1)/(P553/1.6) + BR553/(Q553/1.37))</f>
        <v>0</v>
      </c>
      <c r="T553">
        <f>(BM553*BP553)</f>
        <v>0</v>
      </c>
      <c r="U553">
        <f>(CE553+(T553+2*0.95*5.67E-8*(((CE553+$B$7)+273)^4-(CE553+273)^4)-44100*I553)/(1.84*29.3*Q553+8*0.95*5.67E-8*(CE553+273)^3))</f>
        <v>0</v>
      </c>
      <c r="V553">
        <f>($C$7*CF553+$D$7*CG553+$E$7*U553)</f>
        <v>0</v>
      </c>
      <c r="W553">
        <f>0.61365*exp(17.502*V553/(240.97+V553))</f>
        <v>0</v>
      </c>
      <c r="X553">
        <f>(Y553/Z553*100)</f>
        <v>0</v>
      </c>
      <c r="Y553">
        <f>BX553*(CC553+CD553)/1000</f>
        <v>0</v>
      </c>
      <c r="Z553">
        <f>0.61365*exp(17.502*CE553/(240.97+CE553))</f>
        <v>0</v>
      </c>
      <c r="AA553">
        <f>(W553-BX553*(CC553+CD553)/1000)</f>
        <v>0</v>
      </c>
      <c r="AB553">
        <f>(-I553*44100)</f>
        <v>0</v>
      </c>
      <c r="AC553">
        <f>2*29.3*Q553*0.92*(CE553-V553)</f>
        <v>0</v>
      </c>
      <c r="AD553">
        <f>2*0.95*5.67E-8*(((CE553+$B$7)+273)^4-(V553+273)^4)</f>
        <v>0</v>
      </c>
      <c r="AE553">
        <f>T553+AD553+AB553+AC553</f>
        <v>0</v>
      </c>
      <c r="AF553">
        <v>16</v>
      </c>
      <c r="AG553">
        <v>2</v>
      </c>
      <c r="AH553">
        <f>IF(AF553*$H$13&gt;=AJ553,1.0,(AJ553/(AJ553-AF553*$H$13)))</f>
        <v>0</v>
      </c>
      <c r="AI553">
        <f>(AH553-1)*100</f>
        <v>0</v>
      </c>
      <c r="AJ553">
        <f>MAX(0,($B$13+$C$13*CJ553)/(1+$D$13*CJ553)*CC553/(CE553+273)*$E$13)</f>
        <v>0</v>
      </c>
      <c r="AK553" t="s">
        <v>291</v>
      </c>
      <c r="AL553" t="s">
        <v>291</v>
      </c>
      <c r="AM553">
        <v>0</v>
      </c>
      <c r="AN553">
        <v>0</v>
      </c>
      <c r="AO553">
        <f>1-AM553/AN553</f>
        <v>0</v>
      </c>
      <c r="AP553">
        <v>0</v>
      </c>
      <c r="AQ553" t="s">
        <v>291</v>
      </c>
      <c r="AR553" t="s">
        <v>291</v>
      </c>
      <c r="AS553">
        <v>0</v>
      </c>
      <c r="AT553">
        <v>0</v>
      </c>
      <c r="AU553">
        <f>1-AS553/AT553</f>
        <v>0</v>
      </c>
      <c r="AV553">
        <v>0.5</v>
      </c>
      <c r="AW553">
        <f>BN553</f>
        <v>0</v>
      </c>
      <c r="AX553">
        <f>K553</f>
        <v>0</v>
      </c>
      <c r="AY553">
        <f>AU553*AV553*AW553</f>
        <v>0</v>
      </c>
      <c r="AZ553">
        <f>(AX553-AP553)/AW553</f>
        <v>0</v>
      </c>
      <c r="BA553">
        <f>(AN553-AT553)/AT553</f>
        <v>0</v>
      </c>
      <c r="BB553">
        <f>AM553/(AO553+AM553/AT553)</f>
        <v>0</v>
      </c>
      <c r="BC553" t="s">
        <v>291</v>
      </c>
      <c r="BD553">
        <v>0</v>
      </c>
      <c r="BE553">
        <f>IF(BD553&lt;&gt;0, BD553, BB553)</f>
        <v>0</v>
      </c>
      <c r="BF553">
        <f>1-BE553/AT553</f>
        <v>0</v>
      </c>
      <c r="BG553">
        <f>(AT553-AS553)/(AT553-BE553)</f>
        <v>0</v>
      </c>
      <c r="BH553">
        <f>(AN553-AT553)/(AN553-BE553)</f>
        <v>0</v>
      </c>
      <c r="BI553">
        <f>(AT553-AS553)/(AT553-AM553)</f>
        <v>0</v>
      </c>
      <c r="BJ553">
        <f>(AN553-AT553)/(AN553-AM553)</f>
        <v>0</v>
      </c>
      <c r="BK553">
        <f>(BG553*BE553/AS553)</f>
        <v>0</v>
      </c>
      <c r="BL553">
        <f>(1-BK553)</f>
        <v>0</v>
      </c>
      <c r="BM553">
        <f>$B$11*CK553+$C$11*CL553+$F$11*CM553*(1-CP553)</f>
        <v>0</v>
      </c>
      <c r="BN553">
        <f>BM553*BO553</f>
        <v>0</v>
      </c>
      <c r="BO553">
        <f>($B$11*$D$9+$C$11*$D$9+$F$11*((CZ553+CR553)/MAX(CZ553+CR553+DA553, 0.1)*$I$9+DA553/MAX(CZ553+CR553+DA553, 0.1)*$J$9))/($B$11+$C$11+$F$11)</f>
        <v>0</v>
      </c>
      <c r="BP553">
        <f>($B$11*$K$9+$C$11*$K$9+$F$11*((CZ553+CR553)/MAX(CZ553+CR553+DA553, 0.1)*$P$9+DA553/MAX(CZ553+CR553+DA553, 0.1)*$Q$9))/($B$11+$C$11+$F$11)</f>
        <v>0</v>
      </c>
      <c r="BQ553">
        <v>6</v>
      </c>
      <c r="BR553">
        <v>0.5</v>
      </c>
      <c r="BS553" t="s">
        <v>292</v>
      </c>
      <c r="BT553">
        <v>2</v>
      </c>
      <c r="BU553">
        <v>1627064647.1</v>
      </c>
      <c r="BV553">
        <v>397.197</v>
      </c>
      <c r="BW553">
        <v>419.969333333333</v>
      </c>
      <c r="BX553">
        <v>19.6183666666667</v>
      </c>
      <c r="BY553">
        <v>12.4292333333333</v>
      </c>
      <c r="BZ553">
        <v>392.885333333333</v>
      </c>
      <c r="CA553">
        <v>19.5451666666667</v>
      </c>
      <c r="CB553">
        <v>900.010333333333</v>
      </c>
      <c r="CC553">
        <v>101.496333333333</v>
      </c>
      <c r="CD553">
        <v>0.100054566666667</v>
      </c>
      <c r="CE553">
        <v>35.4015666666667</v>
      </c>
      <c r="CF553">
        <v>32.2221666666667</v>
      </c>
      <c r="CG553">
        <v>999.9</v>
      </c>
      <c r="CH553">
        <v>0</v>
      </c>
      <c r="CI553">
        <v>0</v>
      </c>
      <c r="CJ553">
        <v>9996.45666666667</v>
      </c>
      <c r="CK553">
        <v>0</v>
      </c>
      <c r="CL553">
        <v>59.8759</v>
      </c>
      <c r="CM553">
        <v>1459.97666666667</v>
      </c>
      <c r="CN553">
        <v>0.972997</v>
      </c>
      <c r="CO553">
        <v>0.0270028333333333</v>
      </c>
      <c r="CP553">
        <v>0</v>
      </c>
      <c r="CQ553">
        <v>678.491666666667</v>
      </c>
      <c r="CR553">
        <v>4.99951</v>
      </c>
      <c r="CS553">
        <v>9894</v>
      </c>
      <c r="CT553">
        <v>11911.7</v>
      </c>
      <c r="CU553">
        <v>39.9163333333333</v>
      </c>
      <c r="CV553">
        <v>42.125</v>
      </c>
      <c r="CW553">
        <v>41.375</v>
      </c>
      <c r="CX553">
        <v>41.437</v>
      </c>
      <c r="CY553">
        <v>42.5</v>
      </c>
      <c r="CZ553">
        <v>1415.68666666667</v>
      </c>
      <c r="DA553">
        <v>39.29</v>
      </c>
      <c r="DB553">
        <v>0</v>
      </c>
      <c r="DC553">
        <v>1627064650.6</v>
      </c>
      <c r="DD553">
        <v>0</v>
      </c>
      <c r="DE553">
        <v>678.437307692308</v>
      </c>
      <c r="DF553">
        <v>0.693333322488014</v>
      </c>
      <c r="DG553">
        <v>17.1935042629814</v>
      </c>
      <c r="DH553">
        <v>9891.55961538462</v>
      </c>
      <c r="DI553">
        <v>15</v>
      </c>
      <c r="DJ553">
        <v>1627063522.6</v>
      </c>
      <c r="DK553" t="s">
        <v>293</v>
      </c>
      <c r="DL553">
        <v>1627063512.6</v>
      </c>
      <c r="DM553">
        <v>1627063522.6</v>
      </c>
      <c r="DN553">
        <v>1</v>
      </c>
      <c r="DO553">
        <v>0.261</v>
      </c>
      <c r="DP553">
        <v>-0.001</v>
      </c>
      <c r="DQ553">
        <v>4.408</v>
      </c>
      <c r="DR553">
        <v>-0.118</v>
      </c>
      <c r="DS553">
        <v>420</v>
      </c>
      <c r="DT553">
        <v>3</v>
      </c>
      <c r="DU553">
        <v>0.07</v>
      </c>
      <c r="DV553">
        <v>0.03</v>
      </c>
      <c r="DW553">
        <v>-22.8362</v>
      </c>
      <c r="DX553">
        <v>0.395172125435545</v>
      </c>
      <c r="DY553">
        <v>0.0407489158916098</v>
      </c>
      <c r="DZ553">
        <v>1</v>
      </c>
      <c r="EA553">
        <v>678.409647058824</v>
      </c>
      <c r="EB553">
        <v>0.670363841241569</v>
      </c>
      <c r="EC553">
        <v>0.265420408182168</v>
      </c>
      <c r="ED553">
        <v>1</v>
      </c>
      <c r="EE553">
        <v>7.16031195121951</v>
      </c>
      <c r="EF553">
        <v>0.276138606271795</v>
      </c>
      <c r="EG553">
        <v>0.0372357618700947</v>
      </c>
      <c r="EH553">
        <v>0</v>
      </c>
      <c r="EI553">
        <v>2</v>
      </c>
      <c r="EJ553">
        <v>3</v>
      </c>
      <c r="EK553" t="s">
        <v>335</v>
      </c>
      <c r="EL553">
        <v>100</v>
      </c>
      <c r="EM553">
        <v>100</v>
      </c>
      <c r="EN553">
        <v>4.312</v>
      </c>
      <c r="EO553">
        <v>0.0737</v>
      </c>
      <c r="EP553">
        <v>2.28134974714028</v>
      </c>
      <c r="EQ553">
        <v>0.00616335315543056</v>
      </c>
      <c r="ER553">
        <v>-2.81551833566181e-06</v>
      </c>
      <c r="ES553">
        <v>7.20361701182458e-10</v>
      </c>
      <c r="ET553">
        <v>-0.12593346656001</v>
      </c>
      <c r="EU553">
        <v>0.000949733804135094</v>
      </c>
      <c r="EV553">
        <v>0.000626151634330831</v>
      </c>
      <c r="EW553">
        <v>-7.8445624330649e-06</v>
      </c>
      <c r="EX553">
        <v>-4</v>
      </c>
      <c r="EY553">
        <v>2067</v>
      </c>
      <c r="EZ553">
        <v>1</v>
      </c>
      <c r="FA553">
        <v>22</v>
      </c>
      <c r="FB553">
        <v>18.9</v>
      </c>
      <c r="FC553">
        <v>18.8</v>
      </c>
      <c r="FD553">
        <v>18</v>
      </c>
      <c r="FE553">
        <v>960.811</v>
      </c>
      <c r="FF553">
        <v>520.116</v>
      </c>
      <c r="FG553">
        <v>42.8989</v>
      </c>
      <c r="FH553">
        <v>25.5076</v>
      </c>
      <c r="FI553">
        <v>30.0009</v>
      </c>
      <c r="FJ553">
        <v>25.416</v>
      </c>
      <c r="FK553">
        <v>25.4035</v>
      </c>
      <c r="FL553">
        <v>26.8161</v>
      </c>
      <c r="FM553">
        <v>38.7231</v>
      </c>
      <c r="FN553">
        <v>0</v>
      </c>
      <c r="FO553">
        <v>43.83</v>
      </c>
      <c r="FP553">
        <v>420</v>
      </c>
      <c r="FQ553">
        <v>12.4721</v>
      </c>
      <c r="FR553">
        <v>100.324</v>
      </c>
      <c r="FS553">
        <v>100.226</v>
      </c>
    </row>
    <row r="554" spans="1:175">
      <c r="A554">
        <v>538</v>
      </c>
      <c r="B554">
        <v>1627064650.1</v>
      </c>
      <c r="C554">
        <v>1074</v>
      </c>
      <c r="D554" t="s">
        <v>1369</v>
      </c>
      <c r="E554" t="s">
        <v>1370</v>
      </c>
      <c r="F554">
        <v>1</v>
      </c>
      <c r="H554">
        <v>1627064649.1</v>
      </c>
      <c r="I554">
        <f>(J554)/1000</f>
        <v>0</v>
      </c>
      <c r="J554">
        <f>1000*CB554*AH554*(BX554-BY554)/(100*BQ554*(1000-AH554*BX554))</f>
        <v>0</v>
      </c>
      <c r="K554">
        <f>CB554*AH554*(BW554-BV554*(1000-AH554*BY554)/(1000-AH554*BX554))/(100*BQ554)</f>
        <v>0</v>
      </c>
      <c r="L554">
        <f>BV554 - IF(AH554&gt;1, K554*BQ554*100.0/(AJ554*CJ554), 0)</f>
        <v>0</v>
      </c>
      <c r="M554">
        <f>((S554-I554/2)*L554-K554)/(S554+I554/2)</f>
        <v>0</v>
      </c>
      <c r="N554">
        <f>M554*(CC554+CD554)/1000.0</f>
        <v>0</v>
      </c>
      <c r="O554">
        <f>(BV554 - IF(AH554&gt;1, K554*BQ554*100.0/(AJ554*CJ554), 0))*(CC554+CD554)/1000.0</f>
        <v>0</v>
      </c>
      <c r="P554">
        <f>2.0/((1/R554-1/Q554)+SIGN(R554)*SQRT((1/R554-1/Q554)*(1/R554-1/Q554) + 4*BR554/((BR554+1)*(BR554+1))*(2*1/R554*1/Q554-1/Q554*1/Q554)))</f>
        <v>0</v>
      </c>
      <c r="Q554">
        <f>IF(LEFT(BS554,1)&lt;&gt;"0",IF(LEFT(BS554,1)="1",3.0,BT554),$D$5+$E$5*(CJ554*CC554/($K$5*1000))+$F$5*(CJ554*CC554/($K$5*1000))*MAX(MIN(BQ554,$J$5),$I$5)*MAX(MIN(BQ554,$J$5),$I$5)+$G$5*MAX(MIN(BQ554,$J$5),$I$5)*(CJ554*CC554/($K$5*1000))+$H$5*(CJ554*CC554/($K$5*1000))*(CJ554*CC554/($K$5*1000)))</f>
        <v>0</v>
      </c>
      <c r="R554">
        <f>I554*(1000-(1000*0.61365*exp(17.502*V554/(240.97+V554))/(CC554+CD554)+BX554)/2)/(1000*0.61365*exp(17.502*V554/(240.97+V554))/(CC554+CD554)-BX554)</f>
        <v>0</v>
      </c>
      <c r="S554">
        <f>1/((BR554+1)/(P554/1.6)+1/(Q554/1.37)) + BR554/((BR554+1)/(P554/1.6) + BR554/(Q554/1.37))</f>
        <v>0</v>
      </c>
      <c r="T554">
        <f>(BM554*BP554)</f>
        <v>0</v>
      </c>
      <c r="U554">
        <f>(CE554+(T554+2*0.95*5.67E-8*(((CE554+$B$7)+273)^4-(CE554+273)^4)-44100*I554)/(1.84*29.3*Q554+8*0.95*5.67E-8*(CE554+273)^3))</f>
        <v>0</v>
      </c>
      <c r="V554">
        <f>($C$7*CF554+$D$7*CG554+$E$7*U554)</f>
        <v>0</v>
      </c>
      <c r="W554">
        <f>0.61365*exp(17.502*V554/(240.97+V554))</f>
        <v>0</v>
      </c>
      <c r="X554">
        <f>(Y554/Z554*100)</f>
        <v>0</v>
      </c>
      <c r="Y554">
        <f>BX554*(CC554+CD554)/1000</f>
        <v>0</v>
      </c>
      <c r="Z554">
        <f>0.61365*exp(17.502*CE554/(240.97+CE554))</f>
        <v>0</v>
      </c>
      <c r="AA554">
        <f>(W554-BX554*(CC554+CD554)/1000)</f>
        <v>0</v>
      </c>
      <c r="AB554">
        <f>(-I554*44100)</f>
        <v>0</v>
      </c>
      <c r="AC554">
        <f>2*29.3*Q554*0.92*(CE554-V554)</f>
        <v>0</v>
      </c>
      <c r="AD554">
        <f>2*0.95*5.67E-8*(((CE554+$B$7)+273)^4-(V554+273)^4)</f>
        <v>0</v>
      </c>
      <c r="AE554">
        <f>T554+AD554+AB554+AC554</f>
        <v>0</v>
      </c>
      <c r="AF554">
        <v>16</v>
      </c>
      <c r="AG554">
        <v>2</v>
      </c>
      <c r="AH554">
        <f>IF(AF554*$H$13&gt;=AJ554,1.0,(AJ554/(AJ554-AF554*$H$13)))</f>
        <v>0</v>
      </c>
      <c r="AI554">
        <f>(AH554-1)*100</f>
        <v>0</v>
      </c>
      <c r="AJ554">
        <f>MAX(0,($B$13+$C$13*CJ554)/(1+$D$13*CJ554)*CC554/(CE554+273)*$E$13)</f>
        <v>0</v>
      </c>
      <c r="AK554" t="s">
        <v>291</v>
      </c>
      <c r="AL554" t="s">
        <v>291</v>
      </c>
      <c r="AM554">
        <v>0</v>
      </c>
      <c r="AN554">
        <v>0</v>
      </c>
      <c r="AO554">
        <f>1-AM554/AN554</f>
        <v>0</v>
      </c>
      <c r="AP554">
        <v>0</v>
      </c>
      <c r="AQ554" t="s">
        <v>291</v>
      </c>
      <c r="AR554" t="s">
        <v>291</v>
      </c>
      <c r="AS554">
        <v>0</v>
      </c>
      <c r="AT554">
        <v>0</v>
      </c>
      <c r="AU554">
        <f>1-AS554/AT554</f>
        <v>0</v>
      </c>
      <c r="AV554">
        <v>0.5</v>
      </c>
      <c r="AW554">
        <f>BN554</f>
        <v>0</v>
      </c>
      <c r="AX554">
        <f>K554</f>
        <v>0</v>
      </c>
      <c r="AY554">
        <f>AU554*AV554*AW554</f>
        <v>0</v>
      </c>
      <c r="AZ554">
        <f>(AX554-AP554)/AW554</f>
        <v>0</v>
      </c>
      <c r="BA554">
        <f>(AN554-AT554)/AT554</f>
        <v>0</v>
      </c>
      <c r="BB554">
        <f>AM554/(AO554+AM554/AT554)</f>
        <v>0</v>
      </c>
      <c r="BC554" t="s">
        <v>291</v>
      </c>
      <c r="BD554">
        <v>0</v>
      </c>
      <c r="BE554">
        <f>IF(BD554&lt;&gt;0, BD554, BB554)</f>
        <v>0</v>
      </c>
      <c r="BF554">
        <f>1-BE554/AT554</f>
        <v>0</v>
      </c>
      <c r="BG554">
        <f>(AT554-AS554)/(AT554-BE554)</f>
        <v>0</v>
      </c>
      <c r="BH554">
        <f>(AN554-AT554)/(AN554-BE554)</f>
        <v>0</v>
      </c>
      <c r="BI554">
        <f>(AT554-AS554)/(AT554-AM554)</f>
        <v>0</v>
      </c>
      <c r="BJ554">
        <f>(AN554-AT554)/(AN554-AM554)</f>
        <v>0</v>
      </c>
      <c r="BK554">
        <f>(BG554*BE554/AS554)</f>
        <v>0</v>
      </c>
      <c r="BL554">
        <f>(1-BK554)</f>
        <v>0</v>
      </c>
      <c r="BM554">
        <f>$B$11*CK554+$C$11*CL554+$F$11*CM554*(1-CP554)</f>
        <v>0</v>
      </c>
      <c r="BN554">
        <f>BM554*BO554</f>
        <v>0</v>
      </c>
      <c r="BO554">
        <f>($B$11*$D$9+$C$11*$D$9+$F$11*((CZ554+CR554)/MAX(CZ554+CR554+DA554, 0.1)*$I$9+DA554/MAX(CZ554+CR554+DA554, 0.1)*$J$9))/($B$11+$C$11+$F$11)</f>
        <v>0</v>
      </c>
      <c r="BP554">
        <f>($B$11*$K$9+$C$11*$K$9+$F$11*((CZ554+CR554)/MAX(CZ554+CR554+DA554, 0.1)*$P$9+DA554/MAX(CZ554+CR554+DA554, 0.1)*$Q$9))/($B$11+$C$11+$F$11)</f>
        <v>0</v>
      </c>
      <c r="BQ554">
        <v>6</v>
      </c>
      <c r="BR554">
        <v>0.5</v>
      </c>
      <c r="BS554" t="s">
        <v>292</v>
      </c>
      <c r="BT554">
        <v>2</v>
      </c>
      <c r="BU554">
        <v>1627064649.1</v>
      </c>
      <c r="BV554">
        <v>397.188333333333</v>
      </c>
      <c r="BW554">
        <v>419.941</v>
      </c>
      <c r="BX554">
        <v>19.6683333333333</v>
      </c>
      <c r="BY554">
        <v>12.4470666666667</v>
      </c>
      <c r="BZ554">
        <v>392.876333333333</v>
      </c>
      <c r="CA554">
        <v>19.5942666666667</v>
      </c>
      <c r="CB554">
        <v>900.017666666667</v>
      </c>
      <c r="CC554">
        <v>101.496</v>
      </c>
      <c r="CD554">
        <v>0.099999</v>
      </c>
      <c r="CE554">
        <v>35.4377666666667</v>
      </c>
      <c r="CF554">
        <v>32.2636666666667</v>
      </c>
      <c r="CG554">
        <v>999.9</v>
      </c>
      <c r="CH554">
        <v>0</v>
      </c>
      <c r="CI554">
        <v>0</v>
      </c>
      <c r="CJ554">
        <v>9993.75</v>
      </c>
      <c r="CK554">
        <v>0</v>
      </c>
      <c r="CL554">
        <v>59.8759</v>
      </c>
      <c r="CM554">
        <v>1460.07</v>
      </c>
      <c r="CN554">
        <v>0.972999</v>
      </c>
      <c r="CO554">
        <v>0.0270009</v>
      </c>
      <c r="CP554">
        <v>0</v>
      </c>
      <c r="CQ554">
        <v>678.604333333333</v>
      </c>
      <c r="CR554">
        <v>4.99951</v>
      </c>
      <c r="CS554">
        <v>9895.80333333333</v>
      </c>
      <c r="CT554">
        <v>11912.5</v>
      </c>
      <c r="CU554">
        <v>39.937</v>
      </c>
      <c r="CV554">
        <v>42.125</v>
      </c>
      <c r="CW554">
        <v>41.437</v>
      </c>
      <c r="CX554">
        <v>41.375</v>
      </c>
      <c r="CY554">
        <v>42.5</v>
      </c>
      <c r="CZ554">
        <v>1415.78</v>
      </c>
      <c r="DA554">
        <v>39.29</v>
      </c>
      <c r="DB554">
        <v>0</v>
      </c>
      <c r="DC554">
        <v>1627064653</v>
      </c>
      <c r="DD554">
        <v>0</v>
      </c>
      <c r="DE554">
        <v>678.440538461538</v>
      </c>
      <c r="DF554">
        <v>1.63391451438039</v>
      </c>
      <c r="DG554">
        <v>21.3736752068308</v>
      </c>
      <c r="DH554">
        <v>9892.38538461538</v>
      </c>
      <c r="DI554">
        <v>15</v>
      </c>
      <c r="DJ554">
        <v>1627063522.6</v>
      </c>
      <c r="DK554" t="s">
        <v>293</v>
      </c>
      <c r="DL554">
        <v>1627063512.6</v>
      </c>
      <c r="DM554">
        <v>1627063522.6</v>
      </c>
      <c r="DN554">
        <v>1</v>
      </c>
      <c r="DO554">
        <v>0.261</v>
      </c>
      <c r="DP554">
        <v>-0.001</v>
      </c>
      <c r="DQ554">
        <v>4.408</v>
      </c>
      <c r="DR554">
        <v>-0.118</v>
      </c>
      <c r="DS554">
        <v>420</v>
      </c>
      <c r="DT554">
        <v>3</v>
      </c>
      <c r="DU554">
        <v>0.07</v>
      </c>
      <c r="DV554">
        <v>0.03</v>
      </c>
      <c r="DW554">
        <v>-22.8205048780488</v>
      </c>
      <c r="DX554">
        <v>0.382160278745648</v>
      </c>
      <c r="DY554">
        <v>0.0393064256598824</v>
      </c>
      <c r="DZ554">
        <v>1</v>
      </c>
      <c r="EA554">
        <v>678.434606060606</v>
      </c>
      <c r="EB554">
        <v>0.885716217358737</v>
      </c>
      <c r="EC554">
        <v>0.27912861588468</v>
      </c>
      <c r="ED554">
        <v>1</v>
      </c>
      <c r="EE554">
        <v>7.17284487804878</v>
      </c>
      <c r="EF554">
        <v>0.227228362369334</v>
      </c>
      <c r="EG554">
        <v>0.0321261896901814</v>
      </c>
      <c r="EH554">
        <v>0</v>
      </c>
      <c r="EI554">
        <v>2</v>
      </c>
      <c r="EJ554">
        <v>3</v>
      </c>
      <c r="EK554" t="s">
        <v>335</v>
      </c>
      <c r="EL554">
        <v>100</v>
      </c>
      <c r="EM554">
        <v>100</v>
      </c>
      <c r="EN554">
        <v>4.312</v>
      </c>
      <c r="EO554">
        <v>0.0744</v>
      </c>
      <c r="EP554">
        <v>2.28134974714028</v>
      </c>
      <c r="EQ554">
        <v>0.00616335315543056</v>
      </c>
      <c r="ER554">
        <v>-2.81551833566181e-06</v>
      </c>
      <c r="ES554">
        <v>7.20361701182458e-10</v>
      </c>
      <c r="ET554">
        <v>-0.12593346656001</v>
      </c>
      <c r="EU554">
        <v>0.000949733804135094</v>
      </c>
      <c r="EV554">
        <v>0.000626151634330831</v>
      </c>
      <c r="EW554">
        <v>-7.8445624330649e-06</v>
      </c>
      <c r="EX554">
        <v>-4</v>
      </c>
      <c r="EY554">
        <v>2067</v>
      </c>
      <c r="EZ554">
        <v>1</v>
      </c>
      <c r="FA554">
        <v>22</v>
      </c>
      <c r="FB554">
        <v>19</v>
      </c>
      <c r="FC554">
        <v>18.8</v>
      </c>
      <c r="FD554">
        <v>18</v>
      </c>
      <c r="FE554">
        <v>960.941</v>
      </c>
      <c r="FF554">
        <v>520.164</v>
      </c>
      <c r="FG554">
        <v>42.9355</v>
      </c>
      <c r="FH554">
        <v>25.5119</v>
      </c>
      <c r="FI554">
        <v>30.0009</v>
      </c>
      <c r="FJ554">
        <v>25.4189</v>
      </c>
      <c r="FK554">
        <v>25.4065</v>
      </c>
      <c r="FL554">
        <v>26.8168</v>
      </c>
      <c r="FM554">
        <v>38.4503</v>
      </c>
      <c r="FN554">
        <v>0</v>
      </c>
      <c r="FO554">
        <v>43.93</v>
      </c>
      <c r="FP554">
        <v>420</v>
      </c>
      <c r="FQ554">
        <v>12.6069</v>
      </c>
      <c r="FR554">
        <v>100.324</v>
      </c>
      <c r="FS554">
        <v>100.225</v>
      </c>
    </row>
    <row r="555" spans="1:175">
      <c r="A555">
        <v>539</v>
      </c>
      <c r="B555">
        <v>1627064652.1</v>
      </c>
      <c r="C555">
        <v>1076</v>
      </c>
      <c r="D555" t="s">
        <v>1371</v>
      </c>
      <c r="E555" t="s">
        <v>1372</v>
      </c>
      <c r="F555">
        <v>1</v>
      </c>
      <c r="H555">
        <v>1627064651.1</v>
      </c>
      <c r="I555">
        <f>(J555)/1000</f>
        <v>0</v>
      </c>
      <c r="J555">
        <f>1000*CB555*AH555*(BX555-BY555)/(100*BQ555*(1000-AH555*BX555))</f>
        <v>0</v>
      </c>
      <c r="K555">
        <f>CB555*AH555*(BW555-BV555*(1000-AH555*BY555)/(1000-AH555*BX555))/(100*BQ555)</f>
        <v>0</v>
      </c>
      <c r="L555">
        <f>BV555 - IF(AH555&gt;1, K555*BQ555*100.0/(AJ555*CJ555), 0)</f>
        <v>0</v>
      </c>
      <c r="M555">
        <f>((S555-I555/2)*L555-K555)/(S555+I555/2)</f>
        <v>0</v>
      </c>
      <c r="N555">
        <f>M555*(CC555+CD555)/1000.0</f>
        <v>0</v>
      </c>
      <c r="O555">
        <f>(BV555 - IF(AH555&gt;1, K555*BQ555*100.0/(AJ555*CJ555), 0))*(CC555+CD555)/1000.0</f>
        <v>0</v>
      </c>
      <c r="P555">
        <f>2.0/((1/R555-1/Q555)+SIGN(R555)*SQRT((1/R555-1/Q555)*(1/R555-1/Q555) + 4*BR555/((BR555+1)*(BR555+1))*(2*1/R555*1/Q555-1/Q555*1/Q555)))</f>
        <v>0</v>
      </c>
      <c r="Q555">
        <f>IF(LEFT(BS555,1)&lt;&gt;"0",IF(LEFT(BS555,1)="1",3.0,BT555),$D$5+$E$5*(CJ555*CC555/($K$5*1000))+$F$5*(CJ555*CC555/($K$5*1000))*MAX(MIN(BQ555,$J$5),$I$5)*MAX(MIN(BQ555,$J$5),$I$5)+$G$5*MAX(MIN(BQ555,$J$5),$I$5)*(CJ555*CC555/($K$5*1000))+$H$5*(CJ555*CC555/($K$5*1000))*(CJ555*CC555/($K$5*1000)))</f>
        <v>0</v>
      </c>
      <c r="R555">
        <f>I555*(1000-(1000*0.61365*exp(17.502*V555/(240.97+V555))/(CC555+CD555)+BX555)/2)/(1000*0.61365*exp(17.502*V555/(240.97+V555))/(CC555+CD555)-BX555)</f>
        <v>0</v>
      </c>
      <c r="S555">
        <f>1/((BR555+1)/(P555/1.6)+1/(Q555/1.37)) + BR555/((BR555+1)/(P555/1.6) + BR555/(Q555/1.37))</f>
        <v>0</v>
      </c>
      <c r="T555">
        <f>(BM555*BP555)</f>
        <v>0</v>
      </c>
      <c r="U555">
        <f>(CE555+(T555+2*0.95*5.67E-8*(((CE555+$B$7)+273)^4-(CE555+273)^4)-44100*I555)/(1.84*29.3*Q555+8*0.95*5.67E-8*(CE555+273)^3))</f>
        <v>0</v>
      </c>
      <c r="V555">
        <f>($C$7*CF555+$D$7*CG555+$E$7*U555)</f>
        <v>0</v>
      </c>
      <c r="W555">
        <f>0.61365*exp(17.502*V555/(240.97+V555))</f>
        <v>0</v>
      </c>
      <c r="X555">
        <f>(Y555/Z555*100)</f>
        <v>0</v>
      </c>
      <c r="Y555">
        <f>BX555*(CC555+CD555)/1000</f>
        <v>0</v>
      </c>
      <c r="Z555">
        <f>0.61365*exp(17.502*CE555/(240.97+CE555))</f>
        <v>0</v>
      </c>
      <c r="AA555">
        <f>(W555-BX555*(CC555+CD555)/1000)</f>
        <v>0</v>
      </c>
      <c r="AB555">
        <f>(-I555*44100)</f>
        <v>0</v>
      </c>
      <c r="AC555">
        <f>2*29.3*Q555*0.92*(CE555-V555)</f>
        <v>0</v>
      </c>
      <c r="AD555">
        <f>2*0.95*5.67E-8*(((CE555+$B$7)+273)^4-(V555+273)^4)</f>
        <v>0</v>
      </c>
      <c r="AE555">
        <f>T555+AD555+AB555+AC555</f>
        <v>0</v>
      </c>
      <c r="AF555">
        <v>16</v>
      </c>
      <c r="AG555">
        <v>2</v>
      </c>
      <c r="AH555">
        <f>IF(AF555*$H$13&gt;=AJ555,1.0,(AJ555/(AJ555-AF555*$H$13)))</f>
        <v>0</v>
      </c>
      <c r="AI555">
        <f>(AH555-1)*100</f>
        <v>0</v>
      </c>
      <c r="AJ555">
        <f>MAX(0,($B$13+$C$13*CJ555)/(1+$D$13*CJ555)*CC555/(CE555+273)*$E$13)</f>
        <v>0</v>
      </c>
      <c r="AK555" t="s">
        <v>291</v>
      </c>
      <c r="AL555" t="s">
        <v>291</v>
      </c>
      <c r="AM555">
        <v>0</v>
      </c>
      <c r="AN555">
        <v>0</v>
      </c>
      <c r="AO555">
        <f>1-AM555/AN555</f>
        <v>0</v>
      </c>
      <c r="AP555">
        <v>0</v>
      </c>
      <c r="AQ555" t="s">
        <v>291</v>
      </c>
      <c r="AR555" t="s">
        <v>291</v>
      </c>
      <c r="AS555">
        <v>0</v>
      </c>
      <c r="AT555">
        <v>0</v>
      </c>
      <c r="AU555">
        <f>1-AS555/AT555</f>
        <v>0</v>
      </c>
      <c r="AV555">
        <v>0.5</v>
      </c>
      <c r="AW555">
        <f>BN555</f>
        <v>0</v>
      </c>
      <c r="AX555">
        <f>K555</f>
        <v>0</v>
      </c>
      <c r="AY555">
        <f>AU555*AV555*AW555</f>
        <v>0</v>
      </c>
      <c r="AZ555">
        <f>(AX555-AP555)/AW555</f>
        <v>0</v>
      </c>
      <c r="BA555">
        <f>(AN555-AT555)/AT555</f>
        <v>0</v>
      </c>
      <c r="BB555">
        <f>AM555/(AO555+AM555/AT555)</f>
        <v>0</v>
      </c>
      <c r="BC555" t="s">
        <v>291</v>
      </c>
      <c r="BD555">
        <v>0</v>
      </c>
      <c r="BE555">
        <f>IF(BD555&lt;&gt;0, BD555, BB555)</f>
        <v>0</v>
      </c>
      <c r="BF555">
        <f>1-BE555/AT555</f>
        <v>0</v>
      </c>
      <c r="BG555">
        <f>(AT555-AS555)/(AT555-BE555)</f>
        <v>0</v>
      </c>
      <c r="BH555">
        <f>(AN555-AT555)/(AN555-BE555)</f>
        <v>0</v>
      </c>
      <c r="BI555">
        <f>(AT555-AS555)/(AT555-AM555)</f>
        <v>0</v>
      </c>
      <c r="BJ555">
        <f>(AN555-AT555)/(AN555-AM555)</f>
        <v>0</v>
      </c>
      <c r="BK555">
        <f>(BG555*BE555/AS555)</f>
        <v>0</v>
      </c>
      <c r="BL555">
        <f>(1-BK555)</f>
        <v>0</v>
      </c>
      <c r="BM555">
        <f>$B$11*CK555+$C$11*CL555+$F$11*CM555*(1-CP555)</f>
        <v>0</v>
      </c>
      <c r="BN555">
        <f>BM555*BO555</f>
        <v>0</v>
      </c>
      <c r="BO555">
        <f>($B$11*$D$9+$C$11*$D$9+$F$11*((CZ555+CR555)/MAX(CZ555+CR555+DA555, 0.1)*$I$9+DA555/MAX(CZ555+CR555+DA555, 0.1)*$J$9))/($B$11+$C$11+$F$11)</f>
        <v>0</v>
      </c>
      <c r="BP555">
        <f>($B$11*$K$9+$C$11*$K$9+$F$11*((CZ555+CR555)/MAX(CZ555+CR555+DA555, 0.1)*$P$9+DA555/MAX(CZ555+CR555+DA555, 0.1)*$Q$9))/($B$11+$C$11+$F$11)</f>
        <v>0</v>
      </c>
      <c r="BQ555">
        <v>6</v>
      </c>
      <c r="BR555">
        <v>0.5</v>
      </c>
      <c r="BS555" t="s">
        <v>292</v>
      </c>
      <c r="BT555">
        <v>2</v>
      </c>
      <c r="BU555">
        <v>1627064651.1</v>
      </c>
      <c r="BV555">
        <v>397.206666666667</v>
      </c>
      <c r="BW555">
        <v>419.896666666667</v>
      </c>
      <c r="BX555">
        <v>19.7093666666667</v>
      </c>
      <c r="BY555">
        <v>12.4533</v>
      </c>
      <c r="BZ555">
        <v>392.894666666667</v>
      </c>
      <c r="CA555">
        <v>19.6346666666667</v>
      </c>
      <c r="CB555">
        <v>899.977333333333</v>
      </c>
      <c r="CC555">
        <v>101.496333333333</v>
      </c>
      <c r="CD555">
        <v>0.0997444333333333</v>
      </c>
      <c r="CE555">
        <v>35.4743666666667</v>
      </c>
      <c r="CF555">
        <v>32.3080666666667</v>
      </c>
      <c r="CG555">
        <v>999.9</v>
      </c>
      <c r="CH555">
        <v>0</v>
      </c>
      <c r="CI555">
        <v>0</v>
      </c>
      <c r="CJ555">
        <v>9979.16666666667</v>
      </c>
      <c r="CK555">
        <v>0</v>
      </c>
      <c r="CL555">
        <v>59.8759</v>
      </c>
      <c r="CM555">
        <v>1460.06666666667</v>
      </c>
      <c r="CN555">
        <v>0.972995</v>
      </c>
      <c r="CO555">
        <v>0.0270047666666667</v>
      </c>
      <c r="CP555">
        <v>0</v>
      </c>
      <c r="CQ555">
        <v>678.336666666667</v>
      </c>
      <c r="CR555">
        <v>4.99951</v>
      </c>
      <c r="CS555">
        <v>9896.43333333333</v>
      </c>
      <c r="CT555">
        <v>11912.4666666667</v>
      </c>
      <c r="CU555">
        <v>39.937</v>
      </c>
      <c r="CV555">
        <v>42.125</v>
      </c>
      <c r="CW555">
        <v>41.3956666666667</v>
      </c>
      <c r="CX555">
        <v>41.437</v>
      </c>
      <c r="CY555">
        <v>42.5</v>
      </c>
      <c r="CZ555">
        <v>1415.77</v>
      </c>
      <c r="DA555">
        <v>39.2966666666667</v>
      </c>
      <c r="DB555">
        <v>0</v>
      </c>
      <c r="DC555">
        <v>1627064654.8</v>
      </c>
      <c r="DD555">
        <v>0</v>
      </c>
      <c r="DE555">
        <v>678.49928</v>
      </c>
      <c r="DF555">
        <v>0.0392307561817878</v>
      </c>
      <c r="DG555">
        <v>28.0207692804774</v>
      </c>
      <c r="DH555">
        <v>9893.0988</v>
      </c>
      <c r="DI555">
        <v>15</v>
      </c>
      <c r="DJ555">
        <v>1627063522.6</v>
      </c>
      <c r="DK555" t="s">
        <v>293</v>
      </c>
      <c r="DL555">
        <v>1627063512.6</v>
      </c>
      <c r="DM555">
        <v>1627063522.6</v>
      </c>
      <c r="DN555">
        <v>1</v>
      </c>
      <c r="DO555">
        <v>0.261</v>
      </c>
      <c r="DP555">
        <v>-0.001</v>
      </c>
      <c r="DQ555">
        <v>4.408</v>
      </c>
      <c r="DR555">
        <v>-0.118</v>
      </c>
      <c r="DS555">
        <v>420</v>
      </c>
      <c r="DT555">
        <v>3</v>
      </c>
      <c r="DU555">
        <v>0.07</v>
      </c>
      <c r="DV555">
        <v>0.03</v>
      </c>
      <c r="DW555">
        <v>-22.8025634146341</v>
      </c>
      <c r="DX555">
        <v>0.463220905923342</v>
      </c>
      <c r="DY555">
        <v>0.0488306568843275</v>
      </c>
      <c r="DZ555">
        <v>1</v>
      </c>
      <c r="EA555">
        <v>678.449151515151</v>
      </c>
      <c r="EB555">
        <v>0.541599371474467</v>
      </c>
      <c r="EC555">
        <v>0.269629950814992</v>
      </c>
      <c r="ED555">
        <v>1</v>
      </c>
      <c r="EE555">
        <v>7.18759707317073</v>
      </c>
      <c r="EF555">
        <v>0.214466132404179</v>
      </c>
      <c r="EG555">
        <v>0.0303442961445284</v>
      </c>
      <c r="EH555">
        <v>0</v>
      </c>
      <c r="EI555">
        <v>2</v>
      </c>
      <c r="EJ555">
        <v>3</v>
      </c>
      <c r="EK555" t="s">
        <v>335</v>
      </c>
      <c r="EL555">
        <v>100</v>
      </c>
      <c r="EM555">
        <v>100</v>
      </c>
      <c r="EN555">
        <v>4.312</v>
      </c>
      <c r="EO555">
        <v>0.0749</v>
      </c>
      <c r="EP555">
        <v>2.28134974714028</v>
      </c>
      <c r="EQ555">
        <v>0.00616335315543056</v>
      </c>
      <c r="ER555">
        <v>-2.81551833566181e-06</v>
      </c>
      <c r="ES555">
        <v>7.20361701182458e-10</v>
      </c>
      <c r="ET555">
        <v>-0.12593346656001</v>
      </c>
      <c r="EU555">
        <v>0.000949733804135094</v>
      </c>
      <c r="EV555">
        <v>0.000626151634330831</v>
      </c>
      <c r="EW555">
        <v>-7.8445624330649e-06</v>
      </c>
      <c r="EX555">
        <v>-4</v>
      </c>
      <c r="EY555">
        <v>2067</v>
      </c>
      <c r="EZ555">
        <v>1</v>
      </c>
      <c r="FA555">
        <v>22</v>
      </c>
      <c r="FB555">
        <v>19</v>
      </c>
      <c r="FC555">
        <v>18.8</v>
      </c>
      <c r="FD555">
        <v>18</v>
      </c>
      <c r="FE555">
        <v>960.967</v>
      </c>
      <c r="FF555">
        <v>520.103</v>
      </c>
      <c r="FG555">
        <v>42.972</v>
      </c>
      <c r="FH555">
        <v>25.5171</v>
      </c>
      <c r="FI555">
        <v>30.0007</v>
      </c>
      <c r="FJ555">
        <v>25.4219</v>
      </c>
      <c r="FK555">
        <v>25.4093</v>
      </c>
      <c r="FL555">
        <v>26.8183</v>
      </c>
      <c r="FM555">
        <v>38.1589</v>
      </c>
      <c r="FN555">
        <v>0</v>
      </c>
      <c r="FO555">
        <v>43.93</v>
      </c>
      <c r="FP555">
        <v>420</v>
      </c>
      <c r="FQ555">
        <v>12.6313</v>
      </c>
      <c r="FR555">
        <v>100.323</v>
      </c>
      <c r="FS555">
        <v>100.224</v>
      </c>
    </row>
    <row r="556" spans="1:175">
      <c r="A556">
        <v>540</v>
      </c>
      <c r="B556">
        <v>1627064654.1</v>
      </c>
      <c r="C556">
        <v>1078</v>
      </c>
      <c r="D556" t="s">
        <v>1373</v>
      </c>
      <c r="E556" t="s">
        <v>1374</v>
      </c>
      <c r="F556">
        <v>1</v>
      </c>
      <c r="H556">
        <v>1627064653.1</v>
      </c>
      <c r="I556">
        <f>(J556)/1000</f>
        <v>0</v>
      </c>
      <c r="J556">
        <f>1000*CB556*AH556*(BX556-BY556)/(100*BQ556*(1000-AH556*BX556))</f>
        <v>0</v>
      </c>
      <c r="K556">
        <f>CB556*AH556*(BW556-BV556*(1000-AH556*BY556)/(1000-AH556*BX556))/(100*BQ556)</f>
        <v>0</v>
      </c>
      <c r="L556">
        <f>BV556 - IF(AH556&gt;1, K556*BQ556*100.0/(AJ556*CJ556), 0)</f>
        <v>0</v>
      </c>
      <c r="M556">
        <f>((S556-I556/2)*L556-K556)/(S556+I556/2)</f>
        <v>0</v>
      </c>
      <c r="N556">
        <f>M556*(CC556+CD556)/1000.0</f>
        <v>0</v>
      </c>
      <c r="O556">
        <f>(BV556 - IF(AH556&gt;1, K556*BQ556*100.0/(AJ556*CJ556), 0))*(CC556+CD556)/1000.0</f>
        <v>0</v>
      </c>
      <c r="P556">
        <f>2.0/((1/R556-1/Q556)+SIGN(R556)*SQRT((1/R556-1/Q556)*(1/R556-1/Q556) + 4*BR556/((BR556+1)*(BR556+1))*(2*1/R556*1/Q556-1/Q556*1/Q556)))</f>
        <v>0</v>
      </c>
      <c r="Q556">
        <f>IF(LEFT(BS556,1)&lt;&gt;"0",IF(LEFT(BS556,1)="1",3.0,BT556),$D$5+$E$5*(CJ556*CC556/($K$5*1000))+$F$5*(CJ556*CC556/($K$5*1000))*MAX(MIN(BQ556,$J$5),$I$5)*MAX(MIN(BQ556,$J$5),$I$5)+$G$5*MAX(MIN(BQ556,$J$5),$I$5)*(CJ556*CC556/($K$5*1000))+$H$5*(CJ556*CC556/($K$5*1000))*(CJ556*CC556/($K$5*1000)))</f>
        <v>0</v>
      </c>
      <c r="R556">
        <f>I556*(1000-(1000*0.61365*exp(17.502*V556/(240.97+V556))/(CC556+CD556)+BX556)/2)/(1000*0.61365*exp(17.502*V556/(240.97+V556))/(CC556+CD556)-BX556)</f>
        <v>0</v>
      </c>
      <c r="S556">
        <f>1/((BR556+1)/(P556/1.6)+1/(Q556/1.37)) + BR556/((BR556+1)/(P556/1.6) + BR556/(Q556/1.37))</f>
        <v>0</v>
      </c>
      <c r="T556">
        <f>(BM556*BP556)</f>
        <v>0</v>
      </c>
      <c r="U556">
        <f>(CE556+(T556+2*0.95*5.67E-8*(((CE556+$B$7)+273)^4-(CE556+273)^4)-44100*I556)/(1.84*29.3*Q556+8*0.95*5.67E-8*(CE556+273)^3))</f>
        <v>0</v>
      </c>
      <c r="V556">
        <f>($C$7*CF556+$D$7*CG556+$E$7*U556)</f>
        <v>0</v>
      </c>
      <c r="W556">
        <f>0.61365*exp(17.502*V556/(240.97+V556))</f>
        <v>0</v>
      </c>
      <c r="X556">
        <f>(Y556/Z556*100)</f>
        <v>0</v>
      </c>
      <c r="Y556">
        <f>BX556*(CC556+CD556)/1000</f>
        <v>0</v>
      </c>
      <c r="Z556">
        <f>0.61365*exp(17.502*CE556/(240.97+CE556))</f>
        <v>0</v>
      </c>
      <c r="AA556">
        <f>(W556-BX556*(CC556+CD556)/1000)</f>
        <v>0</v>
      </c>
      <c r="AB556">
        <f>(-I556*44100)</f>
        <v>0</v>
      </c>
      <c r="AC556">
        <f>2*29.3*Q556*0.92*(CE556-V556)</f>
        <v>0</v>
      </c>
      <c r="AD556">
        <f>2*0.95*5.67E-8*(((CE556+$B$7)+273)^4-(V556+273)^4)</f>
        <v>0</v>
      </c>
      <c r="AE556">
        <f>T556+AD556+AB556+AC556</f>
        <v>0</v>
      </c>
      <c r="AF556">
        <v>16</v>
      </c>
      <c r="AG556">
        <v>2</v>
      </c>
      <c r="AH556">
        <f>IF(AF556*$H$13&gt;=AJ556,1.0,(AJ556/(AJ556-AF556*$H$13)))</f>
        <v>0</v>
      </c>
      <c r="AI556">
        <f>(AH556-1)*100</f>
        <v>0</v>
      </c>
      <c r="AJ556">
        <f>MAX(0,($B$13+$C$13*CJ556)/(1+$D$13*CJ556)*CC556/(CE556+273)*$E$13)</f>
        <v>0</v>
      </c>
      <c r="AK556" t="s">
        <v>291</v>
      </c>
      <c r="AL556" t="s">
        <v>291</v>
      </c>
      <c r="AM556">
        <v>0</v>
      </c>
      <c r="AN556">
        <v>0</v>
      </c>
      <c r="AO556">
        <f>1-AM556/AN556</f>
        <v>0</v>
      </c>
      <c r="AP556">
        <v>0</v>
      </c>
      <c r="AQ556" t="s">
        <v>291</v>
      </c>
      <c r="AR556" t="s">
        <v>291</v>
      </c>
      <c r="AS556">
        <v>0</v>
      </c>
      <c r="AT556">
        <v>0</v>
      </c>
      <c r="AU556">
        <f>1-AS556/AT556</f>
        <v>0</v>
      </c>
      <c r="AV556">
        <v>0.5</v>
      </c>
      <c r="AW556">
        <f>BN556</f>
        <v>0</v>
      </c>
      <c r="AX556">
        <f>K556</f>
        <v>0</v>
      </c>
      <c r="AY556">
        <f>AU556*AV556*AW556</f>
        <v>0</v>
      </c>
      <c r="AZ556">
        <f>(AX556-AP556)/AW556</f>
        <v>0</v>
      </c>
      <c r="BA556">
        <f>(AN556-AT556)/AT556</f>
        <v>0</v>
      </c>
      <c r="BB556">
        <f>AM556/(AO556+AM556/AT556)</f>
        <v>0</v>
      </c>
      <c r="BC556" t="s">
        <v>291</v>
      </c>
      <c r="BD556">
        <v>0</v>
      </c>
      <c r="BE556">
        <f>IF(BD556&lt;&gt;0, BD556, BB556)</f>
        <v>0</v>
      </c>
      <c r="BF556">
        <f>1-BE556/AT556</f>
        <v>0</v>
      </c>
      <c r="BG556">
        <f>(AT556-AS556)/(AT556-BE556)</f>
        <v>0</v>
      </c>
      <c r="BH556">
        <f>(AN556-AT556)/(AN556-BE556)</f>
        <v>0</v>
      </c>
      <c r="BI556">
        <f>(AT556-AS556)/(AT556-AM556)</f>
        <v>0</v>
      </c>
      <c r="BJ556">
        <f>(AN556-AT556)/(AN556-AM556)</f>
        <v>0</v>
      </c>
      <c r="BK556">
        <f>(BG556*BE556/AS556)</f>
        <v>0</v>
      </c>
      <c r="BL556">
        <f>(1-BK556)</f>
        <v>0</v>
      </c>
      <c r="BM556">
        <f>$B$11*CK556+$C$11*CL556+$F$11*CM556*(1-CP556)</f>
        <v>0</v>
      </c>
      <c r="BN556">
        <f>BM556*BO556</f>
        <v>0</v>
      </c>
      <c r="BO556">
        <f>($B$11*$D$9+$C$11*$D$9+$F$11*((CZ556+CR556)/MAX(CZ556+CR556+DA556, 0.1)*$I$9+DA556/MAX(CZ556+CR556+DA556, 0.1)*$J$9))/($B$11+$C$11+$F$11)</f>
        <v>0</v>
      </c>
      <c r="BP556">
        <f>($B$11*$K$9+$C$11*$K$9+$F$11*((CZ556+CR556)/MAX(CZ556+CR556+DA556, 0.1)*$P$9+DA556/MAX(CZ556+CR556+DA556, 0.1)*$Q$9))/($B$11+$C$11+$F$11)</f>
        <v>0</v>
      </c>
      <c r="BQ556">
        <v>6</v>
      </c>
      <c r="BR556">
        <v>0.5</v>
      </c>
      <c r="BS556" t="s">
        <v>292</v>
      </c>
      <c r="BT556">
        <v>2</v>
      </c>
      <c r="BU556">
        <v>1627064653.1</v>
      </c>
      <c r="BV556">
        <v>397.243333333333</v>
      </c>
      <c r="BW556">
        <v>419.908666666667</v>
      </c>
      <c r="BX556">
        <v>19.7402666666667</v>
      </c>
      <c r="BY556">
        <v>12.4722666666667</v>
      </c>
      <c r="BZ556">
        <v>392.931</v>
      </c>
      <c r="CA556">
        <v>19.6650333333333</v>
      </c>
      <c r="CB556">
        <v>900.031666666667</v>
      </c>
      <c r="CC556">
        <v>101.497</v>
      </c>
      <c r="CD556">
        <v>0.100155333333333</v>
      </c>
      <c r="CE556">
        <v>35.5130666666667</v>
      </c>
      <c r="CF556">
        <v>32.3346333333333</v>
      </c>
      <c r="CG556">
        <v>999.9</v>
      </c>
      <c r="CH556">
        <v>0</v>
      </c>
      <c r="CI556">
        <v>0</v>
      </c>
      <c r="CJ556">
        <v>9958.75</v>
      </c>
      <c r="CK556">
        <v>0</v>
      </c>
      <c r="CL556">
        <v>59.8759</v>
      </c>
      <c r="CM556">
        <v>1459.85666666667</v>
      </c>
      <c r="CN556">
        <v>0.972995</v>
      </c>
      <c r="CO556">
        <v>0.0270047666666667</v>
      </c>
      <c r="CP556">
        <v>0</v>
      </c>
      <c r="CQ556">
        <v>678.650666666667</v>
      </c>
      <c r="CR556">
        <v>4.99951</v>
      </c>
      <c r="CS556">
        <v>9895.35</v>
      </c>
      <c r="CT556">
        <v>11910.7333333333</v>
      </c>
      <c r="CU556">
        <v>39.937</v>
      </c>
      <c r="CV556">
        <v>42.125</v>
      </c>
      <c r="CW556">
        <v>41.437</v>
      </c>
      <c r="CX556">
        <v>41.437</v>
      </c>
      <c r="CY556">
        <v>42.5</v>
      </c>
      <c r="CZ556">
        <v>1415.56666666667</v>
      </c>
      <c r="DA556">
        <v>39.29</v>
      </c>
      <c r="DB556">
        <v>0</v>
      </c>
      <c r="DC556">
        <v>1627064656.6</v>
      </c>
      <c r="DD556">
        <v>0</v>
      </c>
      <c r="DE556">
        <v>678.524269230769</v>
      </c>
      <c r="DF556">
        <v>0.211247851848735</v>
      </c>
      <c r="DG556">
        <v>24.6929914991649</v>
      </c>
      <c r="DH556">
        <v>9893.56961538461</v>
      </c>
      <c r="DI556">
        <v>15</v>
      </c>
      <c r="DJ556">
        <v>1627063522.6</v>
      </c>
      <c r="DK556" t="s">
        <v>293</v>
      </c>
      <c r="DL556">
        <v>1627063512.6</v>
      </c>
      <c r="DM556">
        <v>1627063522.6</v>
      </c>
      <c r="DN556">
        <v>1</v>
      </c>
      <c r="DO556">
        <v>0.261</v>
      </c>
      <c r="DP556">
        <v>-0.001</v>
      </c>
      <c r="DQ556">
        <v>4.408</v>
      </c>
      <c r="DR556">
        <v>-0.118</v>
      </c>
      <c r="DS556">
        <v>420</v>
      </c>
      <c r="DT556">
        <v>3</v>
      </c>
      <c r="DU556">
        <v>0.07</v>
      </c>
      <c r="DV556">
        <v>0.03</v>
      </c>
      <c r="DW556">
        <v>-22.783743902439</v>
      </c>
      <c r="DX556">
        <v>0.554968641114978</v>
      </c>
      <c r="DY556">
        <v>0.0582489738160651</v>
      </c>
      <c r="DZ556">
        <v>0</v>
      </c>
      <c r="EA556">
        <v>678.4662</v>
      </c>
      <c r="EB556">
        <v>0.80672407045115</v>
      </c>
      <c r="EC556">
        <v>0.268581543882465</v>
      </c>
      <c r="ED556">
        <v>1</v>
      </c>
      <c r="EE556">
        <v>7.20007609756098</v>
      </c>
      <c r="EF556">
        <v>0.24477574912893</v>
      </c>
      <c r="EG556">
        <v>0.0337036350994564</v>
      </c>
      <c r="EH556">
        <v>0</v>
      </c>
      <c r="EI556">
        <v>1</v>
      </c>
      <c r="EJ556">
        <v>3</v>
      </c>
      <c r="EK556" t="s">
        <v>354</v>
      </c>
      <c r="EL556">
        <v>100</v>
      </c>
      <c r="EM556">
        <v>100</v>
      </c>
      <c r="EN556">
        <v>4.312</v>
      </c>
      <c r="EO556">
        <v>0.0755</v>
      </c>
      <c r="EP556">
        <v>2.28134974714028</v>
      </c>
      <c r="EQ556">
        <v>0.00616335315543056</v>
      </c>
      <c r="ER556">
        <v>-2.81551833566181e-06</v>
      </c>
      <c r="ES556">
        <v>7.20361701182458e-10</v>
      </c>
      <c r="ET556">
        <v>-0.12593346656001</v>
      </c>
      <c r="EU556">
        <v>0.000949733804135094</v>
      </c>
      <c r="EV556">
        <v>0.000626151634330831</v>
      </c>
      <c r="EW556">
        <v>-7.8445624330649e-06</v>
      </c>
      <c r="EX556">
        <v>-4</v>
      </c>
      <c r="EY556">
        <v>2067</v>
      </c>
      <c r="EZ556">
        <v>1</v>
      </c>
      <c r="FA556">
        <v>22</v>
      </c>
      <c r="FB556">
        <v>19</v>
      </c>
      <c r="FC556">
        <v>18.9</v>
      </c>
      <c r="FD556">
        <v>18</v>
      </c>
      <c r="FE556">
        <v>960.937</v>
      </c>
      <c r="FF556">
        <v>520.307</v>
      </c>
      <c r="FG556">
        <v>43.0084</v>
      </c>
      <c r="FH556">
        <v>25.5225</v>
      </c>
      <c r="FI556">
        <v>30.0008</v>
      </c>
      <c r="FJ556">
        <v>25.4245</v>
      </c>
      <c r="FK556">
        <v>25.412</v>
      </c>
      <c r="FL556">
        <v>26.8192</v>
      </c>
      <c r="FM556">
        <v>38.1589</v>
      </c>
      <c r="FN556">
        <v>0</v>
      </c>
      <c r="FO556">
        <v>44.03</v>
      </c>
      <c r="FP556">
        <v>420</v>
      </c>
      <c r="FQ556">
        <v>12.6315</v>
      </c>
      <c r="FR556">
        <v>100.32</v>
      </c>
      <c r="FS556">
        <v>100.223</v>
      </c>
    </row>
    <row r="557" spans="1:175">
      <c r="A557">
        <v>541</v>
      </c>
      <c r="B557">
        <v>1627064656.1</v>
      </c>
      <c r="C557">
        <v>1080</v>
      </c>
      <c r="D557" t="s">
        <v>1375</v>
      </c>
      <c r="E557" t="s">
        <v>1376</v>
      </c>
      <c r="F557">
        <v>1</v>
      </c>
      <c r="H557">
        <v>1627064655.1</v>
      </c>
      <c r="I557">
        <f>(J557)/1000</f>
        <v>0</v>
      </c>
      <c r="J557">
        <f>1000*CB557*AH557*(BX557-BY557)/(100*BQ557*(1000-AH557*BX557))</f>
        <v>0</v>
      </c>
      <c r="K557">
        <f>CB557*AH557*(BW557-BV557*(1000-AH557*BY557)/(1000-AH557*BX557))/(100*BQ557)</f>
        <v>0</v>
      </c>
      <c r="L557">
        <f>BV557 - IF(AH557&gt;1, K557*BQ557*100.0/(AJ557*CJ557), 0)</f>
        <v>0</v>
      </c>
      <c r="M557">
        <f>((S557-I557/2)*L557-K557)/(S557+I557/2)</f>
        <v>0</v>
      </c>
      <c r="N557">
        <f>M557*(CC557+CD557)/1000.0</f>
        <v>0</v>
      </c>
      <c r="O557">
        <f>(BV557 - IF(AH557&gt;1, K557*BQ557*100.0/(AJ557*CJ557), 0))*(CC557+CD557)/1000.0</f>
        <v>0</v>
      </c>
      <c r="P557">
        <f>2.0/((1/R557-1/Q557)+SIGN(R557)*SQRT((1/R557-1/Q557)*(1/R557-1/Q557) + 4*BR557/((BR557+1)*(BR557+1))*(2*1/R557*1/Q557-1/Q557*1/Q557)))</f>
        <v>0</v>
      </c>
      <c r="Q557">
        <f>IF(LEFT(BS557,1)&lt;&gt;"0",IF(LEFT(BS557,1)="1",3.0,BT557),$D$5+$E$5*(CJ557*CC557/($K$5*1000))+$F$5*(CJ557*CC557/($K$5*1000))*MAX(MIN(BQ557,$J$5),$I$5)*MAX(MIN(BQ557,$J$5),$I$5)+$G$5*MAX(MIN(BQ557,$J$5),$I$5)*(CJ557*CC557/($K$5*1000))+$H$5*(CJ557*CC557/($K$5*1000))*(CJ557*CC557/($K$5*1000)))</f>
        <v>0</v>
      </c>
      <c r="R557">
        <f>I557*(1000-(1000*0.61365*exp(17.502*V557/(240.97+V557))/(CC557+CD557)+BX557)/2)/(1000*0.61365*exp(17.502*V557/(240.97+V557))/(CC557+CD557)-BX557)</f>
        <v>0</v>
      </c>
      <c r="S557">
        <f>1/((BR557+1)/(P557/1.6)+1/(Q557/1.37)) + BR557/((BR557+1)/(P557/1.6) + BR557/(Q557/1.37))</f>
        <v>0</v>
      </c>
      <c r="T557">
        <f>(BM557*BP557)</f>
        <v>0</v>
      </c>
      <c r="U557">
        <f>(CE557+(T557+2*0.95*5.67E-8*(((CE557+$B$7)+273)^4-(CE557+273)^4)-44100*I557)/(1.84*29.3*Q557+8*0.95*5.67E-8*(CE557+273)^3))</f>
        <v>0</v>
      </c>
      <c r="V557">
        <f>($C$7*CF557+$D$7*CG557+$E$7*U557)</f>
        <v>0</v>
      </c>
      <c r="W557">
        <f>0.61365*exp(17.502*V557/(240.97+V557))</f>
        <v>0</v>
      </c>
      <c r="X557">
        <f>(Y557/Z557*100)</f>
        <v>0</v>
      </c>
      <c r="Y557">
        <f>BX557*(CC557+CD557)/1000</f>
        <v>0</v>
      </c>
      <c r="Z557">
        <f>0.61365*exp(17.502*CE557/(240.97+CE557))</f>
        <v>0</v>
      </c>
      <c r="AA557">
        <f>(W557-BX557*(CC557+CD557)/1000)</f>
        <v>0</v>
      </c>
      <c r="AB557">
        <f>(-I557*44100)</f>
        <v>0</v>
      </c>
      <c r="AC557">
        <f>2*29.3*Q557*0.92*(CE557-V557)</f>
        <v>0</v>
      </c>
      <c r="AD557">
        <f>2*0.95*5.67E-8*(((CE557+$B$7)+273)^4-(V557+273)^4)</f>
        <v>0</v>
      </c>
      <c r="AE557">
        <f>T557+AD557+AB557+AC557</f>
        <v>0</v>
      </c>
      <c r="AF557">
        <v>16</v>
      </c>
      <c r="AG557">
        <v>2</v>
      </c>
      <c r="AH557">
        <f>IF(AF557*$H$13&gt;=AJ557,1.0,(AJ557/(AJ557-AF557*$H$13)))</f>
        <v>0</v>
      </c>
      <c r="AI557">
        <f>(AH557-1)*100</f>
        <v>0</v>
      </c>
      <c r="AJ557">
        <f>MAX(0,($B$13+$C$13*CJ557)/(1+$D$13*CJ557)*CC557/(CE557+273)*$E$13)</f>
        <v>0</v>
      </c>
      <c r="AK557" t="s">
        <v>291</v>
      </c>
      <c r="AL557" t="s">
        <v>291</v>
      </c>
      <c r="AM557">
        <v>0</v>
      </c>
      <c r="AN557">
        <v>0</v>
      </c>
      <c r="AO557">
        <f>1-AM557/AN557</f>
        <v>0</v>
      </c>
      <c r="AP557">
        <v>0</v>
      </c>
      <c r="AQ557" t="s">
        <v>291</v>
      </c>
      <c r="AR557" t="s">
        <v>291</v>
      </c>
      <c r="AS557">
        <v>0</v>
      </c>
      <c r="AT557">
        <v>0</v>
      </c>
      <c r="AU557">
        <f>1-AS557/AT557</f>
        <v>0</v>
      </c>
      <c r="AV557">
        <v>0.5</v>
      </c>
      <c r="AW557">
        <f>BN557</f>
        <v>0</v>
      </c>
      <c r="AX557">
        <f>K557</f>
        <v>0</v>
      </c>
      <c r="AY557">
        <f>AU557*AV557*AW557</f>
        <v>0</v>
      </c>
      <c r="AZ557">
        <f>(AX557-AP557)/AW557</f>
        <v>0</v>
      </c>
      <c r="BA557">
        <f>(AN557-AT557)/AT557</f>
        <v>0</v>
      </c>
      <c r="BB557">
        <f>AM557/(AO557+AM557/AT557)</f>
        <v>0</v>
      </c>
      <c r="BC557" t="s">
        <v>291</v>
      </c>
      <c r="BD557">
        <v>0</v>
      </c>
      <c r="BE557">
        <f>IF(BD557&lt;&gt;0, BD557, BB557)</f>
        <v>0</v>
      </c>
      <c r="BF557">
        <f>1-BE557/AT557</f>
        <v>0</v>
      </c>
      <c r="BG557">
        <f>(AT557-AS557)/(AT557-BE557)</f>
        <v>0</v>
      </c>
      <c r="BH557">
        <f>(AN557-AT557)/(AN557-BE557)</f>
        <v>0</v>
      </c>
      <c r="BI557">
        <f>(AT557-AS557)/(AT557-AM557)</f>
        <v>0</v>
      </c>
      <c r="BJ557">
        <f>(AN557-AT557)/(AN557-AM557)</f>
        <v>0</v>
      </c>
      <c r="BK557">
        <f>(BG557*BE557/AS557)</f>
        <v>0</v>
      </c>
      <c r="BL557">
        <f>(1-BK557)</f>
        <v>0</v>
      </c>
      <c r="BM557">
        <f>$B$11*CK557+$C$11*CL557+$F$11*CM557*(1-CP557)</f>
        <v>0</v>
      </c>
      <c r="BN557">
        <f>BM557*BO557</f>
        <v>0</v>
      </c>
      <c r="BO557">
        <f>($B$11*$D$9+$C$11*$D$9+$F$11*((CZ557+CR557)/MAX(CZ557+CR557+DA557, 0.1)*$I$9+DA557/MAX(CZ557+CR557+DA557, 0.1)*$J$9))/($B$11+$C$11+$F$11)</f>
        <v>0</v>
      </c>
      <c r="BP557">
        <f>($B$11*$K$9+$C$11*$K$9+$F$11*((CZ557+CR557)/MAX(CZ557+CR557+DA557, 0.1)*$P$9+DA557/MAX(CZ557+CR557+DA557, 0.1)*$Q$9))/($B$11+$C$11+$F$11)</f>
        <v>0</v>
      </c>
      <c r="BQ557">
        <v>6</v>
      </c>
      <c r="BR557">
        <v>0.5</v>
      </c>
      <c r="BS557" t="s">
        <v>292</v>
      </c>
      <c r="BT557">
        <v>2</v>
      </c>
      <c r="BU557">
        <v>1627064655.1</v>
      </c>
      <c r="BV557">
        <v>397.253</v>
      </c>
      <c r="BW557">
        <v>419.922</v>
      </c>
      <c r="BX557">
        <v>19.7746</v>
      </c>
      <c r="BY557">
        <v>12.5151666666667</v>
      </c>
      <c r="BZ557">
        <v>392.941</v>
      </c>
      <c r="CA557">
        <v>19.6988666666667</v>
      </c>
      <c r="CB557">
        <v>900.041666666667</v>
      </c>
      <c r="CC557">
        <v>101.496</v>
      </c>
      <c r="CD557">
        <v>0.100163</v>
      </c>
      <c r="CE557">
        <v>35.5513</v>
      </c>
      <c r="CF557">
        <v>32.3563</v>
      </c>
      <c r="CG557">
        <v>999.9</v>
      </c>
      <c r="CH557">
        <v>0</v>
      </c>
      <c r="CI557">
        <v>0</v>
      </c>
      <c r="CJ557">
        <v>9995.41666666667</v>
      </c>
      <c r="CK557">
        <v>0</v>
      </c>
      <c r="CL557">
        <v>59.8759</v>
      </c>
      <c r="CM557">
        <v>1460.05666666667</v>
      </c>
      <c r="CN557">
        <v>0.972999</v>
      </c>
      <c r="CO557">
        <v>0.0270009</v>
      </c>
      <c r="CP557">
        <v>0</v>
      </c>
      <c r="CQ557">
        <v>678.607333333333</v>
      </c>
      <c r="CR557">
        <v>4.99951</v>
      </c>
      <c r="CS557">
        <v>9897.71333333333</v>
      </c>
      <c r="CT557">
        <v>11912.3666666667</v>
      </c>
      <c r="CU557">
        <v>39.937</v>
      </c>
      <c r="CV557">
        <v>42.125</v>
      </c>
      <c r="CW557">
        <v>41.437</v>
      </c>
      <c r="CX557">
        <v>41.437</v>
      </c>
      <c r="CY557">
        <v>42.5</v>
      </c>
      <c r="CZ557">
        <v>1415.76666666667</v>
      </c>
      <c r="DA557">
        <v>39.29</v>
      </c>
      <c r="DB557">
        <v>0</v>
      </c>
      <c r="DC557">
        <v>1627064659</v>
      </c>
      <c r="DD557">
        <v>0</v>
      </c>
      <c r="DE557">
        <v>678.543576923077</v>
      </c>
      <c r="DF557">
        <v>1.15196579829616</v>
      </c>
      <c r="DG557">
        <v>26.4321367526554</v>
      </c>
      <c r="DH557">
        <v>9894.61846153846</v>
      </c>
      <c r="DI557">
        <v>15</v>
      </c>
      <c r="DJ557">
        <v>1627063522.6</v>
      </c>
      <c r="DK557" t="s">
        <v>293</v>
      </c>
      <c r="DL557">
        <v>1627063512.6</v>
      </c>
      <c r="DM557">
        <v>1627063522.6</v>
      </c>
      <c r="DN557">
        <v>1</v>
      </c>
      <c r="DO557">
        <v>0.261</v>
      </c>
      <c r="DP557">
        <v>-0.001</v>
      </c>
      <c r="DQ557">
        <v>4.408</v>
      </c>
      <c r="DR557">
        <v>-0.118</v>
      </c>
      <c r="DS557">
        <v>420</v>
      </c>
      <c r="DT557">
        <v>3</v>
      </c>
      <c r="DU557">
        <v>0.07</v>
      </c>
      <c r="DV557">
        <v>0.03</v>
      </c>
      <c r="DW557">
        <v>-22.7648682926829</v>
      </c>
      <c r="DX557">
        <v>0.5889825783972</v>
      </c>
      <c r="DY557">
        <v>0.0613862121606026</v>
      </c>
      <c r="DZ557">
        <v>0</v>
      </c>
      <c r="EA557">
        <v>678.505242424242</v>
      </c>
      <c r="EB557">
        <v>0.666315389165597</v>
      </c>
      <c r="EC557">
        <v>0.228161031690351</v>
      </c>
      <c r="ED557">
        <v>1</v>
      </c>
      <c r="EE557">
        <v>7.20887463414634</v>
      </c>
      <c r="EF557">
        <v>0.284711289198633</v>
      </c>
      <c r="EG557">
        <v>0.0366503879523979</v>
      </c>
      <c r="EH557">
        <v>0</v>
      </c>
      <c r="EI557">
        <v>1</v>
      </c>
      <c r="EJ557">
        <v>3</v>
      </c>
      <c r="EK557" t="s">
        <v>354</v>
      </c>
      <c r="EL557">
        <v>100</v>
      </c>
      <c r="EM557">
        <v>100</v>
      </c>
      <c r="EN557">
        <v>4.313</v>
      </c>
      <c r="EO557">
        <v>0.0761</v>
      </c>
      <c r="EP557">
        <v>2.28134974714028</v>
      </c>
      <c r="EQ557">
        <v>0.00616335315543056</v>
      </c>
      <c r="ER557">
        <v>-2.81551833566181e-06</v>
      </c>
      <c r="ES557">
        <v>7.20361701182458e-10</v>
      </c>
      <c r="ET557">
        <v>-0.12593346656001</v>
      </c>
      <c r="EU557">
        <v>0.000949733804135094</v>
      </c>
      <c r="EV557">
        <v>0.000626151634330831</v>
      </c>
      <c r="EW557">
        <v>-7.8445624330649e-06</v>
      </c>
      <c r="EX557">
        <v>-4</v>
      </c>
      <c r="EY557">
        <v>2067</v>
      </c>
      <c r="EZ557">
        <v>1</v>
      </c>
      <c r="FA557">
        <v>22</v>
      </c>
      <c r="FB557">
        <v>19.1</v>
      </c>
      <c r="FC557">
        <v>18.9</v>
      </c>
      <c r="FD557">
        <v>18</v>
      </c>
      <c r="FE557">
        <v>960.753</v>
      </c>
      <c r="FF557">
        <v>520.388</v>
      </c>
      <c r="FG557">
        <v>43.0457</v>
      </c>
      <c r="FH557">
        <v>25.5265</v>
      </c>
      <c r="FI557">
        <v>30.0008</v>
      </c>
      <c r="FJ557">
        <v>25.4272</v>
      </c>
      <c r="FK557">
        <v>25.4147</v>
      </c>
      <c r="FL557">
        <v>26.8215</v>
      </c>
      <c r="FM557">
        <v>38.1589</v>
      </c>
      <c r="FN557">
        <v>0</v>
      </c>
      <c r="FO557">
        <v>44.13</v>
      </c>
      <c r="FP557">
        <v>420</v>
      </c>
      <c r="FQ557">
        <v>12.6143</v>
      </c>
      <c r="FR557">
        <v>100.321</v>
      </c>
      <c r="FS557">
        <v>100.224</v>
      </c>
    </row>
    <row r="558" spans="1:175">
      <c r="A558">
        <v>542</v>
      </c>
      <c r="B558">
        <v>1627064658.1</v>
      </c>
      <c r="C558">
        <v>1082</v>
      </c>
      <c r="D558" t="s">
        <v>1377</v>
      </c>
      <c r="E558" t="s">
        <v>1378</v>
      </c>
      <c r="F558">
        <v>1</v>
      </c>
      <c r="H558">
        <v>1627064657.1</v>
      </c>
      <c r="I558">
        <f>(J558)/1000</f>
        <v>0</v>
      </c>
      <c r="J558">
        <f>1000*CB558*AH558*(BX558-BY558)/(100*BQ558*(1000-AH558*BX558))</f>
        <v>0</v>
      </c>
      <c r="K558">
        <f>CB558*AH558*(BW558-BV558*(1000-AH558*BY558)/(1000-AH558*BX558))/(100*BQ558)</f>
        <v>0</v>
      </c>
      <c r="L558">
        <f>BV558 - IF(AH558&gt;1, K558*BQ558*100.0/(AJ558*CJ558), 0)</f>
        <v>0</v>
      </c>
      <c r="M558">
        <f>((S558-I558/2)*L558-K558)/(S558+I558/2)</f>
        <v>0</v>
      </c>
      <c r="N558">
        <f>M558*(CC558+CD558)/1000.0</f>
        <v>0</v>
      </c>
      <c r="O558">
        <f>(BV558 - IF(AH558&gt;1, K558*BQ558*100.0/(AJ558*CJ558), 0))*(CC558+CD558)/1000.0</f>
        <v>0</v>
      </c>
      <c r="P558">
        <f>2.0/((1/R558-1/Q558)+SIGN(R558)*SQRT((1/R558-1/Q558)*(1/R558-1/Q558) + 4*BR558/((BR558+1)*(BR558+1))*(2*1/R558*1/Q558-1/Q558*1/Q558)))</f>
        <v>0</v>
      </c>
      <c r="Q558">
        <f>IF(LEFT(BS558,1)&lt;&gt;"0",IF(LEFT(BS558,1)="1",3.0,BT558),$D$5+$E$5*(CJ558*CC558/($K$5*1000))+$F$5*(CJ558*CC558/($K$5*1000))*MAX(MIN(BQ558,$J$5),$I$5)*MAX(MIN(BQ558,$J$5),$I$5)+$G$5*MAX(MIN(BQ558,$J$5),$I$5)*(CJ558*CC558/($K$5*1000))+$H$5*(CJ558*CC558/($K$5*1000))*(CJ558*CC558/($K$5*1000)))</f>
        <v>0</v>
      </c>
      <c r="R558">
        <f>I558*(1000-(1000*0.61365*exp(17.502*V558/(240.97+V558))/(CC558+CD558)+BX558)/2)/(1000*0.61365*exp(17.502*V558/(240.97+V558))/(CC558+CD558)-BX558)</f>
        <v>0</v>
      </c>
      <c r="S558">
        <f>1/((BR558+1)/(P558/1.6)+1/(Q558/1.37)) + BR558/((BR558+1)/(P558/1.6) + BR558/(Q558/1.37))</f>
        <v>0</v>
      </c>
      <c r="T558">
        <f>(BM558*BP558)</f>
        <v>0</v>
      </c>
      <c r="U558">
        <f>(CE558+(T558+2*0.95*5.67E-8*(((CE558+$B$7)+273)^4-(CE558+273)^4)-44100*I558)/(1.84*29.3*Q558+8*0.95*5.67E-8*(CE558+273)^3))</f>
        <v>0</v>
      </c>
      <c r="V558">
        <f>($C$7*CF558+$D$7*CG558+$E$7*U558)</f>
        <v>0</v>
      </c>
      <c r="W558">
        <f>0.61365*exp(17.502*V558/(240.97+V558))</f>
        <v>0</v>
      </c>
      <c r="X558">
        <f>(Y558/Z558*100)</f>
        <v>0</v>
      </c>
      <c r="Y558">
        <f>BX558*(CC558+CD558)/1000</f>
        <v>0</v>
      </c>
      <c r="Z558">
        <f>0.61365*exp(17.502*CE558/(240.97+CE558))</f>
        <v>0</v>
      </c>
      <c r="AA558">
        <f>(W558-BX558*(CC558+CD558)/1000)</f>
        <v>0</v>
      </c>
      <c r="AB558">
        <f>(-I558*44100)</f>
        <v>0</v>
      </c>
      <c r="AC558">
        <f>2*29.3*Q558*0.92*(CE558-V558)</f>
        <v>0</v>
      </c>
      <c r="AD558">
        <f>2*0.95*5.67E-8*(((CE558+$B$7)+273)^4-(V558+273)^4)</f>
        <v>0</v>
      </c>
      <c r="AE558">
        <f>T558+AD558+AB558+AC558</f>
        <v>0</v>
      </c>
      <c r="AF558">
        <v>16</v>
      </c>
      <c r="AG558">
        <v>2</v>
      </c>
      <c r="AH558">
        <f>IF(AF558*$H$13&gt;=AJ558,1.0,(AJ558/(AJ558-AF558*$H$13)))</f>
        <v>0</v>
      </c>
      <c r="AI558">
        <f>(AH558-1)*100</f>
        <v>0</v>
      </c>
      <c r="AJ558">
        <f>MAX(0,($B$13+$C$13*CJ558)/(1+$D$13*CJ558)*CC558/(CE558+273)*$E$13)</f>
        <v>0</v>
      </c>
      <c r="AK558" t="s">
        <v>291</v>
      </c>
      <c r="AL558" t="s">
        <v>291</v>
      </c>
      <c r="AM558">
        <v>0</v>
      </c>
      <c r="AN558">
        <v>0</v>
      </c>
      <c r="AO558">
        <f>1-AM558/AN558</f>
        <v>0</v>
      </c>
      <c r="AP558">
        <v>0</v>
      </c>
      <c r="AQ558" t="s">
        <v>291</v>
      </c>
      <c r="AR558" t="s">
        <v>291</v>
      </c>
      <c r="AS558">
        <v>0</v>
      </c>
      <c r="AT558">
        <v>0</v>
      </c>
      <c r="AU558">
        <f>1-AS558/AT558</f>
        <v>0</v>
      </c>
      <c r="AV558">
        <v>0.5</v>
      </c>
      <c r="AW558">
        <f>BN558</f>
        <v>0</v>
      </c>
      <c r="AX558">
        <f>K558</f>
        <v>0</v>
      </c>
      <c r="AY558">
        <f>AU558*AV558*AW558</f>
        <v>0</v>
      </c>
      <c r="AZ558">
        <f>(AX558-AP558)/AW558</f>
        <v>0</v>
      </c>
      <c r="BA558">
        <f>(AN558-AT558)/AT558</f>
        <v>0</v>
      </c>
      <c r="BB558">
        <f>AM558/(AO558+AM558/AT558)</f>
        <v>0</v>
      </c>
      <c r="BC558" t="s">
        <v>291</v>
      </c>
      <c r="BD558">
        <v>0</v>
      </c>
      <c r="BE558">
        <f>IF(BD558&lt;&gt;0, BD558, BB558)</f>
        <v>0</v>
      </c>
      <c r="BF558">
        <f>1-BE558/AT558</f>
        <v>0</v>
      </c>
      <c r="BG558">
        <f>(AT558-AS558)/(AT558-BE558)</f>
        <v>0</v>
      </c>
      <c r="BH558">
        <f>(AN558-AT558)/(AN558-BE558)</f>
        <v>0</v>
      </c>
      <c r="BI558">
        <f>(AT558-AS558)/(AT558-AM558)</f>
        <v>0</v>
      </c>
      <c r="BJ558">
        <f>(AN558-AT558)/(AN558-AM558)</f>
        <v>0</v>
      </c>
      <c r="BK558">
        <f>(BG558*BE558/AS558)</f>
        <v>0</v>
      </c>
      <c r="BL558">
        <f>(1-BK558)</f>
        <v>0</v>
      </c>
      <c r="BM558">
        <f>$B$11*CK558+$C$11*CL558+$F$11*CM558*(1-CP558)</f>
        <v>0</v>
      </c>
      <c r="BN558">
        <f>BM558*BO558</f>
        <v>0</v>
      </c>
      <c r="BO558">
        <f>($B$11*$D$9+$C$11*$D$9+$F$11*((CZ558+CR558)/MAX(CZ558+CR558+DA558, 0.1)*$I$9+DA558/MAX(CZ558+CR558+DA558, 0.1)*$J$9))/($B$11+$C$11+$F$11)</f>
        <v>0</v>
      </c>
      <c r="BP558">
        <f>($B$11*$K$9+$C$11*$K$9+$F$11*((CZ558+CR558)/MAX(CZ558+CR558+DA558, 0.1)*$P$9+DA558/MAX(CZ558+CR558+DA558, 0.1)*$Q$9))/($B$11+$C$11+$F$11)</f>
        <v>0</v>
      </c>
      <c r="BQ558">
        <v>6</v>
      </c>
      <c r="BR558">
        <v>0.5</v>
      </c>
      <c r="BS558" t="s">
        <v>292</v>
      </c>
      <c r="BT558">
        <v>2</v>
      </c>
      <c r="BU558">
        <v>1627064657.1</v>
      </c>
      <c r="BV558">
        <v>397.268</v>
      </c>
      <c r="BW558">
        <v>419.923333333333</v>
      </c>
      <c r="BX558">
        <v>19.8192</v>
      </c>
      <c r="BY558">
        <v>12.5640666666667</v>
      </c>
      <c r="BZ558">
        <v>392.956</v>
      </c>
      <c r="CA558">
        <v>19.7427</v>
      </c>
      <c r="CB558">
        <v>899.957</v>
      </c>
      <c r="CC558">
        <v>101.497333333333</v>
      </c>
      <c r="CD558">
        <v>0.100138666666667</v>
      </c>
      <c r="CE558">
        <v>35.5877</v>
      </c>
      <c r="CF558">
        <v>32.3897</v>
      </c>
      <c r="CG558">
        <v>999.9</v>
      </c>
      <c r="CH558">
        <v>0</v>
      </c>
      <c r="CI558">
        <v>0</v>
      </c>
      <c r="CJ558">
        <v>9991.66666666667</v>
      </c>
      <c r="CK558">
        <v>0</v>
      </c>
      <c r="CL558">
        <v>59.8759</v>
      </c>
      <c r="CM558">
        <v>1460.05</v>
      </c>
      <c r="CN558">
        <v>0.972999</v>
      </c>
      <c r="CO558">
        <v>0.0270009</v>
      </c>
      <c r="CP558">
        <v>0</v>
      </c>
      <c r="CQ558">
        <v>678.686333333333</v>
      </c>
      <c r="CR558">
        <v>4.99951</v>
      </c>
      <c r="CS558">
        <v>9897.61</v>
      </c>
      <c r="CT558">
        <v>11912.3</v>
      </c>
      <c r="CU558">
        <v>39.937</v>
      </c>
      <c r="CV558">
        <v>42.125</v>
      </c>
      <c r="CW558">
        <v>41.437</v>
      </c>
      <c r="CX558">
        <v>41.437</v>
      </c>
      <c r="CY558">
        <v>42.562</v>
      </c>
      <c r="CZ558">
        <v>1415.76</v>
      </c>
      <c r="DA558">
        <v>39.29</v>
      </c>
      <c r="DB558">
        <v>0</v>
      </c>
      <c r="DC558">
        <v>1627064660.8</v>
      </c>
      <c r="DD558">
        <v>0</v>
      </c>
      <c r="DE558">
        <v>678.55568</v>
      </c>
      <c r="DF558">
        <v>1.25530768659576</v>
      </c>
      <c r="DG558">
        <v>21.8553846858538</v>
      </c>
      <c r="DH558">
        <v>9895.3372</v>
      </c>
      <c r="DI558">
        <v>15</v>
      </c>
      <c r="DJ558">
        <v>1627063522.6</v>
      </c>
      <c r="DK558" t="s">
        <v>293</v>
      </c>
      <c r="DL558">
        <v>1627063512.6</v>
      </c>
      <c r="DM558">
        <v>1627063522.6</v>
      </c>
      <c r="DN558">
        <v>1</v>
      </c>
      <c r="DO558">
        <v>0.261</v>
      </c>
      <c r="DP558">
        <v>-0.001</v>
      </c>
      <c r="DQ558">
        <v>4.408</v>
      </c>
      <c r="DR558">
        <v>-0.118</v>
      </c>
      <c r="DS558">
        <v>420</v>
      </c>
      <c r="DT558">
        <v>3</v>
      </c>
      <c r="DU558">
        <v>0.07</v>
      </c>
      <c r="DV558">
        <v>0.03</v>
      </c>
      <c r="DW558">
        <v>-22.7478195121951</v>
      </c>
      <c r="DX558">
        <v>0.618545644599305</v>
      </c>
      <c r="DY558">
        <v>0.063736918196799</v>
      </c>
      <c r="DZ558">
        <v>0</v>
      </c>
      <c r="EA558">
        <v>678.556909090909</v>
      </c>
      <c r="EB558">
        <v>0.598494065490692</v>
      </c>
      <c r="EC558">
        <v>0.231764295579011</v>
      </c>
      <c r="ED558">
        <v>1</v>
      </c>
      <c r="EE558">
        <v>7.21469317073171</v>
      </c>
      <c r="EF558">
        <v>0.3315855052265</v>
      </c>
      <c r="EG558">
        <v>0.0387350769023296</v>
      </c>
      <c r="EH558">
        <v>0</v>
      </c>
      <c r="EI558">
        <v>1</v>
      </c>
      <c r="EJ558">
        <v>3</v>
      </c>
      <c r="EK558" t="s">
        <v>354</v>
      </c>
      <c r="EL558">
        <v>100</v>
      </c>
      <c r="EM558">
        <v>100</v>
      </c>
      <c r="EN558">
        <v>4.312</v>
      </c>
      <c r="EO558">
        <v>0.0769</v>
      </c>
      <c r="EP558">
        <v>2.28134974714028</v>
      </c>
      <c r="EQ558">
        <v>0.00616335315543056</v>
      </c>
      <c r="ER558">
        <v>-2.81551833566181e-06</v>
      </c>
      <c r="ES558">
        <v>7.20361701182458e-10</v>
      </c>
      <c r="ET558">
        <v>-0.12593346656001</v>
      </c>
      <c r="EU558">
        <v>0.000949733804135094</v>
      </c>
      <c r="EV558">
        <v>0.000626151634330831</v>
      </c>
      <c r="EW558">
        <v>-7.8445624330649e-06</v>
      </c>
      <c r="EX558">
        <v>-4</v>
      </c>
      <c r="EY558">
        <v>2067</v>
      </c>
      <c r="EZ558">
        <v>1</v>
      </c>
      <c r="FA558">
        <v>22</v>
      </c>
      <c r="FB558">
        <v>19.1</v>
      </c>
      <c r="FC558">
        <v>18.9</v>
      </c>
      <c r="FD558">
        <v>18</v>
      </c>
      <c r="FE558">
        <v>960.546</v>
      </c>
      <c r="FF558">
        <v>520.329</v>
      </c>
      <c r="FG558">
        <v>43.0813</v>
      </c>
      <c r="FH558">
        <v>25.5312</v>
      </c>
      <c r="FI558">
        <v>30.0009</v>
      </c>
      <c r="FJ558">
        <v>25.4301</v>
      </c>
      <c r="FK558">
        <v>25.4178</v>
      </c>
      <c r="FL558">
        <v>26.8215</v>
      </c>
      <c r="FM558">
        <v>38.1589</v>
      </c>
      <c r="FN558">
        <v>0</v>
      </c>
      <c r="FO558">
        <v>44.13</v>
      </c>
      <c r="FP558">
        <v>420</v>
      </c>
      <c r="FQ558">
        <v>12.7307</v>
      </c>
      <c r="FR558">
        <v>100.321</v>
      </c>
      <c r="FS558">
        <v>100.224</v>
      </c>
    </row>
    <row r="559" spans="1:175">
      <c r="A559">
        <v>543</v>
      </c>
      <c r="B559">
        <v>1627064660.1</v>
      </c>
      <c r="C559">
        <v>1084</v>
      </c>
      <c r="D559" t="s">
        <v>1379</v>
      </c>
      <c r="E559" t="s">
        <v>1380</v>
      </c>
      <c r="F559">
        <v>1</v>
      </c>
      <c r="H559">
        <v>1627064659.1</v>
      </c>
      <c r="I559">
        <f>(J559)/1000</f>
        <v>0</v>
      </c>
      <c r="J559">
        <f>1000*CB559*AH559*(BX559-BY559)/(100*BQ559*(1000-AH559*BX559))</f>
        <v>0</v>
      </c>
      <c r="K559">
        <f>CB559*AH559*(BW559-BV559*(1000-AH559*BY559)/(1000-AH559*BX559))/(100*BQ559)</f>
        <v>0</v>
      </c>
      <c r="L559">
        <f>BV559 - IF(AH559&gt;1, K559*BQ559*100.0/(AJ559*CJ559), 0)</f>
        <v>0</v>
      </c>
      <c r="M559">
        <f>((S559-I559/2)*L559-K559)/(S559+I559/2)</f>
        <v>0</v>
      </c>
      <c r="N559">
        <f>M559*(CC559+CD559)/1000.0</f>
        <v>0</v>
      </c>
      <c r="O559">
        <f>(BV559 - IF(AH559&gt;1, K559*BQ559*100.0/(AJ559*CJ559), 0))*(CC559+CD559)/1000.0</f>
        <v>0</v>
      </c>
      <c r="P559">
        <f>2.0/((1/R559-1/Q559)+SIGN(R559)*SQRT((1/R559-1/Q559)*(1/R559-1/Q559) + 4*BR559/((BR559+1)*(BR559+1))*(2*1/R559*1/Q559-1/Q559*1/Q559)))</f>
        <v>0</v>
      </c>
      <c r="Q559">
        <f>IF(LEFT(BS559,1)&lt;&gt;"0",IF(LEFT(BS559,1)="1",3.0,BT559),$D$5+$E$5*(CJ559*CC559/($K$5*1000))+$F$5*(CJ559*CC559/($K$5*1000))*MAX(MIN(BQ559,$J$5),$I$5)*MAX(MIN(BQ559,$J$5),$I$5)+$G$5*MAX(MIN(BQ559,$J$5),$I$5)*(CJ559*CC559/($K$5*1000))+$H$5*(CJ559*CC559/($K$5*1000))*(CJ559*CC559/($K$5*1000)))</f>
        <v>0</v>
      </c>
      <c r="R559">
        <f>I559*(1000-(1000*0.61365*exp(17.502*V559/(240.97+V559))/(CC559+CD559)+BX559)/2)/(1000*0.61365*exp(17.502*V559/(240.97+V559))/(CC559+CD559)-BX559)</f>
        <v>0</v>
      </c>
      <c r="S559">
        <f>1/((BR559+1)/(P559/1.6)+1/(Q559/1.37)) + BR559/((BR559+1)/(P559/1.6) + BR559/(Q559/1.37))</f>
        <v>0</v>
      </c>
      <c r="T559">
        <f>(BM559*BP559)</f>
        <v>0</v>
      </c>
      <c r="U559">
        <f>(CE559+(T559+2*0.95*5.67E-8*(((CE559+$B$7)+273)^4-(CE559+273)^4)-44100*I559)/(1.84*29.3*Q559+8*0.95*5.67E-8*(CE559+273)^3))</f>
        <v>0</v>
      </c>
      <c r="V559">
        <f>($C$7*CF559+$D$7*CG559+$E$7*U559)</f>
        <v>0</v>
      </c>
      <c r="W559">
        <f>0.61365*exp(17.502*V559/(240.97+V559))</f>
        <v>0</v>
      </c>
      <c r="X559">
        <f>(Y559/Z559*100)</f>
        <v>0</v>
      </c>
      <c r="Y559">
        <f>BX559*(CC559+CD559)/1000</f>
        <v>0</v>
      </c>
      <c r="Z559">
        <f>0.61365*exp(17.502*CE559/(240.97+CE559))</f>
        <v>0</v>
      </c>
      <c r="AA559">
        <f>(W559-BX559*(CC559+CD559)/1000)</f>
        <v>0</v>
      </c>
      <c r="AB559">
        <f>(-I559*44100)</f>
        <v>0</v>
      </c>
      <c r="AC559">
        <f>2*29.3*Q559*0.92*(CE559-V559)</f>
        <v>0</v>
      </c>
      <c r="AD559">
        <f>2*0.95*5.67E-8*(((CE559+$B$7)+273)^4-(V559+273)^4)</f>
        <v>0</v>
      </c>
      <c r="AE559">
        <f>T559+AD559+AB559+AC559</f>
        <v>0</v>
      </c>
      <c r="AF559">
        <v>16</v>
      </c>
      <c r="AG559">
        <v>2</v>
      </c>
      <c r="AH559">
        <f>IF(AF559*$H$13&gt;=AJ559,1.0,(AJ559/(AJ559-AF559*$H$13)))</f>
        <v>0</v>
      </c>
      <c r="AI559">
        <f>(AH559-1)*100</f>
        <v>0</v>
      </c>
      <c r="AJ559">
        <f>MAX(0,($B$13+$C$13*CJ559)/(1+$D$13*CJ559)*CC559/(CE559+273)*$E$13)</f>
        <v>0</v>
      </c>
      <c r="AK559" t="s">
        <v>291</v>
      </c>
      <c r="AL559" t="s">
        <v>291</v>
      </c>
      <c r="AM559">
        <v>0</v>
      </c>
      <c r="AN559">
        <v>0</v>
      </c>
      <c r="AO559">
        <f>1-AM559/AN559</f>
        <v>0</v>
      </c>
      <c r="AP559">
        <v>0</v>
      </c>
      <c r="AQ559" t="s">
        <v>291</v>
      </c>
      <c r="AR559" t="s">
        <v>291</v>
      </c>
      <c r="AS559">
        <v>0</v>
      </c>
      <c r="AT559">
        <v>0</v>
      </c>
      <c r="AU559">
        <f>1-AS559/AT559</f>
        <v>0</v>
      </c>
      <c r="AV559">
        <v>0.5</v>
      </c>
      <c r="AW559">
        <f>BN559</f>
        <v>0</v>
      </c>
      <c r="AX559">
        <f>K559</f>
        <v>0</v>
      </c>
      <c r="AY559">
        <f>AU559*AV559*AW559</f>
        <v>0</v>
      </c>
      <c r="AZ559">
        <f>(AX559-AP559)/AW559</f>
        <v>0</v>
      </c>
      <c r="BA559">
        <f>(AN559-AT559)/AT559</f>
        <v>0</v>
      </c>
      <c r="BB559">
        <f>AM559/(AO559+AM559/AT559)</f>
        <v>0</v>
      </c>
      <c r="BC559" t="s">
        <v>291</v>
      </c>
      <c r="BD559">
        <v>0</v>
      </c>
      <c r="BE559">
        <f>IF(BD559&lt;&gt;0, BD559, BB559)</f>
        <v>0</v>
      </c>
      <c r="BF559">
        <f>1-BE559/AT559</f>
        <v>0</v>
      </c>
      <c r="BG559">
        <f>(AT559-AS559)/(AT559-BE559)</f>
        <v>0</v>
      </c>
      <c r="BH559">
        <f>(AN559-AT559)/(AN559-BE559)</f>
        <v>0</v>
      </c>
      <c r="BI559">
        <f>(AT559-AS559)/(AT559-AM559)</f>
        <v>0</v>
      </c>
      <c r="BJ559">
        <f>(AN559-AT559)/(AN559-AM559)</f>
        <v>0</v>
      </c>
      <c r="BK559">
        <f>(BG559*BE559/AS559)</f>
        <v>0</v>
      </c>
      <c r="BL559">
        <f>(1-BK559)</f>
        <v>0</v>
      </c>
      <c r="BM559">
        <f>$B$11*CK559+$C$11*CL559+$F$11*CM559*(1-CP559)</f>
        <v>0</v>
      </c>
      <c r="BN559">
        <f>BM559*BO559</f>
        <v>0</v>
      </c>
      <c r="BO559">
        <f>($B$11*$D$9+$C$11*$D$9+$F$11*((CZ559+CR559)/MAX(CZ559+CR559+DA559, 0.1)*$I$9+DA559/MAX(CZ559+CR559+DA559, 0.1)*$J$9))/($B$11+$C$11+$F$11)</f>
        <v>0</v>
      </c>
      <c r="BP559">
        <f>($B$11*$K$9+$C$11*$K$9+$F$11*((CZ559+CR559)/MAX(CZ559+CR559+DA559, 0.1)*$P$9+DA559/MAX(CZ559+CR559+DA559, 0.1)*$Q$9))/($B$11+$C$11+$F$11)</f>
        <v>0</v>
      </c>
      <c r="BQ559">
        <v>6</v>
      </c>
      <c r="BR559">
        <v>0.5</v>
      </c>
      <c r="BS559" t="s">
        <v>292</v>
      </c>
      <c r="BT559">
        <v>2</v>
      </c>
      <c r="BU559">
        <v>1627064659.1</v>
      </c>
      <c r="BV559">
        <v>397.261333333333</v>
      </c>
      <c r="BW559">
        <v>419.944666666667</v>
      </c>
      <c r="BX559">
        <v>19.8656333333333</v>
      </c>
      <c r="BY559">
        <v>12.5913333333333</v>
      </c>
      <c r="BZ559">
        <v>392.949333333333</v>
      </c>
      <c r="CA559">
        <v>19.7884</v>
      </c>
      <c r="CB559">
        <v>899.983333333333</v>
      </c>
      <c r="CC559">
        <v>101.499</v>
      </c>
      <c r="CD559">
        <v>0.100340666666667</v>
      </c>
      <c r="CE559">
        <v>35.6227</v>
      </c>
      <c r="CF559">
        <v>32.428</v>
      </c>
      <c r="CG559">
        <v>999.9</v>
      </c>
      <c r="CH559">
        <v>0</v>
      </c>
      <c r="CI559">
        <v>0</v>
      </c>
      <c r="CJ559">
        <v>9969.79333333333</v>
      </c>
      <c r="CK559">
        <v>0</v>
      </c>
      <c r="CL559">
        <v>59.8759</v>
      </c>
      <c r="CM559">
        <v>1459.95333333333</v>
      </c>
      <c r="CN559">
        <v>0.972997</v>
      </c>
      <c r="CO559">
        <v>0.0270028333333333</v>
      </c>
      <c r="CP559">
        <v>0</v>
      </c>
      <c r="CQ559">
        <v>678.539666666667</v>
      </c>
      <c r="CR559">
        <v>4.99951</v>
      </c>
      <c r="CS559">
        <v>9898.02333333333</v>
      </c>
      <c r="CT559">
        <v>11911.5</v>
      </c>
      <c r="CU559">
        <v>39.937</v>
      </c>
      <c r="CV559">
        <v>42.125</v>
      </c>
      <c r="CW559">
        <v>41.437</v>
      </c>
      <c r="CX559">
        <v>41.437</v>
      </c>
      <c r="CY559">
        <v>42.562</v>
      </c>
      <c r="CZ559">
        <v>1415.66333333333</v>
      </c>
      <c r="DA559">
        <v>39.29</v>
      </c>
      <c r="DB559">
        <v>0</v>
      </c>
      <c r="DC559">
        <v>1627064662.6</v>
      </c>
      <c r="DD559">
        <v>0</v>
      </c>
      <c r="DE559">
        <v>678.583807692308</v>
      </c>
      <c r="DF559">
        <v>0.330905979130915</v>
      </c>
      <c r="DG559">
        <v>17.2810256580404</v>
      </c>
      <c r="DH559">
        <v>9895.99884615385</v>
      </c>
      <c r="DI559">
        <v>15</v>
      </c>
      <c r="DJ559">
        <v>1627063522.6</v>
      </c>
      <c r="DK559" t="s">
        <v>293</v>
      </c>
      <c r="DL559">
        <v>1627063512.6</v>
      </c>
      <c r="DM559">
        <v>1627063522.6</v>
      </c>
      <c r="DN559">
        <v>1</v>
      </c>
      <c r="DO559">
        <v>0.261</v>
      </c>
      <c r="DP559">
        <v>-0.001</v>
      </c>
      <c r="DQ559">
        <v>4.408</v>
      </c>
      <c r="DR559">
        <v>-0.118</v>
      </c>
      <c r="DS559">
        <v>420</v>
      </c>
      <c r="DT559">
        <v>3</v>
      </c>
      <c r="DU559">
        <v>0.07</v>
      </c>
      <c r="DV559">
        <v>0.03</v>
      </c>
      <c r="DW559">
        <v>-22.7342487804878</v>
      </c>
      <c r="DX559">
        <v>0.59678048780487</v>
      </c>
      <c r="DY559">
        <v>0.0625404264259301</v>
      </c>
      <c r="DZ559">
        <v>0</v>
      </c>
      <c r="EA559">
        <v>678.554971428572</v>
      </c>
      <c r="EB559">
        <v>0.414833659489846</v>
      </c>
      <c r="EC559">
        <v>0.227815901328157</v>
      </c>
      <c r="ED559">
        <v>1</v>
      </c>
      <c r="EE559">
        <v>7.2214343902439</v>
      </c>
      <c r="EF559">
        <v>0.394492264808343</v>
      </c>
      <c r="EG559">
        <v>0.0417970016458049</v>
      </c>
      <c r="EH559">
        <v>0</v>
      </c>
      <c r="EI559">
        <v>1</v>
      </c>
      <c r="EJ559">
        <v>3</v>
      </c>
      <c r="EK559" t="s">
        <v>354</v>
      </c>
      <c r="EL559">
        <v>100</v>
      </c>
      <c r="EM559">
        <v>100</v>
      </c>
      <c r="EN559">
        <v>4.312</v>
      </c>
      <c r="EO559">
        <v>0.0776</v>
      </c>
      <c r="EP559">
        <v>2.28134974714028</v>
      </c>
      <c r="EQ559">
        <v>0.00616335315543056</v>
      </c>
      <c r="ER559">
        <v>-2.81551833566181e-06</v>
      </c>
      <c r="ES559">
        <v>7.20361701182458e-10</v>
      </c>
      <c r="ET559">
        <v>-0.12593346656001</v>
      </c>
      <c r="EU559">
        <v>0.000949733804135094</v>
      </c>
      <c r="EV559">
        <v>0.000626151634330831</v>
      </c>
      <c r="EW559">
        <v>-7.8445624330649e-06</v>
      </c>
      <c r="EX559">
        <v>-4</v>
      </c>
      <c r="EY559">
        <v>2067</v>
      </c>
      <c r="EZ559">
        <v>1</v>
      </c>
      <c r="FA559">
        <v>22</v>
      </c>
      <c r="FB559">
        <v>19.1</v>
      </c>
      <c r="FC559">
        <v>19</v>
      </c>
      <c r="FD559">
        <v>18</v>
      </c>
      <c r="FE559">
        <v>960.692</v>
      </c>
      <c r="FF559">
        <v>520.497</v>
      </c>
      <c r="FG559">
        <v>43.1163</v>
      </c>
      <c r="FH559">
        <v>25.5355</v>
      </c>
      <c r="FI559">
        <v>30.0007</v>
      </c>
      <c r="FJ559">
        <v>25.4325</v>
      </c>
      <c r="FK559">
        <v>25.4204</v>
      </c>
      <c r="FL559">
        <v>26.8217</v>
      </c>
      <c r="FM559">
        <v>37.8695</v>
      </c>
      <c r="FN559">
        <v>0</v>
      </c>
      <c r="FO559">
        <v>44.23</v>
      </c>
      <c r="FP559">
        <v>420</v>
      </c>
      <c r="FQ559">
        <v>12.7477</v>
      </c>
      <c r="FR559">
        <v>100.32</v>
      </c>
      <c r="FS559">
        <v>100.223</v>
      </c>
    </row>
    <row r="560" spans="1:175">
      <c r="A560">
        <v>544</v>
      </c>
      <c r="B560">
        <v>1627064662.1</v>
      </c>
      <c r="C560">
        <v>1086</v>
      </c>
      <c r="D560" t="s">
        <v>1381</v>
      </c>
      <c r="E560" t="s">
        <v>1382</v>
      </c>
      <c r="F560">
        <v>1</v>
      </c>
      <c r="H560">
        <v>1627064661.1</v>
      </c>
      <c r="I560">
        <f>(J560)/1000</f>
        <v>0</v>
      </c>
      <c r="J560">
        <f>1000*CB560*AH560*(BX560-BY560)/(100*BQ560*(1000-AH560*BX560))</f>
        <v>0</v>
      </c>
      <c r="K560">
        <f>CB560*AH560*(BW560-BV560*(1000-AH560*BY560)/(1000-AH560*BX560))/(100*BQ560)</f>
        <v>0</v>
      </c>
      <c r="L560">
        <f>BV560 - IF(AH560&gt;1, K560*BQ560*100.0/(AJ560*CJ560), 0)</f>
        <v>0</v>
      </c>
      <c r="M560">
        <f>((S560-I560/2)*L560-K560)/(S560+I560/2)</f>
        <v>0</v>
      </c>
      <c r="N560">
        <f>M560*(CC560+CD560)/1000.0</f>
        <v>0</v>
      </c>
      <c r="O560">
        <f>(BV560 - IF(AH560&gt;1, K560*BQ560*100.0/(AJ560*CJ560), 0))*(CC560+CD560)/1000.0</f>
        <v>0</v>
      </c>
      <c r="P560">
        <f>2.0/((1/R560-1/Q560)+SIGN(R560)*SQRT((1/R560-1/Q560)*(1/R560-1/Q560) + 4*BR560/((BR560+1)*(BR560+1))*(2*1/R560*1/Q560-1/Q560*1/Q560)))</f>
        <v>0</v>
      </c>
      <c r="Q560">
        <f>IF(LEFT(BS560,1)&lt;&gt;"0",IF(LEFT(BS560,1)="1",3.0,BT560),$D$5+$E$5*(CJ560*CC560/($K$5*1000))+$F$5*(CJ560*CC560/($K$5*1000))*MAX(MIN(BQ560,$J$5),$I$5)*MAX(MIN(BQ560,$J$5),$I$5)+$G$5*MAX(MIN(BQ560,$J$5),$I$5)*(CJ560*CC560/($K$5*1000))+$H$5*(CJ560*CC560/($K$5*1000))*(CJ560*CC560/($K$5*1000)))</f>
        <v>0</v>
      </c>
      <c r="R560">
        <f>I560*(1000-(1000*0.61365*exp(17.502*V560/(240.97+V560))/(CC560+CD560)+BX560)/2)/(1000*0.61365*exp(17.502*V560/(240.97+V560))/(CC560+CD560)-BX560)</f>
        <v>0</v>
      </c>
      <c r="S560">
        <f>1/((BR560+1)/(P560/1.6)+1/(Q560/1.37)) + BR560/((BR560+1)/(P560/1.6) + BR560/(Q560/1.37))</f>
        <v>0</v>
      </c>
      <c r="T560">
        <f>(BM560*BP560)</f>
        <v>0</v>
      </c>
      <c r="U560">
        <f>(CE560+(T560+2*0.95*5.67E-8*(((CE560+$B$7)+273)^4-(CE560+273)^4)-44100*I560)/(1.84*29.3*Q560+8*0.95*5.67E-8*(CE560+273)^3))</f>
        <v>0</v>
      </c>
      <c r="V560">
        <f>($C$7*CF560+$D$7*CG560+$E$7*U560)</f>
        <v>0</v>
      </c>
      <c r="W560">
        <f>0.61365*exp(17.502*V560/(240.97+V560))</f>
        <v>0</v>
      </c>
      <c r="X560">
        <f>(Y560/Z560*100)</f>
        <v>0</v>
      </c>
      <c r="Y560">
        <f>BX560*(CC560+CD560)/1000</f>
        <v>0</v>
      </c>
      <c r="Z560">
        <f>0.61365*exp(17.502*CE560/(240.97+CE560))</f>
        <v>0</v>
      </c>
      <c r="AA560">
        <f>(W560-BX560*(CC560+CD560)/1000)</f>
        <v>0</v>
      </c>
      <c r="AB560">
        <f>(-I560*44100)</f>
        <v>0</v>
      </c>
      <c r="AC560">
        <f>2*29.3*Q560*0.92*(CE560-V560)</f>
        <v>0</v>
      </c>
      <c r="AD560">
        <f>2*0.95*5.67E-8*(((CE560+$B$7)+273)^4-(V560+273)^4)</f>
        <v>0</v>
      </c>
      <c r="AE560">
        <f>T560+AD560+AB560+AC560</f>
        <v>0</v>
      </c>
      <c r="AF560">
        <v>16</v>
      </c>
      <c r="AG560">
        <v>2</v>
      </c>
      <c r="AH560">
        <f>IF(AF560*$H$13&gt;=AJ560,1.0,(AJ560/(AJ560-AF560*$H$13)))</f>
        <v>0</v>
      </c>
      <c r="AI560">
        <f>(AH560-1)*100</f>
        <v>0</v>
      </c>
      <c r="AJ560">
        <f>MAX(0,($B$13+$C$13*CJ560)/(1+$D$13*CJ560)*CC560/(CE560+273)*$E$13)</f>
        <v>0</v>
      </c>
      <c r="AK560" t="s">
        <v>291</v>
      </c>
      <c r="AL560" t="s">
        <v>291</v>
      </c>
      <c r="AM560">
        <v>0</v>
      </c>
      <c r="AN560">
        <v>0</v>
      </c>
      <c r="AO560">
        <f>1-AM560/AN560</f>
        <v>0</v>
      </c>
      <c r="AP560">
        <v>0</v>
      </c>
      <c r="AQ560" t="s">
        <v>291</v>
      </c>
      <c r="AR560" t="s">
        <v>291</v>
      </c>
      <c r="AS560">
        <v>0</v>
      </c>
      <c r="AT560">
        <v>0</v>
      </c>
      <c r="AU560">
        <f>1-AS560/AT560</f>
        <v>0</v>
      </c>
      <c r="AV560">
        <v>0.5</v>
      </c>
      <c r="AW560">
        <f>BN560</f>
        <v>0</v>
      </c>
      <c r="AX560">
        <f>K560</f>
        <v>0</v>
      </c>
      <c r="AY560">
        <f>AU560*AV560*AW560</f>
        <v>0</v>
      </c>
      <c r="AZ560">
        <f>(AX560-AP560)/AW560</f>
        <v>0</v>
      </c>
      <c r="BA560">
        <f>(AN560-AT560)/AT560</f>
        <v>0</v>
      </c>
      <c r="BB560">
        <f>AM560/(AO560+AM560/AT560)</f>
        <v>0</v>
      </c>
      <c r="BC560" t="s">
        <v>291</v>
      </c>
      <c r="BD560">
        <v>0</v>
      </c>
      <c r="BE560">
        <f>IF(BD560&lt;&gt;0, BD560, BB560)</f>
        <v>0</v>
      </c>
      <c r="BF560">
        <f>1-BE560/AT560</f>
        <v>0</v>
      </c>
      <c r="BG560">
        <f>(AT560-AS560)/(AT560-BE560)</f>
        <v>0</v>
      </c>
      <c r="BH560">
        <f>(AN560-AT560)/(AN560-BE560)</f>
        <v>0</v>
      </c>
      <c r="BI560">
        <f>(AT560-AS560)/(AT560-AM560)</f>
        <v>0</v>
      </c>
      <c r="BJ560">
        <f>(AN560-AT560)/(AN560-AM560)</f>
        <v>0</v>
      </c>
      <c r="BK560">
        <f>(BG560*BE560/AS560)</f>
        <v>0</v>
      </c>
      <c r="BL560">
        <f>(1-BK560)</f>
        <v>0</v>
      </c>
      <c r="BM560">
        <f>$B$11*CK560+$C$11*CL560+$F$11*CM560*(1-CP560)</f>
        <v>0</v>
      </c>
      <c r="BN560">
        <f>BM560*BO560</f>
        <v>0</v>
      </c>
      <c r="BO560">
        <f>($B$11*$D$9+$C$11*$D$9+$F$11*((CZ560+CR560)/MAX(CZ560+CR560+DA560, 0.1)*$I$9+DA560/MAX(CZ560+CR560+DA560, 0.1)*$J$9))/($B$11+$C$11+$F$11)</f>
        <v>0</v>
      </c>
      <c r="BP560">
        <f>($B$11*$K$9+$C$11*$K$9+$F$11*((CZ560+CR560)/MAX(CZ560+CR560+DA560, 0.1)*$P$9+DA560/MAX(CZ560+CR560+DA560, 0.1)*$Q$9))/($B$11+$C$11+$F$11)</f>
        <v>0</v>
      </c>
      <c r="BQ560">
        <v>6</v>
      </c>
      <c r="BR560">
        <v>0.5</v>
      </c>
      <c r="BS560" t="s">
        <v>292</v>
      </c>
      <c r="BT560">
        <v>2</v>
      </c>
      <c r="BU560">
        <v>1627064661.1</v>
      </c>
      <c r="BV560">
        <v>397.226333333333</v>
      </c>
      <c r="BW560">
        <v>419.974</v>
      </c>
      <c r="BX560">
        <v>19.9061666666667</v>
      </c>
      <c r="BY560">
        <v>12.6013</v>
      </c>
      <c r="BZ560">
        <v>392.914333333333</v>
      </c>
      <c r="CA560">
        <v>19.8282333333333</v>
      </c>
      <c r="CB560">
        <v>900.052</v>
      </c>
      <c r="CC560">
        <v>101.498666666667</v>
      </c>
      <c r="CD560">
        <v>0.1000163</v>
      </c>
      <c r="CE560">
        <v>35.6559</v>
      </c>
      <c r="CF560">
        <v>32.4523333333333</v>
      </c>
      <c r="CG560">
        <v>999.9</v>
      </c>
      <c r="CH560">
        <v>0</v>
      </c>
      <c r="CI560">
        <v>0</v>
      </c>
      <c r="CJ560">
        <v>9998.75</v>
      </c>
      <c r="CK560">
        <v>0</v>
      </c>
      <c r="CL560">
        <v>59.8702666666667</v>
      </c>
      <c r="CM560">
        <v>1460.05666666667</v>
      </c>
      <c r="CN560">
        <v>0.972999</v>
      </c>
      <c r="CO560">
        <v>0.0270009</v>
      </c>
      <c r="CP560">
        <v>0</v>
      </c>
      <c r="CQ560">
        <v>678.717</v>
      </c>
      <c r="CR560">
        <v>4.99951</v>
      </c>
      <c r="CS560">
        <v>9900.17666666667</v>
      </c>
      <c r="CT560">
        <v>11912.3666666667</v>
      </c>
      <c r="CU560">
        <v>39.937</v>
      </c>
      <c r="CV560">
        <v>42.125</v>
      </c>
      <c r="CW560">
        <v>41.437</v>
      </c>
      <c r="CX560">
        <v>41.437</v>
      </c>
      <c r="CY560">
        <v>42.562</v>
      </c>
      <c r="CZ560">
        <v>1415.76666666667</v>
      </c>
      <c r="DA560">
        <v>39.29</v>
      </c>
      <c r="DB560">
        <v>0</v>
      </c>
      <c r="DC560">
        <v>1627064665</v>
      </c>
      <c r="DD560">
        <v>0</v>
      </c>
      <c r="DE560">
        <v>678.594653846154</v>
      </c>
      <c r="DF560">
        <v>0.929880342837012</v>
      </c>
      <c r="DG560">
        <v>19.750427346491</v>
      </c>
      <c r="DH560">
        <v>9896.82307692308</v>
      </c>
      <c r="DI560">
        <v>15</v>
      </c>
      <c r="DJ560">
        <v>1627063522.6</v>
      </c>
      <c r="DK560" t="s">
        <v>293</v>
      </c>
      <c r="DL560">
        <v>1627063512.6</v>
      </c>
      <c r="DM560">
        <v>1627063522.6</v>
      </c>
      <c r="DN560">
        <v>1</v>
      </c>
      <c r="DO560">
        <v>0.261</v>
      </c>
      <c r="DP560">
        <v>-0.001</v>
      </c>
      <c r="DQ560">
        <v>4.408</v>
      </c>
      <c r="DR560">
        <v>-0.118</v>
      </c>
      <c r="DS560">
        <v>420</v>
      </c>
      <c r="DT560">
        <v>3</v>
      </c>
      <c r="DU560">
        <v>0.07</v>
      </c>
      <c r="DV560">
        <v>0.03</v>
      </c>
      <c r="DW560">
        <v>-22.7259219512195</v>
      </c>
      <c r="DX560">
        <v>0.422527526132381</v>
      </c>
      <c r="DY560">
        <v>0.0558224297615701</v>
      </c>
      <c r="DZ560">
        <v>1</v>
      </c>
      <c r="EA560">
        <v>678.566636363636</v>
      </c>
      <c r="EB560">
        <v>0.811566804699863</v>
      </c>
      <c r="EC560">
        <v>0.24239772203423</v>
      </c>
      <c r="ED560">
        <v>1</v>
      </c>
      <c r="EE560">
        <v>7.23405829268293</v>
      </c>
      <c r="EF560">
        <v>0.426568850174196</v>
      </c>
      <c r="EG560">
        <v>0.0443724412880963</v>
      </c>
      <c r="EH560">
        <v>0</v>
      </c>
      <c r="EI560">
        <v>2</v>
      </c>
      <c r="EJ560">
        <v>3</v>
      </c>
      <c r="EK560" t="s">
        <v>335</v>
      </c>
      <c r="EL560">
        <v>100</v>
      </c>
      <c r="EM560">
        <v>100</v>
      </c>
      <c r="EN560">
        <v>4.313</v>
      </c>
      <c r="EO560">
        <v>0.0782</v>
      </c>
      <c r="EP560">
        <v>2.28134974714028</v>
      </c>
      <c r="EQ560">
        <v>0.00616335315543056</v>
      </c>
      <c r="ER560">
        <v>-2.81551833566181e-06</v>
      </c>
      <c r="ES560">
        <v>7.20361701182458e-10</v>
      </c>
      <c r="ET560">
        <v>-0.12593346656001</v>
      </c>
      <c r="EU560">
        <v>0.000949733804135094</v>
      </c>
      <c r="EV560">
        <v>0.000626151634330831</v>
      </c>
      <c r="EW560">
        <v>-7.8445624330649e-06</v>
      </c>
      <c r="EX560">
        <v>-4</v>
      </c>
      <c r="EY560">
        <v>2067</v>
      </c>
      <c r="EZ560">
        <v>1</v>
      </c>
      <c r="FA560">
        <v>22</v>
      </c>
      <c r="FB560">
        <v>19.2</v>
      </c>
      <c r="FC560">
        <v>19</v>
      </c>
      <c r="FD560">
        <v>18</v>
      </c>
      <c r="FE560">
        <v>960.708</v>
      </c>
      <c r="FF560">
        <v>520.448</v>
      </c>
      <c r="FG560">
        <v>43.1476</v>
      </c>
      <c r="FH560">
        <v>25.5394</v>
      </c>
      <c r="FI560">
        <v>30.0006</v>
      </c>
      <c r="FJ560">
        <v>25.4349</v>
      </c>
      <c r="FK560">
        <v>25.4227</v>
      </c>
      <c r="FL560">
        <v>26.8218</v>
      </c>
      <c r="FM560">
        <v>37.8695</v>
      </c>
      <c r="FN560">
        <v>0</v>
      </c>
      <c r="FO560">
        <v>44.33</v>
      </c>
      <c r="FP560">
        <v>420</v>
      </c>
      <c r="FQ560">
        <v>12.7587</v>
      </c>
      <c r="FR560">
        <v>100.318</v>
      </c>
      <c r="FS560">
        <v>100.221</v>
      </c>
    </row>
    <row r="561" spans="1:175">
      <c r="A561">
        <v>545</v>
      </c>
      <c r="B561">
        <v>1627064664.1</v>
      </c>
      <c r="C561">
        <v>1088</v>
      </c>
      <c r="D561" t="s">
        <v>1383</v>
      </c>
      <c r="E561" t="s">
        <v>1384</v>
      </c>
      <c r="F561">
        <v>1</v>
      </c>
      <c r="H561">
        <v>1627064663.1</v>
      </c>
      <c r="I561">
        <f>(J561)/1000</f>
        <v>0</v>
      </c>
      <c r="J561">
        <f>1000*CB561*AH561*(BX561-BY561)/(100*BQ561*(1000-AH561*BX561))</f>
        <v>0</v>
      </c>
      <c r="K561">
        <f>CB561*AH561*(BW561-BV561*(1000-AH561*BY561)/(1000-AH561*BX561))/(100*BQ561)</f>
        <v>0</v>
      </c>
      <c r="L561">
        <f>BV561 - IF(AH561&gt;1, K561*BQ561*100.0/(AJ561*CJ561), 0)</f>
        <v>0</v>
      </c>
      <c r="M561">
        <f>((S561-I561/2)*L561-K561)/(S561+I561/2)</f>
        <v>0</v>
      </c>
      <c r="N561">
        <f>M561*(CC561+CD561)/1000.0</f>
        <v>0</v>
      </c>
      <c r="O561">
        <f>(BV561 - IF(AH561&gt;1, K561*BQ561*100.0/(AJ561*CJ561), 0))*(CC561+CD561)/1000.0</f>
        <v>0</v>
      </c>
      <c r="P561">
        <f>2.0/((1/R561-1/Q561)+SIGN(R561)*SQRT((1/R561-1/Q561)*(1/R561-1/Q561) + 4*BR561/((BR561+1)*(BR561+1))*(2*1/R561*1/Q561-1/Q561*1/Q561)))</f>
        <v>0</v>
      </c>
      <c r="Q561">
        <f>IF(LEFT(BS561,1)&lt;&gt;"0",IF(LEFT(BS561,1)="1",3.0,BT561),$D$5+$E$5*(CJ561*CC561/($K$5*1000))+$F$5*(CJ561*CC561/($K$5*1000))*MAX(MIN(BQ561,$J$5),$I$5)*MAX(MIN(BQ561,$J$5),$I$5)+$G$5*MAX(MIN(BQ561,$J$5),$I$5)*(CJ561*CC561/($K$5*1000))+$H$5*(CJ561*CC561/($K$5*1000))*(CJ561*CC561/($K$5*1000)))</f>
        <v>0</v>
      </c>
      <c r="R561">
        <f>I561*(1000-(1000*0.61365*exp(17.502*V561/(240.97+V561))/(CC561+CD561)+BX561)/2)/(1000*0.61365*exp(17.502*V561/(240.97+V561))/(CC561+CD561)-BX561)</f>
        <v>0</v>
      </c>
      <c r="S561">
        <f>1/((BR561+1)/(P561/1.6)+1/(Q561/1.37)) + BR561/((BR561+1)/(P561/1.6) + BR561/(Q561/1.37))</f>
        <v>0</v>
      </c>
      <c r="T561">
        <f>(BM561*BP561)</f>
        <v>0</v>
      </c>
      <c r="U561">
        <f>(CE561+(T561+2*0.95*5.67E-8*(((CE561+$B$7)+273)^4-(CE561+273)^4)-44100*I561)/(1.84*29.3*Q561+8*0.95*5.67E-8*(CE561+273)^3))</f>
        <v>0</v>
      </c>
      <c r="V561">
        <f>($C$7*CF561+$D$7*CG561+$E$7*U561)</f>
        <v>0</v>
      </c>
      <c r="W561">
        <f>0.61365*exp(17.502*V561/(240.97+V561))</f>
        <v>0</v>
      </c>
      <c r="X561">
        <f>(Y561/Z561*100)</f>
        <v>0</v>
      </c>
      <c r="Y561">
        <f>BX561*(CC561+CD561)/1000</f>
        <v>0</v>
      </c>
      <c r="Z561">
        <f>0.61365*exp(17.502*CE561/(240.97+CE561))</f>
        <v>0</v>
      </c>
      <c r="AA561">
        <f>(W561-BX561*(CC561+CD561)/1000)</f>
        <v>0</v>
      </c>
      <c r="AB561">
        <f>(-I561*44100)</f>
        <v>0</v>
      </c>
      <c r="AC561">
        <f>2*29.3*Q561*0.92*(CE561-V561)</f>
        <v>0</v>
      </c>
      <c r="AD561">
        <f>2*0.95*5.67E-8*(((CE561+$B$7)+273)^4-(V561+273)^4)</f>
        <v>0</v>
      </c>
      <c r="AE561">
        <f>T561+AD561+AB561+AC561</f>
        <v>0</v>
      </c>
      <c r="AF561">
        <v>16</v>
      </c>
      <c r="AG561">
        <v>2</v>
      </c>
      <c r="AH561">
        <f>IF(AF561*$H$13&gt;=AJ561,1.0,(AJ561/(AJ561-AF561*$H$13)))</f>
        <v>0</v>
      </c>
      <c r="AI561">
        <f>(AH561-1)*100</f>
        <v>0</v>
      </c>
      <c r="AJ561">
        <f>MAX(0,($B$13+$C$13*CJ561)/(1+$D$13*CJ561)*CC561/(CE561+273)*$E$13)</f>
        <v>0</v>
      </c>
      <c r="AK561" t="s">
        <v>291</v>
      </c>
      <c r="AL561" t="s">
        <v>291</v>
      </c>
      <c r="AM561">
        <v>0</v>
      </c>
      <c r="AN561">
        <v>0</v>
      </c>
      <c r="AO561">
        <f>1-AM561/AN561</f>
        <v>0</v>
      </c>
      <c r="AP561">
        <v>0</v>
      </c>
      <c r="AQ561" t="s">
        <v>291</v>
      </c>
      <c r="AR561" t="s">
        <v>291</v>
      </c>
      <c r="AS561">
        <v>0</v>
      </c>
      <c r="AT561">
        <v>0</v>
      </c>
      <c r="AU561">
        <f>1-AS561/AT561</f>
        <v>0</v>
      </c>
      <c r="AV561">
        <v>0.5</v>
      </c>
      <c r="AW561">
        <f>BN561</f>
        <v>0</v>
      </c>
      <c r="AX561">
        <f>K561</f>
        <v>0</v>
      </c>
      <c r="AY561">
        <f>AU561*AV561*AW561</f>
        <v>0</v>
      </c>
      <c r="AZ561">
        <f>(AX561-AP561)/AW561</f>
        <v>0</v>
      </c>
      <c r="BA561">
        <f>(AN561-AT561)/AT561</f>
        <v>0</v>
      </c>
      <c r="BB561">
        <f>AM561/(AO561+AM561/AT561)</f>
        <v>0</v>
      </c>
      <c r="BC561" t="s">
        <v>291</v>
      </c>
      <c r="BD561">
        <v>0</v>
      </c>
      <c r="BE561">
        <f>IF(BD561&lt;&gt;0, BD561, BB561)</f>
        <v>0</v>
      </c>
      <c r="BF561">
        <f>1-BE561/AT561</f>
        <v>0</v>
      </c>
      <c r="BG561">
        <f>(AT561-AS561)/(AT561-BE561)</f>
        <v>0</v>
      </c>
      <c r="BH561">
        <f>(AN561-AT561)/(AN561-BE561)</f>
        <v>0</v>
      </c>
      <c r="BI561">
        <f>(AT561-AS561)/(AT561-AM561)</f>
        <v>0</v>
      </c>
      <c r="BJ561">
        <f>(AN561-AT561)/(AN561-AM561)</f>
        <v>0</v>
      </c>
      <c r="BK561">
        <f>(BG561*BE561/AS561)</f>
        <v>0</v>
      </c>
      <c r="BL561">
        <f>(1-BK561)</f>
        <v>0</v>
      </c>
      <c r="BM561">
        <f>$B$11*CK561+$C$11*CL561+$F$11*CM561*(1-CP561)</f>
        <v>0</v>
      </c>
      <c r="BN561">
        <f>BM561*BO561</f>
        <v>0</v>
      </c>
      <c r="BO561">
        <f>($B$11*$D$9+$C$11*$D$9+$F$11*((CZ561+CR561)/MAX(CZ561+CR561+DA561, 0.1)*$I$9+DA561/MAX(CZ561+CR561+DA561, 0.1)*$J$9))/($B$11+$C$11+$F$11)</f>
        <v>0</v>
      </c>
      <c r="BP561">
        <f>($B$11*$K$9+$C$11*$K$9+$F$11*((CZ561+CR561)/MAX(CZ561+CR561+DA561, 0.1)*$P$9+DA561/MAX(CZ561+CR561+DA561, 0.1)*$Q$9))/($B$11+$C$11+$F$11)</f>
        <v>0</v>
      </c>
      <c r="BQ561">
        <v>6</v>
      </c>
      <c r="BR561">
        <v>0.5</v>
      </c>
      <c r="BS561" t="s">
        <v>292</v>
      </c>
      <c r="BT561">
        <v>2</v>
      </c>
      <c r="BU561">
        <v>1627064663.1</v>
      </c>
      <c r="BV561">
        <v>397.250333333333</v>
      </c>
      <c r="BW561">
        <v>419.988333333333</v>
      </c>
      <c r="BX561">
        <v>19.9409666666667</v>
      </c>
      <c r="BY561">
        <v>12.6222</v>
      </c>
      <c r="BZ561">
        <v>392.938333333333</v>
      </c>
      <c r="CA561">
        <v>19.8625</v>
      </c>
      <c r="CB561">
        <v>900.035</v>
      </c>
      <c r="CC561">
        <v>101.499333333333</v>
      </c>
      <c r="CD561">
        <v>0.0997861666666667</v>
      </c>
      <c r="CE561">
        <v>35.6898666666667</v>
      </c>
      <c r="CF561">
        <v>32.4790333333333</v>
      </c>
      <c r="CG561">
        <v>999.9</v>
      </c>
      <c r="CH561">
        <v>0</v>
      </c>
      <c r="CI561">
        <v>0</v>
      </c>
      <c r="CJ561">
        <v>10012.3</v>
      </c>
      <c r="CK561">
        <v>0</v>
      </c>
      <c r="CL561">
        <v>59.8481666666667</v>
      </c>
      <c r="CM561">
        <v>1460.06333333333</v>
      </c>
      <c r="CN561">
        <v>0.972995</v>
      </c>
      <c r="CO561">
        <v>0.0270047666666667</v>
      </c>
      <c r="CP561">
        <v>0</v>
      </c>
      <c r="CQ561">
        <v>678.758333333333</v>
      </c>
      <c r="CR561">
        <v>4.99951</v>
      </c>
      <c r="CS561">
        <v>9900.25333333333</v>
      </c>
      <c r="CT561">
        <v>11912.4</v>
      </c>
      <c r="CU561">
        <v>39.979</v>
      </c>
      <c r="CV561">
        <v>42.125</v>
      </c>
      <c r="CW561">
        <v>41.437</v>
      </c>
      <c r="CX561">
        <v>41.437</v>
      </c>
      <c r="CY561">
        <v>42.562</v>
      </c>
      <c r="CZ561">
        <v>1415.76666666667</v>
      </c>
      <c r="DA561">
        <v>39.2966666666667</v>
      </c>
      <c r="DB561">
        <v>0</v>
      </c>
      <c r="DC561">
        <v>1627064666.8</v>
      </c>
      <c r="DD561">
        <v>0</v>
      </c>
      <c r="DE561">
        <v>678.63396</v>
      </c>
      <c r="DF561">
        <v>0.82223077152414</v>
      </c>
      <c r="DG561">
        <v>20.777692366856</v>
      </c>
      <c r="DH561">
        <v>9897.5588</v>
      </c>
      <c r="DI561">
        <v>15</v>
      </c>
      <c r="DJ561">
        <v>1627063522.6</v>
      </c>
      <c r="DK561" t="s">
        <v>293</v>
      </c>
      <c r="DL561">
        <v>1627063512.6</v>
      </c>
      <c r="DM561">
        <v>1627063522.6</v>
      </c>
      <c r="DN561">
        <v>1</v>
      </c>
      <c r="DO561">
        <v>0.261</v>
      </c>
      <c r="DP561">
        <v>-0.001</v>
      </c>
      <c r="DQ561">
        <v>4.408</v>
      </c>
      <c r="DR561">
        <v>-0.118</v>
      </c>
      <c r="DS561">
        <v>420</v>
      </c>
      <c r="DT561">
        <v>3</v>
      </c>
      <c r="DU561">
        <v>0.07</v>
      </c>
      <c r="DV561">
        <v>0.03</v>
      </c>
      <c r="DW561">
        <v>-22.7191634146341</v>
      </c>
      <c r="DX561">
        <v>0.233381184668989</v>
      </c>
      <c r="DY561">
        <v>0.0487661905877201</v>
      </c>
      <c r="DZ561">
        <v>1</v>
      </c>
      <c r="EA561">
        <v>678.602303030303</v>
      </c>
      <c r="EB561">
        <v>0.5595451611984</v>
      </c>
      <c r="EC561">
        <v>0.188011360850878</v>
      </c>
      <c r="ED561">
        <v>1</v>
      </c>
      <c r="EE561">
        <v>7.24927536585366</v>
      </c>
      <c r="EF561">
        <v>0.418473867595832</v>
      </c>
      <c r="EG561">
        <v>0.0435541003136839</v>
      </c>
      <c r="EH561">
        <v>0</v>
      </c>
      <c r="EI561">
        <v>2</v>
      </c>
      <c r="EJ561">
        <v>3</v>
      </c>
      <c r="EK561" t="s">
        <v>335</v>
      </c>
      <c r="EL561">
        <v>100</v>
      </c>
      <c r="EM561">
        <v>100</v>
      </c>
      <c r="EN561">
        <v>4.312</v>
      </c>
      <c r="EO561">
        <v>0.0788</v>
      </c>
      <c r="EP561">
        <v>2.28134974714028</v>
      </c>
      <c r="EQ561">
        <v>0.00616335315543056</v>
      </c>
      <c r="ER561">
        <v>-2.81551833566181e-06</v>
      </c>
      <c r="ES561">
        <v>7.20361701182458e-10</v>
      </c>
      <c r="ET561">
        <v>-0.12593346656001</v>
      </c>
      <c r="EU561">
        <v>0.000949733804135094</v>
      </c>
      <c r="EV561">
        <v>0.000626151634330831</v>
      </c>
      <c r="EW561">
        <v>-7.8445624330649e-06</v>
      </c>
      <c r="EX561">
        <v>-4</v>
      </c>
      <c r="EY561">
        <v>2067</v>
      </c>
      <c r="EZ561">
        <v>1</v>
      </c>
      <c r="FA561">
        <v>22</v>
      </c>
      <c r="FB561">
        <v>19.2</v>
      </c>
      <c r="FC561">
        <v>19</v>
      </c>
      <c r="FD561">
        <v>18</v>
      </c>
      <c r="FE561">
        <v>960.533</v>
      </c>
      <c r="FF561">
        <v>520.69</v>
      </c>
      <c r="FG561">
        <v>43.1845</v>
      </c>
      <c r="FH561">
        <v>25.545</v>
      </c>
      <c r="FI561">
        <v>30.0008</v>
      </c>
      <c r="FJ561">
        <v>25.4381</v>
      </c>
      <c r="FK561">
        <v>25.4255</v>
      </c>
      <c r="FL561">
        <v>26.8223</v>
      </c>
      <c r="FM561">
        <v>37.5685</v>
      </c>
      <c r="FN561">
        <v>0</v>
      </c>
      <c r="FO561">
        <v>44.33</v>
      </c>
      <c r="FP561">
        <v>420</v>
      </c>
      <c r="FQ561">
        <v>12.7605</v>
      </c>
      <c r="FR561">
        <v>100.317</v>
      </c>
      <c r="FS561">
        <v>100.221</v>
      </c>
    </row>
    <row r="562" spans="1:175">
      <c r="A562">
        <v>546</v>
      </c>
      <c r="B562">
        <v>1627064666.1</v>
      </c>
      <c r="C562">
        <v>1090</v>
      </c>
      <c r="D562" t="s">
        <v>1385</v>
      </c>
      <c r="E562" t="s">
        <v>1386</v>
      </c>
      <c r="F562">
        <v>1</v>
      </c>
      <c r="H562">
        <v>1627064665.1</v>
      </c>
      <c r="I562">
        <f>(J562)/1000</f>
        <v>0</v>
      </c>
      <c r="J562">
        <f>1000*CB562*AH562*(BX562-BY562)/(100*BQ562*(1000-AH562*BX562))</f>
        <v>0</v>
      </c>
      <c r="K562">
        <f>CB562*AH562*(BW562-BV562*(1000-AH562*BY562)/(1000-AH562*BX562))/(100*BQ562)</f>
        <v>0</v>
      </c>
      <c r="L562">
        <f>BV562 - IF(AH562&gt;1, K562*BQ562*100.0/(AJ562*CJ562), 0)</f>
        <v>0</v>
      </c>
      <c r="M562">
        <f>((S562-I562/2)*L562-K562)/(S562+I562/2)</f>
        <v>0</v>
      </c>
      <c r="N562">
        <f>M562*(CC562+CD562)/1000.0</f>
        <v>0</v>
      </c>
      <c r="O562">
        <f>(BV562 - IF(AH562&gt;1, K562*BQ562*100.0/(AJ562*CJ562), 0))*(CC562+CD562)/1000.0</f>
        <v>0</v>
      </c>
      <c r="P562">
        <f>2.0/((1/R562-1/Q562)+SIGN(R562)*SQRT((1/R562-1/Q562)*(1/R562-1/Q562) + 4*BR562/((BR562+1)*(BR562+1))*(2*1/R562*1/Q562-1/Q562*1/Q562)))</f>
        <v>0</v>
      </c>
      <c r="Q562">
        <f>IF(LEFT(BS562,1)&lt;&gt;"0",IF(LEFT(BS562,1)="1",3.0,BT562),$D$5+$E$5*(CJ562*CC562/($K$5*1000))+$F$5*(CJ562*CC562/($K$5*1000))*MAX(MIN(BQ562,$J$5),$I$5)*MAX(MIN(BQ562,$J$5),$I$5)+$G$5*MAX(MIN(BQ562,$J$5),$I$5)*(CJ562*CC562/($K$5*1000))+$H$5*(CJ562*CC562/($K$5*1000))*(CJ562*CC562/($K$5*1000)))</f>
        <v>0</v>
      </c>
      <c r="R562">
        <f>I562*(1000-(1000*0.61365*exp(17.502*V562/(240.97+V562))/(CC562+CD562)+BX562)/2)/(1000*0.61365*exp(17.502*V562/(240.97+V562))/(CC562+CD562)-BX562)</f>
        <v>0</v>
      </c>
      <c r="S562">
        <f>1/((BR562+1)/(P562/1.6)+1/(Q562/1.37)) + BR562/((BR562+1)/(P562/1.6) + BR562/(Q562/1.37))</f>
        <v>0</v>
      </c>
      <c r="T562">
        <f>(BM562*BP562)</f>
        <v>0</v>
      </c>
      <c r="U562">
        <f>(CE562+(T562+2*0.95*5.67E-8*(((CE562+$B$7)+273)^4-(CE562+273)^4)-44100*I562)/(1.84*29.3*Q562+8*0.95*5.67E-8*(CE562+273)^3))</f>
        <v>0</v>
      </c>
      <c r="V562">
        <f>($C$7*CF562+$D$7*CG562+$E$7*U562)</f>
        <v>0</v>
      </c>
      <c r="W562">
        <f>0.61365*exp(17.502*V562/(240.97+V562))</f>
        <v>0</v>
      </c>
      <c r="X562">
        <f>(Y562/Z562*100)</f>
        <v>0</v>
      </c>
      <c r="Y562">
        <f>BX562*(CC562+CD562)/1000</f>
        <v>0</v>
      </c>
      <c r="Z562">
        <f>0.61365*exp(17.502*CE562/(240.97+CE562))</f>
        <v>0</v>
      </c>
      <c r="AA562">
        <f>(W562-BX562*(CC562+CD562)/1000)</f>
        <v>0</v>
      </c>
      <c r="AB562">
        <f>(-I562*44100)</f>
        <v>0</v>
      </c>
      <c r="AC562">
        <f>2*29.3*Q562*0.92*(CE562-V562)</f>
        <v>0</v>
      </c>
      <c r="AD562">
        <f>2*0.95*5.67E-8*(((CE562+$B$7)+273)^4-(V562+273)^4)</f>
        <v>0</v>
      </c>
      <c r="AE562">
        <f>T562+AD562+AB562+AC562</f>
        <v>0</v>
      </c>
      <c r="AF562">
        <v>16</v>
      </c>
      <c r="AG562">
        <v>2</v>
      </c>
      <c r="AH562">
        <f>IF(AF562*$H$13&gt;=AJ562,1.0,(AJ562/(AJ562-AF562*$H$13)))</f>
        <v>0</v>
      </c>
      <c r="AI562">
        <f>(AH562-1)*100</f>
        <v>0</v>
      </c>
      <c r="AJ562">
        <f>MAX(0,($B$13+$C$13*CJ562)/(1+$D$13*CJ562)*CC562/(CE562+273)*$E$13)</f>
        <v>0</v>
      </c>
      <c r="AK562" t="s">
        <v>291</v>
      </c>
      <c r="AL562" t="s">
        <v>291</v>
      </c>
      <c r="AM562">
        <v>0</v>
      </c>
      <c r="AN562">
        <v>0</v>
      </c>
      <c r="AO562">
        <f>1-AM562/AN562</f>
        <v>0</v>
      </c>
      <c r="AP562">
        <v>0</v>
      </c>
      <c r="AQ562" t="s">
        <v>291</v>
      </c>
      <c r="AR562" t="s">
        <v>291</v>
      </c>
      <c r="AS562">
        <v>0</v>
      </c>
      <c r="AT562">
        <v>0</v>
      </c>
      <c r="AU562">
        <f>1-AS562/AT562</f>
        <v>0</v>
      </c>
      <c r="AV562">
        <v>0.5</v>
      </c>
      <c r="AW562">
        <f>BN562</f>
        <v>0</v>
      </c>
      <c r="AX562">
        <f>K562</f>
        <v>0</v>
      </c>
      <c r="AY562">
        <f>AU562*AV562*AW562</f>
        <v>0</v>
      </c>
      <c r="AZ562">
        <f>(AX562-AP562)/AW562</f>
        <v>0</v>
      </c>
      <c r="BA562">
        <f>(AN562-AT562)/AT562</f>
        <v>0</v>
      </c>
      <c r="BB562">
        <f>AM562/(AO562+AM562/AT562)</f>
        <v>0</v>
      </c>
      <c r="BC562" t="s">
        <v>291</v>
      </c>
      <c r="BD562">
        <v>0</v>
      </c>
      <c r="BE562">
        <f>IF(BD562&lt;&gt;0, BD562, BB562)</f>
        <v>0</v>
      </c>
      <c r="BF562">
        <f>1-BE562/AT562</f>
        <v>0</v>
      </c>
      <c r="BG562">
        <f>(AT562-AS562)/(AT562-BE562)</f>
        <v>0</v>
      </c>
      <c r="BH562">
        <f>(AN562-AT562)/(AN562-BE562)</f>
        <v>0</v>
      </c>
      <c r="BI562">
        <f>(AT562-AS562)/(AT562-AM562)</f>
        <v>0</v>
      </c>
      <c r="BJ562">
        <f>(AN562-AT562)/(AN562-AM562)</f>
        <v>0</v>
      </c>
      <c r="BK562">
        <f>(BG562*BE562/AS562)</f>
        <v>0</v>
      </c>
      <c r="BL562">
        <f>(1-BK562)</f>
        <v>0</v>
      </c>
      <c r="BM562">
        <f>$B$11*CK562+$C$11*CL562+$F$11*CM562*(1-CP562)</f>
        <v>0</v>
      </c>
      <c r="BN562">
        <f>BM562*BO562</f>
        <v>0</v>
      </c>
      <c r="BO562">
        <f>($B$11*$D$9+$C$11*$D$9+$F$11*((CZ562+CR562)/MAX(CZ562+CR562+DA562, 0.1)*$I$9+DA562/MAX(CZ562+CR562+DA562, 0.1)*$J$9))/($B$11+$C$11+$F$11)</f>
        <v>0</v>
      </c>
      <c r="BP562">
        <f>($B$11*$K$9+$C$11*$K$9+$F$11*((CZ562+CR562)/MAX(CZ562+CR562+DA562, 0.1)*$P$9+DA562/MAX(CZ562+CR562+DA562, 0.1)*$Q$9))/($B$11+$C$11+$F$11)</f>
        <v>0</v>
      </c>
      <c r="BQ562">
        <v>6</v>
      </c>
      <c r="BR562">
        <v>0.5</v>
      </c>
      <c r="BS562" t="s">
        <v>292</v>
      </c>
      <c r="BT562">
        <v>2</v>
      </c>
      <c r="BU562">
        <v>1627064665.1</v>
      </c>
      <c r="BV562">
        <v>397.274666666667</v>
      </c>
      <c r="BW562">
        <v>419.976</v>
      </c>
      <c r="BX562">
        <v>19.9760666666667</v>
      </c>
      <c r="BY562">
        <v>12.6454333333333</v>
      </c>
      <c r="BZ562">
        <v>392.962333333333</v>
      </c>
      <c r="CA562">
        <v>19.897</v>
      </c>
      <c r="CB562">
        <v>900.017333333333</v>
      </c>
      <c r="CC562">
        <v>101.5</v>
      </c>
      <c r="CD562">
        <v>0.0999344666666667</v>
      </c>
      <c r="CE562">
        <v>35.7233666666667</v>
      </c>
      <c r="CF562">
        <v>32.5063666666667</v>
      </c>
      <c r="CG562">
        <v>999.9</v>
      </c>
      <c r="CH562">
        <v>0</v>
      </c>
      <c r="CI562">
        <v>0</v>
      </c>
      <c r="CJ562">
        <v>10000.8333333333</v>
      </c>
      <c r="CK562">
        <v>0</v>
      </c>
      <c r="CL562">
        <v>59.834</v>
      </c>
      <c r="CM562">
        <v>1460.04666666667</v>
      </c>
      <c r="CN562">
        <v>0.972999</v>
      </c>
      <c r="CO562">
        <v>0.0270009</v>
      </c>
      <c r="CP562">
        <v>0</v>
      </c>
      <c r="CQ562">
        <v>678.661666666667</v>
      </c>
      <c r="CR562">
        <v>4.99951</v>
      </c>
      <c r="CS562">
        <v>9899.83</v>
      </c>
      <c r="CT562">
        <v>11912.3</v>
      </c>
      <c r="CU562">
        <v>39.958</v>
      </c>
      <c r="CV562">
        <v>42.125</v>
      </c>
      <c r="CW562">
        <v>41.437</v>
      </c>
      <c r="CX562">
        <v>41.458</v>
      </c>
      <c r="CY562">
        <v>42.562</v>
      </c>
      <c r="CZ562">
        <v>1415.75666666667</v>
      </c>
      <c r="DA562">
        <v>39.29</v>
      </c>
      <c r="DB562">
        <v>0</v>
      </c>
      <c r="DC562">
        <v>1627064668.6</v>
      </c>
      <c r="DD562">
        <v>0</v>
      </c>
      <c r="DE562">
        <v>678.638730769231</v>
      </c>
      <c r="DF562">
        <v>0.767008545505369</v>
      </c>
      <c r="DG562">
        <v>18.7347008748349</v>
      </c>
      <c r="DH562">
        <v>9898.02807692308</v>
      </c>
      <c r="DI562">
        <v>15</v>
      </c>
      <c r="DJ562">
        <v>1627063522.6</v>
      </c>
      <c r="DK562" t="s">
        <v>293</v>
      </c>
      <c r="DL562">
        <v>1627063512.6</v>
      </c>
      <c r="DM562">
        <v>1627063522.6</v>
      </c>
      <c r="DN562">
        <v>1</v>
      </c>
      <c r="DO562">
        <v>0.261</v>
      </c>
      <c r="DP562">
        <v>-0.001</v>
      </c>
      <c r="DQ562">
        <v>4.408</v>
      </c>
      <c r="DR562">
        <v>-0.118</v>
      </c>
      <c r="DS562">
        <v>420</v>
      </c>
      <c r="DT562">
        <v>3</v>
      </c>
      <c r="DU562">
        <v>0.07</v>
      </c>
      <c r="DV562">
        <v>0.03</v>
      </c>
      <c r="DW562">
        <v>-22.710543902439</v>
      </c>
      <c r="DX562">
        <v>0.122147038327484</v>
      </c>
      <c r="DY562">
        <v>0.0425205089613465</v>
      </c>
      <c r="DZ562">
        <v>1</v>
      </c>
      <c r="EA562">
        <v>678.609371428571</v>
      </c>
      <c r="EB562">
        <v>0.720281800390618</v>
      </c>
      <c r="EC562">
        <v>0.176600127117621</v>
      </c>
      <c r="ED562">
        <v>1</v>
      </c>
      <c r="EE562">
        <v>7.26382585365854</v>
      </c>
      <c r="EF562">
        <v>0.410699372822301</v>
      </c>
      <c r="EG562">
        <v>0.0427852542968589</v>
      </c>
      <c r="EH562">
        <v>0</v>
      </c>
      <c r="EI562">
        <v>2</v>
      </c>
      <c r="EJ562">
        <v>3</v>
      </c>
      <c r="EK562" t="s">
        <v>335</v>
      </c>
      <c r="EL562">
        <v>100</v>
      </c>
      <c r="EM562">
        <v>100</v>
      </c>
      <c r="EN562">
        <v>4.312</v>
      </c>
      <c r="EO562">
        <v>0.0793</v>
      </c>
      <c r="EP562">
        <v>2.28134974714028</v>
      </c>
      <c r="EQ562">
        <v>0.00616335315543056</v>
      </c>
      <c r="ER562">
        <v>-2.81551833566181e-06</v>
      </c>
      <c r="ES562">
        <v>7.20361701182458e-10</v>
      </c>
      <c r="ET562">
        <v>-0.12593346656001</v>
      </c>
      <c r="EU562">
        <v>0.000949733804135094</v>
      </c>
      <c r="EV562">
        <v>0.000626151634330831</v>
      </c>
      <c r="EW562">
        <v>-7.8445624330649e-06</v>
      </c>
      <c r="EX562">
        <v>-4</v>
      </c>
      <c r="EY562">
        <v>2067</v>
      </c>
      <c r="EZ562">
        <v>1</v>
      </c>
      <c r="FA562">
        <v>22</v>
      </c>
      <c r="FB562">
        <v>19.2</v>
      </c>
      <c r="FC562">
        <v>19.1</v>
      </c>
      <c r="FD562">
        <v>18</v>
      </c>
      <c r="FE562">
        <v>960.637</v>
      </c>
      <c r="FF562">
        <v>521.019</v>
      </c>
      <c r="FG562">
        <v>43.2178</v>
      </c>
      <c r="FH562">
        <v>25.5504</v>
      </c>
      <c r="FI562">
        <v>30.0008</v>
      </c>
      <c r="FJ562">
        <v>25.441</v>
      </c>
      <c r="FK562">
        <v>25.4284</v>
      </c>
      <c r="FL562">
        <v>26.8236</v>
      </c>
      <c r="FM562">
        <v>37.5685</v>
      </c>
      <c r="FN562">
        <v>0</v>
      </c>
      <c r="FO562">
        <v>44.43</v>
      </c>
      <c r="FP562">
        <v>420</v>
      </c>
      <c r="FQ562">
        <v>12.7538</v>
      </c>
      <c r="FR562">
        <v>100.317</v>
      </c>
      <c r="FS562">
        <v>100.222</v>
      </c>
    </row>
    <row r="563" spans="1:175">
      <c r="A563">
        <v>547</v>
      </c>
      <c r="B563">
        <v>1627064668.1</v>
      </c>
      <c r="C563">
        <v>1092</v>
      </c>
      <c r="D563" t="s">
        <v>1387</v>
      </c>
      <c r="E563" t="s">
        <v>1388</v>
      </c>
      <c r="F563">
        <v>1</v>
      </c>
      <c r="H563">
        <v>1627064667.1</v>
      </c>
      <c r="I563">
        <f>(J563)/1000</f>
        <v>0</v>
      </c>
      <c r="J563">
        <f>1000*CB563*AH563*(BX563-BY563)/(100*BQ563*(1000-AH563*BX563))</f>
        <v>0</v>
      </c>
      <c r="K563">
        <f>CB563*AH563*(BW563-BV563*(1000-AH563*BY563)/(1000-AH563*BX563))/(100*BQ563)</f>
        <v>0</v>
      </c>
      <c r="L563">
        <f>BV563 - IF(AH563&gt;1, K563*BQ563*100.0/(AJ563*CJ563), 0)</f>
        <v>0</v>
      </c>
      <c r="M563">
        <f>((S563-I563/2)*L563-K563)/(S563+I563/2)</f>
        <v>0</v>
      </c>
      <c r="N563">
        <f>M563*(CC563+CD563)/1000.0</f>
        <v>0</v>
      </c>
      <c r="O563">
        <f>(BV563 - IF(AH563&gt;1, K563*BQ563*100.0/(AJ563*CJ563), 0))*(CC563+CD563)/1000.0</f>
        <v>0</v>
      </c>
      <c r="P563">
        <f>2.0/((1/R563-1/Q563)+SIGN(R563)*SQRT((1/R563-1/Q563)*(1/R563-1/Q563) + 4*BR563/((BR563+1)*(BR563+1))*(2*1/R563*1/Q563-1/Q563*1/Q563)))</f>
        <v>0</v>
      </c>
      <c r="Q563">
        <f>IF(LEFT(BS563,1)&lt;&gt;"0",IF(LEFT(BS563,1)="1",3.0,BT563),$D$5+$E$5*(CJ563*CC563/($K$5*1000))+$F$5*(CJ563*CC563/($K$5*1000))*MAX(MIN(BQ563,$J$5),$I$5)*MAX(MIN(BQ563,$J$5),$I$5)+$G$5*MAX(MIN(BQ563,$J$5),$I$5)*(CJ563*CC563/($K$5*1000))+$H$5*(CJ563*CC563/($K$5*1000))*(CJ563*CC563/($K$5*1000)))</f>
        <v>0</v>
      </c>
      <c r="R563">
        <f>I563*(1000-(1000*0.61365*exp(17.502*V563/(240.97+V563))/(CC563+CD563)+BX563)/2)/(1000*0.61365*exp(17.502*V563/(240.97+V563))/(CC563+CD563)-BX563)</f>
        <v>0</v>
      </c>
      <c r="S563">
        <f>1/((BR563+1)/(P563/1.6)+1/(Q563/1.37)) + BR563/((BR563+1)/(P563/1.6) + BR563/(Q563/1.37))</f>
        <v>0</v>
      </c>
      <c r="T563">
        <f>(BM563*BP563)</f>
        <v>0</v>
      </c>
      <c r="U563">
        <f>(CE563+(T563+2*0.95*5.67E-8*(((CE563+$B$7)+273)^4-(CE563+273)^4)-44100*I563)/(1.84*29.3*Q563+8*0.95*5.67E-8*(CE563+273)^3))</f>
        <v>0</v>
      </c>
      <c r="V563">
        <f>($C$7*CF563+$D$7*CG563+$E$7*U563)</f>
        <v>0</v>
      </c>
      <c r="W563">
        <f>0.61365*exp(17.502*V563/(240.97+V563))</f>
        <v>0</v>
      </c>
      <c r="X563">
        <f>(Y563/Z563*100)</f>
        <v>0</v>
      </c>
      <c r="Y563">
        <f>BX563*(CC563+CD563)/1000</f>
        <v>0</v>
      </c>
      <c r="Z563">
        <f>0.61365*exp(17.502*CE563/(240.97+CE563))</f>
        <v>0</v>
      </c>
      <c r="AA563">
        <f>(W563-BX563*(CC563+CD563)/1000)</f>
        <v>0</v>
      </c>
      <c r="AB563">
        <f>(-I563*44100)</f>
        <v>0</v>
      </c>
      <c r="AC563">
        <f>2*29.3*Q563*0.92*(CE563-V563)</f>
        <v>0</v>
      </c>
      <c r="AD563">
        <f>2*0.95*5.67E-8*(((CE563+$B$7)+273)^4-(V563+273)^4)</f>
        <v>0</v>
      </c>
      <c r="AE563">
        <f>T563+AD563+AB563+AC563</f>
        <v>0</v>
      </c>
      <c r="AF563">
        <v>16</v>
      </c>
      <c r="AG563">
        <v>2</v>
      </c>
      <c r="AH563">
        <f>IF(AF563*$H$13&gt;=AJ563,1.0,(AJ563/(AJ563-AF563*$H$13)))</f>
        <v>0</v>
      </c>
      <c r="AI563">
        <f>(AH563-1)*100</f>
        <v>0</v>
      </c>
      <c r="AJ563">
        <f>MAX(0,($B$13+$C$13*CJ563)/(1+$D$13*CJ563)*CC563/(CE563+273)*$E$13)</f>
        <v>0</v>
      </c>
      <c r="AK563" t="s">
        <v>291</v>
      </c>
      <c r="AL563" t="s">
        <v>291</v>
      </c>
      <c r="AM563">
        <v>0</v>
      </c>
      <c r="AN563">
        <v>0</v>
      </c>
      <c r="AO563">
        <f>1-AM563/AN563</f>
        <v>0</v>
      </c>
      <c r="AP563">
        <v>0</v>
      </c>
      <c r="AQ563" t="s">
        <v>291</v>
      </c>
      <c r="AR563" t="s">
        <v>291</v>
      </c>
      <c r="AS563">
        <v>0</v>
      </c>
      <c r="AT563">
        <v>0</v>
      </c>
      <c r="AU563">
        <f>1-AS563/AT563</f>
        <v>0</v>
      </c>
      <c r="AV563">
        <v>0.5</v>
      </c>
      <c r="AW563">
        <f>BN563</f>
        <v>0</v>
      </c>
      <c r="AX563">
        <f>K563</f>
        <v>0</v>
      </c>
      <c r="AY563">
        <f>AU563*AV563*AW563</f>
        <v>0</v>
      </c>
      <c r="AZ563">
        <f>(AX563-AP563)/AW563</f>
        <v>0</v>
      </c>
      <c r="BA563">
        <f>(AN563-AT563)/AT563</f>
        <v>0</v>
      </c>
      <c r="BB563">
        <f>AM563/(AO563+AM563/AT563)</f>
        <v>0</v>
      </c>
      <c r="BC563" t="s">
        <v>291</v>
      </c>
      <c r="BD563">
        <v>0</v>
      </c>
      <c r="BE563">
        <f>IF(BD563&lt;&gt;0, BD563, BB563)</f>
        <v>0</v>
      </c>
      <c r="BF563">
        <f>1-BE563/AT563</f>
        <v>0</v>
      </c>
      <c r="BG563">
        <f>(AT563-AS563)/(AT563-BE563)</f>
        <v>0</v>
      </c>
      <c r="BH563">
        <f>(AN563-AT563)/(AN563-BE563)</f>
        <v>0</v>
      </c>
      <c r="BI563">
        <f>(AT563-AS563)/(AT563-AM563)</f>
        <v>0</v>
      </c>
      <c r="BJ563">
        <f>(AN563-AT563)/(AN563-AM563)</f>
        <v>0</v>
      </c>
      <c r="BK563">
        <f>(BG563*BE563/AS563)</f>
        <v>0</v>
      </c>
      <c r="BL563">
        <f>(1-BK563)</f>
        <v>0</v>
      </c>
      <c r="BM563">
        <f>$B$11*CK563+$C$11*CL563+$F$11*CM563*(1-CP563)</f>
        <v>0</v>
      </c>
      <c r="BN563">
        <f>BM563*BO563</f>
        <v>0</v>
      </c>
      <c r="BO563">
        <f>($B$11*$D$9+$C$11*$D$9+$F$11*((CZ563+CR563)/MAX(CZ563+CR563+DA563, 0.1)*$I$9+DA563/MAX(CZ563+CR563+DA563, 0.1)*$J$9))/($B$11+$C$11+$F$11)</f>
        <v>0</v>
      </c>
      <c r="BP563">
        <f>($B$11*$K$9+$C$11*$K$9+$F$11*((CZ563+CR563)/MAX(CZ563+CR563+DA563, 0.1)*$P$9+DA563/MAX(CZ563+CR563+DA563, 0.1)*$Q$9))/($B$11+$C$11+$F$11)</f>
        <v>0</v>
      </c>
      <c r="BQ563">
        <v>6</v>
      </c>
      <c r="BR563">
        <v>0.5</v>
      </c>
      <c r="BS563" t="s">
        <v>292</v>
      </c>
      <c r="BT563">
        <v>2</v>
      </c>
      <c r="BU563">
        <v>1627064667.1</v>
      </c>
      <c r="BV563">
        <v>397.272</v>
      </c>
      <c r="BW563">
        <v>419.965333333333</v>
      </c>
      <c r="BX563">
        <v>20.0115666666667</v>
      </c>
      <c r="BY563">
        <v>12.6794</v>
      </c>
      <c r="BZ563">
        <v>392.96</v>
      </c>
      <c r="CA563">
        <v>19.9319666666667</v>
      </c>
      <c r="CB563">
        <v>900.006333333333</v>
      </c>
      <c r="CC563">
        <v>101.5</v>
      </c>
      <c r="CD563">
        <v>0.100013466666667</v>
      </c>
      <c r="CE563">
        <v>35.7609333333333</v>
      </c>
      <c r="CF563">
        <v>32.5325666666667</v>
      </c>
      <c r="CG563">
        <v>999.9</v>
      </c>
      <c r="CH563">
        <v>0</v>
      </c>
      <c r="CI563">
        <v>0</v>
      </c>
      <c r="CJ563">
        <v>10001.2666666667</v>
      </c>
      <c r="CK563">
        <v>0</v>
      </c>
      <c r="CL563">
        <v>59.8283333333333</v>
      </c>
      <c r="CM563">
        <v>1459.93333333333</v>
      </c>
      <c r="CN563">
        <v>0.972995</v>
      </c>
      <c r="CO563">
        <v>0.0270047666666667</v>
      </c>
      <c r="CP563">
        <v>0</v>
      </c>
      <c r="CQ563">
        <v>678.766666666667</v>
      </c>
      <c r="CR563">
        <v>4.99951</v>
      </c>
      <c r="CS563">
        <v>9899.06</v>
      </c>
      <c r="CT563">
        <v>11911.3333333333</v>
      </c>
      <c r="CU563">
        <v>40</v>
      </c>
      <c r="CV563">
        <v>42.1663333333333</v>
      </c>
      <c r="CW563">
        <v>41.437</v>
      </c>
      <c r="CX563">
        <v>41.479</v>
      </c>
      <c r="CY563">
        <v>42.562</v>
      </c>
      <c r="CZ563">
        <v>1415.64</v>
      </c>
      <c r="DA563">
        <v>39.2933333333333</v>
      </c>
      <c r="DB563">
        <v>0</v>
      </c>
      <c r="DC563">
        <v>1627064671</v>
      </c>
      <c r="DD563">
        <v>0</v>
      </c>
      <c r="DE563">
        <v>678.683423076923</v>
      </c>
      <c r="DF563">
        <v>0.330564099445121</v>
      </c>
      <c r="DG563">
        <v>17.0061538484516</v>
      </c>
      <c r="DH563">
        <v>9898.45423076923</v>
      </c>
      <c r="DI563">
        <v>15</v>
      </c>
      <c r="DJ563">
        <v>1627063522.6</v>
      </c>
      <c r="DK563" t="s">
        <v>293</v>
      </c>
      <c r="DL563">
        <v>1627063512.6</v>
      </c>
      <c r="DM563">
        <v>1627063522.6</v>
      </c>
      <c r="DN563">
        <v>1</v>
      </c>
      <c r="DO563">
        <v>0.261</v>
      </c>
      <c r="DP563">
        <v>-0.001</v>
      </c>
      <c r="DQ563">
        <v>4.408</v>
      </c>
      <c r="DR563">
        <v>-0.118</v>
      </c>
      <c r="DS563">
        <v>420</v>
      </c>
      <c r="DT563">
        <v>3</v>
      </c>
      <c r="DU563">
        <v>0.07</v>
      </c>
      <c r="DV563">
        <v>0.03</v>
      </c>
      <c r="DW563">
        <v>-22.7017146341463</v>
      </c>
      <c r="DX563">
        <v>0.00595818815332103</v>
      </c>
      <c r="DY563">
        <v>0.0347597437539717</v>
      </c>
      <c r="DZ563">
        <v>1</v>
      </c>
      <c r="EA563">
        <v>678.643212121212</v>
      </c>
      <c r="EB563">
        <v>0.683545170287556</v>
      </c>
      <c r="EC563">
        <v>0.16993327702647</v>
      </c>
      <c r="ED563">
        <v>1</v>
      </c>
      <c r="EE563">
        <v>7.27818024390244</v>
      </c>
      <c r="EF563">
        <v>0.369642857142856</v>
      </c>
      <c r="EG563">
        <v>0.0385809665880385</v>
      </c>
      <c r="EH563">
        <v>0</v>
      </c>
      <c r="EI563">
        <v>2</v>
      </c>
      <c r="EJ563">
        <v>3</v>
      </c>
      <c r="EK563" t="s">
        <v>335</v>
      </c>
      <c r="EL563">
        <v>100</v>
      </c>
      <c r="EM563">
        <v>100</v>
      </c>
      <c r="EN563">
        <v>4.312</v>
      </c>
      <c r="EO563">
        <v>0.08</v>
      </c>
      <c r="EP563">
        <v>2.28134974714028</v>
      </c>
      <c r="EQ563">
        <v>0.00616335315543056</v>
      </c>
      <c r="ER563">
        <v>-2.81551833566181e-06</v>
      </c>
      <c r="ES563">
        <v>7.20361701182458e-10</v>
      </c>
      <c r="ET563">
        <v>-0.12593346656001</v>
      </c>
      <c r="EU563">
        <v>0.000949733804135094</v>
      </c>
      <c r="EV563">
        <v>0.000626151634330831</v>
      </c>
      <c r="EW563">
        <v>-7.8445624330649e-06</v>
      </c>
      <c r="EX563">
        <v>-4</v>
      </c>
      <c r="EY563">
        <v>2067</v>
      </c>
      <c r="EZ563">
        <v>1</v>
      </c>
      <c r="FA563">
        <v>22</v>
      </c>
      <c r="FB563">
        <v>19.3</v>
      </c>
      <c r="FC563">
        <v>19.1</v>
      </c>
      <c r="FD563">
        <v>18</v>
      </c>
      <c r="FE563">
        <v>960.885</v>
      </c>
      <c r="FF563">
        <v>520.882</v>
      </c>
      <c r="FG563">
        <v>43.2489</v>
      </c>
      <c r="FH563">
        <v>25.5545</v>
      </c>
      <c r="FI563">
        <v>30.0008</v>
      </c>
      <c r="FJ563">
        <v>25.4433</v>
      </c>
      <c r="FK563">
        <v>25.4307</v>
      </c>
      <c r="FL563">
        <v>26.8241</v>
      </c>
      <c r="FM563">
        <v>37.2774</v>
      </c>
      <c r="FN563">
        <v>0</v>
      </c>
      <c r="FO563">
        <v>44.53</v>
      </c>
      <c r="FP563">
        <v>420</v>
      </c>
      <c r="FQ563">
        <v>12.8787</v>
      </c>
      <c r="FR563">
        <v>100.317</v>
      </c>
      <c r="FS563">
        <v>100.221</v>
      </c>
    </row>
    <row r="564" spans="1:175">
      <c r="A564">
        <v>548</v>
      </c>
      <c r="B564">
        <v>1627064670.1</v>
      </c>
      <c r="C564">
        <v>1094</v>
      </c>
      <c r="D564" t="s">
        <v>1389</v>
      </c>
      <c r="E564" t="s">
        <v>1390</v>
      </c>
      <c r="F564">
        <v>1</v>
      </c>
      <c r="H564">
        <v>1627064669.1</v>
      </c>
      <c r="I564">
        <f>(J564)/1000</f>
        <v>0</v>
      </c>
      <c r="J564">
        <f>1000*CB564*AH564*(BX564-BY564)/(100*BQ564*(1000-AH564*BX564))</f>
        <v>0</v>
      </c>
      <c r="K564">
        <f>CB564*AH564*(BW564-BV564*(1000-AH564*BY564)/(1000-AH564*BX564))/(100*BQ564)</f>
        <v>0</v>
      </c>
      <c r="L564">
        <f>BV564 - IF(AH564&gt;1, K564*BQ564*100.0/(AJ564*CJ564), 0)</f>
        <v>0</v>
      </c>
      <c r="M564">
        <f>((S564-I564/2)*L564-K564)/(S564+I564/2)</f>
        <v>0</v>
      </c>
      <c r="N564">
        <f>M564*(CC564+CD564)/1000.0</f>
        <v>0</v>
      </c>
      <c r="O564">
        <f>(BV564 - IF(AH564&gt;1, K564*BQ564*100.0/(AJ564*CJ564), 0))*(CC564+CD564)/1000.0</f>
        <v>0</v>
      </c>
      <c r="P564">
        <f>2.0/((1/R564-1/Q564)+SIGN(R564)*SQRT((1/R564-1/Q564)*(1/R564-1/Q564) + 4*BR564/((BR564+1)*(BR564+1))*(2*1/R564*1/Q564-1/Q564*1/Q564)))</f>
        <v>0</v>
      </c>
      <c r="Q564">
        <f>IF(LEFT(BS564,1)&lt;&gt;"0",IF(LEFT(BS564,1)="1",3.0,BT564),$D$5+$E$5*(CJ564*CC564/($K$5*1000))+$F$5*(CJ564*CC564/($K$5*1000))*MAX(MIN(BQ564,$J$5),$I$5)*MAX(MIN(BQ564,$J$5),$I$5)+$G$5*MAX(MIN(BQ564,$J$5),$I$5)*(CJ564*CC564/($K$5*1000))+$H$5*(CJ564*CC564/($K$5*1000))*(CJ564*CC564/($K$5*1000)))</f>
        <v>0</v>
      </c>
      <c r="R564">
        <f>I564*(1000-(1000*0.61365*exp(17.502*V564/(240.97+V564))/(CC564+CD564)+BX564)/2)/(1000*0.61365*exp(17.502*V564/(240.97+V564))/(CC564+CD564)-BX564)</f>
        <v>0</v>
      </c>
      <c r="S564">
        <f>1/((BR564+1)/(P564/1.6)+1/(Q564/1.37)) + BR564/((BR564+1)/(P564/1.6) + BR564/(Q564/1.37))</f>
        <v>0</v>
      </c>
      <c r="T564">
        <f>(BM564*BP564)</f>
        <v>0</v>
      </c>
      <c r="U564">
        <f>(CE564+(T564+2*0.95*5.67E-8*(((CE564+$B$7)+273)^4-(CE564+273)^4)-44100*I564)/(1.84*29.3*Q564+8*0.95*5.67E-8*(CE564+273)^3))</f>
        <v>0</v>
      </c>
      <c r="V564">
        <f>($C$7*CF564+$D$7*CG564+$E$7*U564)</f>
        <v>0</v>
      </c>
      <c r="W564">
        <f>0.61365*exp(17.502*V564/(240.97+V564))</f>
        <v>0</v>
      </c>
      <c r="X564">
        <f>(Y564/Z564*100)</f>
        <v>0</v>
      </c>
      <c r="Y564">
        <f>BX564*(CC564+CD564)/1000</f>
        <v>0</v>
      </c>
      <c r="Z564">
        <f>0.61365*exp(17.502*CE564/(240.97+CE564))</f>
        <v>0</v>
      </c>
      <c r="AA564">
        <f>(W564-BX564*(CC564+CD564)/1000)</f>
        <v>0</v>
      </c>
      <c r="AB564">
        <f>(-I564*44100)</f>
        <v>0</v>
      </c>
      <c r="AC564">
        <f>2*29.3*Q564*0.92*(CE564-V564)</f>
        <v>0</v>
      </c>
      <c r="AD564">
        <f>2*0.95*5.67E-8*(((CE564+$B$7)+273)^4-(V564+273)^4)</f>
        <v>0</v>
      </c>
      <c r="AE564">
        <f>T564+AD564+AB564+AC564</f>
        <v>0</v>
      </c>
      <c r="AF564">
        <v>16</v>
      </c>
      <c r="AG564">
        <v>2</v>
      </c>
      <c r="AH564">
        <f>IF(AF564*$H$13&gt;=AJ564,1.0,(AJ564/(AJ564-AF564*$H$13)))</f>
        <v>0</v>
      </c>
      <c r="AI564">
        <f>(AH564-1)*100</f>
        <v>0</v>
      </c>
      <c r="AJ564">
        <f>MAX(0,($B$13+$C$13*CJ564)/(1+$D$13*CJ564)*CC564/(CE564+273)*$E$13)</f>
        <v>0</v>
      </c>
      <c r="AK564" t="s">
        <v>291</v>
      </c>
      <c r="AL564" t="s">
        <v>291</v>
      </c>
      <c r="AM564">
        <v>0</v>
      </c>
      <c r="AN564">
        <v>0</v>
      </c>
      <c r="AO564">
        <f>1-AM564/AN564</f>
        <v>0</v>
      </c>
      <c r="AP564">
        <v>0</v>
      </c>
      <c r="AQ564" t="s">
        <v>291</v>
      </c>
      <c r="AR564" t="s">
        <v>291</v>
      </c>
      <c r="AS564">
        <v>0</v>
      </c>
      <c r="AT564">
        <v>0</v>
      </c>
      <c r="AU564">
        <f>1-AS564/AT564</f>
        <v>0</v>
      </c>
      <c r="AV564">
        <v>0.5</v>
      </c>
      <c r="AW564">
        <f>BN564</f>
        <v>0</v>
      </c>
      <c r="AX564">
        <f>K564</f>
        <v>0</v>
      </c>
      <c r="AY564">
        <f>AU564*AV564*AW564</f>
        <v>0</v>
      </c>
      <c r="AZ564">
        <f>(AX564-AP564)/AW564</f>
        <v>0</v>
      </c>
      <c r="BA564">
        <f>(AN564-AT564)/AT564</f>
        <v>0</v>
      </c>
      <c r="BB564">
        <f>AM564/(AO564+AM564/AT564)</f>
        <v>0</v>
      </c>
      <c r="BC564" t="s">
        <v>291</v>
      </c>
      <c r="BD564">
        <v>0</v>
      </c>
      <c r="BE564">
        <f>IF(BD564&lt;&gt;0, BD564, BB564)</f>
        <v>0</v>
      </c>
      <c r="BF564">
        <f>1-BE564/AT564</f>
        <v>0</v>
      </c>
      <c r="BG564">
        <f>(AT564-AS564)/(AT564-BE564)</f>
        <v>0</v>
      </c>
      <c r="BH564">
        <f>(AN564-AT564)/(AN564-BE564)</f>
        <v>0</v>
      </c>
      <c r="BI564">
        <f>(AT564-AS564)/(AT564-AM564)</f>
        <v>0</v>
      </c>
      <c r="BJ564">
        <f>(AN564-AT564)/(AN564-AM564)</f>
        <v>0</v>
      </c>
      <c r="BK564">
        <f>(BG564*BE564/AS564)</f>
        <v>0</v>
      </c>
      <c r="BL564">
        <f>(1-BK564)</f>
        <v>0</v>
      </c>
      <c r="BM564">
        <f>$B$11*CK564+$C$11*CL564+$F$11*CM564*(1-CP564)</f>
        <v>0</v>
      </c>
      <c r="BN564">
        <f>BM564*BO564</f>
        <v>0</v>
      </c>
      <c r="BO564">
        <f>($B$11*$D$9+$C$11*$D$9+$F$11*((CZ564+CR564)/MAX(CZ564+CR564+DA564, 0.1)*$I$9+DA564/MAX(CZ564+CR564+DA564, 0.1)*$J$9))/($B$11+$C$11+$F$11)</f>
        <v>0</v>
      </c>
      <c r="BP564">
        <f>($B$11*$K$9+$C$11*$K$9+$F$11*((CZ564+CR564)/MAX(CZ564+CR564+DA564, 0.1)*$P$9+DA564/MAX(CZ564+CR564+DA564, 0.1)*$Q$9))/($B$11+$C$11+$F$11)</f>
        <v>0</v>
      </c>
      <c r="BQ564">
        <v>6</v>
      </c>
      <c r="BR564">
        <v>0.5</v>
      </c>
      <c r="BS564" t="s">
        <v>292</v>
      </c>
      <c r="BT564">
        <v>2</v>
      </c>
      <c r="BU564">
        <v>1627064669.1</v>
      </c>
      <c r="BV564">
        <v>397.306</v>
      </c>
      <c r="BW564">
        <v>419.957666666667</v>
      </c>
      <c r="BX564">
        <v>20.0517</v>
      </c>
      <c r="BY564">
        <v>12.7206666666667</v>
      </c>
      <c r="BZ564">
        <v>392.993333333333</v>
      </c>
      <c r="CA564">
        <v>19.9714333333333</v>
      </c>
      <c r="CB564">
        <v>900.026333333333</v>
      </c>
      <c r="CC564">
        <v>101.5</v>
      </c>
      <c r="CD564">
        <v>0.0999222333333333</v>
      </c>
      <c r="CE564">
        <v>35.8013666666667</v>
      </c>
      <c r="CF564">
        <v>32.5716666666667</v>
      </c>
      <c r="CG564">
        <v>999.9</v>
      </c>
      <c r="CH564">
        <v>0</v>
      </c>
      <c r="CI564">
        <v>0</v>
      </c>
      <c r="CJ564">
        <v>9988.12</v>
      </c>
      <c r="CK564">
        <v>0</v>
      </c>
      <c r="CL564">
        <v>59.8194</v>
      </c>
      <c r="CM564">
        <v>1460.03333333333</v>
      </c>
      <c r="CN564">
        <v>0.972999</v>
      </c>
      <c r="CO564">
        <v>0.0270009</v>
      </c>
      <c r="CP564">
        <v>0</v>
      </c>
      <c r="CQ564">
        <v>679.162</v>
      </c>
      <c r="CR564">
        <v>4.99951</v>
      </c>
      <c r="CS564">
        <v>9900.42</v>
      </c>
      <c r="CT564">
        <v>11912.1333333333</v>
      </c>
      <c r="CU564">
        <v>40</v>
      </c>
      <c r="CV564">
        <v>42.187</v>
      </c>
      <c r="CW564">
        <v>41.437</v>
      </c>
      <c r="CX564">
        <v>41.437</v>
      </c>
      <c r="CY564">
        <v>42.625</v>
      </c>
      <c r="CZ564">
        <v>1415.74333333333</v>
      </c>
      <c r="DA564">
        <v>39.29</v>
      </c>
      <c r="DB564">
        <v>0</v>
      </c>
      <c r="DC564">
        <v>1627064672.8</v>
      </c>
      <c r="DD564">
        <v>0</v>
      </c>
      <c r="DE564">
        <v>678.72564</v>
      </c>
      <c r="DF564">
        <v>0.749153841229699</v>
      </c>
      <c r="DG564">
        <v>13.6223077188073</v>
      </c>
      <c r="DH564">
        <v>9899.092</v>
      </c>
      <c r="DI564">
        <v>15</v>
      </c>
      <c r="DJ564">
        <v>1627063522.6</v>
      </c>
      <c r="DK564" t="s">
        <v>293</v>
      </c>
      <c r="DL564">
        <v>1627063512.6</v>
      </c>
      <c r="DM564">
        <v>1627063522.6</v>
      </c>
      <c r="DN564">
        <v>1</v>
      </c>
      <c r="DO564">
        <v>0.261</v>
      </c>
      <c r="DP564">
        <v>-0.001</v>
      </c>
      <c r="DQ564">
        <v>4.408</v>
      </c>
      <c r="DR564">
        <v>-0.118</v>
      </c>
      <c r="DS564">
        <v>420</v>
      </c>
      <c r="DT564">
        <v>3</v>
      </c>
      <c r="DU564">
        <v>0.07</v>
      </c>
      <c r="DV564">
        <v>0.03</v>
      </c>
      <c r="DW564">
        <v>-22.6922634146341</v>
      </c>
      <c r="DX564">
        <v>-0.0217714285713756</v>
      </c>
      <c r="DY564">
        <v>0.0326343957116143</v>
      </c>
      <c r="DZ564">
        <v>1</v>
      </c>
      <c r="EA564">
        <v>678.676787878788</v>
      </c>
      <c r="EB564">
        <v>1.09996857375398</v>
      </c>
      <c r="EC564">
        <v>0.196089150654978</v>
      </c>
      <c r="ED564">
        <v>1</v>
      </c>
      <c r="EE564">
        <v>7.29029097560976</v>
      </c>
      <c r="EF564">
        <v>0.316373310104537</v>
      </c>
      <c r="EG564">
        <v>0.0332862737992468</v>
      </c>
      <c r="EH564">
        <v>0</v>
      </c>
      <c r="EI564">
        <v>2</v>
      </c>
      <c r="EJ564">
        <v>3</v>
      </c>
      <c r="EK564" t="s">
        <v>335</v>
      </c>
      <c r="EL564">
        <v>100</v>
      </c>
      <c r="EM564">
        <v>100</v>
      </c>
      <c r="EN564">
        <v>4.313</v>
      </c>
      <c r="EO564">
        <v>0.0806</v>
      </c>
      <c r="EP564">
        <v>2.28134974714028</v>
      </c>
      <c r="EQ564">
        <v>0.00616335315543056</v>
      </c>
      <c r="ER564">
        <v>-2.81551833566181e-06</v>
      </c>
      <c r="ES564">
        <v>7.20361701182458e-10</v>
      </c>
      <c r="ET564">
        <v>-0.12593346656001</v>
      </c>
      <c r="EU564">
        <v>0.000949733804135094</v>
      </c>
      <c r="EV564">
        <v>0.000626151634330831</v>
      </c>
      <c r="EW564">
        <v>-7.8445624330649e-06</v>
      </c>
      <c r="EX564">
        <v>-4</v>
      </c>
      <c r="EY564">
        <v>2067</v>
      </c>
      <c r="EZ564">
        <v>1</v>
      </c>
      <c r="FA564">
        <v>22</v>
      </c>
      <c r="FB564">
        <v>19.3</v>
      </c>
      <c r="FC564">
        <v>19.1</v>
      </c>
      <c r="FD564">
        <v>18</v>
      </c>
      <c r="FE564">
        <v>960.711</v>
      </c>
      <c r="FF564">
        <v>520.738</v>
      </c>
      <c r="FG564">
        <v>43.2839</v>
      </c>
      <c r="FH564">
        <v>25.5592</v>
      </c>
      <c r="FI564">
        <v>30.0007</v>
      </c>
      <c r="FJ564">
        <v>25.4465</v>
      </c>
      <c r="FK564">
        <v>25.434</v>
      </c>
      <c r="FL564">
        <v>26.8253</v>
      </c>
      <c r="FM564">
        <v>37.2774</v>
      </c>
      <c r="FN564">
        <v>0</v>
      </c>
      <c r="FO564">
        <v>44.53</v>
      </c>
      <c r="FP564">
        <v>420</v>
      </c>
      <c r="FQ564">
        <v>12.891</v>
      </c>
      <c r="FR564">
        <v>100.317</v>
      </c>
      <c r="FS564">
        <v>100.22</v>
      </c>
    </row>
    <row r="565" spans="1:175">
      <c r="A565">
        <v>549</v>
      </c>
      <c r="B565">
        <v>1627064672.1</v>
      </c>
      <c r="C565">
        <v>1096</v>
      </c>
      <c r="D565" t="s">
        <v>1391</v>
      </c>
      <c r="E565" t="s">
        <v>1392</v>
      </c>
      <c r="F565">
        <v>1</v>
      </c>
      <c r="H565">
        <v>1627064671.1</v>
      </c>
      <c r="I565">
        <f>(J565)/1000</f>
        <v>0</v>
      </c>
      <c r="J565">
        <f>1000*CB565*AH565*(BX565-BY565)/(100*BQ565*(1000-AH565*BX565))</f>
        <v>0</v>
      </c>
      <c r="K565">
        <f>CB565*AH565*(BW565-BV565*(1000-AH565*BY565)/(1000-AH565*BX565))/(100*BQ565)</f>
        <v>0</v>
      </c>
      <c r="L565">
        <f>BV565 - IF(AH565&gt;1, K565*BQ565*100.0/(AJ565*CJ565), 0)</f>
        <v>0</v>
      </c>
      <c r="M565">
        <f>((S565-I565/2)*L565-K565)/(S565+I565/2)</f>
        <v>0</v>
      </c>
      <c r="N565">
        <f>M565*(CC565+CD565)/1000.0</f>
        <v>0</v>
      </c>
      <c r="O565">
        <f>(BV565 - IF(AH565&gt;1, K565*BQ565*100.0/(AJ565*CJ565), 0))*(CC565+CD565)/1000.0</f>
        <v>0</v>
      </c>
      <c r="P565">
        <f>2.0/((1/R565-1/Q565)+SIGN(R565)*SQRT((1/R565-1/Q565)*(1/R565-1/Q565) + 4*BR565/((BR565+1)*(BR565+1))*(2*1/R565*1/Q565-1/Q565*1/Q565)))</f>
        <v>0</v>
      </c>
      <c r="Q565">
        <f>IF(LEFT(BS565,1)&lt;&gt;"0",IF(LEFT(BS565,1)="1",3.0,BT565),$D$5+$E$5*(CJ565*CC565/($K$5*1000))+$F$5*(CJ565*CC565/($K$5*1000))*MAX(MIN(BQ565,$J$5),$I$5)*MAX(MIN(BQ565,$J$5),$I$5)+$G$5*MAX(MIN(BQ565,$J$5),$I$5)*(CJ565*CC565/($K$5*1000))+$H$5*(CJ565*CC565/($K$5*1000))*(CJ565*CC565/($K$5*1000)))</f>
        <v>0</v>
      </c>
      <c r="R565">
        <f>I565*(1000-(1000*0.61365*exp(17.502*V565/(240.97+V565))/(CC565+CD565)+BX565)/2)/(1000*0.61365*exp(17.502*V565/(240.97+V565))/(CC565+CD565)-BX565)</f>
        <v>0</v>
      </c>
      <c r="S565">
        <f>1/((BR565+1)/(P565/1.6)+1/(Q565/1.37)) + BR565/((BR565+1)/(P565/1.6) + BR565/(Q565/1.37))</f>
        <v>0</v>
      </c>
      <c r="T565">
        <f>(BM565*BP565)</f>
        <v>0</v>
      </c>
      <c r="U565">
        <f>(CE565+(T565+2*0.95*5.67E-8*(((CE565+$B$7)+273)^4-(CE565+273)^4)-44100*I565)/(1.84*29.3*Q565+8*0.95*5.67E-8*(CE565+273)^3))</f>
        <v>0</v>
      </c>
      <c r="V565">
        <f>($C$7*CF565+$D$7*CG565+$E$7*U565)</f>
        <v>0</v>
      </c>
      <c r="W565">
        <f>0.61365*exp(17.502*V565/(240.97+V565))</f>
        <v>0</v>
      </c>
      <c r="X565">
        <f>(Y565/Z565*100)</f>
        <v>0</v>
      </c>
      <c r="Y565">
        <f>BX565*(CC565+CD565)/1000</f>
        <v>0</v>
      </c>
      <c r="Z565">
        <f>0.61365*exp(17.502*CE565/(240.97+CE565))</f>
        <v>0</v>
      </c>
      <c r="AA565">
        <f>(W565-BX565*(CC565+CD565)/1000)</f>
        <v>0</v>
      </c>
      <c r="AB565">
        <f>(-I565*44100)</f>
        <v>0</v>
      </c>
      <c r="AC565">
        <f>2*29.3*Q565*0.92*(CE565-V565)</f>
        <v>0</v>
      </c>
      <c r="AD565">
        <f>2*0.95*5.67E-8*(((CE565+$B$7)+273)^4-(V565+273)^4)</f>
        <v>0</v>
      </c>
      <c r="AE565">
        <f>T565+AD565+AB565+AC565</f>
        <v>0</v>
      </c>
      <c r="AF565">
        <v>16</v>
      </c>
      <c r="AG565">
        <v>2</v>
      </c>
      <c r="AH565">
        <f>IF(AF565*$H$13&gt;=AJ565,1.0,(AJ565/(AJ565-AF565*$H$13)))</f>
        <v>0</v>
      </c>
      <c r="AI565">
        <f>(AH565-1)*100</f>
        <v>0</v>
      </c>
      <c r="AJ565">
        <f>MAX(0,($B$13+$C$13*CJ565)/(1+$D$13*CJ565)*CC565/(CE565+273)*$E$13)</f>
        <v>0</v>
      </c>
      <c r="AK565" t="s">
        <v>291</v>
      </c>
      <c r="AL565" t="s">
        <v>291</v>
      </c>
      <c r="AM565">
        <v>0</v>
      </c>
      <c r="AN565">
        <v>0</v>
      </c>
      <c r="AO565">
        <f>1-AM565/AN565</f>
        <v>0</v>
      </c>
      <c r="AP565">
        <v>0</v>
      </c>
      <c r="AQ565" t="s">
        <v>291</v>
      </c>
      <c r="AR565" t="s">
        <v>291</v>
      </c>
      <c r="AS565">
        <v>0</v>
      </c>
      <c r="AT565">
        <v>0</v>
      </c>
      <c r="AU565">
        <f>1-AS565/AT565</f>
        <v>0</v>
      </c>
      <c r="AV565">
        <v>0.5</v>
      </c>
      <c r="AW565">
        <f>BN565</f>
        <v>0</v>
      </c>
      <c r="AX565">
        <f>K565</f>
        <v>0</v>
      </c>
      <c r="AY565">
        <f>AU565*AV565*AW565</f>
        <v>0</v>
      </c>
      <c r="AZ565">
        <f>(AX565-AP565)/AW565</f>
        <v>0</v>
      </c>
      <c r="BA565">
        <f>(AN565-AT565)/AT565</f>
        <v>0</v>
      </c>
      <c r="BB565">
        <f>AM565/(AO565+AM565/AT565)</f>
        <v>0</v>
      </c>
      <c r="BC565" t="s">
        <v>291</v>
      </c>
      <c r="BD565">
        <v>0</v>
      </c>
      <c r="BE565">
        <f>IF(BD565&lt;&gt;0, BD565, BB565)</f>
        <v>0</v>
      </c>
      <c r="BF565">
        <f>1-BE565/AT565</f>
        <v>0</v>
      </c>
      <c r="BG565">
        <f>(AT565-AS565)/(AT565-BE565)</f>
        <v>0</v>
      </c>
      <c r="BH565">
        <f>(AN565-AT565)/(AN565-BE565)</f>
        <v>0</v>
      </c>
      <c r="BI565">
        <f>(AT565-AS565)/(AT565-AM565)</f>
        <v>0</v>
      </c>
      <c r="BJ565">
        <f>(AN565-AT565)/(AN565-AM565)</f>
        <v>0</v>
      </c>
      <c r="BK565">
        <f>(BG565*BE565/AS565)</f>
        <v>0</v>
      </c>
      <c r="BL565">
        <f>(1-BK565)</f>
        <v>0</v>
      </c>
      <c r="BM565">
        <f>$B$11*CK565+$C$11*CL565+$F$11*CM565*(1-CP565)</f>
        <v>0</v>
      </c>
      <c r="BN565">
        <f>BM565*BO565</f>
        <v>0</v>
      </c>
      <c r="BO565">
        <f>($B$11*$D$9+$C$11*$D$9+$F$11*((CZ565+CR565)/MAX(CZ565+CR565+DA565, 0.1)*$I$9+DA565/MAX(CZ565+CR565+DA565, 0.1)*$J$9))/($B$11+$C$11+$F$11)</f>
        <v>0</v>
      </c>
      <c r="BP565">
        <f>($B$11*$K$9+$C$11*$K$9+$F$11*((CZ565+CR565)/MAX(CZ565+CR565+DA565, 0.1)*$P$9+DA565/MAX(CZ565+CR565+DA565, 0.1)*$Q$9))/($B$11+$C$11+$F$11)</f>
        <v>0</v>
      </c>
      <c r="BQ565">
        <v>6</v>
      </c>
      <c r="BR565">
        <v>0.5</v>
      </c>
      <c r="BS565" t="s">
        <v>292</v>
      </c>
      <c r="BT565">
        <v>2</v>
      </c>
      <c r="BU565">
        <v>1627064671.1</v>
      </c>
      <c r="BV565">
        <v>397.321</v>
      </c>
      <c r="BW565">
        <v>419.950666666667</v>
      </c>
      <c r="BX565">
        <v>20.0927</v>
      </c>
      <c r="BY565">
        <v>12.7461</v>
      </c>
      <c r="BZ565">
        <v>393.008333333333</v>
      </c>
      <c r="CA565">
        <v>20.0117333333333</v>
      </c>
      <c r="CB565">
        <v>900.038333333333</v>
      </c>
      <c r="CC565">
        <v>101.500333333333</v>
      </c>
      <c r="CD565">
        <v>0.100065066666667</v>
      </c>
      <c r="CE565">
        <v>35.8351</v>
      </c>
      <c r="CF565">
        <v>32.5981</v>
      </c>
      <c r="CG565">
        <v>999.9</v>
      </c>
      <c r="CH565">
        <v>0</v>
      </c>
      <c r="CI565">
        <v>0</v>
      </c>
      <c r="CJ565">
        <v>9985.20666666667</v>
      </c>
      <c r="CK565">
        <v>0</v>
      </c>
      <c r="CL565">
        <v>59.8194</v>
      </c>
      <c r="CM565">
        <v>1460.03333333333</v>
      </c>
      <c r="CN565">
        <v>0.972999</v>
      </c>
      <c r="CO565">
        <v>0.0270009</v>
      </c>
      <c r="CP565">
        <v>0</v>
      </c>
      <c r="CQ565">
        <v>678.572666666667</v>
      </c>
      <c r="CR565">
        <v>4.99951</v>
      </c>
      <c r="CS565">
        <v>9900.35333333333</v>
      </c>
      <c r="CT565">
        <v>11912.1666666667</v>
      </c>
      <c r="CU565">
        <v>40</v>
      </c>
      <c r="CV565">
        <v>42.1663333333333</v>
      </c>
      <c r="CW565">
        <v>41.437</v>
      </c>
      <c r="CX565">
        <v>41.5</v>
      </c>
      <c r="CY565">
        <v>42.625</v>
      </c>
      <c r="CZ565">
        <v>1415.74333333333</v>
      </c>
      <c r="DA565">
        <v>39.29</v>
      </c>
      <c r="DB565">
        <v>0</v>
      </c>
      <c r="DC565">
        <v>1627064674.6</v>
      </c>
      <c r="DD565">
        <v>0</v>
      </c>
      <c r="DE565">
        <v>678.695615384615</v>
      </c>
      <c r="DF565">
        <v>0.581538458054755</v>
      </c>
      <c r="DG565">
        <v>12.6543589735304</v>
      </c>
      <c r="DH565">
        <v>9899.33615384615</v>
      </c>
      <c r="DI565">
        <v>15</v>
      </c>
      <c r="DJ565">
        <v>1627063522.6</v>
      </c>
      <c r="DK565" t="s">
        <v>293</v>
      </c>
      <c r="DL565">
        <v>1627063512.6</v>
      </c>
      <c r="DM565">
        <v>1627063522.6</v>
      </c>
      <c r="DN565">
        <v>1</v>
      </c>
      <c r="DO565">
        <v>0.261</v>
      </c>
      <c r="DP565">
        <v>-0.001</v>
      </c>
      <c r="DQ565">
        <v>4.408</v>
      </c>
      <c r="DR565">
        <v>-0.118</v>
      </c>
      <c r="DS565">
        <v>420</v>
      </c>
      <c r="DT565">
        <v>3</v>
      </c>
      <c r="DU565">
        <v>0.07</v>
      </c>
      <c r="DV565">
        <v>0.03</v>
      </c>
      <c r="DW565">
        <v>-22.6840268292683</v>
      </c>
      <c r="DX565">
        <v>0.0363491289198588</v>
      </c>
      <c r="DY565">
        <v>0.0360547688019364</v>
      </c>
      <c r="DZ565">
        <v>1</v>
      </c>
      <c r="EA565">
        <v>678.6834</v>
      </c>
      <c r="EB565">
        <v>0.468892367906418</v>
      </c>
      <c r="EC565">
        <v>0.1887754826696</v>
      </c>
      <c r="ED565">
        <v>1</v>
      </c>
      <c r="EE565">
        <v>7.30004414634146</v>
      </c>
      <c r="EF565">
        <v>0.313721811846706</v>
      </c>
      <c r="EG565">
        <v>0.032983863680528</v>
      </c>
      <c r="EH565">
        <v>0</v>
      </c>
      <c r="EI565">
        <v>2</v>
      </c>
      <c r="EJ565">
        <v>3</v>
      </c>
      <c r="EK565" t="s">
        <v>335</v>
      </c>
      <c r="EL565">
        <v>100</v>
      </c>
      <c r="EM565">
        <v>100</v>
      </c>
      <c r="EN565">
        <v>4.312</v>
      </c>
      <c r="EO565">
        <v>0.0812</v>
      </c>
      <c r="EP565">
        <v>2.28134974714028</v>
      </c>
      <c r="EQ565">
        <v>0.00616335315543056</v>
      </c>
      <c r="ER565">
        <v>-2.81551833566181e-06</v>
      </c>
      <c r="ES565">
        <v>7.20361701182458e-10</v>
      </c>
      <c r="ET565">
        <v>-0.12593346656001</v>
      </c>
      <c r="EU565">
        <v>0.000949733804135094</v>
      </c>
      <c r="EV565">
        <v>0.000626151634330831</v>
      </c>
      <c r="EW565">
        <v>-7.8445624330649e-06</v>
      </c>
      <c r="EX565">
        <v>-4</v>
      </c>
      <c r="EY565">
        <v>2067</v>
      </c>
      <c r="EZ565">
        <v>1</v>
      </c>
      <c r="FA565">
        <v>22</v>
      </c>
      <c r="FB565">
        <v>19.3</v>
      </c>
      <c r="FC565">
        <v>19.2</v>
      </c>
      <c r="FD565">
        <v>18</v>
      </c>
      <c r="FE565">
        <v>960.712</v>
      </c>
      <c r="FF565">
        <v>520.801</v>
      </c>
      <c r="FG565">
        <v>43.3165</v>
      </c>
      <c r="FH565">
        <v>25.5635</v>
      </c>
      <c r="FI565">
        <v>30.0008</v>
      </c>
      <c r="FJ565">
        <v>25.4495</v>
      </c>
      <c r="FK565">
        <v>25.4369</v>
      </c>
      <c r="FL565">
        <v>26.8257</v>
      </c>
      <c r="FM565">
        <v>36.993</v>
      </c>
      <c r="FN565">
        <v>0</v>
      </c>
      <c r="FO565">
        <v>44.63</v>
      </c>
      <c r="FP565">
        <v>420</v>
      </c>
      <c r="FQ565">
        <v>12.8987</v>
      </c>
      <c r="FR565">
        <v>100.317</v>
      </c>
      <c r="FS565">
        <v>100.219</v>
      </c>
    </row>
    <row r="566" spans="1:175">
      <c r="A566">
        <v>550</v>
      </c>
      <c r="B566">
        <v>1627064674.1</v>
      </c>
      <c r="C566">
        <v>1098</v>
      </c>
      <c r="D566" t="s">
        <v>1393</v>
      </c>
      <c r="E566" t="s">
        <v>1394</v>
      </c>
      <c r="F566">
        <v>1</v>
      </c>
      <c r="H566">
        <v>1627064673.1</v>
      </c>
      <c r="I566">
        <f>(J566)/1000</f>
        <v>0</v>
      </c>
      <c r="J566">
        <f>1000*CB566*AH566*(BX566-BY566)/(100*BQ566*(1000-AH566*BX566))</f>
        <v>0</v>
      </c>
      <c r="K566">
        <f>CB566*AH566*(BW566-BV566*(1000-AH566*BY566)/(1000-AH566*BX566))/(100*BQ566)</f>
        <v>0</v>
      </c>
      <c r="L566">
        <f>BV566 - IF(AH566&gt;1, K566*BQ566*100.0/(AJ566*CJ566), 0)</f>
        <v>0</v>
      </c>
      <c r="M566">
        <f>((S566-I566/2)*L566-K566)/(S566+I566/2)</f>
        <v>0</v>
      </c>
      <c r="N566">
        <f>M566*(CC566+CD566)/1000.0</f>
        <v>0</v>
      </c>
      <c r="O566">
        <f>(BV566 - IF(AH566&gt;1, K566*BQ566*100.0/(AJ566*CJ566), 0))*(CC566+CD566)/1000.0</f>
        <v>0</v>
      </c>
      <c r="P566">
        <f>2.0/((1/R566-1/Q566)+SIGN(R566)*SQRT((1/R566-1/Q566)*(1/R566-1/Q566) + 4*BR566/((BR566+1)*(BR566+1))*(2*1/R566*1/Q566-1/Q566*1/Q566)))</f>
        <v>0</v>
      </c>
      <c r="Q566">
        <f>IF(LEFT(BS566,1)&lt;&gt;"0",IF(LEFT(BS566,1)="1",3.0,BT566),$D$5+$E$5*(CJ566*CC566/($K$5*1000))+$F$5*(CJ566*CC566/($K$5*1000))*MAX(MIN(BQ566,$J$5),$I$5)*MAX(MIN(BQ566,$J$5),$I$5)+$G$5*MAX(MIN(BQ566,$J$5),$I$5)*(CJ566*CC566/($K$5*1000))+$H$5*(CJ566*CC566/($K$5*1000))*(CJ566*CC566/($K$5*1000)))</f>
        <v>0</v>
      </c>
      <c r="R566">
        <f>I566*(1000-(1000*0.61365*exp(17.502*V566/(240.97+V566))/(CC566+CD566)+BX566)/2)/(1000*0.61365*exp(17.502*V566/(240.97+V566))/(CC566+CD566)-BX566)</f>
        <v>0</v>
      </c>
      <c r="S566">
        <f>1/((BR566+1)/(P566/1.6)+1/(Q566/1.37)) + BR566/((BR566+1)/(P566/1.6) + BR566/(Q566/1.37))</f>
        <v>0</v>
      </c>
      <c r="T566">
        <f>(BM566*BP566)</f>
        <v>0</v>
      </c>
      <c r="U566">
        <f>(CE566+(T566+2*0.95*5.67E-8*(((CE566+$B$7)+273)^4-(CE566+273)^4)-44100*I566)/(1.84*29.3*Q566+8*0.95*5.67E-8*(CE566+273)^3))</f>
        <v>0</v>
      </c>
      <c r="V566">
        <f>($C$7*CF566+$D$7*CG566+$E$7*U566)</f>
        <v>0</v>
      </c>
      <c r="W566">
        <f>0.61365*exp(17.502*V566/(240.97+V566))</f>
        <v>0</v>
      </c>
      <c r="X566">
        <f>(Y566/Z566*100)</f>
        <v>0</v>
      </c>
      <c r="Y566">
        <f>BX566*(CC566+CD566)/1000</f>
        <v>0</v>
      </c>
      <c r="Z566">
        <f>0.61365*exp(17.502*CE566/(240.97+CE566))</f>
        <v>0</v>
      </c>
      <c r="AA566">
        <f>(W566-BX566*(CC566+CD566)/1000)</f>
        <v>0</v>
      </c>
      <c r="AB566">
        <f>(-I566*44100)</f>
        <v>0</v>
      </c>
      <c r="AC566">
        <f>2*29.3*Q566*0.92*(CE566-V566)</f>
        <v>0</v>
      </c>
      <c r="AD566">
        <f>2*0.95*5.67E-8*(((CE566+$B$7)+273)^4-(V566+273)^4)</f>
        <v>0</v>
      </c>
      <c r="AE566">
        <f>T566+AD566+AB566+AC566</f>
        <v>0</v>
      </c>
      <c r="AF566">
        <v>16</v>
      </c>
      <c r="AG566">
        <v>2</v>
      </c>
      <c r="AH566">
        <f>IF(AF566*$H$13&gt;=AJ566,1.0,(AJ566/(AJ566-AF566*$H$13)))</f>
        <v>0</v>
      </c>
      <c r="AI566">
        <f>(AH566-1)*100</f>
        <v>0</v>
      </c>
      <c r="AJ566">
        <f>MAX(0,($B$13+$C$13*CJ566)/(1+$D$13*CJ566)*CC566/(CE566+273)*$E$13)</f>
        <v>0</v>
      </c>
      <c r="AK566" t="s">
        <v>291</v>
      </c>
      <c r="AL566" t="s">
        <v>291</v>
      </c>
      <c r="AM566">
        <v>0</v>
      </c>
      <c r="AN566">
        <v>0</v>
      </c>
      <c r="AO566">
        <f>1-AM566/AN566</f>
        <v>0</v>
      </c>
      <c r="AP566">
        <v>0</v>
      </c>
      <c r="AQ566" t="s">
        <v>291</v>
      </c>
      <c r="AR566" t="s">
        <v>291</v>
      </c>
      <c r="AS566">
        <v>0</v>
      </c>
      <c r="AT566">
        <v>0</v>
      </c>
      <c r="AU566">
        <f>1-AS566/AT566</f>
        <v>0</v>
      </c>
      <c r="AV566">
        <v>0.5</v>
      </c>
      <c r="AW566">
        <f>BN566</f>
        <v>0</v>
      </c>
      <c r="AX566">
        <f>K566</f>
        <v>0</v>
      </c>
      <c r="AY566">
        <f>AU566*AV566*AW566</f>
        <v>0</v>
      </c>
      <c r="AZ566">
        <f>(AX566-AP566)/AW566</f>
        <v>0</v>
      </c>
      <c r="BA566">
        <f>(AN566-AT566)/AT566</f>
        <v>0</v>
      </c>
      <c r="BB566">
        <f>AM566/(AO566+AM566/AT566)</f>
        <v>0</v>
      </c>
      <c r="BC566" t="s">
        <v>291</v>
      </c>
      <c r="BD566">
        <v>0</v>
      </c>
      <c r="BE566">
        <f>IF(BD566&lt;&gt;0, BD566, BB566)</f>
        <v>0</v>
      </c>
      <c r="BF566">
        <f>1-BE566/AT566</f>
        <v>0</v>
      </c>
      <c r="BG566">
        <f>(AT566-AS566)/(AT566-BE566)</f>
        <v>0</v>
      </c>
      <c r="BH566">
        <f>(AN566-AT566)/(AN566-BE566)</f>
        <v>0</v>
      </c>
      <c r="BI566">
        <f>(AT566-AS566)/(AT566-AM566)</f>
        <v>0</v>
      </c>
      <c r="BJ566">
        <f>(AN566-AT566)/(AN566-AM566)</f>
        <v>0</v>
      </c>
      <c r="BK566">
        <f>(BG566*BE566/AS566)</f>
        <v>0</v>
      </c>
      <c r="BL566">
        <f>(1-BK566)</f>
        <v>0</v>
      </c>
      <c r="BM566">
        <f>$B$11*CK566+$C$11*CL566+$F$11*CM566*(1-CP566)</f>
        <v>0</v>
      </c>
      <c r="BN566">
        <f>BM566*BO566</f>
        <v>0</v>
      </c>
      <c r="BO566">
        <f>($B$11*$D$9+$C$11*$D$9+$F$11*((CZ566+CR566)/MAX(CZ566+CR566+DA566, 0.1)*$I$9+DA566/MAX(CZ566+CR566+DA566, 0.1)*$J$9))/($B$11+$C$11+$F$11)</f>
        <v>0</v>
      </c>
      <c r="BP566">
        <f>($B$11*$K$9+$C$11*$K$9+$F$11*((CZ566+CR566)/MAX(CZ566+CR566+DA566, 0.1)*$P$9+DA566/MAX(CZ566+CR566+DA566, 0.1)*$Q$9))/($B$11+$C$11+$F$11)</f>
        <v>0</v>
      </c>
      <c r="BQ566">
        <v>6</v>
      </c>
      <c r="BR566">
        <v>0.5</v>
      </c>
      <c r="BS566" t="s">
        <v>292</v>
      </c>
      <c r="BT566">
        <v>2</v>
      </c>
      <c r="BU566">
        <v>1627064673.1</v>
      </c>
      <c r="BV566">
        <v>397.296666666667</v>
      </c>
      <c r="BW566">
        <v>419.963666666667</v>
      </c>
      <c r="BX566">
        <v>20.1293</v>
      </c>
      <c r="BY566">
        <v>12.7698</v>
      </c>
      <c r="BZ566">
        <v>392.984333333333</v>
      </c>
      <c r="CA566">
        <v>20.0477333333333</v>
      </c>
      <c r="CB566">
        <v>900.034666666667</v>
      </c>
      <c r="CC566">
        <v>101.502</v>
      </c>
      <c r="CD566">
        <v>0.100160666666667</v>
      </c>
      <c r="CE566">
        <v>35.8726666666667</v>
      </c>
      <c r="CF566">
        <v>32.6185333333333</v>
      </c>
      <c r="CG566">
        <v>999.9</v>
      </c>
      <c r="CH566">
        <v>0</v>
      </c>
      <c r="CI566">
        <v>0</v>
      </c>
      <c r="CJ566">
        <v>9991.66666666667</v>
      </c>
      <c r="CK566">
        <v>0</v>
      </c>
      <c r="CL566">
        <v>59.8194</v>
      </c>
      <c r="CM566">
        <v>1460.03</v>
      </c>
      <c r="CN566">
        <v>0.972999</v>
      </c>
      <c r="CO566">
        <v>0.0270009</v>
      </c>
      <c r="CP566">
        <v>0</v>
      </c>
      <c r="CQ566">
        <v>678.487666666667</v>
      </c>
      <c r="CR566">
        <v>4.99951</v>
      </c>
      <c r="CS566">
        <v>9900.93666666667</v>
      </c>
      <c r="CT566">
        <v>11912.1</v>
      </c>
      <c r="CU566">
        <v>40</v>
      </c>
      <c r="CV566">
        <v>42.187</v>
      </c>
      <c r="CW566">
        <v>41.437</v>
      </c>
      <c r="CX566">
        <v>41.5</v>
      </c>
      <c r="CY566">
        <v>42.625</v>
      </c>
      <c r="CZ566">
        <v>1415.74</v>
      </c>
      <c r="DA566">
        <v>39.29</v>
      </c>
      <c r="DB566">
        <v>0</v>
      </c>
      <c r="DC566">
        <v>1627064677</v>
      </c>
      <c r="DD566">
        <v>0</v>
      </c>
      <c r="DE566">
        <v>678.703230769231</v>
      </c>
      <c r="DF566">
        <v>-0.114529918889034</v>
      </c>
      <c r="DG566">
        <v>6.32410257479979</v>
      </c>
      <c r="DH566">
        <v>9900.02307692308</v>
      </c>
      <c r="DI566">
        <v>15</v>
      </c>
      <c r="DJ566">
        <v>1627063522.6</v>
      </c>
      <c r="DK566" t="s">
        <v>293</v>
      </c>
      <c r="DL566">
        <v>1627063512.6</v>
      </c>
      <c r="DM566">
        <v>1627063522.6</v>
      </c>
      <c r="DN566">
        <v>1</v>
      </c>
      <c r="DO566">
        <v>0.261</v>
      </c>
      <c r="DP566">
        <v>-0.001</v>
      </c>
      <c r="DQ566">
        <v>4.408</v>
      </c>
      <c r="DR566">
        <v>-0.118</v>
      </c>
      <c r="DS566">
        <v>420</v>
      </c>
      <c r="DT566">
        <v>3</v>
      </c>
      <c r="DU566">
        <v>0.07</v>
      </c>
      <c r="DV566">
        <v>0.03</v>
      </c>
      <c r="DW566">
        <v>-22.6822804878049</v>
      </c>
      <c r="DX566">
        <v>0.0755163763066005</v>
      </c>
      <c r="DY566">
        <v>0.0366270406541276</v>
      </c>
      <c r="DZ566">
        <v>1</v>
      </c>
      <c r="EA566">
        <v>678.679848484849</v>
      </c>
      <c r="EB566">
        <v>-0.0555784669984319</v>
      </c>
      <c r="EC566">
        <v>0.19736769580199</v>
      </c>
      <c r="ED566">
        <v>1</v>
      </c>
      <c r="EE566">
        <v>7.30913414634146</v>
      </c>
      <c r="EF566">
        <v>0.336480627177682</v>
      </c>
      <c r="EG566">
        <v>0.0347668226327713</v>
      </c>
      <c r="EH566">
        <v>0</v>
      </c>
      <c r="EI566">
        <v>2</v>
      </c>
      <c r="EJ566">
        <v>3</v>
      </c>
      <c r="EK566" t="s">
        <v>335</v>
      </c>
      <c r="EL566">
        <v>100</v>
      </c>
      <c r="EM566">
        <v>100</v>
      </c>
      <c r="EN566">
        <v>4.312</v>
      </c>
      <c r="EO566">
        <v>0.0819</v>
      </c>
      <c r="EP566">
        <v>2.28134974714028</v>
      </c>
      <c r="EQ566">
        <v>0.00616335315543056</v>
      </c>
      <c r="ER566">
        <v>-2.81551833566181e-06</v>
      </c>
      <c r="ES566">
        <v>7.20361701182458e-10</v>
      </c>
      <c r="ET566">
        <v>-0.12593346656001</v>
      </c>
      <c r="EU566">
        <v>0.000949733804135094</v>
      </c>
      <c r="EV566">
        <v>0.000626151634330831</v>
      </c>
      <c r="EW566">
        <v>-7.8445624330649e-06</v>
      </c>
      <c r="EX566">
        <v>-4</v>
      </c>
      <c r="EY566">
        <v>2067</v>
      </c>
      <c r="EZ566">
        <v>1</v>
      </c>
      <c r="FA566">
        <v>22</v>
      </c>
      <c r="FB566">
        <v>19.4</v>
      </c>
      <c r="FC566">
        <v>19.2</v>
      </c>
      <c r="FD566">
        <v>18</v>
      </c>
      <c r="FE566">
        <v>960.989</v>
      </c>
      <c r="FF566">
        <v>521.004</v>
      </c>
      <c r="FG566">
        <v>43.3523</v>
      </c>
      <c r="FH566">
        <v>25.5676</v>
      </c>
      <c r="FI566">
        <v>30.0008</v>
      </c>
      <c r="FJ566">
        <v>25.452</v>
      </c>
      <c r="FK566">
        <v>25.4394</v>
      </c>
      <c r="FL566">
        <v>26.8265</v>
      </c>
      <c r="FM566">
        <v>36.993</v>
      </c>
      <c r="FN566">
        <v>0</v>
      </c>
      <c r="FO566">
        <v>44.73</v>
      </c>
      <c r="FP566">
        <v>420</v>
      </c>
      <c r="FQ566">
        <v>12.8953</v>
      </c>
      <c r="FR566">
        <v>100.316</v>
      </c>
      <c r="FS566">
        <v>100.219</v>
      </c>
    </row>
    <row r="567" spans="1:175">
      <c r="A567">
        <v>551</v>
      </c>
      <c r="B567">
        <v>1627064676.1</v>
      </c>
      <c r="C567">
        <v>1100</v>
      </c>
      <c r="D567" t="s">
        <v>1395</v>
      </c>
      <c r="E567" t="s">
        <v>1396</v>
      </c>
      <c r="F567">
        <v>1</v>
      </c>
      <c r="H567">
        <v>1627064675.1</v>
      </c>
      <c r="I567">
        <f>(J567)/1000</f>
        <v>0</v>
      </c>
      <c r="J567">
        <f>1000*CB567*AH567*(BX567-BY567)/(100*BQ567*(1000-AH567*BX567))</f>
        <v>0</v>
      </c>
      <c r="K567">
        <f>CB567*AH567*(BW567-BV567*(1000-AH567*BY567)/(1000-AH567*BX567))/(100*BQ567)</f>
        <v>0</v>
      </c>
      <c r="L567">
        <f>BV567 - IF(AH567&gt;1, K567*BQ567*100.0/(AJ567*CJ567), 0)</f>
        <v>0</v>
      </c>
      <c r="M567">
        <f>((S567-I567/2)*L567-K567)/(S567+I567/2)</f>
        <v>0</v>
      </c>
      <c r="N567">
        <f>M567*(CC567+CD567)/1000.0</f>
        <v>0</v>
      </c>
      <c r="O567">
        <f>(BV567 - IF(AH567&gt;1, K567*BQ567*100.0/(AJ567*CJ567), 0))*(CC567+CD567)/1000.0</f>
        <v>0</v>
      </c>
      <c r="P567">
        <f>2.0/((1/R567-1/Q567)+SIGN(R567)*SQRT((1/R567-1/Q567)*(1/R567-1/Q567) + 4*BR567/((BR567+1)*(BR567+1))*(2*1/R567*1/Q567-1/Q567*1/Q567)))</f>
        <v>0</v>
      </c>
      <c r="Q567">
        <f>IF(LEFT(BS567,1)&lt;&gt;"0",IF(LEFT(BS567,1)="1",3.0,BT567),$D$5+$E$5*(CJ567*CC567/($K$5*1000))+$F$5*(CJ567*CC567/($K$5*1000))*MAX(MIN(BQ567,$J$5),$I$5)*MAX(MIN(BQ567,$J$5),$I$5)+$G$5*MAX(MIN(BQ567,$J$5),$I$5)*(CJ567*CC567/($K$5*1000))+$H$5*(CJ567*CC567/($K$5*1000))*(CJ567*CC567/($K$5*1000)))</f>
        <v>0</v>
      </c>
      <c r="R567">
        <f>I567*(1000-(1000*0.61365*exp(17.502*V567/(240.97+V567))/(CC567+CD567)+BX567)/2)/(1000*0.61365*exp(17.502*V567/(240.97+V567))/(CC567+CD567)-BX567)</f>
        <v>0</v>
      </c>
      <c r="S567">
        <f>1/((BR567+1)/(P567/1.6)+1/(Q567/1.37)) + BR567/((BR567+1)/(P567/1.6) + BR567/(Q567/1.37))</f>
        <v>0</v>
      </c>
      <c r="T567">
        <f>(BM567*BP567)</f>
        <v>0</v>
      </c>
      <c r="U567">
        <f>(CE567+(T567+2*0.95*5.67E-8*(((CE567+$B$7)+273)^4-(CE567+273)^4)-44100*I567)/(1.84*29.3*Q567+8*0.95*5.67E-8*(CE567+273)^3))</f>
        <v>0</v>
      </c>
      <c r="V567">
        <f>($C$7*CF567+$D$7*CG567+$E$7*U567)</f>
        <v>0</v>
      </c>
      <c r="W567">
        <f>0.61365*exp(17.502*V567/(240.97+V567))</f>
        <v>0</v>
      </c>
      <c r="X567">
        <f>(Y567/Z567*100)</f>
        <v>0</v>
      </c>
      <c r="Y567">
        <f>BX567*(CC567+CD567)/1000</f>
        <v>0</v>
      </c>
      <c r="Z567">
        <f>0.61365*exp(17.502*CE567/(240.97+CE567))</f>
        <v>0</v>
      </c>
      <c r="AA567">
        <f>(W567-BX567*(CC567+CD567)/1000)</f>
        <v>0</v>
      </c>
      <c r="AB567">
        <f>(-I567*44100)</f>
        <v>0</v>
      </c>
      <c r="AC567">
        <f>2*29.3*Q567*0.92*(CE567-V567)</f>
        <v>0</v>
      </c>
      <c r="AD567">
        <f>2*0.95*5.67E-8*(((CE567+$B$7)+273)^4-(V567+273)^4)</f>
        <v>0</v>
      </c>
      <c r="AE567">
        <f>T567+AD567+AB567+AC567</f>
        <v>0</v>
      </c>
      <c r="AF567">
        <v>16</v>
      </c>
      <c r="AG567">
        <v>2</v>
      </c>
      <c r="AH567">
        <f>IF(AF567*$H$13&gt;=AJ567,1.0,(AJ567/(AJ567-AF567*$H$13)))</f>
        <v>0</v>
      </c>
      <c r="AI567">
        <f>(AH567-1)*100</f>
        <v>0</v>
      </c>
      <c r="AJ567">
        <f>MAX(0,($B$13+$C$13*CJ567)/(1+$D$13*CJ567)*CC567/(CE567+273)*$E$13)</f>
        <v>0</v>
      </c>
      <c r="AK567" t="s">
        <v>291</v>
      </c>
      <c r="AL567" t="s">
        <v>291</v>
      </c>
      <c r="AM567">
        <v>0</v>
      </c>
      <c r="AN567">
        <v>0</v>
      </c>
      <c r="AO567">
        <f>1-AM567/AN567</f>
        <v>0</v>
      </c>
      <c r="AP567">
        <v>0</v>
      </c>
      <c r="AQ567" t="s">
        <v>291</v>
      </c>
      <c r="AR567" t="s">
        <v>291</v>
      </c>
      <c r="AS567">
        <v>0</v>
      </c>
      <c r="AT567">
        <v>0</v>
      </c>
      <c r="AU567">
        <f>1-AS567/AT567</f>
        <v>0</v>
      </c>
      <c r="AV567">
        <v>0.5</v>
      </c>
      <c r="AW567">
        <f>BN567</f>
        <v>0</v>
      </c>
      <c r="AX567">
        <f>K567</f>
        <v>0</v>
      </c>
      <c r="AY567">
        <f>AU567*AV567*AW567</f>
        <v>0</v>
      </c>
      <c r="AZ567">
        <f>(AX567-AP567)/AW567</f>
        <v>0</v>
      </c>
      <c r="BA567">
        <f>(AN567-AT567)/AT567</f>
        <v>0</v>
      </c>
      <c r="BB567">
        <f>AM567/(AO567+AM567/AT567)</f>
        <v>0</v>
      </c>
      <c r="BC567" t="s">
        <v>291</v>
      </c>
      <c r="BD567">
        <v>0</v>
      </c>
      <c r="BE567">
        <f>IF(BD567&lt;&gt;0, BD567, BB567)</f>
        <v>0</v>
      </c>
      <c r="BF567">
        <f>1-BE567/AT567</f>
        <v>0</v>
      </c>
      <c r="BG567">
        <f>(AT567-AS567)/(AT567-BE567)</f>
        <v>0</v>
      </c>
      <c r="BH567">
        <f>(AN567-AT567)/(AN567-BE567)</f>
        <v>0</v>
      </c>
      <c r="BI567">
        <f>(AT567-AS567)/(AT567-AM567)</f>
        <v>0</v>
      </c>
      <c r="BJ567">
        <f>(AN567-AT567)/(AN567-AM567)</f>
        <v>0</v>
      </c>
      <c r="BK567">
        <f>(BG567*BE567/AS567)</f>
        <v>0</v>
      </c>
      <c r="BL567">
        <f>(1-BK567)</f>
        <v>0</v>
      </c>
      <c r="BM567">
        <f>$B$11*CK567+$C$11*CL567+$F$11*CM567*(1-CP567)</f>
        <v>0</v>
      </c>
      <c r="BN567">
        <f>BM567*BO567</f>
        <v>0</v>
      </c>
      <c r="BO567">
        <f>($B$11*$D$9+$C$11*$D$9+$F$11*((CZ567+CR567)/MAX(CZ567+CR567+DA567, 0.1)*$I$9+DA567/MAX(CZ567+CR567+DA567, 0.1)*$J$9))/($B$11+$C$11+$F$11)</f>
        <v>0</v>
      </c>
      <c r="BP567">
        <f>($B$11*$K$9+$C$11*$K$9+$F$11*((CZ567+CR567)/MAX(CZ567+CR567+DA567, 0.1)*$P$9+DA567/MAX(CZ567+CR567+DA567, 0.1)*$Q$9))/($B$11+$C$11+$F$11)</f>
        <v>0</v>
      </c>
      <c r="BQ567">
        <v>6</v>
      </c>
      <c r="BR567">
        <v>0.5</v>
      </c>
      <c r="BS567" t="s">
        <v>292</v>
      </c>
      <c r="BT567">
        <v>2</v>
      </c>
      <c r="BU567">
        <v>1627064675.1</v>
      </c>
      <c r="BV567">
        <v>397.290666666667</v>
      </c>
      <c r="BW567">
        <v>419.946333333333</v>
      </c>
      <c r="BX567">
        <v>20.1671666666667</v>
      </c>
      <c r="BY567">
        <v>12.8043666666667</v>
      </c>
      <c r="BZ567">
        <v>392.978333333333</v>
      </c>
      <c r="CA567">
        <v>20.085</v>
      </c>
      <c r="CB567">
        <v>900.025</v>
      </c>
      <c r="CC567">
        <v>101.502</v>
      </c>
      <c r="CD567">
        <v>0.100083333333333</v>
      </c>
      <c r="CE567">
        <v>35.9098666666667</v>
      </c>
      <c r="CF567">
        <v>32.6534666666667</v>
      </c>
      <c r="CG567">
        <v>999.9</v>
      </c>
      <c r="CH567">
        <v>0</v>
      </c>
      <c r="CI567">
        <v>0</v>
      </c>
      <c r="CJ567">
        <v>9981.04</v>
      </c>
      <c r="CK567">
        <v>0</v>
      </c>
      <c r="CL567">
        <v>59.8194</v>
      </c>
      <c r="CM567">
        <v>1460.01333333333</v>
      </c>
      <c r="CN567">
        <v>0.972999</v>
      </c>
      <c r="CO567">
        <v>0.0270009</v>
      </c>
      <c r="CP567">
        <v>0</v>
      </c>
      <c r="CQ567">
        <v>678.763</v>
      </c>
      <c r="CR567">
        <v>4.99951</v>
      </c>
      <c r="CS567">
        <v>9901.17</v>
      </c>
      <c r="CT567">
        <v>11912.0333333333</v>
      </c>
      <c r="CU567">
        <v>40</v>
      </c>
      <c r="CV567">
        <v>42.187</v>
      </c>
      <c r="CW567">
        <v>41.479</v>
      </c>
      <c r="CX567">
        <v>41.5</v>
      </c>
      <c r="CY567">
        <v>42.625</v>
      </c>
      <c r="CZ567">
        <v>1415.72333333333</v>
      </c>
      <c r="DA567">
        <v>39.29</v>
      </c>
      <c r="DB567">
        <v>0</v>
      </c>
      <c r="DC567">
        <v>1627064678.8</v>
      </c>
      <c r="DD567">
        <v>0</v>
      </c>
      <c r="DE567">
        <v>678.7166</v>
      </c>
      <c r="DF567">
        <v>-0.151615393380766</v>
      </c>
      <c r="DG567">
        <v>5.80769235631392</v>
      </c>
      <c r="DH567">
        <v>9900.126</v>
      </c>
      <c r="DI567">
        <v>15</v>
      </c>
      <c r="DJ567">
        <v>1627063522.6</v>
      </c>
      <c r="DK567" t="s">
        <v>293</v>
      </c>
      <c r="DL567">
        <v>1627063512.6</v>
      </c>
      <c r="DM567">
        <v>1627063522.6</v>
      </c>
      <c r="DN567">
        <v>1</v>
      </c>
      <c r="DO567">
        <v>0.261</v>
      </c>
      <c r="DP567">
        <v>-0.001</v>
      </c>
      <c r="DQ567">
        <v>4.408</v>
      </c>
      <c r="DR567">
        <v>-0.118</v>
      </c>
      <c r="DS567">
        <v>420</v>
      </c>
      <c r="DT567">
        <v>3</v>
      </c>
      <c r="DU567">
        <v>0.07</v>
      </c>
      <c r="DV567">
        <v>0.03</v>
      </c>
      <c r="DW567">
        <v>-22.6820024390244</v>
      </c>
      <c r="DX567">
        <v>0.151653658536646</v>
      </c>
      <c r="DY567">
        <v>0.0367391363588288</v>
      </c>
      <c r="DZ567">
        <v>1</v>
      </c>
      <c r="EA567">
        <v>678.701424242424</v>
      </c>
      <c r="EB567">
        <v>0.052709391396307</v>
      </c>
      <c r="EC567">
        <v>0.201987402892992</v>
      </c>
      <c r="ED567">
        <v>1</v>
      </c>
      <c r="EE567">
        <v>7.31866975609756</v>
      </c>
      <c r="EF567">
        <v>0.33659331010454</v>
      </c>
      <c r="EG567">
        <v>0.0347149572380273</v>
      </c>
      <c r="EH567">
        <v>0</v>
      </c>
      <c r="EI567">
        <v>2</v>
      </c>
      <c r="EJ567">
        <v>3</v>
      </c>
      <c r="EK567" t="s">
        <v>335</v>
      </c>
      <c r="EL567">
        <v>100</v>
      </c>
      <c r="EM567">
        <v>100</v>
      </c>
      <c r="EN567">
        <v>4.312</v>
      </c>
      <c r="EO567">
        <v>0.0825</v>
      </c>
      <c r="EP567">
        <v>2.28134974714028</v>
      </c>
      <c r="EQ567">
        <v>0.00616335315543056</v>
      </c>
      <c r="ER567">
        <v>-2.81551833566181e-06</v>
      </c>
      <c r="ES567">
        <v>7.20361701182458e-10</v>
      </c>
      <c r="ET567">
        <v>-0.12593346656001</v>
      </c>
      <c r="EU567">
        <v>0.000949733804135094</v>
      </c>
      <c r="EV567">
        <v>0.000626151634330831</v>
      </c>
      <c r="EW567">
        <v>-7.8445624330649e-06</v>
      </c>
      <c r="EX567">
        <v>-4</v>
      </c>
      <c r="EY567">
        <v>2067</v>
      </c>
      <c r="EZ567">
        <v>1</v>
      </c>
      <c r="FA567">
        <v>22</v>
      </c>
      <c r="FB567">
        <v>19.4</v>
      </c>
      <c r="FC567">
        <v>19.2</v>
      </c>
      <c r="FD567">
        <v>18</v>
      </c>
      <c r="FE567">
        <v>961.044</v>
      </c>
      <c r="FF567">
        <v>521.108</v>
      </c>
      <c r="FG567">
        <v>43.3812</v>
      </c>
      <c r="FH567">
        <v>25.573</v>
      </c>
      <c r="FI567">
        <v>30.0007</v>
      </c>
      <c r="FJ567">
        <v>25.4551</v>
      </c>
      <c r="FK567">
        <v>25.4427</v>
      </c>
      <c r="FL567">
        <v>26.8277</v>
      </c>
      <c r="FM567">
        <v>36.993</v>
      </c>
      <c r="FN567">
        <v>0</v>
      </c>
      <c r="FO567">
        <v>44.73</v>
      </c>
      <c r="FP567">
        <v>420</v>
      </c>
      <c r="FQ567">
        <v>13.0146</v>
      </c>
      <c r="FR567">
        <v>100.315</v>
      </c>
      <c r="FS567">
        <v>100.218</v>
      </c>
    </row>
    <row r="568" spans="1:175">
      <c r="A568">
        <v>552</v>
      </c>
      <c r="B568">
        <v>1627064678.1</v>
      </c>
      <c r="C568">
        <v>1102</v>
      </c>
      <c r="D568" t="s">
        <v>1397</v>
      </c>
      <c r="E568" t="s">
        <v>1398</v>
      </c>
      <c r="F568">
        <v>1</v>
      </c>
      <c r="H568">
        <v>1627064677.1</v>
      </c>
      <c r="I568">
        <f>(J568)/1000</f>
        <v>0</v>
      </c>
      <c r="J568">
        <f>1000*CB568*AH568*(BX568-BY568)/(100*BQ568*(1000-AH568*BX568))</f>
        <v>0</v>
      </c>
      <c r="K568">
        <f>CB568*AH568*(BW568-BV568*(1000-AH568*BY568)/(1000-AH568*BX568))/(100*BQ568)</f>
        <v>0</v>
      </c>
      <c r="L568">
        <f>BV568 - IF(AH568&gt;1, K568*BQ568*100.0/(AJ568*CJ568), 0)</f>
        <v>0</v>
      </c>
      <c r="M568">
        <f>((S568-I568/2)*L568-K568)/(S568+I568/2)</f>
        <v>0</v>
      </c>
      <c r="N568">
        <f>M568*(CC568+CD568)/1000.0</f>
        <v>0</v>
      </c>
      <c r="O568">
        <f>(BV568 - IF(AH568&gt;1, K568*BQ568*100.0/(AJ568*CJ568), 0))*(CC568+CD568)/1000.0</f>
        <v>0</v>
      </c>
      <c r="P568">
        <f>2.0/((1/R568-1/Q568)+SIGN(R568)*SQRT((1/R568-1/Q568)*(1/R568-1/Q568) + 4*BR568/((BR568+1)*(BR568+1))*(2*1/R568*1/Q568-1/Q568*1/Q568)))</f>
        <v>0</v>
      </c>
      <c r="Q568">
        <f>IF(LEFT(BS568,1)&lt;&gt;"0",IF(LEFT(BS568,1)="1",3.0,BT568),$D$5+$E$5*(CJ568*CC568/($K$5*1000))+$F$5*(CJ568*CC568/($K$5*1000))*MAX(MIN(BQ568,$J$5),$I$5)*MAX(MIN(BQ568,$J$5),$I$5)+$G$5*MAX(MIN(BQ568,$J$5),$I$5)*(CJ568*CC568/($K$5*1000))+$H$5*(CJ568*CC568/($K$5*1000))*(CJ568*CC568/($K$5*1000)))</f>
        <v>0</v>
      </c>
      <c r="R568">
        <f>I568*(1000-(1000*0.61365*exp(17.502*V568/(240.97+V568))/(CC568+CD568)+BX568)/2)/(1000*0.61365*exp(17.502*V568/(240.97+V568))/(CC568+CD568)-BX568)</f>
        <v>0</v>
      </c>
      <c r="S568">
        <f>1/((BR568+1)/(P568/1.6)+1/(Q568/1.37)) + BR568/((BR568+1)/(P568/1.6) + BR568/(Q568/1.37))</f>
        <v>0</v>
      </c>
      <c r="T568">
        <f>(BM568*BP568)</f>
        <v>0</v>
      </c>
      <c r="U568">
        <f>(CE568+(T568+2*0.95*5.67E-8*(((CE568+$B$7)+273)^4-(CE568+273)^4)-44100*I568)/(1.84*29.3*Q568+8*0.95*5.67E-8*(CE568+273)^3))</f>
        <v>0</v>
      </c>
      <c r="V568">
        <f>($C$7*CF568+$D$7*CG568+$E$7*U568)</f>
        <v>0</v>
      </c>
      <c r="W568">
        <f>0.61365*exp(17.502*V568/(240.97+V568))</f>
        <v>0</v>
      </c>
      <c r="X568">
        <f>(Y568/Z568*100)</f>
        <v>0</v>
      </c>
      <c r="Y568">
        <f>BX568*(CC568+CD568)/1000</f>
        <v>0</v>
      </c>
      <c r="Z568">
        <f>0.61365*exp(17.502*CE568/(240.97+CE568))</f>
        <v>0</v>
      </c>
      <c r="AA568">
        <f>(W568-BX568*(CC568+CD568)/1000)</f>
        <v>0</v>
      </c>
      <c r="AB568">
        <f>(-I568*44100)</f>
        <v>0</v>
      </c>
      <c r="AC568">
        <f>2*29.3*Q568*0.92*(CE568-V568)</f>
        <v>0</v>
      </c>
      <c r="AD568">
        <f>2*0.95*5.67E-8*(((CE568+$B$7)+273)^4-(V568+273)^4)</f>
        <v>0</v>
      </c>
      <c r="AE568">
        <f>T568+AD568+AB568+AC568</f>
        <v>0</v>
      </c>
      <c r="AF568">
        <v>16</v>
      </c>
      <c r="AG568">
        <v>2</v>
      </c>
      <c r="AH568">
        <f>IF(AF568*$H$13&gt;=AJ568,1.0,(AJ568/(AJ568-AF568*$H$13)))</f>
        <v>0</v>
      </c>
      <c r="AI568">
        <f>(AH568-1)*100</f>
        <v>0</v>
      </c>
      <c r="AJ568">
        <f>MAX(0,($B$13+$C$13*CJ568)/(1+$D$13*CJ568)*CC568/(CE568+273)*$E$13)</f>
        <v>0</v>
      </c>
      <c r="AK568" t="s">
        <v>291</v>
      </c>
      <c r="AL568" t="s">
        <v>291</v>
      </c>
      <c r="AM568">
        <v>0</v>
      </c>
      <c r="AN568">
        <v>0</v>
      </c>
      <c r="AO568">
        <f>1-AM568/AN568</f>
        <v>0</v>
      </c>
      <c r="AP568">
        <v>0</v>
      </c>
      <c r="AQ568" t="s">
        <v>291</v>
      </c>
      <c r="AR568" t="s">
        <v>291</v>
      </c>
      <c r="AS568">
        <v>0</v>
      </c>
      <c r="AT568">
        <v>0</v>
      </c>
      <c r="AU568">
        <f>1-AS568/AT568</f>
        <v>0</v>
      </c>
      <c r="AV568">
        <v>0.5</v>
      </c>
      <c r="AW568">
        <f>BN568</f>
        <v>0</v>
      </c>
      <c r="AX568">
        <f>K568</f>
        <v>0</v>
      </c>
      <c r="AY568">
        <f>AU568*AV568*AW568</f>
        <v>0</v>
      </c>
      <c r="AZ568">
        <f>(AX568-AP568)/AW568</f>
        <v>0</v>
      </c>
      <c r="BA568">
        <f>(AN568-AT568)/AT568</f>
        <v>0</v>
      </c>
      <c r="BB568">
        <f>AM568/(AO568+AM568/AT568)</f>
        <v>0</v>
      </c>
      <c r="BC568" t="s">
        <v>291</v>
      </c>
      <c r="BD568">
        <v>0</v>
      </c>
      <c r="BE568">
        <f>IF(BD568&lt;&gt;0, BD568, BB568)</f>
        <v>0</v>
      </c>
      <c r="BF568">
        <f>1-BE568/AT568</f>
        <v>0</v>
      </c>
      <c r="BG568">
        <f>(AT568-AS568)/(AT568-BE568)</f>
        <v>0</v>
      </c>
      <c r="BH568">
        <f>(AN568-AT568)/(AN568-BE568)</f>
        <v>0</v>
      </c>
      <c r="BI568">
        <f>(AT568-AS568)/(AT568-AM568)</f>
        <v>0</v>
      </c>
      <c r="BJ568">
        <f>(AN568-AT568)/(AN568-AM568)</f>
        <v>0</v>
      </c>
      <c r="BK568">
        <f>(BG568*BE568/AS568)</f>
        <v>0</v>
      </c>
      <c r="BL568">
        <f>(1-BK568)</f>
        <v>0</v>
      </c>
      <c r="BM568">
        <f>$B$11*CK568+$C$11*CL568+$F$11*CM568*(1-CP568)</f>
        <v>0</v>
      </c>
      <c r="BN568">
        <f>BM568*BO568</f>
        <v>0</v>
      </c>
      <c r="BO568">
        <f>($B$11*$D$9+$C$11*$D$9+$F$11*((CZ568+CR568)/MAX(CZ568+CR568+DA568, 0.1)*$I$9+DA568/MAX(CZ568+CR568+DA568, 0.1)*$J$9))/($B$11+$C$11+$F$11)</f>
        <v>0</v>
      </c>
      <c r="BP568">
        <f>($B$11*$K$9+$C$11*$K$9+$F$11*((CZ568+CR568)/MAX(CZ568+CR568+DA568, 0.1)*$P$9+DA568/MAX(CZ568+CR568+DA568, 0.1)*$Q$9))/($B$11+$C$11+$F$11)</f>
        <v>0</v>
      </c>
      <c r="BQ568">
        <v>6</v>
      </c>
      <c r="BR568">
        <v>0.5</v>
      </c>
      <c r="BS568" t="s">
        <v>292</v>
      </c>
      <c r="BT568">
        <v>2</v>
      </c>
      <c r="BU568">
        <v>1627064677.1</v>
      </c>
      <c r="BV568">
        <v>397.303333333333</v>
      </c>
      <c r="BW568">
        <v>419.907</v>
      </c>
      <c r="BX568">
        <v>20.2102666666667</v>
      </c>
      <c r="BY568">
        <v>12.8472</v>
      </c>
      <c r="BZ568">
        <v>392.990666666667</v>
      </c>
      <c r="CA568">
        <v>20.1273666666667</v>
      </c>
      <c r="CB568">
        <v>899.932333333333</v>
      </c>
      <c r="CC568">
        <v>101.502</v>
      </c>
      <c r="CD568">
        <v>0.0999263</v>
      </c>
      <c r="CE568">
        <v>35.9431333333333</v>
      </c>
      <c r="CF568">
        <v>32.6787666666667</v>
      </c>
      <c r="CG568">
        <v>999.9</v>
      </c>
      <c r="CH568">
        <v>0</v>
      </c>
      <c r="CI568">
        <v>0</v>
      </c>
      <c r="CJ568">
        <v>9995.63333333333</v>
      </c>
      <c r="CK568">
        <v>0</v>
      </c>
      <c r="CL568">
        <v>59.8194</v>
      </c>
      <c r="CM568">
        <v>1460.00333333333</v>
      </c>
      <c r="CN568">
        <v>0.972999</v>
      </c>
      <c r="CO568">
        <v>0.0270009</v>
      </c>
      <c r="CP568">
        <v>0</v>
      </c>
      <c r="CQ568">
        <v>678.820666666667</v>
      </c>
      <c r="CR568">
        <v>4.99951</v>
      </c>
      <c r="CS568">
        <v>9902.07333333333</v>
      </c>
      <c r="CT568">
        <v>11911.9333333333</v>
      </c>
      <c r="CU568">
        <v>40</v>
      </c>
      <c r="CV568">
        <v>42.187</v>
      </c>
      <c r="CW568">
        <v>41.5</v>
      </c>
      <c r="CX568">
        <v>41.5</v>
      </c>
      <c r="CY568">
        <v>42.625</v>
      </c>
      <c r="CZ568">
        <v>1415.71333333333</v>
      </c>
      <c r="DA568">
        <v>39.29</v>
      </c>
      <c r="DB568">
        <v>0</v>
      </c>
      <c r="DC568">
        <v>1627064680.6</v>
      </c>
      <c r="DD568">
        <v>0</v>
      </c>
      <c r="DE568">
        <v>678.731923076923</v>
      </c>
      <c r="DF568">
        <v>0.0396581110920337</v>
      </c>
      <c r="DG568">
        <v>7.60034190580294</v>
      </c>
      <c r="DH568">
        <v>9900.44192307692</v>
      </c>
      <c r="DI568">
        <v>15</v>
      </c>
      <c r="DJ568">
        <v>1627063522.6</v>
      </c>
      <c r="DK568" t="s">
        <v>293</v>
      </c>
      <c r="DL568">
        <v>1627063512.6</v>
      </c>
      <c r="DM568">
        <v>1627063522.6</v>
      </c>
      <c r="DN568">
        <v>1</v>
      </c>
      <c r="DO568">
        <v>0.261</v>
      </c>
      <c r="DP568">
        <v>-0.001</v>
      </c>
      <c r="DQ568">
        <v>4.408</v>
      </c>
      <c r="DR568">
        <v>-0.118</v>
      </c>
      <c r="DS568">
        <v>420</v>
      </c>
      <c r="DT568">
        <v>3</v>
      </c>
      <c r="DU568">
        <v>0.07</v>
      </c>
      <c r="DV568">
        <v>0.03</v>
      </c>
      <c r="DW568">
        <v>-22.6766634146341</v>
      </c>
      <c r="DX568">
        <v>0.291637630662005</v>
      </c>
      <c r="DY568">
        <v>0.0425223083838528</v>
      </c>
      <c r="DZ568">
        <v>1</v>
      </c>
      <c r="EA568">
        <v>678.702142857143</v>
      </c>
      <c r="EB568">
        <v>0.434230919764933</v>
      </c>
      <c r="EC568">
        <v>0.196658535517367</v>
      </c>
      <c r="ED568">
        <v>1</v>
      </c>
      <c r="EE568">
        <v>7.32912292682927</v>
      </c>
      <c r="EF568">
        <v>0.28699149825787</v>
      </c>
      <c r="EG568">
        <v>0.0300355303618331</v>
      </c>
      <c r="EH568">
        <v>0</v>
      </c>
      <c r="EI568">
        <v>2</v>
      </c>
      <c r="EJ568">
        <v>3</v>
      </c>
      <c r="EK568" t="s">
        <v>335</v>
      </c>
      <c r="EL568">
        <v>100</v>
      </c>
      <c r="EM568">
        <v>100</v>
      </c>
      <c r="EN568">
        <v>4.313</v>
      </c>
      <c r="EO568">
        <v>0.0833</v>
      </c>
      <c r="EP568">
        <v>2.28134974714028</v>
      </c>
      <c r="EQ568">
        <v>0.00616335315543056</v>
      </c>
      <c r="ER568">
        <v>-2.81551833566181e-06</v>
      </c>
      <c r="ES568">
        <v>7.20361701182458e-10</v>
      </c>
      <c r="ET568">
        <v>-0.12593346656001</v>
      </c>
      <c r="EU568">
        <v>0.000949733804135094</v>
      </c>
      <c r="EV568">
        <v>0.000626151634330831</v>
      </c>
      <c r="EW568">
        <v>-7.8445624330649e-06</v>
      </c>
      <c r="EX568">
        <v>-4</v>
      </c>
      <c r="EY568">
        <v>2067</v>
      </c>
      <c r="EZ568">
        <v>1</v>
      </c>
      <c r="FA568">
        <v>22</v>
      </c>
      <c r="FB568">
        <v>19.4</v>
      </c>
      <c r="FC568">
        <v>19.3</v>
      </c>
      <c r="FD568">
        <v>18</v>
      </c>
      <c r="FE568">
        <v>961.044</v>
      </c>
      <c r="FF568">
        <v>521.122</v>
      </c>
      <c r="FG568">
        <v>43.4132</v>
      </c>
      <c r="FH568">
        <v>25.5784</v>
      </c>
      <c r="FI568">
        <v>30.0008</v>
      </c>
      <c r="FJ568">
        <v>25.458</v>
      </c>
      <c r="FK568">
        <v>25.4459</v>
      </c>
      <c r="FL568">
        <v>26.8294</v>
      </c>
      <c r="FM568">
        <v>36.6988</v>
      </c>
      <c r="FN568">
        <v>0</v>
      </c>
      <c r="FO568">
        <v>44.83</v>
      </c>
      <c r="FP568">
        <v>420</v>
      </c>
      <c r="FQ568">
        <v>13.0259</v>
      </c>
      <c r="FR568">
        <v>100.315</v>
      </c>
      <c r="FS568">
        <v>100.218</v>
      </c>
    </row>
    <row r="569" spans="1:175">
      <c r="A569">
        <v>553</v>
      </c>
      <c r="B569">
        <v>1627064680.1</v>
      </c>
      <c r="C569">
        <v>1104</v>
      </c>
      <c r="D569" t="s">
        <v>1399</v>
      </c>
      <c r="E569" t="s">
        <v>1400</v>
      </c>
      <c r="F569">
        <v>1</v>
      </c>
      <c r="H569">
        <v>1627064679.1</v>
      </c>
      <c r="I569">
        <f>(J569)/1000</f>
        <v>0</v>
      </c>
      <c r="J569">
        <f>1000*CB569*AH569*(BX569-BY569)/(100*BQ569*(1000-AH569*BX569))</f>
        <v>0</v>
      </c>
      <c r="K569">
        <f>CB569*AH569*(BW569-BV569*(1000-AH569*BY569)/(1000-AH569*BX569))/(100*BQ569)</f>
        <v>0</v>
      </c>
      <c r="L569">
        <f>BV569 - IF(AH569&gt;1, K569*BQ569*100.0/(AJ569*CJ569), 0)</f>
        <v>0</v>
      </c>
      <c r="M569">
        <f>((S569-I569/2)*L569-K569)/(S569+I569/2)</f>
        <v>0</v>
      </c>
      <c r="N569">
        <f>M569*(CC569+CD569)/1000.0</f>
        <v>0</v>
      </c>
      <c r="O569">
        <f>(BV569 - IF(AH569&gt;1, K569*BQ569*100.0/(AJ569*CJ569), 0))*(CC569+CD569)/1000.0</f>
        <v>0</v>
      </c>
      <c r="P569">
        <f>2.0/((1/R569-1/Q569)+SIGN(R569)*SQRT((1/R569-1/Q569)*(1/R569-1/Q569) + 4*BR569/((BR569+1)*(BR569+1))*(2*1/R569*1/Q569-1/Q569*1/Q569)))</f>
        <v>0</v>
      </c>
      <c r="Q569">
        <f>IF(LEFT(BS569,1)&lt;&gt;"0",IF(LEFT(BS569,1)="1",3.0,BT569),$D$5+$E$5*(CJ569*CC569/($K$5*1000))+$F$5*(CJ569*CC569/($K$5*1000))*MAX(MIN(BQ569,$J$5),$I$5)*MAX(MIN(BQ569,$J$5),$I$5)+$G$5*MAX(MIN(BQ569,$J$5),$I$5)*(CJ569*CC569/($K$5*1000))+$H$5*(CJ569*CC569/($K$5*1000))*(CJ569*CC569/($K$5*1000)))</f>
        <v>0</v>
      </c>
      <c r="R569">
        <f>I569*(1000-(1000*0.61365*exp(17.502*V569/(240.97+V569))/(CC569+CD569)+BX569)/2)/(1000*0.61365*exp(17.502*V569/(240.97+V569))/(CC569+CD569)-BX569)</f>
        <v>0</v>
      </c>
      <c r="S569">
        <f>1/((BR569+1)/(P569/1.6)+1/(Q569/1.37)) + BR569/((BR569+1)/(P569/1.6) + BR569/(Q569/1.37))</f>
        <v>0</v>
      </c>
      <c r="T569">
        <f>(BM569*BP569)</f>
        <v>0</v>
      </c>
      <c r="U569">
        <f>(CE569+(T569+2*0.95*5.67E-8*(((CE569+$B$7)+273)^4-(CE569+273)^4)-44100*I569)/(1.84*29.3*Q569+8*0.95*5.67E-8*(CE569+273)^3))</f>
        <v>0</v>
      </c>
      <c r="V569">
        <f>($C$7*CF569+$D$7*CG569+$E$7*U569)</f>
        <v>0</v>
      </c>
      <c r="W569">
        <f>0.61365*exp(17.502*V569/(240.97+V569))</f>
        <v>0</v>
      </c>
      <c r="X569">
        <f>(Y569/Z569*100)</f>
        <v>0</v>
      </c>
      <c r="Y569">
        <f>BX569*(CC569+CD569)/1000</f>
        <v>0</v>
      </c>
      <c r="Z569">
        <f>0.61365*exp(17.502*CE569/(240.97+CE569))</f>
        <v>0</v>
      </c>
      <c r="AA569">
        <f>(W569-BX569*(CC569+CD569)/1000)</f>
        <v>0</v>
      </c>
      <c r="AB569">
        <f>(-I569*44100)</f>
        <v>0</v>
      </c>
      <c r="AC569">
        <f>2*29.3*Q569*0.92*(CE569-V569)</f>
        <v>0</v>
      </c>
      <c r="AD569">
        <f>2*0.95*5.67E-8*(((CE569+$B$7)+273)^4-(V569+273)^4)</f>
        <v>0</v>
      </c>
      <c r="AE569">
        <f>T569+AD569+AB569+AC569</f>
        <v>0</v>
      </c>
      <c r="AF569">
        <v>16</v>
      </c>
      <c r="AG569">
        <v>2</v>
      </c>
      <c r="AH569">
        <f>IF(AF569*$H$13&gt;=AJ569,1.0,(AJ569/(AJ569-AF569*$H$13)))</f>
        <v>0</v>
      </c>
      <c r="AI569">
        <f>(AH569-1)*100</f>
        <v>0</v>
      </c>
      <c r="AJ569">
        <f>MAX(0,($B$13+$C$13*CJ569)/(1+$D$13*CJ569)*CC569/(CE569+273)*$E$13)</f>
        <v>0</v>
      </c>
      <c r="AK569" t="s">
        <v>291</v>
      </c>
      <c r="AL569" t="s">
        <v>291</v>
      </c>
      <c r="AM569">
        <v>0</v>
      </c>
      <c r="AN569">
        <v>0</v>
      </c>
      <c r="AO569">
        <f>1-AM569/AN569</f>
        <v>0</v>
      </c>
      <c r="AP569">
        <v>0</v>
      </c>
      <c r="AQ569" t="s">
        <v>291</v>
      </c>
      <c r="AR569" t="s">
        <v>291</v>
      </c>
      <c r="AS569">
        <v>0</v>
      </c>
      <c r="AT569">
        <v>0</v>
      </c>
      <c r="AU569">
        <f>1-AS569/AT569</f>
        <v>0</v>
      </c>
      <c r="AV569">
        <v>0.5</v>
      </c>
      <c r="AW569">
        <f>BN569</f>
        <v>0</v>
      </c>
      <c r="AX569">
        <f>K569</f>
        <v>0</v>
      </c>
      <c r="AY569">
        <f>AU569*AV569*AW569</f>
        <v>0</v>
      </c>
      <c r="AZ569">
        <f>(AX569-AP569)/AW569</f>
        <v>0</v>
      </c>
      <c r="BA569">
        <f>(AN569-AT569)/AT569</f>
        <v>0</v>
      </c>
      <c r="BB569">
        <f>AM569/(AO569+AM569/AT569)</f>
        <v>0</v>
      </c>
      <c r="BC569" t="s">
        <v>291</v>
      </c>
      <c r="BD569">
        <v>0</v>
      </c>
      <c r="BE569">
        <f>IF(BD569&lt;&gt;0, BD569, BB569)</f>
        <v>0</v>
      </c>
      <c r="BF569">
        <f>1-BE569/AT569</f>
        <v>0</v>
      </c>
      <c r="BG569">
        <f>(AT569-AS569)/(AT569-BE569)</f>
        <v>0</v>
      </c>
      <c r="BH569">
        <f>(AN569-AT569)/(AN569-BE569)</f>
        <v>0</v>
      </c>
      <c r="BI569">
        <f>(AT569-AS569)/(AT569-AM569)</f>
        <v>0</v>
      </c>
      <c r="BJ569">
        <f>(AN569-AT569)/(AN569-AM569)</f>
        <v>0</v>
      </c>
      <c r="BK569">
        <f>(BG569*BE569/AS569)</f>
        <v>0</v>
      </c>
      <c r="BL569">
        <f>(1-BK569)</f>
        <v>0</v>
      </c>
      <c r="BM569">
        <f>$B$11*CK569+$C$11*CL569+$F$11*CM569*(1-CP569)</f>
        <v>0</v>
      </c>
      <c r="BN569">
        <f>BM569*BO569</f>
        <v>0</v>
      </c>
      <c r="BO569">
        <f>($B$11*$D$9+$C$11*$D$9+$F$11*((CZ569+CR569)/MAX(CZ569+CR569+DA569, 0.1)*$I$9+DA569/MAX(CZ569+CR569+DA569, 0.1)*$J$9))/($B$11+$C$11+$F$11)</f>
        <v>0</v>
      </c>
      <c r="BP569">
        <f>($B$11*$K$9+$C$11*$K$9+$F$11*((CZ569+CR569)/MAX(CZ569+CR569+DA569, 0.1)*$P$9+DA569/MAX(CZ569+CR569+DA569, 0.1)*$Q$9))/($B$11+$C$11+$F$11)</f>
        <v>0</v>
      </c>
      <c r="BQ569">
        <v>6</v>
      </c>
      <c r="BR569">
        <v>0.5</v>
      </c>
      <c r="BS569" t="s">
        <v>292</v>
      </c>
      <c r="BT569">
        <v>2</v>
      </c>
      <c r="BU569">
        <v>1627064679.1</v>
      </c>
      <c r="BV569">
        <v>397.345666666667</v>
      </c>
      <c r="BW569">
        <v>419.923333333333</v>
      </c>
      <c r="BX569">
        <v>20.2529333333333</v>
      </c>
      <c r="BY569">
        <v>12.8762</v>
      </c>
      <c r="BZ569">
        <v>393.033</v>
      </c>
      <c r="CA569">
        <v>20.1693666666667</v>
      </c>
      <c r="CB569">
        <v>899.988</v>
      </c>
      <c r="CC569">
        <v>101.501333333333</v>
      </c>
      <c r="CD569">
        <v>0.0998294</v>
      </c>
      <c r="CE569">
        <v>35.9772666666667</v>
      </c>
      <c r="CF569">
        <v>32.7047333333333</v>
      </c>
      <c r="CG569">
        <v>999.9</v>
      </c>
      <c r="CH569">
        <v>0</v>
      </c>
      <c r="CI569">
        <v>0</v>
      </c>
      <c r="CJ569">
        <v>10008.55</v>
      </c>
      <c r="CK569">
        <v>0</v>
      </c>
      <c r="CL569">
        <v>59.8194</v>
      </c>
      <c r="CM569">
        <v>1459.99333333333</v>
      </c>
      <c r="CN569">
        <v>0.972999</v>
      </c>
      <c r="CO569">
        <v>0.0270009</v>
      </c>
      <c r="CP569">
        <v>0</v>
      </c>
      <c r="CQ569">
        <v>678.761666666667</v>
      </c>
      <c r="CR569">
        <v>4.99951</v>
      </c>
      <c r="CS569">
        <v>9902.85333333333</v>
      </c>
      <c r="CT569">
        <v>11911.8333333333</v>
      </c>
      <c r="CU569">
        <v>40</v>
      </c>
      <c r="CV569">
        <v>42.187</v>
      </c>
      <c r="CW569">
        <v>41.5</v>
      </c>
      <c r="CX569">
        <v>41.5</v>
      </c>
      <c r="CY569">
        <v>42.625</v>
      </c>
      <c r="CZ569">
        <v>1415.70333333333</v>
      </c>
      <c r="DA569">
        <v>39.29</v>
      </c>
      <c r="DB569">
        <v>0</v>
      </c>
      <c r="DC569">
        <v>1627064683</v>
      </c>
      <c r="DD569">
        <v>0</v>
      </c>
      <c r="DE569">
        <v>678.749423076923</v>
      </c>
      <c r="DF569">
        <v>0.40365811350122</v>
      </c>
      <c r="DG569">
        <v>13.1719658333536</v>
      </c>
      <c r="DH569">
        <v>9900.85692307692</v>
      </c>
      <c r="DI569">
        <v>15</v>
      </c>
      <c r="DJ569">
        <v>1627063522.6</v>
      </c>
      <c r="DK569" t="s">
        <v>293</v>
      </c>
      <c r="DL569">
        <v>1627063512.6</v>
      </c>
      <c r="DM569">
        <v>1627063522.6</v>
      </c>
      <c r="DN569">
        <v>1</v>
      </c>
      <c r="DO569">
        <v>0.261</v>
      </c>
      <c r="DP569">
        <v>-0.001</v>
      </c>
      <c r="DQ569">
        <v>4.408</v>
      </c>
      <c r="DR569">
        <v>-0.118</v>
      </c>
      <c r="DS569">
        <v>420</v>
      </c>
      <c r="DT569">
        <v>3</v>
      </c>
      <c r="DU569">
        <v>0.07</v>
      </c>
      <c r="DV569">
        <v>0.03</v>
      </c>
      <c r="DW569">
        <v>-22.6680268292683</v>
      </c>
      <c r="DX569">
        <v>0.463582578397253</v>
      </c>
      <c r="DY569">
        <v>0.0515097103059231</v>
      </c>
      <c r="DZ569">
        <v>1</v>
      </c>
      <c r="EA569">
        <v>678.732</v>
      </c>
      <c r="EB569">
        <v>0.0978872644300708</v>
      </c>
      <c r="EC569">
        <v>0.193088612096128</v>
      </c>
      <c r="ED569">
        <v>1</v>
      </c>
      <c r="EE569">
        <v>7.3399187804878</v>
      </c>
      <c r="EF569">
        <v>0.233659860627173</v>
      </c>
      <c r="EG569">
        <v>0.0237646820544044</v>
      </c>
      <c r="EH569">
        <v>0</v>
      </c>
      <c r="EI569">
        <v>2</v>
      </c>
      <c r="EJ569">
        <v>3</v>
      </c>
      <c r="EK569" t="s">
        <v>335</v>
      </c>
      <c r="EL569">
        <v>100</v>
      </c>
      <c r="EM569">
        <v>100</v>
      </c>
      <c r="EN569">
        <v>4.313</v>
      </c>
      <c r="EO569">
        <v>0.0839</v>
      </c>
      <c r="EP569">
        <v>2.28134974714028</v>
      </c>
      <c r="EQ569">
        <v>0.00616335315543056</v>
      </c>
      <c r="ER569">
        <v>-2.81551833566181e-06</v>
      </c>
      <c r="ES569">
        <v>7.20361701182458e-10</v>
      </c>
      <c r="ET569">
        <v>-0.12593346656001</v>
      </c>
      <c r="EU569">
        <v>0.000949733804135094</v>
      </c>
      <c r="EV569">
        <v>0.000626151634330831</v>
      </c>
      <c r="EW569">
        <v>-7.8445624330649e-06</v>
      </c>
      <c r="EX569">
        <v>-4</v>
      </c>
      <c r="EY569">
        <v>2067</v>
      </c>
      <c r="EZ569">
        <v>1</v>
      </c>
      <c r="FA569">
        <v>22</v>
      </c>
      <c r="FB569">
        <v>19.5</v>
      </c>
      <c r="FC569">
        <v>19.3</v>
      </c>
      <c r="FD569">
        <v>18</v>
      </c>
      <c r="FE569">
        <v>960.988</v>
      </c>
      <c r="FF569">
        <v>520.832</v>
      </c>
      <c r="FG569">
        <v>43.4449</v>
      </c>
      <c r="FH569">
        <v>25.5829</v>
      </c>
      <c r="FI569">
        <v>30.0007</v>
      </c>
      <c r="FJ569">
        <v>25.4607</v>
      </c>
      <c r="FK569">
        <v>25.4489</v>
      </c>
      <c r="FL569">
        <v>26.8304</v>
      </c>
      <c r="FM569">
        <v>36.6988</v>
      </c>
      <c r="FN569">
        <v>0</v>
      </c>
      <c r="FO569">
        <v>44.94</v>
      </c>
      <c r="FP569">
        <v>420</v>
      </c>
      <c r="FQ569">
        <v>13.0356</v>
      </c>
      <c r="FR569">
        <v>100.315</v>
      </c>
      <c r="FS569">
        <v>100.218</v>
      </c>
    </row>
    <row r="570" spans="1:175">
      <c r="A570">
        <v>554</v>
      </c>
      <c r="B570">
        <v>1627064682.1</v>
      </c>
      <c r="C570">
        <v>1106</v>
      </c>
      <c r="D570" t="s">
        <v>1401</v>
      </c>
      <c r="E570" t="s">
        <v>1402</v>
      </c>
      <c r="F570">
        <v>1</v>
      </c>
      <c r="H570">
        <v>1627064681.1</v>
      </c>
      <c r="I570">
        <f>(J570)/1000</f>
        <v>0</v>
      </c>
      <c r="J570">
        <f>1000*CB570*AH570*(BX570-BY570)/(100*BQ570*(1000-AH570*BX570))</f>
        <v>0</v>
      </c>
      <c r="K570">
        <f>CB570*AH570*(BW570-BV570*(1000-AH570*BY570)/(1000-AH570*BX570))/(100*BQ570)</f>
        <v>0</v>
      </c>
      <c r="L570">
        <f>BV570 - IF(AH570&gt;1, K570*BQ570*100.0/(AJ570*CJ570), 0)</f>
        <v>0</v>
      </c>
      <c r="M570">
        <f>((S570-I570/2)*L570-K570)/(S570+I570/2)</f>
        <v>0</v>
      </c>
      <c r="N570">
        <f>M570*(CC570+CD570)/1000.0</f>
        <v>0</v>
      </c>
      <c r="O570">
        <f>(BV570 - IF(AH570&gt;1, K570*BQ570*100.0/(AJ570*CJ570), 0))*(CC570+CD570)/1000.0</f>
        <v>0</v>
      </c>
      <c r="P570">
        <f>2.0/((1/R570-1/Q570)+SIGN(R570)*SQRT((1/R570-1/Q570)*(1/R570-1/Q570) + 4*BR570/((BR570+1)*(BR570+1))*(2*1/R570*1/Q570-1/Q570*1/Q570)))</f>
        <v>0</v>
      </c>
      <c r="Q570">
        <f>IF(LEFT(BS570,1)&lt;&gt;"0",IF(LEFT(BS570,1)="1",3.0,BT570),$D$5+$E$5*(CJ570*CC570/($K$5*1000))+$F$5*(CJ570*CC570/($K$5*1000))*MAX(MIN(BQ570,$J$5),$I$5)*MAX(MIN(BQ570,$J$5),$I$5)+$G$5*MAX(MIN(BQ570,$J$5),$I$5)*(CJ570*CC570/($K$5*1000))+$H$5*(CJ570*CC570/($K$5*1000))*(CJ570*CC570/($K$5*1000)))</f>
        <v>0</v>
      </c>
      <c r="R570">
        <f>I570*(1000-(1000*0.61365*exp(17.502*V570/(240.97+V570))/(CC570+CD570)+BX570)/2)/(1000*0.61365*exp(17.502*V570/(240.97+V570))/(CC570+CD570)-BX570)</f>
        <v>0</v>
      </c>
      <c r="S570">
        <f>1/((BR570+1)/(P570/1.6)+1/(Q570/1.37)) + BR570/((BR570+1)/(P570/1.6) + BR570/(Q570/1.37))</f>
        <v>0</v>
      </c>
      <c r="T570">
        <f>(BM570*BP570)</f>
        <v>0</v>
      </c>
      <c r="U570">
        <f>(CE570+(T570+2*0.95*5.67E-8*(((CE570+$B$7)+273)^4-(CE570+273)^4)-44100*I570)/(1.84*29.3*Q570+8*0.95*5.67E-8*(CE570+273)^3))</f>
        <v>0</v>
      </c>
      <c r="V570">
        <f>($C$7*CF570+$D$7*CG570+$E$7*U570)</f>
        <v>0</v>
      </c>
      <c r="W570">
        <f>0.61365*exp(17.502*V570/(240.97+V570))</f>
        <v>0</v>
      </c>
      <c r="X570">
        <f>(Y570/Z570*100)</f>
        <v>0</v>
      </c>
      <c r="Y570">
        <f>BX570*(CC570+CD570)/1000</f>
        <v>0</v>
      </c>
      <c r="Z570">
        <f>0.61365*exp(17.502*CE570/(240.97+CE570))</f>
        <v>0</v>
      </c>
      <c r="AA570">
        <f>(W570-BX570*(CC570+CD570)/1000)</f>
        <v>0</v>
      </c>
      <c r="AB570">
        <f>(-I570*44100)</f>
        <v>0</v>
      </c>
      <c r="AC570">
        <f>2*29.3*Q570*0.92*(CE570-V570)</f>
        <v>0</v>
      </c>
      <c r="AD570">
        <f>2*0.95*5.67E-8*(((CE570+$B$7)+273)^4-(V570+273)^4)</f>
        <v>0</v>
      </c>
      <c r="AE570">
        <f>T570+AD570+AB570+AC570</f>
        <v>0</v>
      </c>
      <c r="AF570">
        <v>16</v>
      </c>
      <c r="AG570">
        <v>2</v>
      </c>
      <c r="AH570">
        <f>IF(AF570*$H$13&gt;=AJ570,1.0,(AJ570/(AJ570-AF570*$H$13)))</f>
        <v>0</v>
      </c>
      <c r="AI570">
        <f>(AH570-1)*100</f>
        <v>0</v>
      </c>
      <c r="AJ570">
        <f>MAX(0,($B$13+$C$13*CJ570)/(1+$D$13*CJ570)*CC570/(CE570+273)*$E$13)</f>
        <v>0</v>
      </c>
      <c r="AK570" t="s">
        <v>291</v>
      </c>
      <c r="AL570" t="s">
        <v>291</v>
      </c>
      <c r="AM570">
        <v>0</v>
      </c>
      <c r="AN570">
        <v>0</v>
      </c>
      <c r="AO570">
        <f>1-AM570/AN570</f>
        <v>0</v>
      </c>
      <c r="AP570">
        <v>0</v>
      </c>
      <c r="AQ570" t="s">
        <v>291</v>
      </c>
      <c r="AR570" t="s">
        <v>291</v>
      </c>
      <c r="AS570">
        <v>0</v>
      </c>
      <c r="AT570">
        <v>0</v>
      </c>
      <c r="AU570">
        <f>1-AS570/AT570</f>
        <v>0</v>
      </c>
      <c r="AV570">
        <v>0.5</v>
      </c>
      <c r="AW570">
        <f>BN570</f>
        <v>0</v>
      </c>
      <c r="AX570">
        <f>K570</f>
        <v>0</v>
      </c>
      <c r="AY570">
        <f>AU570*AV570*AW570</f>
        <v>0</v>
      </c>
      <c r="AZ570">
        <f>(AX570-AP570)/AW570</f>
        <v>0</v>
      </c>
      <c r="BA570">
        <f>(AN570-AT570)/AT570</f>
        <v>0</v>
      </c>
      <c r="BB570">
        <f>AM570/(AO570+AM570/AT570)</f>
        <v>0</v>
      </c>
      <c r="BC570" t="s">
        <v>291</v>
      </c>
      <c r="BD570">
        <v>0</v>
      </c>
      <c r="BE570">
        <f>IF(BD570&lt;&gt;0, BD570, BB570)</f>
        <v>0</v>
      </c>
      <c r="BF570">
        <f>1-BE570/AT570</f>
        <v>0</v>
      </c>
      <c r="BG570">
        <f>(AT570-AS570)/(AT570-BE570)</f>
        <v>0</v>
      </c>
      <c r="BH570">
        <f>(AN570-AT570)/(AN570-BE570)</f>
        <v>0</v>
      </c>
      <c r="BI570">
        <f>(AT570-AS570)/(AT570-AM570)</f>
        <v>0</v>
      </c>
      <c r="BJ570">
        <f>(AN570-AT570)/(AN570-AM570)</f>
        <v>0</v>
      </c>
      <c r="BK570">
        <f>(BG570*BE570/AS570)</f>
        <v>0</v>
      </c>
      <c r="BL570">
        <f>(1-BK570)</f>
        <v>0</v>
      </c>
      <c r="BM570">
        <f>$B$11*CK570+$C$11*CL570+$F$11*CM570*(1-CP570)</f>
        <v>0</v>
      </c>
      <c r="BN570">
        <f>BM570*BO570</f>
        <v>0</v>
      </c>
      <c r="BO570">
        <f>($B$11*$D$9+$C$11*$D$9+$F$11*((CZ570+CR570)/MAX(CZ570+CR570+DA570, 0.1)*$I$9+DA570/MAX(CZ570+CR570+DA570, 0.1)*$J$9))/($B$11+$C$11+$F$11)</f>
        <v>0</v>
      </c>
      <c r="BP570">
        <f>($B$11*$K$9+$C$11*$K$9+$F$11*((CZ570+CR570)/MAX(CZ570+CR570+DA570, 0.1)*$P$9+DA570/MAX(CZ570+CR570+DA570, 0.1)*$Q$9))/($B$11+$C$11+$F$11)</f>
        <v>0</v>
      </c>
      <c r="BQ570">
        <v>6</v>
      </c>
      <c r="BR570">
        <v>0.5</v>
      </c>
      <c r="BS570" t="s">
        <v>292</v>
      </c>
      <c r="BT570">
        <v>2</v>
      </c>
      <c r="BU570">
        <v>1627064681.1</v>
      </c>
      <c r="BV570">
        <v>397.387333333333</v>
      </c>
      <c r="BW570">
        <v>419.944</v>
      </c>
      <c r="BX570">
        <v>20.2940333333333</v>
      </c>
      <c r="BY570">
        <v>12.9007</v>
      </c>
      <c r="BZ570">
        <v>393.074333333333</v>
      </c>
      <c r="CA570">
        <v>20.2098</v>
      </c>
      <c r="CB570">
        <v>900.05</v>
      </c>
      <c r="CC570">
        <v>101.499666666667</v>
      </c>
      <c r="CD570">
        <v>0.100117666666667</v>
      </c>
      <c r="CE570">
        <v>36.0123333333333</v>
      </c>
      <c r="CF570">
        <v>32.7429</v>
      </c>
      <c r="CG570">
        <v>999.9</v>
      </c>
      <c r="CH570">
        <v>0</v>
      </c>
      <c r="CI570">
        <v>0</v>
      </c>
      <c r="CJ570">
        <v>9973.33333333333</v>
      </c>
      <c r="CK570">
        <v>0</v>
      </c>
      <c r="CL570">
        <v>59.8194</v>
      </c>
      <c r="CM570">
        <v>1459.99</v>
      </c>
      <c r="CN570">
        <v>0.972999</v>
      </c>
      <c r="CO570">
        <v>0.0270009</v>
      </c>
      <c r="CP570">
        <v>0</v>
      </c>
      <c r="CQ570">
        <v>678.878</v>
      </c>
      <c r="CR570">
        <v>4.99951</v>
      </c>
      <c r="CS570">
        <v>9902.84</v>
      </c>
      <c r="CT570">
        <v>11911.8333333333</v>
      </c>
      <c r="CU570">
        <v>40</v>
      </c>
      <c r="CV570">
        <v>42.187</v>
      </c>
      <c r="CW570">
        <v>41.5</v>
      </c>
      <c r="CX570">
        <v>41.5</v>
      </c>
      <c r="CY570">
        <v>42.625</v>
      </c>
      <c r="CZ570">
        <v>1415.7</v>
      </c>
      <c r="DA570">
        <v>39.29</v>
      </c>
      <c r="DB570">
        <v>0</v>
      </c>
      <c r="DC570">
        <v>1627064684.8</v>
      </c>
      <c r="DD570">
        <v>0</v>
      </c>
      <c r="DE570">
        <v>678.76052</v>
      </c>
      <c r="DF570">
        <v>0.419999988744881</v>
      </c>
      <c r="DG570">
        <v>13.2123077451267</v>
      </c>
      <c r="DH570">
        <v>9901.3748</v>
      </c>
      <c r="DI570">
        <v>15</v>
      </c>
      <c r="DJ570">
        <v>1627063522.6</v>
      </c>
      <c r="DK570" t="s">
        <v>293</v>
      </c>
      <c r="DL570">
        <v>1627063512.6</v>
      </c>
      <c r="DM570">
        <v>1627063522.6</v>
      </c>
      <c r="DN570">
        <v>1</v>
      </c>
      <c r="DO570">
        <v>0.261</v>
      </c>
      <c r="DP570">
        <v>-0.001</v>
      </c>
      <c r="DQ570">
        <v>4.408</v>
      </c>
      <c r="DR570">
        <v>-0.118</v>
      </c>
      <c r="DS570">
        <v>420</v>
      </c>
      <c r="DT570">
        <v>3</v>
      </c>
      <c r="DU570">
        <v>0.07</v>
      </c>
      <c r="DV570">
        <v>0.03</v>
      </c>
      <c r="DW570">
        <v>-22.6526853658537</v>
      </c>
      <c r="DX570">
        <v>0.537522648083562</v>
      </c>
      <c r="DY570">
        <v>0.0570770790823555</v>
      </c>
      <c r="DZ570">
        <v>0</v>
      </c>
      <c r="EA570">
        <v>678.747727272727</v>
      </c>
      <c r="EB570">
        <v>0.292523359240688</v>
      </c>
      <c r="EC570">
        <v>0.202189271172845</v>
      </c>
      <c r="ED570">
        <v>1</v>
      </c>
      <c r="EE570">
        <v>7.34937268292683</v>
      </c>
      <c r="EF570">
        <v>0.227296933797896</v>
      </c>
      <c r="EG570">
        <v>0.0229448423477451</v>
      </c>
      <c r="EH570">
        <v>0</v>
      </c>
      <c r="EI570">
        <v>1</v>
      </c>
      <c r="EJ570">
        <v>3</v>
      </c>
      <c r="EK570" t="s">
        <v>354</v>
      </c>
      <c r="EL570">
        <v>100</v>
      </c>
      <c r="EM570">
        <v>100</v>
      </c>
      <c r="EN570">
        <v>4.313</v>
      </c>
      <c r="EO570">
        <v>0.0846</v>
      </c>
      <c r="EP570">
        <v>2.28134974714028</v>
      </c>
      <c r="EQ570">
        <v>0.00616335315543056</v>
      </c>
      <c r="ER570">
        <v>-2.81551833566181e-06</v>
      </c>
      <c r="ES570">
        <v>7.20361701182458e-10</v>
      </c>
      <c r="ET570">
        <v>-0.12593346656001</v>
      </c>
      <c r="EU570">
        <v>0.000949733804135094</v>
      </c>
      <c r="EV570">
        <v>0.000626151634330831</v>
      </c>
      <c r="EW570">
        <v>-7.8445624330649e-06</v>
      </c>
      <c r="EX570">
        <v>-4</v>
      </c>
      <c r="EY570">
        <v>2067</v>
      </c>
      <c r="EZ570">
        <v>1</v>
      </c>
      <c r="FA570">
        <v>22</v>
      </c>
      <c r="FB570">
        <v>19.5</v>
      </c>
      <c r="FC570">
        <v>19.3</v>
      </c>
      <c r="FD570">
        <v>18</v>
      </c>
      <c r="FE570">
        <v>960.963</v>
      </c>
      <c r="FF570">
        <v>520.789</v>
      </c>
      <c r="FG570">
        <v>43.4765</v>
      </c>
      <c r="FH570">
        <v>25.5872</v>
      </c>
      <c r="FI570">
        <v>30.0008</v>
      </c>
      <c r="FJ570">
        <v>25.4636</v>
      </c>
      <c r="FK570">
        <v>25.4517</v>
      </c>
      <c r="FL570">
        <v>26.8301</v>
      </c>
      <c r="FM570">
        <v>36.4164</v>
      </c>
      <c r="FN570">
        <v>0</v>
      </c>
      <c r="FO570">
        <v>44.94</v>
      </c>
      <c r="FP570">
        <v>420</v>
      </c>
      <c r="FQ570">
        <v>13.0322</v>
      </c>
      <c r="FR570">
        <v>100.315</v>
      </c>
      <c r="FS570">
        <v>100.218</v>
      </c>
    </row>
    <row r="571" spans="1:175">
      <c r="A571">
        <v>555</v>
      </c>
      <c r="B571">
        <v>1627064684.1</v>
      </c>
      <c r="C571">
        <v>1108</v>
      </c>
      <c r="D571" t="s">
        <v>1403</v>
      </c>
      <c r="E571" t="s">
        <v>1404</v>
      </c>
      <c r="F571">
        <v>1</v>
      </c>
      <c r="H571">
        <v>1627064683.1</v>
      </c>
      <c r="I571">
        <f>(J571)/1000</f>
        <v>0</v>
      </c>
      <c r="J571">
        <f>1000*CB571*AH571*(BX571-BY571)/(100*BQ571*(1000-AH571*BX571))</f>
        <v>0</v>
      </c>
      <c r="K571">
        <f>CB571*AH571*(BW571-BV571*(1000-AH571*BY571)/(1000-AH571*BX571))/(100*BQ571)</f>
        <v>0</v>
      </c>
      <c r="L571">
        <f>BV571 - IF(AH571&gt;1, K571*BQ571*100.0/(AJ571*CJ571), 0)</f>
        <v>0</v>
      </c>
      <c r="M571">
        <f>((S571-I571/2)*L571-K571)/(S571+I571/2)</f>
        <v>0</v>
      </c>
      <c r="N571">
        <f>M571*(CC571+CD571)/1000.0</f>
        <v>0</v>
      </c>
      <c r="O571">
        <f>(BV571 - IF(AH571&gt;1, K571*BQ571*100.0/(AJ571*CJ571), 0))*(CC571+CD571)/1000.0</f>
        <v>0</v>
      </c>
      <c r="P571">
        <f>2.0/((1/R571-1/Q571)+SIGN(R571)*SQRT((1/R571-1/Q571)*(1/R571-1/Q571) + 4*BR571/((BR571+1)*(BR571+1))*(2*1/R571*1/Q571-1/Q571*1/Q571)))</f>
        <v>0</v>
      </c>
      <c r="Q571">
        <f>IF(LEFT(BS571,1)&lt;&gt;"0",IF(LEFT(BS571,1)="1",3.0,BT571),$D$5+$E$5*(CJ571*CC571/($K$5*1000))+$F$5*(CJ571*CC571/($K$5*1000))*MAX(MIN(BQ571,$J$5),$I$5)*MAX(MIN(BQ571,$J$5),$I$5)+$G$5*MAX(MIN(BQ571,$J$5),$I$5)*(CJ571*CC571/($K$5*1000))+$H$5*(CJ571*CC571/($K$5*1000))*(CJ571*CC571/($K$5*1000)))</f>
        <v>0</v>
      </c>
      <c r="R571">
        <f>I571*(1000-(1000*0.61365*exp(17.502*V571/(240.97+V571))/(CC571+CD571)+BX571)/2)/(1000*0.61365*exp(17.502*V571/(240.97+V571))/(CC571+CD571)-BX571)</f>
        <v>0</v>
      </c>
      <c r="S571">
        <f>1/((BR571+1)/(P571/1.6)+1/(Q571/1.37)) + BR571/((BR571+1)/(P571/1.6) + BR571/(Q571/1.37))</f>
        <v>0</v>
      </c>
      <c r="T571">
        <f>(BM571*BP571)</f>
        <v>0</v>
      </c>
      <c r="U571">
        <f>(CE571+(T571+2*0.95*5.67E-8*(((CE571+$B$7)+273)^4-(CE571+273)^4)-44100*I571)/(1.84*29.3*Q571+8*0.95*5.67E-8*(CE571+273)^3))</f>
        <v>0</v>
      </c>
      <c r="V571">
        <f>($C$7*CF571+$D$7*CG571+$E$7*U571)</f>
        <v>0</v>
      </c>
      <c r="W571">
        <f>0.61365*exp(17.502*V571/(240.97+V571))</f>
        <v>0</v>
      </c>
      <c r="X571">
        <f>(Y571/Z571*100)</f>
        <v>0</v>
      </c>
      <c r="Y571">
        <f>BX571*(CC571+CD571)/1000</f>
        <v>0</v>
      </c>
      <c r="Z571">
        <f>0.61365*exp(17.502*CE571/(240.97+CE571))</f>
        <v>0</v>
      </c>
      <c r="AA571">
        <f>(W571-BX571*(CC571+CD571)/1000)</f>
        <v>0</v>
      </c>
      <c r="AB571">
        <f>(-I571*44100)</f>
        <v>0</v>
      </c>
      <c r="AC571">
        <f>2*29.3*Q571*0.92*(CE571-V571)</f>
        <v>0</v>
      </c>
      <c r="AD571">
        <f>2*0.95*5.67E-8*(((CE571+$B$7)+273)^4-(V571+273)^4)</f>
        <v>0</v>
      </c>
      <c r="AE571">
        <f>T571+AD571+AB571+AC571</f>
        <v>0</v>
      </c>
      <c r="AF571">
        <v>16</v>
      </c>
      <c r="AG571">
        <v>2</v>
      </c>
      <c r="AH571">
        <f>IF(AF571*$H$13&gt;=AJ571,1.0,(AJ571/(AJ571-AF571*$H$13)))</f>
        <v>0</v>
      </c>
      <c r="AI571">
        <f>(AH571-1)*100</f>
        <v>0</v>
      </c>
      <c r="AJ571">
        <f>MAX(0,($B$13+$C$13*CJ571)/(1+$D$13*CJ571)*CC571/(CE571+273)*$E$13)</f>
        <v>0</v>
      </c>
      <c r="AK571" t="s">
        <v>291</v>
      </c>
      <c r="AL571" t="s">
        <v>291</v>
      </c>
      <c r="AM571">
        <v>0</v>
      </c>
      <c r="AN571">
        <v>0</v>
      </c>
      <c r="AO571">
        <f>1-AM571/AN571</f>
        <v>0</v>
      </c>
      <c r="AP571">
        <v>0</v>
      </c>
      <c r="AQ571" t="s">
        <v>291</v>
      </c>
      <c r="AR571" t="s">
        <v>291</v>
      </c>
      <c r="AS571">
        <v>0</v>
      </c>
      <c r="AT571">
        <v>0</v>
      </c>
      <c r="AU571">
        <f>1-AS571/AT571</f>
        <v>0</v>
      </c>
      <c r="AV571">
        <v>0.5</v>
      </c>
      <c r="AW571">
        <f>BN571</f>
        <v>0</v>
      </c>
      <c r="AX571">
        <f>K571</f>
        <v>0</v>
      </c>
      <c r="AY571">
        <f>AU571*AV571*AW571</f>
        <v>0</v>
      </c>
      <c r="AZ571">
        <f>(AX571-AP571)/AW571</f>
        <v>0</v>
      </c>
      <c r="BA571">
        <f>(AN571-AT571)/AT571</f>
        <v>0</v>
      </c>
      <c r="BB571">
        <f>AM571/(AO571+AM571/AT571)</f>
        <v>0</v>
      </c>
      <c r="BC571" t="s">
        <v>291</v>
      </c>
      <c r="BD571">
        <v>0</v>
      </c>
      <c r="BE571">
        <f>IF(BD571&lt;&gt;0, BD571, BB571)</f>
        <v>0</v>
      </c>
      <c r="BF571">
        <f>1-BE571/AT571</f>
        <v>0</v>
      </c>
      <c r="BG571">
        <f>(AT571-AS571)/(AT571-BE571)</f>
        <v>0</v>
      </c>
      <c r="BH571">
        <f>(AN571-AT571)/(AN571-BE571)</f>
        <v>0</v>
      </c>
      <c r="BI571">
        <f>(AT571-AS571)/(AT571-AM571)</f>
        <v>0</v>
      </c>
      <c r="BJ571">
        <f>(AN571-AT571)/(AN571-AM571)</f>
        <v>0</v>
      </c>
      <c r="BK571">
        <f>(BG571*BE571/AS571)</f>
        <v>0</v>
      </c>
      <c r="BL571">
        <f>(1-BK571)</f>
        <v>0</v>
      </c>
      <c r="BM571">
        <f>$B$11*CK571+$C$11*CL571+$F$11*CM571*(1-CP571)</f>
        <v>0</v>
      </c>
      <c r="BN571">
        <f>BM571*BO571</f>
        <v>0</v>
      </c>
      <c r="BO571">
        <f>($B$11*$D$9+$C$11*$D$9+$F$11*((CZ571+CR571)/MAX(CZ571+CR571+DA571, 0.1)*$I$9+DA571/MAX(CZ571+CR571+DA571, 0.1)*$J$9))/($B$11+$C$11+$F$11)</f>
        <v>0</v>
      </c>
      <c r="BP571">
        <f>($B$11*$K$9+$C$11*$K$9+$F$11*((CZ571+CR571)/MAX(CZ571+CR571+DA571, 0.1)*$P$9+DA571/MAX(CZ571+CR571+DA571, 0.1)*$Q$9))/($B$11+$C$11+$F$11)</f>
        <v>0</v>
      </c>
      <c r="BQ571">
        <v>6</v>
      </c>
      <c r="BR571">
        <v>0.5</v>
      </c>
      <c r="BS571" t="s">
        <v>292</v>
      </c>
      <c r="BT571">
        <v>2</v>
      </c>
      <c r="BU571">
        <v>1627064683.1</v>
      </c>
      <c r="BV571">
        <v>397.378333333333</v>
      </c>
      <c r="BW571">
        <v>419.958666666667</v>
      </c>
      <c r="BX571">
        <v>20.3333666666667</v>
      </c>
      <c r="BY571">
        <v>12.923</v>
      </c>
      <c r="BZ571">
        <v>393.065666666667</v>
      </c>
      <c r="CA571">
        <v>20.2484666666667</v>
      </c>
      <c r="CB571">
        <v>900.000666666667</v>
      </c>
      <c r="CC571">
        <v>101.500333333333</v>
      </c>
      <c r="CD571">
        <v>0.10034</v>
      </c>
      <c r="CE571">
        <v>36.0489666666667</v>
      </c>
      <c r="CF571">
        <v>32.7740333333333</v>
      </c>
      <c r="CG571">
        <v>999.9</v>
      </c>
      <c r="CH571">
        <v>0</v>
      </c>
      <c r="CI571">
        <v>0</v>
      </c>
      <c r="CJ571">
        <v>9969.58333333333</v>
      </c>
      <c r="CK571">
        <v>0</v>
      </c>
      <c r="CL571">
        <v>59.8194</v>
      </c>
      <c r="CM571">
        <v>1459.98333333333</v>
      </c>
      <c r="CN571">
        <v>0.972999</v>
      </c>
      <c r="CO571">
        <v>0.0270009</v>
      </c>
      <c r="CP571">
        <v>0</v>
      </c>
      <c r="CQ571">
        <v>678.948</v>
      </c>
      <c r="CR571">
        <v>4.99951</v>
      </c>
      <c r="CS571">
        <v>9903.17333333333</v>
      </c>
      <c r="CT571">
        <v>11911.7333333333</v>
      </c>
      <c r="CU571">
        <v>40.0413333333333</v>
      </c>
      <c r="CV571">
        <v>42.187</v>
      </c>
      <c r="CW571">
        <v>41.5</v>
      </c>
      <c r="CX571">
        <v>41.5</v>
      </c>
      <c r="CY571">
        <v>42.6663333333333</v>
      </c>
      <c r="CZ571">
        <v>1415.69333333333</v>
      </c>
      <c r="DA571">
        <v>39.29</v>
      </c>
      <c r="DB571">
        <v>0</v>
      </c>
      <c r="DC571">
        <v>1627064686.6</v>
      </c>
      <c r="DD571">
        <v>0</v>
      </c>
      <c r="DE571">
        <v>678.784269230769</v>
      </c>
      <c r="DF571">
        <v>0.753059820034632</v>
      </c>
      <c r="DG571">
        <v>13.6068376298266</v>
      </c>
      <c r="DH571">
        <v>9901.67923076923</v>
      </c>
      <c r="DI571">
        <v>15</v>
      </c>
      <c r="DJ571">
        <v>1627063522.6</v>
      </c>
      <c r="DK571" t="s">
        <v>293</v>
      </c>
      <c r="DL571">
        <v>1627063512.6</v>
      </c>
      <c r="DM571">
        <v>1627063522.6</v>
      </c>
      <c r="DN571">
        <v>1</v>
      </c>
      <c r="DO571">
        <v>0.261</v>
      </c>
      <c r="DP571">
        <v>-0.001</v>
      </c>
      <c r="DQ571">
        <v>4.408</v>
      </c>
      <c r="DR571">
        <v>-0.118</v>
      </c>
      <c r="DS571">
        <v>420</v>
      </c>
      <c r="DT571">
        <v>3</v>
      </c>
      <c r="DU571">
        <v>0.07</v>
      </c>
      <c r="DV571">
        <v>0.03</v>
      </c>
      <c r="DW571">
        <v>-22.6354073170732</v>
      </c>
      <c r="DX571">
        <v>0.463423693379817</v>
      </c>
      <c r="DY571">
        <v>0.0501560024384598</v>
      </c>
      <c r="DZ571">
        <v>1</v>
      </c>
      <c r="EA571">
        <v>678.765228571429</v>
      </c>
      <c r="EB571">
        <v>0.556391389431769</v>
      </c>
      <c r="EC571">
        <v>0.204422823119729</v>
      </c>
      <c r="ED571">
        <v>1</v>
      </c>
      <c r="EE571">
        <v>7.35851365853658</v>
      </c>
      <c r="EF571">
        <v>0.252804878048776</v>
      </c>
      <c r="EG571">
        <v>0.0257480772434965</v>
      </c>
      <c r="EH571">
        <v>0</v>
      </c>
      <c r="EI571">
        <v>2</v>
      </c>
      <c r="EJ571">
        <v>3</v>
      </c>
      <c r="EK571" t="s">
        <v>335</v>
      </c>
      <c r="EL571">
        <v>100</v>
      </c>
      <c r="EM571">
        <v>100</v>
      </c>
      <c r="EN571">
        <v>4.312</v>
      </c>
      <c r="EO571">
        <v>0.0852</v>
      </c>
      <c r="EP571">
        <v>2.28134974714028</v>
      </c>
      <c r="EQ571">
        <v>0.00616335315543056</v>
      </c>
      <c r="ER571">
        <v>-2.81551833566181e-06</v>
      </c>
      <c r="ES571">
        <v>7.20361701182458e-10</v>
      </c>
      <c r="ET571">
        <v>-0.12593346656001</v>
      </c>
      <c r="EU571">
        <v>0.000949733804135094</v>
      </c>
      <c r="EV571">
        <v>0.000626151634330831</v>
      </c>
      <c r="EW571">
        <v>-7.8445624330649e-06</v>
      </c>
      <c r="EX571">
        <v>-4</v>
      </c>
      <c r="EY571">
        <v>2067</v>
      </c>
      <c r="EZ571">
        <v>1</v>
      </c>
      <c r="FA571">
        <v>22</v>
      </c>
      <c r="FB571">
        <v>19.5</v>
      </c>
      <c r="FC571">
        <v>19.4</v>
      </c>
      <c r="FD571">
        <v>18</v>
      </c>
      <c r="FE571">
        <v>960.886</v>
      </c>
      <c r="FF571">
        <v>521.188</v>
      </c>
      <c r="FG571">
        <v>43.5086</v>
      </c>
      <c r="FH571">
        <v>25.5915</v>
      </c>
      <c r="FI571">
        <v>30.0009</v>
      </c>
      <c r="FJ571">
        <v>25.4666</v>
      </c>
      <c r="FK571">
        <v>25.4544</v>
      </c>
      <c r="FL571">
        <v>26.8312</v>
      </c>
      <c r="FM571">
        <v>36.4164</v>
      </c>
      <c r="FN571">
        <v>0</v>
      </c>
      <c r="FO571">
        <v>45.04</v>
      </c>
      <c r="FP571">
        <v>420</v>
      </c>
      <c r="FQ571">
        <v>13.03</v>
      </c>
      <c r="FR571">
        <v>100.315</v>
      </c>
      <c r="FS571">
        <v>100.217</v>
      </c>
    </row>
    <row r="572" spans="1:175">
      <c r="A572">
        <v>556</v>
      </c>
      <c r="B572">
        <v>1627064686.1</v>
      </c>
      <c r="C572">
        <v>1110</v>
      </c>
      <c r="D572" t="s">
        <v>1405</v>
      </c>
      <c r="E572" t="s">
        <v>1406</v>
      </c>
      <c r="F572">
        <v>1</v>
      </c>
      <c r="H572">
        <v>1627064685.1</v>
      </c>
      <c r="I572">
        <f>(J572)/1000</f>
        <v>0</v>
      </c>
      <c r="J572">
        <f>1000*CB572*AH572*(BX572-BY572)/(100*BQ572*(1000-AH572*BX572))</f>
        <v>0</v>
      </c>
      <c r="K572">
        <f>CB572*AH572*(BW572-BV572*(1000-AH572*BY572)/(1000-AH572*BX572))/(100*BQ572)</f>
        <v>0</v>
      </c>
      <c r="L572">
        <f>BV572 - IF(AH572&gt;1, K572*BQ572*100.0/(AJ572*CJ572), 0)</f>
        <v>0</v>
      </c>
      <c r="M572">
        <f>((S572-I572/2)*L572-K572)/(S572+I572/2)</f>
        <v>0</v>
      </c>
      <c r="N572">
        <f>M572*(CC572+CD572)/1000.0</f>
        <v>0</v>
      </c>
      <c r="O572">
        <f>(BV572 - IF(AH572&gt;1, K572*BQ572*100.0/(AJ572*CJ572), 0))*(CC572+CD572)/1000.0</f>
        <v>0</v>
      </c>
      <c r="P572">
        <f>2.0/((1/R572-1/Q572)+SIGN(R572)*SQRT((1/R572-1/Q572)*(1/R572-1/Q572) + 4*BR572/((BR572+1)*(BR572+1))*(2*1/R572*1/Q572-1/Q572*1/Q572)))</f>
        <v>0</v>
      </c>
      <c r="Q572">
        <f>IF(LEFT(BS572,1)&lt;&gt;"0",IF(LEFT(BS572,1)="1",3.0,BT572),$D$5+$E$5*(CJ572*CC572/($K$5*1000))+$F$5*(CJ572*CC572/($K$5*1000))*MAX(MIN(BQ572,$J$5),$I$5)*MAX(MIN(BQ572,$J$5),$I$5)+$G$5*MAX(MIN(BQ572,$J$5),$I$5)*(CJ572*CC572/($K$5*1000))+$H$5*(CJ572*CC572/($K$5*1000))*(CJ572*CC572/($K$5*1000)))</f>
        <v>0</v>
      </c>
      <c r="R572">
        <f>I572*(1000-(1000*0.61365*exp(17.502*V572/(240.97+V572))/(CC572+CD572)+BX572)/2)/(1000*0.61365*exp(17.502*V572/(240.97+V572))/(CC572+CD572)-BX572)</f>
        <v>0</v>
      </c>
      <c r="S572">
        <f>1/((BR572+1)/(P572/1.6)+1/(Q572/1.37)) + BR572/((BR572+1)/(P572/1.6) + BR572/(Q572/1.37))</f>
        <v>0</v>
      </c>
      <c r="T572">
        <f>(BM572*BP572)</f>
        <v>0</v>
      </c>
      <c r="U572">
        <f>(CE572+(T572+2*0.95*5.67E-8*(((CE572+$B$7)+273)^4-(CE572+273)^4)-44100*I572)/(1.84*29.3*Q572+8*0.95*5.67E-8*(CE572+273)^3))</f>
        <v>0</v>
      </c>
      <c r="V572">
        <f>($C$7*CF572+$D$7*CG572+$E$7*U572)</f>
        <v>0</v>
      </c>
      <c r="W572">
        <f>0.61365*exp(17.502*V572/(240.97+V572))</f>
        <v>0</v>
      </c>
      <c r="X572">
        <f>(Y572/Z572*100)</f>
        <v>0</v>
      </c>
      <c r="Y572">
        <f>BX572*(CC572+CD572)/1000</f>
        <v>0</v>
      </c>
      <c r="Z572">
        <f>0.61365*exp(17.502*CE572/(240.97+CE572))</f>
        <v>0</v>
      </c>
      <c r="AA572">
        <f>(W572-BX572*(CC572+CD572)/1000)</f>
        <v>0</v>
      </c>
      <c r="AB572">
        <f>(-I572*44100)</f>
        <v>0</v>
      </c>
      <c r="AC572">
        <f>2*29.3*Q572*0.92*(CE572-V572)</f>
        <v>0</v>
      </c>
      <c r="AD572">
        <f>2*0.95*5.67E-8*(((CE572+$B$7)+273)^4-(V572+273)^4)</f>
        <v>0</v>
      </c>
      <c r="AE572">
        <f>T572+AD572+AB572+AC572</f>
        <v>0</v>
      </c>
      <c r="AF572">
        <v>16</v>
      </c>
      <c r="AG572">
        <v>2</v>
      </c>
      <c r="AH572">
        <f>IF(AF572*$H$13&gt;=AJ572,1.0,(AJ572/(AJ572-AF572*$H$13)))</f>
        <v>0</v>
      </c>
      <c r="AI572">
        <f>(AH572-1)*100</f>
        <v>0</v>
      </c>
      <c r="AJ572">
        <f>MAX(0,($B$13+$C$13*CJ572)/(1+$D$13*CJ572)*CC572/(CE572+273)*$E$13)</f>
        <v>0</v>
      </c>
      <c r="AK572" t="s">
        <v>291</v>
      </c>
      <c r="AL572" t="s">
        <v>291</v>
      </c>
      <c r="AM572">
        <v>0</v>
      </c>
      <c r="AN572">
        <v>0</v>
      </c>
      <c r="AO572">
        <f>1-AM572/AN572</f>
        <v>0</v>
      </c>
      <c r="AP572">
        <v>0</v>
      </c>
      <c r="AQ572" t="s">
        <v>291</v>
      </c>
      <c r="AR572" t="s">
        <v>291</v>
      </c>
      <c r="AS572">
        <v>0</v>
      </c>
      <c r="AT572">
        <v>0</v>
      </c>
      <c r="AU572">
        <f>1-AS572/AT572</f>
        <v>0</v>
      </c>
      <c r="AV572">
        <v>0.5</v>
      </c>
      <c r="AW572">
        <f>BN572</f>
        <v>0</v>
      </c>
      <c r="AX572">
        <f>K572</f>
        <v>0</v>
      </c>
      <c r="AY572">
        <f>AU572*AV572*AW572</f>
        <v>0</v>
      </c>
      <c r="AZ572">
        <f>(AX572-AP572)/AW572</f>
        <v>0</v>
      </c>
      <c r="BA572">
        <f>(AN572-AT572)/AT572</f>
        <v>0</v>
      </c>
      <c r="BB572">
        <f>AM572/(AO572+AM572/AT572)</f>
        <v>0</v>
      </c>
      <c r="BC572" t="s">
        <v>291</v>
      </c>
      <c r="BD572">
        <v>0</v>
      </c>
      <c r="BE572">
        <f>IF(BD572&lt;&gt;0, BD572, BB572)</f>
        <v>0</v>
      </c>
      <c r="BF572">
        <f>1-BE572/AT572</f>
        <v>0</v>
      </c>
      <c r="BG572">
        <f>(AT572-AS572)/(AT572-BE572)</f>
        <v>0</v>
      </c>
      <c r="BH572">
        <f>(AN572-AT572)/(AN572-BE572)</f>
        <v>0</v>
      </c>
      <c r="BI572">
        <f>(AT572-AS572)/(AT572-AM572)</f>
        <v>0</v>
      </c>
      <c r="BJ572">
        <f>(AN572-AT572)/(AN572-AM572)</f>
        <v>0</v>
      </c>
      <c r="BK572">
        <f>(BG572*BE572/AS572)</f>
        <v>0</v>
      </c>
      <c r="BL572">
        <f>(1-BK572)</f>
        <v>0</v>
      </c>
      <c r="BM572">
        <f>$B$11*CK572+$C$11*CL572+$F$11*CM572*(1-CP572)</f>
        <v>0</v>
      </c>
      <c r="BN572">
        <f>BM572*BO572</f>
        <v>0</v>
      </c>
      <c r="BO572">
        <f>($B$11*$D$9+$C$11*$D$9+$F$11*((CZ572+CR572)/MAX(CZ572+CR572+DA572, 0.1)*$I$9+DA572/MAX(CZ572+CR572+DA572, 0.1)*$J$9))/($B$11+$C$11+$F$11)</f>
        <v>0</v>
      </c>
      <c r="BP572">
        <f>($B$11*$K$9+$C$11*$K$9+$F$11*((CZ572+CR572)/MAX(CZ572+CR572+DA572, 0.1)*$P$9+DA572/MAX(CZ572+CR572+DA572, 0.1)*$Q$9))/($B$11+$C$11+$F$11)</f>
        <v>0</v>
      </c>
      <c r="BQ572">
        <v>6</v>
      </c>
      <c r="BR572">
        <v>0.5</v>
      </c>
      <c r="BS572" t="s">
        <v>292</v>
      </c>
      <c r="BT572">
        <v>2</v>
      </c>
      <c r="BU572">
        <v>1627064685.1</v>
      </c>
      <c r="BV572">
        <v>397.379666666667</v>
      </c>
      <c r="BW572">
        <v>419.941333333333</v>
      </c>
      <c r="BX572">
        <v>20.3699666666667</v>
      </c>
      <c r="BY572">
        <v>12.9559666666667</v>
      </c>
      <c r="BZ572">
        <v>393.067</v>
      </c>
      <c r="CA572">
        <v>20.2844666666667</v>
      </c>
      <c r="CB572">
        <v>900.008666666667</v>
      </c>
      <c r="CC572">
        <v>101.501</v>
      </c>
      <c r="CD572">
        <v>0.100051</v>
      </c>
      <c r="CE572">
        <v>36.0816333333333</v>
      </c>
      <c r="CF572">
        <v>32.8037666666667</v>
      </c>
      <c r="CG572">
        <v>999.9</v>
      </c>
      <c r="CH572">
        <v>0</v>
      </c>
      <c r="CI572">
        <v>0</v>
      </c>
      <c r="CJ572">
        <v>10008.5333333333</v>
      </c>
      <c r="CK572">
        <v>0</v>
      </c>
      <c r="CL572">
        <v>59.8330333333333</v>
      </c>
      <c r="CM572">
        <v>1459.97333333333</v>
      </c>
      <c r="CN572">
        <v>0.972999</v>
      </c>
      <c r="CO572">
        <v>0.0270009</v>
      </c>
      <c r="CP572">
        <v>0</v>
      </c>
      <c r="CQ572">
        <v>678.953666666667</v>
      </c>
      <c r="CR572">
        <v>4.99951</v>
      </c>
      <c r="CS572">
        <v>9904.62</v>
      </c>
      <c r="CT572">
        <v>11911.7</v>
      </c>
      <c r="CU572">
        <v>40.0413333333333</v>
      </c>
      <c r="CV572">
        <v>42.187</v>
      </c>
      <c r="CW572">
        <v>41.5</v>
      </c>
      <c r="CX572">
        <v>41.5</v>
      </c>
      <c r="CY572">
        <v>42.687</v>
      </c>
      <c r="CZ572">
        <v>1415.68333333333</v>
      </c>
      <c r="DA572">
        <v>39.29</v>
      </c>
      <c r="DB572">
        <v>0</v>
      </c>
      <c r="DC572">
        <v>1627064689</v>
      </c>
      <c r="DD572">
        <v>0</v>
      </c>
      <c r="DE572">
        <v>678.806884615385</v>
      </c>
      <c r="DF572">
        <v>1.8409230686769</v>
      </c>
      <c r="DG572">
        <v>18.0984615470377</v>
      </c>
      <c r="DH572">
        <v>9902.32307692308</v>
      </c>
      <c r="DI572">
        <v>15</v>
      </c>
      <c r="DJ572">
        <v>1627063522.6</v>
      </c>
      <c r="DK572" t="s">
        <v>293</v>
      </c>
      <c r="DL572">
        <v>1627063512.6</v>
      </c>
      <c r="DM572">
        <v>1627063522.6</v>
      </c>
      <c r="DN572">
        <v>1</v>
      </c>
      <c r="DO572">
        <v>0.261</v>
      </c>
      <c r="DP572">
        <v>-0.001</v>
      </c>
      <c r="DQ572">
        <v>4.408</v>
      </c>
      <c r="DR572">
        <v>-0.118</v>
      </c>
      <c r="DS572">
        <v>420</v>
      </c>
      <c r="DT572">
        <v>3</v>
      </c>
      <c r="DU572">
        <v>0.07</v>
      </c>
      <c r="DV572">
        <v>0.03</v>
      </c>
      <c r="DW572">
        <v>-22.6214634146341</v>
      </c>
      <c r="DX572">
        <v>0.43409895470378</v>
      </c>
      <c r="DY572">
        <v>0.0477159060052437</v>
      </c>
      <c r="DZ572">
        <v>1</v>
      </c>
      <c r="EA572">
        <v>678.795696969697</v>
      </c>
      <c r="EB572">
        <v>0.664746049184031</v>
      </c>
      <c r="EC572">
        <v>0.212545108916071</v>
      </c>
      <c r="ED572">
        <v>1</v>
      </c>
      <c r="EE572">
        <v>7.36715024390244</v>
      </c>
      <c r="EF572">
        <v>0.276805714285737</v>
      </c>
      <c r="EG572">
        <v>0.0280063585539553</v>
      </c>
      <c r="EH572">
        <v>0</v>
      </c>
      <c r="EI572">
        <v>2</v>
      </c>
      <c r="EJ572">
        <v>3</v>
      </c>
      <c r="EK572" t="s">
        <v>335</v>
      </c>
      <c r="EL572">
        <v>100</v>
      </c>
      <c r="EM572">
        <v>100</v>
      </c>
      <c r="EN572">
        <v>4.313</v>
      </c>
      <c r="EO572">
        <v>0.0858</v>
      </c>
      <c r="EP572">
        <v>2.28134974714028</v>
      </c>
      <c r="EQ572">
        <v>0.00616335315543056</v>
      </c>
      <c r="ER572">
        <v>-2.81551833566181e-06</v>
      </c>
      <c r="ES572">
        <v>7.20361701182458e-10</v>
      </c>
      <c r="ET572">
        <v>-0.12593346656001</v>
      </c>
      <c r="EU572">
        <v>0.000949733804135094</v>
      </c>
      <c r="EV572">
        <v>0.000626151634330831</v>
      </c>
      <c r="EW572">
        <v>-7.8445624330649e-06</v>
      </c>
      <c r="EX572">
        <v>-4</v>
      </c>
      <c r="EY572">
        <v>2067</v>
      </c>
      <c r="EZ572">
        <v>1</v>
      </c>
      <c r="FA572">
        <v>22</v>
      </c>
      <c r="FB572">
        <v>19.6</v>
      </c>
      <c r="FC572">
        <v>19.4</v>
      </c>
      <c r="FD572">
        <v>18</v>
      </c>
      <c r="FE572">
        <v>960.624</v>
      </c>
      <c r="FF572">
        <v>521.324</v>
      </c>
      <c r="FG572">
        <v>43.5409</v>
      </c>
      <c r="FH572">
        <v>25.5958</v>
      </c>
      <c r="FI572">
        <v>30.0008</v>
      </c>
      <c r="FJ572">
        <v>25.4692</v>
      </c>
      <c r="FK572">
        <v>25.4573</v>
      </c>
      <c r="FL572">
        <v>26.8329</v>
      </c>
      <c r="FM572">
        <v>36.1334</v>
      </c>
      <c r="FN572">
        <v>0</v>
      </c>
      <c r="FO572">
        <v>45.04</v>
      </c>
      <c r="FP572">
        <v>420</v>
      </c>
      <c r="FQ572">
        <v>13.1479</v>
      </c>
      <c r="FR572">
        <v>100.313</v>
      </c>
      <c r="FS572">
        <v>100.217</v>
      </c>
    </row>
    <row r="573" spans="1:175">
      <c r="A573">
        <v>557</v>
      </c>
      <c r="B573">
        <v>1627064688.1</v>
      </c>
      <c r="C573">
        <v>1112</v>
      </c>
      <c r="D573" t="s">
        <v>1407</v>
      </c>
      <c r="E573" t="s">
        <v>1408</v>
      </c>
      <c r="F573">
        <v>1</v>
      </c>
      <c r="H573">
        <v>1627064687.1</v>
      </c>
      <c r="I573">
        <f>(J573)/1000</f>
        <v>0</v>
      </c>
      <c r="J573">
        <f>1000*CB573*AH573*(BX573-BY573)/(100*BQ573*(1000-AH573*BX573))</f>
        <v>0</v>
      </c>
      <c r="K573">
        <f>CB573*AH573*(BW573-BV573*(1000-AH573*BY573)/(1000-AH573*BX573))/(100*BQ573)</f>
        <v>0</v>
      </c>
      <c r="L573">
        <f>BV573 - IF(AH573&gt;1, K573*BQ573*100.0/(AJ573*CJ573), 0)</f>
        <v>0</v>
      </c>
      <c r="M573">
        <f>((S573-I573/2)*L573-K573)/(S573+I573/2)</f>
        <v>0</v>
      </c>
      <c r="N573">
        <f>M573*(CC573+CD573)/1000.0</f>
        <v>0</v>
      </c>
      <c r="O573">
        <f>(BV573 - IF(AH573&gt;1, K573*BQ573*100.0/(AJ573*CJ573), 0))*(CC573+CD573)/1000.0</f>
        <v>0</v>
      </c>
      <c r="P573">
        <f>2.0/((1/R573-1/Q573)+SIGN(R573)*SQRT((1/R573-1/Q573)*(1/R573-1/Q573) + 4*BR573/((BR573+1)*(BR573+1))*(2*1/R573*1/Q573-1/Q573*1/Q573)))</f>
        <v>0</v>
      </c>
      <c r="Q573">
        <f>IF(LEFT(BS573,1)&lt;&gt;"0",IF(LEFT(BS573,1)="1",3.0,BT573),$D$5+$E$5*(CJ573*CC573/($K$5*1000))+$F$5*(CJ573*CC573/($K$5*1000))*MAX(MIN(BQ573,$J$5),$I$5)*MAX(MIN(BQ573,$J$5),$I$5)+$G$5*MAX(MIN(BQ573,$J$5),$I$5)*(CJ573*CC573/($K$5*1000))+$H$5*(CJ573*CC573/($K$5*1000))*(CJ573*CC573/($K$5*1000)))</f>
        <v>0</v>
      </c>
      <c r="R573">
        <f>I573*(1000-(1000*0.61365*exp(17.502*V573/(240.97+V573))/(CC573+CD573)+BX573)/2)/(1000*0.61365*exp(17.502*V573/(240.97+V573))/(CC573+CD573)-BX573)</f>
        <v>0</v>
      </c>
      <c r="S573">
        <f>1/((BR573+1)/(P573/1.6)+1/(Q573/1.37)) + BR573/((BR573+1)/(P573/1.6) + BR573/(Q573/1.37))</f>
        <v>0</v>
      </c>
      <c r="T573">
        <f>(BM573*BP573)</f>
        <v>0</v>
      </c>
      <c r="U573">
        <f>(CE573+(T573+2*0.95*5.67E-8*(((CE573+$B$7)+273)^4-(CE573+273)^4)-44100*I573)/(1.84*29.3*Q573+8*0.95*5.67E-8*(CE573+273)^3))</f>
        <v>0</v>
      </c>
      <c r="V573">
        <f>($C$7*CF573+$D$7*CG573+$E$7*U573)</f>
        <v>0</v>
      </c>
      <c r="W573">
        <f>0.61365*exp(17.502*V573/(240.97+V573))</f>
        <v>0</v>
      </c>
      <c r="X573">
        <f>(Y573/Z573*100)</f>
        <v>0</v>
      </c>
      <c r="Y573">
        <f>BX573*(CC573+CD573)/1000</f>
        <v>0</v>
      </c>
      <c r="Z573">
        <f>0.61365*exp(17.502*CE573/(240.97+CE573))</f>
        <v>0</v>
      </c>
      <c r="AA573">
        <f>(W573-BX573*(CC573+CD573)/1000)</f>
        <v>0</v>
      </c>
      <c r="AB573">
        <f>(-I573*44100)</f>
        <v>0</v>
      </c>
      <c r="AC573">
        <f>2*29.3*Q573*0.92*(CE573-V573)</f>
        <v>0</v>
      </c>
      <c r="AD573">
        <f>2*0.95*5.67E-8*(((CE573+$B$7)+273)^4-(V573+273)^4)</f>
        <v>0</v>
      </c>
      <c r="AE573">
        <f>T573+AD573+AB573+AC573</f>
        <v>0</v>
      </c>
      <c r="AF573">
        <v>16</v>
      </c>
      <c r="AG573">
        <v>2</v>
      </c>
      <c r="AH573">
        <f>IF(AF573*$H$13&gt;=AJ573,1.0,(AJ573/(AJ573-AF573*$H$13)))</f>
        <v>0</v>
      </c>
      <c r="AI573">
        <f>(AH573-1)*100</f>
        <v>0</v>
      </c>
      <c r="AJ573">
        <f>MAX(0,($B$13+$C$13*CJ573)/(1+$D$13*CJ573)*CC573/(CE573+273)*$E$13)</f>
        <v>0</v>
      </c>
      <c r="AK573" t="s">
        <v>291</v>
      </c>
      <c r="AL573" t="s">
        <v>291</v>
      </c>
      <c r="AM573">
        <v>0</v>
      </c>
      <c r="AN573">
        <v>0</v>
      </c>
      <c r="AO573">
        <f>1-AM573/AN573</f>
        <v>0</v>
      </c>
      <c r="AP573">
        <v>0</v>
      </c>
      <c r="AQ573" t="s">
        <v>291</v>
      </c>
      <c r="AR573" t="s">
        <v>291</v>
      </c>
      <c r="AS573">
        <v>0</v>
      </c>
      <c r="AT573">
        <v>0</v>
      </c>
      <c r="AU573">
        <f>1-AS573/AT573</f>
        <v>0</v>
      </c>
      <c r="AV573">
        <v>0.5</v>
      </c>
      <c r="AW573">
        <f>BN573</f>
        <v>0</v>
      </c>
      <c r="AX573">
        <f>K573</f>
        <v>0</v>
      </c>
      <c r="AY573">
        <f>AU573*AV573*AW573</f>
        <v>0</v>
      </c>
      <c r="AZ573">
        <f>(AX573-AP573)/AW573</f>
        <v>0</v>
      </c>
      <c r="BA573">
        <f>(AN573-AT573)/AT573</f>
        <v>0</v>
      </c>
      <c r="BB573">
        <f>AM573/(AO573+AM573/AT573)</f>
        <v>0</v>
      </c>
      <c r="BC573" t="s">
        <v>291</v>
      </c>
      <c r="BD573">
        <v>0</v>
      </c>
      <c r="BE573">
        <f>IF(BD573&lt;&gt;0, BD573, BB573)</f>
        <v>0</v>
      </c>
      <c r="BF573">
        <f>1-BE573/AT573</f>
        <v>0</v>
      </c>
      <c r="BG573">
        <f>(AT573-AS573)/(AT573-BE573)</f>
        <v>0</v>
      </c>
      <c r="BH573">
        <f>(AN573-AT573)/(AN573-BE573)</f>
        <v>0</v>
      </c>
      <c r="BI573">
        <f>(AT573-AS573)/(AT573-AM573)</f>
        <v>0</v>
      </c>
      <c r="BJ573">
        <f>(AN573-AT573)/(AN573-AM573)</f>
        <v>0</v>
      </c>
      <c r="BK573">
        <f>(BG573*BE573/AS573)</f>
        <v>0</v>
      </c>
      <c r="BL573">
        <f>(1-BK573)</f>
        <v>0</v>
      </c>
      <c r="BM573">
        <f>$B$11*CK573+$C$11*CL573+$F$11*CM573*(1-CP573)</f>
        <v>0</v>
      </c>
      <c r="BN573">
        <f>BM573*BO573</f>
        <v>0</v>
      </c>
      <c r="BO573">
        <f>($B$11*$D$9+$C$11*$D$9+$F$11*((CZ573+CR573)/MAX(CZ573+CR573+DA573, 0.1)*$I$9+DA573/MAX(CZ573+CR573+DA573, 0.1)*$J$9))/($B$11+$C$11+$F$11)</f>
        <v>0</v>
      </c>
      <c r="BP573">
        <f>($B$11*$K$9+$C$11*$K$9+$F$11*((CZ573+CR573)/MAX(CZ573+CR573+DA573, 0.1)*$P$9+DA573/MAX(CZ573+CR573+DA573, 0.1)*$Q$9))/($B$11+$C$11+$F$11)</f>
        <v>0</v>
      </c>
      <c r="BQ573">
        <v>6</v>
      </c>
      <c r="BR573">
        <v>0.5</v>
      </c>
      <c r="BS573" t="s">
        <v>292</v>
      </c>
      <c r="BT573">
        <v>2</v>
      </c>
      <c r="BU573">
        <v>1627064687.1</v>
      </c>
      <c r="BV573">
        <v>397.396</v>
      </c>
      <c r="BW573">
        <v>419.916666666667</v>
      </c>
      <c r="BX573">
        <v>20.4158</v>
      </c>
      <c r="BY573">
        <v>12.9981333333333</v>
      </c>
      <c r="BZ573">
        <v>393.084</v>
      </c>
      <c r="CA573">
        <v>20.3295333333333</v>
      </c>
      <c r="CB573">
        <v>899.992</v>
      </c>
      <c r="CC573">
        <v>101.500666666667</v>
      </c>
      <c r="CD573">
        <v>0.0995960666666667</v>
      </c>
      <c r="CE573">
        <v>36.1150333333333</v>
      </c>
      <c r="CF573">
        <v>32.8357</v>
      </c>
      <c r="CG573">
        <v>999.9</v>
      </c>
      <c r="CH573">
        <v>0</v>
      </c>
      <c r="CI573">
        <v>0</v>
      </c>
      <c r="CJ573">
        <v>10016.2666666667</v>
      </c>
      <c r="CK573">
        <v>0</v>
      </c>
      <c r="CL573">
        <v>59.8533333333333</v>
      </c>
      <c r="CM573">
        <v>1459.96666666667</v>
      </c>
      <c r="CN573">
        <v>0.972999</v>
      </c>
      <c r="CO573">
        <v>0.0270009</v>
      </c>
      <c r="CP573">
        <v>0</v>
      </c>
      <c r="CQ573">
        <v>678.936333333333</v>
      </c>
      <c r="CR573">
        <v>4.99951</v>
      </c>
      <c r="CS573">
        <v>9904.95</v>
      </c>
      <c r="CT573">
        <v>11911.6</v>
      </c>
      <c r="CU573">
        <v>40.062</v>
      </c>
      <c r="CV573">
        <v>42.187</v>
      </c>
      <c r="CW573">
        <v>41.5</v>
      </c>
      <c r="CX573">
        <v>41.5</v>
      </c>
      <c r="CY573">
        <v>42.687</v>
      </c>
      <c r="CZ573">
        <v>1415.68</v>
      </c>
      <c r="DA573">
        <v>39.29</v>
      </c>
      <c r="DB573">
        <v>0</v>
      </c>
      <c r="DC573">
        <v>1627064690.8</v>
      </c>
      <c r="DD573">
        <v>0</v>
      </c>
      <c r="DE573">
        <v>678.85924</v>
      </c>
      <c r="DF573">
        <v>0.955307684345591</v>
      </c>
      <c r="DG573">
        <v>19.8246154546278</v>
      </c>
      <c r="DH573">
        <v>9902.9224</v>
      </c>
      <c r="DI573">
        <v>15</v>
      </c>
      <c r="DJ573">
        <v>1627063522.6</v>
      </c>
      <c r="DK573" t="s">
        <v>293</v>
      </c>
      <c r="DL573">
        <v>1627063512.6</v>
      </c>
      <c r="DM573">
        <v>1627063522.6</v>
      </c>
      <c r="DN573">
        <v>1</v>
      </c>
      <c r="DO573">
        <v>0.261</v>
      </c>
      <c r="DP573">
        <v>-0.001</v>
      </c>
      <c r="DQ573">
        <v>4.408</v>
      </c>
      <c r="DR573">
        <v>-0.118</v>
      </c>
      <c r="DS573">
        <v>420</v>
      </c>
      <c r="DT573">
        <v>3</v>
      </c>
      <c r="DU573">
        <v>0.07</v>
      </c>
      <c r="DV573">
        <v>0.03</v>
      </c>
      <c r="DW573">
        <v>-22.6048292682927</v>
      </c>
      <c r="DX573">
        <v>0.429493379790911</v>
      </c>
      <c r="DY573">
        <v>0.0474208312973109</v>
      </c>
      <c r="DZ573">
        <v>1</v>
      </c>
      <c r="EA573">
        <v>678.816</v>
      </c>
      <c r="EB573">
        <v>0.887441566822689</v>
      </c>
      <c r="EC573">
        <v>0.223282264627006</v>
      </c>
      <c r="ED573">
        <v>1</v>
      </c>
      <c r="EE573">
        <v>7.37533170731707</v>
      </c>
      <c r="EF573">
        <v>0.290320557491294</v>
      </c>
      <c r="EG573">
        <v>0.0291204057950853</v>
      </c>
      <c r="EH573">
        <v>0</v>
      </c>
      <c r="EI573">
        <v>2</v>
      </c>
      <c r="EJ573">
        <v>3</v>
      </c>
      <c r="EK573" t="s">
        <v>335</v>
      </c>
      <c r="EL573">
        <v>100</v>
      </c>
      <c r="EM573">
        <v>100</v>
      </c>
      <c r="EN573">
        <v>4.312</v>
      </c>
      <c r="EO573">
        <v>0.0867</v>
      </c>
      <c r="EP573">
        <v>2.28134974714028</v>
      </c>
      <c r="EQ573">
        <v>0.00616335315543056</v>
      </c>
      <c r="ER573">
        <v>-2.81551833566181e-06</v>
      </c>
      <c r="ES573">
        <v>7.20361701182458e-10</v>
      </c>
      <c r="ET573">
        <v>-0.12593346656001</v>
      </c>
      <c r="EU573">
        <v>0.000949733804135094</v>
      </c>
      <c r="EV573">
        <v>0.000626151634330831</v>
      </c>
      <c r="EW573">
        <v>-7.8445624330649e-06</v>
      </c>
      <c r="EX573">
        <v>-4</v>
      </c>
      <c r="EY573">
        <v>2067</v>
      </c>
      <c r="EZ573">
        <v>1</v>
      </c>
      <c r="FA573">
        <v>22</v>
      </c>
      <c r="FB573">
        <v>19.6</v>
      </c>
      <c r="FC573">
        <v>19.4</v>
      </c>
      <c r="FD573">
        <v>18</v>
      </c>
      <c r="FE573">
        <v>960.521</v>
      </c>
      <c r="FF573">
        <v>521.37</v>
      </c>
      <c r="FG573">
        <v>43.5721</v>
      </c>
      <c r="FH573">
        <v>25.6005</v>
      </c>
      <c r="FI573">
        <v>30.0006</v>
      </c>
      <c r="FJ573">
        <v>25.4721</v>
      </c>
      <c r="FK573">
        <v>25.4602</v>
      </c>
      <c r="FL573">
        <v>26.8327</v>
      </c>
      <c r="FM573">
        <v>36.1334</v>
      </c>
      <c r="FN573">
        <v>0</v>
      </c>
      <c r="FO573">
        <v>45.14</v>
      </c>
      <c r="FP573">
        <v>420</v>
      </c>
      <c r="FQ573">
        <v>13.1625</v>
      </c>
      <c r="FR573">
        <v>100.313</v>
      </c>
      <c r="FS573">
        <v>100.216</v>
      </c>
    </row>
    <row r="574" spans="1:175">
      <c r="A574">
        <v>558</v>
      </c>
      <c r="B574">
        <v>1627064690.1</v>
      </c>
      <c r="C574">
        <v>1114</v>
      </c>
      <c r="D574" t="s">
        <v>1409</v>
      </c>
      <c r="E574" t="s">
        <v>1410</v>
      </c>
      <c r="F574">
        <v>1</v>
      </c>
      <c r="H574">
        <v>1627064689.1</v>
      </c>
      <c r="I574">
        <f>(J574)/1000</f>
        <v>0</v>
      </c>
      <c r="J574">
        <f>1000*CB574*AH574*(BX574-BY574)/(100*BQ574*(1000-AH574*BX574))</f>
        <v>0</v>
      </c>
      <c r="K574">
        <f>CB574*AH574*(BW574-BV574*(1000-AH574*BY574)/(1000-AH574*BX574))/(100*BQ574)</f>
        <v>0</v>
      </c>
      <c r="L574">
        <f>BV574 - IF(AH574&gt;1, K574*BQ574*100.0/(AJ574*CJ574), 0)</f>
        <v>0</v>
      </c>
      <c r="M574">
        <f>((S574-I574/2)*L574-K574)/(S574+I574/2)</f>
        <v>0</v>
      </c>
      <c r="N574">
        <f>M574*(CC574+CD574)/1000.0</f>
        <v>0</v>
      </c>
      <c r="O574">
        <f>(BV574 - IF(AH574&gt;1, K574*BQ574*100.0/(AJ574*CJ574), 0))*(CC574+CD574)/1000.0</f>
        <v>0</v>
      </c>
      <c r="P574">
        <f>2.0/((1/R574-1/Q574)+SIGN(R574)*SQRT((1/R574-1/Q574)*(1/R574-1/Q574) + 4*BR574/((BR574+1)*(BR574+1))*(2*1/R574*1/Q574-1/Q574*1/Q574)))</f>
        <v>0</v>
      </c>
      <c r="Q574">
        <f>IF(LEFT(BS574,1)&lt;&gt;"0",IF(LEFT(BS574,1)="1",3.0,BT574),$D$5+$E$5*(CJ574*CC574/($K$5*1000))+$F$5*(CJ574*CC574/($K$5*1000))*MAX(MIN(BQ574,$J$5),$I$5)*MAX(MIN(BQ574,$J$5),$I$5)+$G$5*MAX(MIN(BQ574,$J$5),$I$5)*(CJ574*CC574/($K$5*1000))+$H$5*(CJ574*CC574/($K$5*1000))*(CJ574*CC574/($K$5*1000)))</f>
        <v>0</v>
      </c>
      <c r="R574">
        <f>I574*(1000-(1000*0.61365*exp(17.502*V574/(240.97+V574))/(CC574+CD574)+BX574)/2)/(1000*0.61365*exp(17.502*V574/(240.97+V574))/(CC574+CD574)-BX574)</f>
        <v>0</v>
      </c>
      <c r="S574">
        <f>1/((BR574+1)/(P574/1.6)+1/(Q574/1.37)) + BR574/((BR574+1)/(P574/1.6) + BR574/(Q574/1.37))</f>
        <v>0</v>
      </c>
      <c r="T574">
        <f>(BM574*BP574)</f>
        <v>0</v>
      </c>
      <c r="U574">
        <f>(CE574+(T574+2*0.95*5.67E-8*(((CE574+$B$7)+273)^4-(CE574+273)^4)-44100*I574)/(1.84*29.3*Q574+8*0.95*5.67E-8*(CE574+273)^3))</f>
        <v>0</v>
      </c>
      <c r="V574">
        <f>($C$7*CF574+$D$7*CG574+$E$7*U574)</f>
        <v>0</v>
      </c>
      <c r="W574">
        <f>0.61365*exp(17.502*V574/(240.97+V574))</f>
        <v>0</v>
      </c>
      <c r="X574">
        <f>(Y574/Z574*100)</f>
        <v>0</v>
      </c>
      <c r="Y574">
        <f>BX574*(CC574+CD574)/1000</f>
        <v>0</v>
      </c>
      <c r="Z574">
        <f>0.61365*exp(17.502*CE574/(240.97+CE574))</f>
        <v>0</v>
      </c>
      <c r="AA574">
        <f>(W574-BX574*(CC574+CD574)/1000)</f>
        <v>0</v>
      </c>
      <c r="AB574">
        <f>(-I574*44100)</f>
        <v>0</v>
      </c>
      <c r="AC574">
        <f>2*29.3*Q574*0.92*(CE574-V574)</f>
        <v>0</v>
      </c>
      <c r="AD574">
        <f>2*0.95*5.67E-8*(((CE574+$B$7)+273)^4-(V574+273)^4)</f>
        <v>0</v>
      </c>
      <c r="AE574">
        <f>T574+AD574+AB574+AC574</f>
        <v>0</v>
      </c>
      <c r="AF574">
        <v>16</v>
      </c>
      <c r="AG574">
        <v>2</v>
      </c>
      <c r="AH574">
        <f>IF(AF574*$H$13&gt;=AJ574,1.0,(AJ574/(AJ574-AF574*$H$13)))</f>
        <v>0</v>
      </c>
      <c r="AI574">
        <f>(AH574-1)*100</f>
        <v>0</v>
      </c>
      <c r="AJ574">
        <f>MAX(0,($B$13+$C$13*CJ574)/(1+$D$13*CJ574)*CC574/(CE574+273)*$E$13)</f>
        <v>0</v>
      </c>
      <c r="AK574" t="s">
        <v>291</v>
      </c>
      <c r="AL574" t="s">
        <v>291</v>
      </c>
      <c r="AM574">
        <v>0</v>
      </c>
      <c r="AN574">
        <v>0</v>
      </c>
      <c r="AO574">
        <f>1-AM574/AN574</f>
        <v>0</v>
      </c>
      <c r="AP574">
        <v>0</v>
      </c>
      <c r="AQ574" t="s">
        <v>291</v>
      </c>
      <c r="AR574" t="s">
        <v>291</v>
      </c>
      <c r="AS574">
        <v>0</v>
      </c>
      <c r="AT574">
        <v>0</v>
      </c>
      <c r="AU574">
        <f>1-AS574/AT574</f>
        <v>0</v>
      </c>
      <c r="AV574">
        <v>0.5</v>
      </c>
      <c r="AW574">
        <f>BN574</f>
        <v>0</v>
      </c>
      <c r="AX574">
        <f>K574</f>
        <v>0</v>
      </c>
      <c r="AY574">
        <f>AU574*AV574*AW574</f>
        <v>0</v>
      </c>
      <c r="AZ574">
        <f>(AX574-AP574)/AW574</f>
        <v>0</v>
      </c>
      <c r="BA574">
        <f>(AN574-AT574)/AT574</f>
        <v>0</v>
      </c>
      <c r="BB574">
        <f>AM574/(AO574+AM574/AT574)</f>
        <v>0</v>
      </c>
      <c r="BC574" t="s">
        <v>291</v>
      </c>
      <c r="BD574">
        <v>0</v>
      </c>
      <c r="BE574">
        <f>IF(BD574&lt;&gt;0, BD574, BB574)</f>
        <v>0</v>
      </c>
      <c r="BF574">
        <f>1-BE574/AT574</f>
        <v>0</v>
      </c>
      <c r="BG574">
        <f>(AT574-AS574)/(AT574-BE574)</f>
        <v>0</v>
      </c>
      <c r="BH574">
        <f>(AN574-AT574)/(AN574-BE574)</f>
        <v>0</v>
      </c>
      <c r="BI574">
        <f>(AT574-AS574)/(AT574-AM574)</f>
        <v>0</v>
      </c>
      <c r="BJ574">
        <f>(AN574-AT574)/(AN574-AM574)</f>
        <v>0</v>
      </c>
      <c r="BK574">
        <f>(BG574*BE574/AS574)</f>
        <v>0</v>
      </c>
      <c r="BL574">
        <f>(1-BK574)</f>
        <v>0</v>
      </c>
      <c r="BM574">
        <f>$B$11*CK574+$C$11*CL574+$F$11*CM574*(1-CP574)</f>
        <v>0</v>
      </c>
      <c r="BN574">
        <f>BM574*BO574</f>
        <v>0</v>
      </c>
      <c r="BO574">
        <f>($B$11*$D$9+$C$11*$D$9+$F$11*((CZ574+CR574)/MAX(CZ574+CR574+DA574, 0.1)*$I$9+DA574/MAX(CZ574+CR574+DA574, 0.1)*$J$9))/($B$11+$C$11+$F$11)</f>
        <v>0</v>
      </c>
      <c r="BP574">
        <f>($B$11*$K$9+$C$11*$K$9+$F$11*((CZ574+CR574)/MAX(CZ574+CR574+DA574, 0.1)*$P$9+DA574/MAX(CZ574+CR574+DA574, 0.1)*$Q$9))/($B$11+$C$11+$F$11)</f>
        <v>0</v>
      </c>
      <c r="BQ574">
        <v>6</v>
      </c>
      <c r="BR574">
        <v>0.5</v>
      </c>
      <c r="BS574" t="s">
        <v>292</v>
      </c>
      <c r="BT574">
        <v>2</v>
      </c>
      <c r="BU574">
        <v>1627064689.1</v>
      </c>
      <c r="BV574">
        <v>397.394</v>
      </c>
      <c r="BW574">
        <v>419.952333333333</v>
      </c>
      <c r="BX574">
        <v>20.4624666666667</v>
      </c>
      <c r="BY574">
        <v>13.0266</v>
      </c>
      <c r="BZ574">
        <v>393.081</v>
      </c>
      <c r="CA574">
        <v>20.3754333333333</v>
      </c>
      <c r="CB574">
        <v>899.973</v>
      </c>
      <c r="CC574">
        <v>101.5</v>
      </c>
      <c r="CD574">
        <v>0.0997049666666667</v>
      </c>
      <c r="CE574">
        <v>36.1505333333333</v>
      </c>
      <c r="CF574">
        <v>32.872</v>
      </c>
      <c r="CG574">
        <v>999.9</v>
      </c>
      <c r="CH574">
        <v>0</v>
      </c>
      <c r="CI574">
        <v>0</v>
      </c>
      <c r="CJ574">
        <v>10042.0666666667</v>
      </c>
      <c r="CK574">
        <v>0</v>
      </c>
      <c r="CL574">
        <v>59.8679333333333</v>
      </c>
      <c r="CM574">
        <v>1459.97</v>
      </c>
      <c r="CN574">
        <v>0.972999</v>
      </c>
      <c r="CO574">
        <v>0.0270009</v>
      </c>
      <c r="CP574">
        <v>0</v>
      </c>
      <c r="CQ574">
        <v>678.955666666667</v>
      </c>
      <c r="CR574">
        <v>4.99951</v>
      </c>
      <c r="CS574">
        <v>9905.60333333333</v>
      </c>
      <c r="CT574">
        <v>11911.6333333333</v>
      </c>
      <c r="CU574">
        <v>40.062</v>
      </c>
      <c r="CV574">
        <v>42.187</v>
      </c>
      <c r="CW574">
        <v>41.5</v>
      </c>
      <c r="CX574">
        <v>41.5</v>
      </c>
      <c r="CY574">
        <v>42.687</v>
      </c>
      <c r="CZ574">
        <v>1415.68333333333</v>
      </c>
      <c r="DA574">
        <v>39.29</v>
      </c>
      <c r="DB574">
        <v>0</v>
      </c>
      <c r="DC574">
        <v>1627064692.6</v>
      </c>
      <c r="DD574">
        <v>0</v>
      </c>
      <c r="DE574">
        <v>678.878961538461</v>
      </c>
      <c r="DF574">
        <v>0.824923074681725</v>
      </c>
      <c r="DG574">
        <v>20.3829060175115</v>
      </c>
      <c r="DH574">
        <v>9903.37461538462</v>
      </c>
      <c r="DI574">
        <v>15</v>
      </c>
      <c r="DJ574">
        <v>1627063522.6</v>
      </c>
      <c r="DK574" t="s">
        <v>293</v>
      </c>
      <c r="DL574">
        <v>1627063512.6</v>
      </c>
      <c r="DM574">
        <v>1627063522.6</v>
      </c>
      <c r="DN574">
        <v>1</v>
      </c>
      <c r="DO574">
        <v>0.261</v>
      </c>
      <c r="DP574">
        <v>-0.001</v>
      </c>
      <c r="DQ574">
        <v>4.408</v>
      </c>
      <c r="DR574">
        <v>-0.118</v>
      </c>
      <c r="DS574">
        <v>420</v>
      </c>
      <c r="DT574">
        <v>3</v>
      </c>
      <c r="DU574">
        <v>0.07</v>
      </c>
      <c r="DV574">
        <v>0.03</v>
      </c>
      <c r="DW574">
        <v>-22.5935634146341</v>
      </c>
      <c r="DX574">
        <v>0.387073170731683</v>
      </c>
      <c r="DY574">
        <v>0.0445154166558913</v>
      </c>
      <c r="DZ574">
        <v>1</v>
      </c>
      <c r="EA574">
        <v>678.817457142857</v>
      </c>
      <c r="EB574">
        <v>1.09634442270088</v>
      </c>
      <c r="EC574">
        <v>0.209448574371175</v>
      </c>
      <c r="ED574">
        <v>1</v>
      </c>
      <c r="EE574">
        <v>7.38533243902439</v>
      </c>
      <c r="EF574">
        <v>0.297167665505249</v>
      </c>
      <c r="EG574">
        <v>0.0297856640734275</v>
      </c>
      <c r="EH574">
        <v>0</v>
      </c>
      <c r="EI574">
        <v>2</v>
      </c>
      <c r="EJ574">
        <v>3</v>
      </c>
      <c r="EK574" t="s">
        <v>335</v>
      </c>
      <c r="EL574">
        <v>100</v>
      </c>
      <c r="EM574">
        <v>100</v>
      </c>
      <c r="EN574">
        <v>4.313</v>
      </c>
      <c r="EO574">
        <v>0.0873</v>
      </c>
      <c r="EP574">
        <v>2.28134974714028</v>
      </c>
      <c r="EQ574">
        <v>0.00616335315543056</v>
      </c>
      <c r="ER574">
        <v>-2.81551833566181e-06</v>
      </c>
      <c r="ES574">
        <v>7.20361701182458e-10</v>
      </c>
      <c r="ET574">
        <v>-0.12593346656001</v>
      </c>
      <c r="EU574">
        <v>0.000949733804135094</v>
      </c>
      <c r="EV574">
        <v>0.000626151634330831</v>
      </c>
      <c r="EW574">
        <v>-7.8445624330649e-06</v>
      </c>
      <c r="EX574">
        <v>-4</v>
      </c>
      <c r="EY574">
        <v>2067</v>
      </c>
      <c r="EZ574">
        <v>1</v>
      </c>
      <c r="FA574">
        <v>22</v>
      </c>
      <c r="FB574">
        <v>19.6</v>
      </c>
      <c r="FC574">
        <v>19.5</v>
      </c>
      <c r="FD574">
        <v>18</v>
      </c>
      <c r="FE574">
        <v>960.418</v>
      </c>
      <c r="FF574">
        <v>521.259</v>
      </c>
      <c r="FG574">
        <v>43.603</v>
      </c>
      <c r="FH574">
        <v>25.6058</v>
      </c>
      <c r="FI574">
        <v>30.0008</v>
      </c>
      <c r="FJ574">
        <v>25.4751</v>
      </c>
      <c r="FK574">
        <v>25.4634</v>
      </c>
      <c r="FL574">
        <v>26.8341</v>
      </c>
      <c r="FM574">
        <v>36.1334</v>
      </c>
      <c r="FN574">
        <v>0</v>
      </c>
      <c r="FO574">
        <v>45.24</v>
      </c>
      <c r="FP574">
        <v>420</v>
      </c>
      <c r="FQ574">
        <v>13.1581</v>
      </c>
      <c r="FR574">
        <v>100.312</v>
      </c>
      <c r="FS574">
        <v>100.215</v>
      </c>
    </row>
    <row r="575" spans="1:175">
      <c r="A575">
        <v>559</v>
      </c>
      <c r="B575">
        <v>1627064692.1</v>
      </c>
      <c r="C575">
        <v>1116</v>
      </c>
      <c r="D575" t="s">
        <v>1411</v>
      </c>
      <c r="E575" t="s">
        <v>1412</v>
      </c>
      <c r="F575">
        <v>1</v>
      </c>
      <c r="H575">
        <v>1627064691.1</v>
      </c>
      <c r="I575">
        <f>(J575)/1000</f>
        <v>0</v>
      </c>
      <c r="J575">
        <f>1000*CB575*AH575*(BX575-BY575)/(100*BQ575*(1000-AH575*BX575))</f>
        <v>0</v>
      </c>
      <c r="K575">
        <f>CB575*AH575*(BW575-BV575*(1000-AH575*BY575)/(1000-AH575*BX575))/(100*BQ575)</f>
        <v>0</v>
      </c>
      <c r="L575">
        <f>BV575 - IF(AH575&gt;1, K575*BQ575*100.0/(AJ575*CJ575), 0)</f>
        <v>0</v>
      </c>
      <c r="M575">
        <f>((S575-I575/2)*L575-K575)/(S575+I575/2)</f>
        <v>0</v>
      </c>
      <c r="N575">
        <f>M575*(CC575+CD575)/1000.0</f>
        <v>0</v>
      </c>
      <c r="O575">
        <f>(BV575 - IF(AH575&gt;1, K575*BQ575*100.0/(AJ575*CJ575), 0))*(CC575+CD575)/1000.0</f>
        <v>0</v>
      </c>
      <c r="P575">
        <f>2.0/((1/R575-1/Q575)+SIGN(R575)*SQRT((1/R575-1/Q575)*(1/R575-1/Q575) + 4*BR575/((BR575+1)*(BR575+1))*(2*1/R575*1/Q575-1/Q575*1/Q575)))</f>
        <v>0</v>
      </c>
      <c r="Q575">
        <f>IF(LEFT(BS575,1)&lt;&gt;"0",IF(LEFT(BS575,1)="1",3.0,BT575),$D$5+$E$5*(CJ575*CC575/($K$5*1000))+$F$5*(CJ575*CC575/($K$5*1000))*MAX(MIN(BQ575,$J$5),$I$5)*MAX(MIN(BQ575,$J$5),$I$5)+$G$5*MAX(MIN(BQ575,$J$5),$I$5)*(CJ575*CC575/($K$5*1000))+$H$5*(CJ575*CC575/($K$5*1000))*(CJ575*CC575/($K$5*1000)))</f>
        <v>0</v>
      </c>
      <c r="R575">
        <f>I575*(1000-(1000*0.61365*exp(17.502*V575/(240.97+V575))/(CC575+CD575)+BX575)/2)/(1000*0.61365*exp(17.502*V575/(240.97+V575))/(CC575+CD575)-BX575)</f>
        <v>0</v>
      </c>
      <c r="S575">
        <f>1/((BR575+1)/(P575/1.6)+1/(Q575/1.37)) + BR575/((BR575+1)/(P575/1.6) + BR575/(Q575/1.37))</f>
        <v>0</v>
      </c>
      <c r="T575">
        <f>(BM575*BP575)</f>
        <v>0</v>
      </c>
      <c r="U575">
        <f>(CE575+(T575+2*0.95*5.67E-8*(((CE575+$B$7)+273)^4-(CE575+273)^4)-44100*I575)/(1.84*29.3*Q575+8*0.95*5.67E-8*(CE575+273)^3))</f>
        <v>0</v>
      </c>
      <c r="V575">
        <f>($C$7*CF575+$D$7*CG575+$E$7*U575)</f>
        <v>0</v>
      </c>
      <c r="W575">
        <f>0.61365*exp(17.502*V575/(240.97+V575))</f>
        <v>0</v>
      </c>
      <c r="X575">
        <f>(Y575/Z575*100)</f>
        <v>0</v>
      </c>
      <c r="Y575">
        <f>BX575*(CC575+CD575)/1000</f>
        <v>0</v>
      </c>
      <c r="Z575">
        <f>0.61365*exp(17.502*CE575/(240.97+CE575))</f>
        <v>0</v>
      </c>
      <c r="AA575">
        <f>(W575-BX575*(CC575+CD575)/1000)</f>
        <v>0</v>
      </c>
      <c r="AB575">
        <f>(-I575*44100)</f>
        <v>0</v>
      </c>
      <c r="AC575">
        <f>2*29.3*Q575*0.92*(CE575-V575)</f>
        <v>0</v>
      </c>
      <c r="AD575">
        <f>2*0.95*5.67E-8*(((CE575+$B$7)+273)^4-(V575+273)^4)</f>
        <v>0</v>
      </c>
      <c r="AE575">
        <f>T575+AD575+AB575+AC575</f>
        <v>0</v>
      </c>
      <c r="AF575">
        <v>16</v>
      </c>
      <c r="AG575">
        <v>2</v>
      </c>
      <c r="AH575">
        <f>IF(AF575*$H$13&gt;=AJ575,1.0,(AJ575/(AJ575-AF575*$H$13)))</f>
        <v>0</v>
      </c>
      <c r="AI575">
        <f>(AH575-1)*100</f>
        <v>0</v>
      </c>
      <c r="AJ575">
        <f>MAX(0,($B$13+$C$13*CJ575)/(1+$D$13*CJ575)*CC575/(CE575+273)*$E$13)</f>
        <v>0</v>
      </c>
      <c r="AK575" t="s">
        <v>291</v>
      </c>
      <c r="AL575" t="s">
        <v>291</v>
      </c>
      <c r="AM575">
        <v>0</v>
      </c>
      <c r="AN575">
        <v>0</v>
      </c>
      <c r="AO575">
        <f>1-AM575/AN575</f>
        <v>0</v>
      </c>
      <c r="AP575">
        <v>0</v>
      </c>
      <c r="AQ575" t="s">
        <v>291</v>
      </c>
      <c r="AR575" t="s">
        <v>291</v>
      </c>
      <c r="AS575">
        <v>0</v>
      </c>
      <c r="AT575">
        <v>0</v>
      </c>
      <c r="AU575">
        <f>1-AS575/AT575</f>
        <v>0</v>
      </c>
      <c r="AV575">
        <v>0.5</v>
      </c>
      <c r="AW575">
        <f>BN575</f>
        <v>0</v>
      </c>
      <c r="AX575">
        <f>K575</f>
        <v>0</v>
      </c>
      <c r="AY575">
        <f>AU575*AV575*AW575</f>
        <v>0</v>
      </c>
      <c r="AZ575">
        <f>(AX575-AP575)/AW575</f>
        <v>0</v>
      </c>
      <c r="BA575">
        <f>(AN575-AT575)/AT575</f>
        <v>0</v>
      </c>
      <c r="BB575">
        <f>AM575/(AO575+AM575/AT575)</f>
        <v>0</v>
      </c>
      <c r="BC575" t="s">
        <v>291</v>
      </c>
      <c r="BD575">
        <v>0</v>
      </c>
      <c r="BE575">
        <f>IF(BD575&lt;&gt;0, BD575, BB575)</f>
        <v>0</v>
      </c>
      <c r="BF575">
        <f>1-BE575/AT575</f>
        <v>0</v>
      </c>
      <c r="BG575">
        <f>(AT575-AS575)/(AT575-BE575)</f>
        <v>0</v>
      </c>
      <c r="BH575">
        <f>(AN575-AT575)/(AN575-BE575)</f>
        <v>0</v>
      </c>
      <c r="BI575">
        <f>(AT575-AS575)/(AT575-AM575)</f>
        <v>0</v>
      </c>
      <c r="BJ575">
        <f>(AN575-AT575)/(AN575-AM575)</f>
        <v>0</v>
      </c>
      <c r="BK575">
        <f>(BG575*BE575/AS575)</f>
        <v>0</v>
      </c>
      <c r="BL575">
        <f>(1-BK575)</f>
        <v>0</v>
      </c>
      <c r="BM575">
        <f>$B$11*CK575+$C$11*CL575+$F$11*CM575*(1-CP575)</f>
        <v>0</v>
      </c>
      <c r="BN575">
        <f>BM575*BO575</f>
        <v>0</v>
      </c>
      <c r="BO575">
        <f>($B$11*$D$9+$C$11*$D$9+$F$11*((CZ575+CR575)/MAX(CZ575+CR575+DA575, 0.1)*$I$9+DA575/MAX(CZ575+CR575+DA575, 0.1)*$J$9))/($B$11+$C$11+$F$11)</f>
        <v>0</v>
      </c>
      <c r="BP575">
        <f>($B$11*$K$9+$C$11*$K$9+$F$11*((CZ575+CR575)/MAX(CZ575+CR575+DA575, 0.1)*$P$9+DA575/MAX(CZ575+CR575+DA575, 0.1)*$Q$9))/($B$11+$C$11+$F$11)</f>
        <v>0</v>
      </c>
      <c r="BQ575">
        <v>6</v>
      </c>
      <c r="BR575">
        <v>0.5</v>
      </c>
      <c r="BS575" t="s">
        <v>292</v>
      </c>
      <c r="BT575">
        <v>2</v>
      </c>
      <c r="BU575">
        <v>1627064691.1</v>
      </c>
      <c r="BV575">
        <v>397.403333333333</v>
      </c>
      <c r="BW575">
        <v>419.97</v>
      </c>
      <c r="BX575">
        <v>20.5034</v>
      </c>
      <c r="BY575">
        <v>13.0525666666667</v>
      </c>
      <c r="BZ575">
        <v>393.090333333333</v>
      </c>
      <c r="CA575">
        <v>20.4157333333333</v>
      </c>
      <c r="CB575">
        <v>900.046666666667</v>
      </c>
      <c r="CC575">
        <v>101.501666666667</v>
      </c>
      <c r="CD575">
        <v>0.100127</v>
      </c>
      <c r="CE575">
        <v>36.1885333333333</v>
      </c>
      <c r="CF575">
        <v>32.9104666666667</v>
      </c>
      <c r="CG575">
        <v>999.9</v>
      </c>
      <c r="CH575">
        <v>0</v>
      </c>
      <c r="CI575">
        <v>0</v>
      </c>
      <c r="CJ575">
        <v>10015.0333333333</v>
      </c>
      <c r="CK575">
        <v>0</v>
      </c>
      <c r="CL575">
        <v>59.8759</v>
      </c>
      <c r="CM575">
        <v>1460.06</v>
      </c>
      <c r="CN575">
        <v>0.972999</v>
      </c>
      <c r="CO575">
        <v>0.0270009</v>
      </c>
      <c r="CP575">
        <v>0</v>
      </c>
      <c r="CQ575">
        <v>678.878333333333</v>
      </c>
      <c r="CR575">
        <v>4.99951</v>
      </c>
      <c r="CS575">
        <v>9905.93</v>
      </c>
      <c r="CT575">
        <v>11912.4</v>
      </c>
      <c r="CU575">
        <v>40.062</v>
      </c>
      <c r="CV575">
        <v>42.229</v>
      </c>
      <c r="CW575">
        <v>41.5</v>
      </c>
      <c r="CX575">
        <v>41.5</v>
      </c>
      <c r="CY575">
        <v>42.687</v>
      </c>
      <c r="CZ575">
        <v>1415.77666666667</v>
      </c>
      <c r="DA575">
        <v>39.29</v>
      </c>
      <c r="DB575">
        <v>0</v>
      </c>
      <c r="DC575">
        <v>1627064695</v>
      </c>
      <c r="DD575">
        <v>0</v>
      </c>
      <c r="DE575">
        <v>678.901384615385</v>
      </c>
      <c r="DF575">
        <v>0.606427344910548</v>
      </c>
      <c r="DG575">
        <v>18.7565811984578</v>
      </c>
      <c r="DH575">
        <v>9904.24115384615</v>
      </c>
      <c r="DI575">
        <v>15</v>
      </c>
      <c r="DJ575">
        <v>1627063522.6</v>
      </c>
      <c r="DK575" t="s">
        <v>293</v>
      </c>
      <c r="DL575">
        <v>1627063512.6</v>
      </c>
      <c r="DM575">
        <v>1627063522.6</v>
      </c>
      <c r="DN575">
        <v>1</v>
      </c>
      <c r="DO575">
        <v>0.261</v>
      </c>
      <c r="DP575">
        <v>-0.001</v>
      </c>
      <c r="DQ575">
        <v>4.408</v>
      </c>
      <c r="DR575">
        <v>-0.118</v>
      </c>
      <c r="DS575">
        <v>420</v>
      </c>
      <c r="DT575">
        <v>3</v>
      </c>
      <c r="DU575">
        <v>0.07</v>
      </c>
      <c r="DV575">
        <v>0.03</v>
      </c>
      <c r="DW575">
        <v>-22.5876073170732</v>
      </c>
      <c r="DX575">
        <v>0.366158885017403</v>
      </c>
      <c r="DY575">
        <v>0.043775710996964</v>
      </c>
      <c r="DZ575">
        <v>1</v>
      </c>
      <c r="EA575">
        <v>678.846666666667</v>
      </c>
      <c r="EB575">
        <v>0.928729823375584</v>
      </c>
      <c r="EC575">
        <v>0.186982038785226</v>
      </c>
      <c r="ED575">
        <v>1</v>
      </c>
      <c r="EE575">
        <v>7.39589951219512</v>
      </c>
      <c r="EF575">
        <v>0.310401951219512</v>
      </c>
      <c r="EG575">
        <v>0.0311187505980951</v>
      </c>
      <c r="EH575">
        <v>0</v>
      </c>
      <c r="EI575">
        <v>2</v>
      </c>
      <c r="EJ575">
        <v>3</v>
      </c>
      <c r="EK575" t="s">
        <v>335</v>
      </c>
      <c r="EL575">
        <v>100</v>
      </c>
      <c r="EM575">
        <v>100</v>
      </c>
      <c r="EN575">
        <v>4.313</v>
      </c>
      <c r="EO575">
        <v>0.088</v>
      </c>
      <c r="EP575">
        <v>2.28134974714028</v>
      </c>
      <c r="EQ575">
        <v>0.00616335315543056</v>
      </c>
      <c r="ER575">
        <v>-2.81551833566181e-06</v>
      </c>
      <c r="ES575">
        <v>7.20361701182458e-10</v>
      </c>
      <c r="ET575">
        <v>-0.12593346656001</v>
      </c>
      <c r="EU575">
        <v>0.000949733804135094</v>
      </c>
      <c r="EV575">
        <v>0.000626151634330831</v>
      </c>
      <c r="EW575">
        <v>-7.8445624330649e-06</v>
      </c>
      <c r="EX575">
        <v>-4</v>
      </c>
      <c r="EY575">
        <v>2067</v>
      </c>
      <c r="EZ575">
        <v>1</v>
      </c>
      <c r="FA575">
        <v>22</v>
      </c>
      <c r="FB575">
        <v>19.7</v>
      </c>
      <c r="FC575">
        <v>19.5</v>
      </c>
      <c r="FD575">
        <v>18</v>
      </c>
      <c r="FE575">
        <v>960.837</v>
      </c>
      <c r="FF575">
        <v>521.113</v>
      </c>
      <c r="FG575">
        <v>43.6341</v>
      </c>
      <c r="FH575">
        <v>25.6109</v>
      </c>
      <c r="FI575">
        <v>30.0009</v>
      </c>
      <c r="FJ575">
        <v>25.4783</v>
      </c>
      <c r="FK575">
        <v>25.4666</v>
      </c>
      <c r="FL575">
        <v>26.8341</v>
      </c>
      <c r="FM575">
        <v>36.1334</v>
      </c>
      <c r="FN575">
        <v>0</v>
      </c>
      <c r="FO575">
        <v>45.24</v>
      </c>
      <c r="FP575">
        <v>420</v>
      </c>
      <c r="FQ575">
        <v>13.154</v>
      </c>
      <c r="FR575">
        <v>100.311</v>
      </c>
      <c r="FS575">
        <v>100.214</v>
      </c>
    </row>
    <row r="576" spans="1:175">
      <c r="A576">
        <v>560</v>
      </c>
      <c r="B576">
        <v>1627064694.1</v>
      </c>
      <c r="C576">
        <v>1118</v>
      </c>
      <c r="D576" t="s">
        <v>1413</v>
      </c>
      <c r="E576" t="s">
        <v>1414</v>
      </c>
      <c r="F576">
        <v>1</v>
      </c>
      <c r="H576">
        <v>1627064693.1</v>
      </c>
      <c r="I576">
        <f>(J576)/1000</f>
        <v>0</v>
      </c>
      <c r="J576">
        <f>1000*CB576*AH576*(BX576-BY576)/(100*BQ576*(1000-AH576*BX576))</f>
        <v>0</v>
      </c>
      <c r="K576">
        <f>CB576*AH576*(BW576-BV576*(1000-AH576*BY576)/(1000-AH576*BX576))/(100*BQ576)</f>
        <v>0</v>
      </c>
      <c r="L576">
        <f>BV576 - IF(AH576&gt;1, K576*BQ576*100.0/(AJ576*CJ576), 0)</f>
        <v>0</v>
      </c>
      <c r="M576">
        <f>((S576-I576/2)*L576-K576)/(S576+I576/2)</f>
        <v>0</v>
      </c>
      <c r="N576">
        <f>M576*(CC576+CD576)/1000.0</f>
        <v>0</v>
      </c>
      <c r="O576">
        <f>(BV576 - IF(AH576&gt;1, K576*BQ576*100.0/(AJ576*CJ576), 0))*(CC576+CD576)/1000.0</f>
        <v>0</v>
      </c>
      <c r="P576">
        <f>2.0/((1/R576-1/Q576)+SIGN(R576)*SQRT((1/R576-1/Q576)*(1/R576-1/Q576) + 4*BR576/((BR576+1)*(BR576+1))*(2*1/R576*1/Q576-1/Q576*1/Q576)))</f>
        <v>0</v>
      </c>
      <c r="Q576">
        <f>IF(LEFT(BS576,1)&lt;&gt;"0",IF(LEFT(BS576,1)="1",3.0,BT576),$D$5+$E$5*(CJ576*CC576/($K$5*1000))+$F$5*(CJ576*CC576/($K$5*1000))*MAX(MIN(BQ576,$J$5),$I$5)*MAX(MIN(BQ576,$J$5),$I$5)+$G$5*MAX(MIN(BQ576,$J$5),$I$5)*(CJ576*CC576/($K$5*1000))+$H$5*(CJ576*CC576/($K$5*1000))*(CJ576*CC576/($K$5*1000)))</f>
        <v>0</v>
      </c>
      <c r="R576">
        <f>I576*(1000-(1000*0.61365*exp(17.502*V576/(240.97+V576))/(CC576+CD576)+BX576)/2)/(1000*0.61365*exp(17.502*V576/(240.97+V576))/(CC576+CD576)-BX576)</f>
        <v>0</v>
      </c>
      <c r="S576">
        <f>1/((BR576+1)/(P576/1.6)+1/(Q576/1.37)) + BR576/((BR576+1)/(P576/1.6) + BR576/(Q576/1.37))</f>
        <v>0</v>
      </c>
      <c r="T576">
        <f>(BM576*BP576)</f>
        <v>0</v>
      </c>
      <c r="U576">
        <f>(CE576+(T576+2*0.95*5.67E-8*(((CE576+$B$7)+273)^4-(CE576+273)^4)-44100*I576)/(1.84*29.3*Q576+8*0.95*5.67E-8*(CE576+273)^3))</f>
        <v>0</v>
      </c>
      <c r="V576">
        <f>($C$7*CF576+$D$7*CG576+$E$7*U576)</f>
        <v>0</v>
      </c>
      <c r="W576">
        <f>0.61365*exp(17.502*V576/(240.97+V576))</f>
        <v>0</v>
      </c>
      <c r="X576">
        <f>(Y576/Z576*100)</f>
        <v>0</v>
      </c>
      <c r="Y576">
        <f>BX576*(CC576+CD576)/1000</f>
        <v>0</v>
      </c>
      <c r="Z576">
        <f>0.61365*exp(17.502*CE576/(240.97+CE576))</f>
        <v>0</v>
      </c>
      <c r="AA576">
        <f>(W576-BX576*(CC576+CD576)/1000)</f>
        <v>0</v>
      </c>
      <c r="AB576">
        <f>(-I576*44100)</f>
        <v>0</v>
      </c>
      <c r="AC576">
        <f>2*29.3*Q576*0.92*(CE576-V576)</f>
        <v>0</v>
      </c>
      <c r="AD576">
        <f>2*0.95*5.67E-8*(((CE576+$B$7)+273)^4-(V576+273)^4)</f>
        <v>0</v>
      </c>
      <c r="AE576">
        <f>T576+AD576+AB576+AC576</f>
        <v>0</v>
      </c>
      <c r="AF576">
        <v>16</v>
      </c>
      <c r="AG576">
        <v>2</v>
      </c>
      <c r="AH576">
        <f>IF(AF576*$H$13&gt;=AJ576,1.0,(AJ576/(AJ576-AF576*$H$13)))</f>
        <v>0</v>
      </c>
      <c r="AI576">
        <f>(AH576-1)*100</f>
        <v>0</v>
      </c>
      <c r="AJ576">
        <f>MAX(0,($B$13+$C$13*CJ576)/(1+$D$13*CJ576)*CC576/(CE576+273)*$E$13)</f>
        <v>0</v>
      </c>
      <c r="AK576" t="s">
        <v>291</v>
      </c>
      <c r="AL576" t="s">
        <v>291</v>
      </c>
      <c r="AM576">
        <v>0</v>
      </c>
      <c r="AN576">
        <v>0</v>
      </c>
      <c r="AO576">
        <f>1-AM576/AN576</f>
        <v>0</v>
      </c>
      <c r="AP576">
        <v>0</v>
      </c>
      <c r="AQ576" t="s">
        <v>291</v>
      </c>
      <c r="AR576" t="s">
        <v>291</v>
      </c>
      <c r="AS576">
        <v>0</v>
      </c>
      <c r="AT576">
        <v>0</v>
      </c>
      <c r="AU576">
        <f>1-AS576/AT576</f>
        <v>0</v>
      </c>
      <c r="AV576">
        <v>0.5</v>
      </c>
      <c r="AW576">
        <f>BN576</f>
        <v>0</v>
      </c>
      <c r="AX576">
        <f>K576</f>
        <v>0</v>
      </c>
      <c r="AY576">
        <f>AU576*AV576*AW576</f>
        <v>0</v>
      </c>
      <c r="AZ576">
        <f>(AX576-AP576)/AW576</f>
        <v>0</v>
      </c>
      <c r="BA576">
        <f>(AN576-AT576)/AT576</f>
        <v>0</v>
      </c>
      <c r="BB576">
        <f>AM576/(AO576+AM576/AT576)</f>
        <v>0</v>
      </c>
      <c r="BC576" t="s">
        <v>291</v>
      </c>
      <c r="BD576">
        <v>0</v>
      </c>
      <c r="BE576">
        <f>IF(BD576&lt;&gt;0, BD576, BB576)</f>
        <v>0</v>
      </c>
      <c r="BF576">
        <f>1-BE576/AT576</f>
        <v>0</v>
      </c>
      <c r="BG576">
        <f>(AT576-AS576)/(AT576-BE576)</f>
        <v>0</v>
      </c>
      <c r="BH576">
        <f>(AN576-AT576)/(AN576-BE576)</f>
        <v>0</v>
      </c>
      <c r="BI576">
        <f>(AT576-AS576)/(AT576-AM576)</f>
        <v>0</v>
      </c>
      <c r="BJ576">
        <f>(AN576-AT576)/(AN576-AM576)</f>
        <v>0</v>
      </c>
      <c r="BK576">
        <f>(BG576*BE576/AS576)</f>
        <v>0</v>
      </c>
      <c r="BL576">
        <f>(1-BK576)</f>
        <v>0</v>
      </c>
      <c r="BM576">
        <f>$B$11*CK576+$C$11*CL576+$F$11*CM576*(1-CP576)</f>
        <v>0</v>
      </c>
      <c r="BN576">
        <f>BM576*BO576</f>
        <v>0</v>
      </c>
      <c r="BO576">
        <f>($B$11*$D$9+$C$11*$D$9+$F$11*((CZ576+CR576)/MAX(CZ576+CR576+DA576, 0.1)*$I$9+DA576/MAX(CZ576+CR576+DA576, 0.1)*$J$9))/($B$11+$C$11+$F$11)</f>
        <v>0</v>
      </c>
      <c r="BP576">
        <f>($B$11*$K$9+$C$11*$K$9+$F$11*((CZ576+CR576)/MAX(CZ576+CR576+DA576, 0.1)*$P$9+DA576/MAX(CZ576+CR576+DA576, 0.1)*$Q$9))/($B$11+$C$11+$F$11)</f>
        <v>0</v>
      </c>
      <c r="BQ576">
        <v>6</v>
      </c>
      <c r="BR576">
        <v>0.5</v>
      </c>
      <c r="BS576" t="s">
        <v>292</v>
      </c>
      <c r="BT576">
        <v>2</v>
      </c>
      <c r="BU576">
        <v>1627064693.1</v>
      </c>
      <c r="BV576">
        <v>397.410333333333</v>
      </c>
      <c r="BW576">
        <v>419.988666666667</v>
      </c>
      <c r="BX576">
        <v>20.5398666666667</v>
      </c>
      <c r="BY576">
        <v>13.0688</v>
      </c>
      <c r="BZ576">
        <v>393.097666666667</v>
      </c>
      <c r="CA576">
        <v>20.4516</v>
      </c>
      <c r="CB576">
        <v>900.031666666667</v>
      </c>
      <c r="CC576">
        <v>101.502</v>
      </c>
      <c r="CD576">
        <v>0.100181</v>
      </c>
      <c r="CE576">
        <v>36.2217333333333</v>
      </c>
      <c r="CF576">
        <v>32.9316333333333</v>
      </c>
      <c r="CG576">
        <v>999.9</v>
      </c>
      <c r="CH576">
        <v>0</v>
      </c>
      <c r="CI576">
        <v>0</v>
      </c>
      <c r="CJ576">
        <v>10004.6</v>
      </c>
      <c r="CK576">
        <v>0</v>
      </c>
      <c r="CL576">
        <v>59.8759</v>
      </c>
      <c r="CM576">
        <v>1459.95</v>
      </c>
      <c r="CN576">
        <v>0.972999</v>
      </c>
      <c r="CO576">
        <v>0.0270009</v>
      </c>
      <c r="CP576">
        <v>0</v>
      </c>
      <c r="CQ576">
        <v>678.933</v>
      </c>
      <c r="CR576">
        <v>4.99951</v>
      </c>
      <c r="CS576">
        <v>9905.23</v>
      </c>
      <c r="CT576">
        <v>11911.5</v>
      </c>
      <c r="CU576">
        <v>40.062</v>
      </c>
      <c r="CV576">
        <v>42.25</v>
      </c>
      <c r="CW576">
        <v>41.5206666666667</v>
      </c>
      <c r="CX576">
        <v>41.5</v>
      </c>
      <c r="CY576">
        <v>42.729</v>
      </c>
      <c r="CZ576">
        <v>1415.67</v>
      </c>
      <c r="DA576">
        <v>39.28</v>
      </c>
      <c r="DB576">
        <v>0</v>
      </c>
      <c r="DC576">
        <v>1627064696.8</v>
      </c>
      <c r="DD576">
        <v>0</v>
      </c>
      <c r="DE576">
        <v>678.92368</v>
      </c>
      <c r="DF576">
        <v>-0.0183846159652408</v>
      </c>
      <c r="DG576">
        <v>16.6353846835457</v>
      </c>
      <c r="DH576">
        <v>9904.682</v>
      </c>
      <c r="DI576">
        <v>15</v>
      </c>
      <c r="DJ576">
        <v>1627063522.6</v>
      </c>
      <c r="DK576" t="s">
        <v>293</v>
      </c>
      <c r="DL576">
        <v>1627063512.6</v>
      </c>
      <c r="DM576">
        <v>1627063522.6</v>
      </c>
      <c r="DN576">
        <v>1</v>
      </c>
      <c r="DO576">
        <v>0.261</v>
      </c>
      <c r="DP576">
        <v>-0.001</v>
      </c>
      <c r="DQ576">
        <v>4.408</v>
      </c>
      <c r="DR576">
        <v>-0.118</v>
      </c>
      <c r="DS576">
        <v>420</v>
      </c>
      <c r="DT576">
        <v>3</v>
      </c>
      <c r="DU576">
        <v>0.07</v>
      </c>
      <c r="DV576">
        <v>0.03</v>
      </c>
      <c r="DW576">
        <v>-22.5803658536585</v>
      </c>
      <c r="DX576">
        <v>0.256908710801351</v>
      </c>
      <c r="DY576">
        <v>0.03799346933456</v>
      </c>
      <c r="DZ576">
        <v>1</v>
      </c>
      <c r="EA576">
        <v>678.880470588235</v>
      </c>
      <c r="EB576">
        <v>0.637971116414857</v>
      </c>
      <c r="EC576">
        <v>0.161617783546475</v>
      </c>
      <c r="ED576">
        <v>1</v>
      </c>
      <c r="EE576">
        <v>7.40697414634146</v>
      </c>
      <c r="EF576">
        <v>0.344689128919854</v>
      </c>
      <c r="EG576">
        <v>0.0345171056198059</v>
      </c>
      <c r="EH576">
        <v>0</v>
      </c>
      <c r="EI576">
        <v>2</v>
      </c>
      <c r="EJ576">
        <v>3</v>
      </c>
      <c r="EK576" t="s">
        <v>335</v>
      </c>
      <c r="EL576">
        <v>100</v>
      </c>
      <c r="EM576">
        <v>100</v>
      </c>
      <c r="EN576">
        <v>4.312</v>
      </c>
      <c r="EO576">
        <v>0.0885</v>
      </c>
      <c r="EP576">
        <v>2.28134974714028</v>
      </c>
      <c r="EQ576">
        <v>0.00616335315543056</v>
      </c>
      <c r="ER576">
        <v>-2.81551833566181e-06</v>
      </c>
      <c r="ES576">
        <v>7.20361701182458e-10</v>
      </c>
      <c r="ET576">
        <v>-0.12593346656001</v>
      </c>
      <c r="EU576">
        <v>0.000949733804135094</v>
      </c>
      <c r="EV576">
        <v>0.000626151634330831</v>
      </c>
      <c r="EW576">
        <v>-7.8445624330649e-06</v>
      </c>
      <c r="EX576">
        <v>-4</v>
      </c>
      <c r="EY576">
        <v>2067</v>
      </c>
      <c r="EZ576">
        <v>1</v>
      </c>
      <c r="FA576">
        <v>22</v>
      </c>
      <c r="FB576">
        <v>19.7</v>
      </c>
      <c r="FC576">
        <v>19.5</v>
      </c>
      <c r="FD576">
        <v>18</v>
      </c>
      <c r="FE576">
        <v>960.869</v>
      </c>
      <c r="FF576">
        <v>521.246</v>
      </c>
      <c r="FG576">
        <v>43.6649</v>
      </c>
      <c r="FH576">
        <v>25.6152</v>
      </c>
      <c r="FI576">
        <v>30.0008</v>
      </c>
      <c r="FJ576">
        <v>25.4815</v>
      </c>
      <c r="FK576">
        <v>25.4692</v>
      </c>
      <c r="FL576">
        <v>26.8338</v>
      </c>
      <c r="FM576">
        <v>35.5622</v>
      </c>
      <c r="FN576">
        <v>0</v>
      </c>
      <c r="FO576">
        <v>45.34</v>
      </c>
      <c r="FP576">
        <v>420</v>
      </c>
      <c r="FQ576">
        <v>13.2763</v>
      </c>
      <c r="FR576">
        <v>100.31</v>
      </c>
      <c r="FS576">
        <v>100.212</v>
      </c>
    </row>
    <row r="577" spans="1:175">
      <c r="A577">
        <v>561</v>
      </c>
      <c r="B577">
        <v>1627064696.1</v>
      </c>
      <c r="C577">
        <v>1120</v>
      </c>
      <c r="D577" t="s">
        <v>1415</v>
      </c>
      <c r="E577" t="s">
        <v>1416</v>
      </c>
      <c r="F577">
        <v>1</v>
      </c>
      <c r="H577">
        <v>1627064695.1</v>
      </c>
      <c r="I577">
        <f>(J577)/1000</f>
        <v>0</v>
      </c>
      <c r="J577">
        <f>1000*CB577*AH577*(BX577-BY577)/(100*BQ577*(1000-AH577*BX577))</f>
        <v>0</v>
      </c>
      <c r="K577">
        <f>CB577*AH577*(BW577-BV577*(1000-AH577*BY577)/(1000-AH577*BX577))/(100*BQ577)</f>
        <v>0</v>
      </c>
      <c r="L577">
        <f>BV577 - IF(AH577&gt;1, K577*BQ577*100.0/(AJ577*CJ577), 0)</f>
        <v>0</v>
      </c>
      <c r="M577">
        <f>((S577-I577/2)*L577-K577)/(S577+I577/2)</f>
        <v>0</v>
      </c>
      <c r="N577">
        <f>M577*(CC577+CD577)/1000.0</f>
        <v>0</v>
      </c>
      <c r="O577">
        <f>(BV577 - IF(AH577&gt;1, K577*BQ577*100.0/(AJ577*CJ577), 0))*(CC577+CD577)/1000.0</f>
        <v>0</v>
      </c>
      <c r="P577">
        <f>2.0/((1/R577-1/Q577)+SIGN(R577)*SQRT((1/R577-1/Q577)*(1/R577-1/Q577) + 4*BR577/((BR577+1)*(BR577+1))*(2*1/R577*1/Q577-1/Q577*1/Q577)))</f>
        <v>0</v>
      </c>
      <c r="Q577">
        <f>IF(LEFT(BS577,1)&lt;&gt;"0",IF(LEFT(BS577,1)="1",3.0,BT577),$D$5+$E$5*(CJ577*CC577/($K$5*1000))+$F$5*(CJ577*CC577/($K$5*1000))*MAX(MIN(BQ577,$J$5),$I$5)*MAX(MIN(BQ577,$J$5),$I$5)+$G$5*MAX(MIN(BQ577,$J$5),$I$5)*(CJ577*CC577/($K$5*1000))+$H$5*(CJ577*CC577/($K$5*1000))*(CJ577*CC577/($K$5*1000)))</f>
        <v>0</v>
      </c>
      <c r="R577">
        <f>I577*(1000-(1000*0.61365*exp(17.502*V577/(240.97+V577))/(CC577+CD577)+BX577)/2)/(1000*0.61365*exp(17.502*V577/(240.97+V577))/(CC577+CD577)-BX577)</f>
        <v>0</v>
      </c>
      <c r="S577">
        <f>1/((BR577+1)/(P577/1.6)+1/(Q577/1.37)) + BR577/((BR577+1)/(P577/1.6) + BR577/(Q577/1.37))</f>
        <v>0</v>
      </c>
      <c r="T577">
        <f>(BM577*BP577)</f>
        <v>0</v>
      </c>
      <c r="U577">
        <f>(CE577+(T577+2*0.95*5.67E-8*(((CE577+$B$7)+273)^4-(CE577+273)^4)-44100*I577)/(1.84*29.3*Q577+8*0.95*5.67E-8*(CE577+273)^3))</f>
        <v>0</v>
      </c>
      <c r="V577">
        <f>($C$7*CF577+$D$7*CG577+$E$7*U577)</f>
        <v>0</v>
      </c>
      <c r="W577">
        <f>0.61365*exp(17.502*V577/(240.97+V577))</f>
        <v>0</v>
      </c>
      <c r="X577">
        <f>(Y577/Z577*100)</f>
        <v>0</v>
      </c>
      <c r="Y577">
        <f>BX577*(CC577+CD577)/1000</f>
        <v>0</v>
      </c>
      <c r="Z577">
        <f>0.61365*exp(17.502*CE577/(240.97+CE577))</f>
        <v>0</v>
      </c>
      <c r="AA577">
        <f>(W577-BX577*(CC577+CD577)/1000)</f>
        <v>0</v>
      </c>
      <c r="AB577">
        <f>(-I577*44100)</f>
        <v>0</v>
      </c>
      <c r="AC577">
        <f>2*29.3*Q577*0.92*(CE577-V577)</f>
        <v>0</v>
      </c>
      <c r="AD577">
        <f>2*0.95*5.67E-8*(((CE577+$B$7)+273)^4-(V577+273)^4)</f>
        <v>0</v>
      </c>
      <c r="AE577">
        <f>T577+AD577+AB577+AC577</f>
        <v>0</v>
      </c>
      <c r="AF577">
        <v>16</v>
      </c>
      <c r="AG577">
        <v>2</v>
      </c>
      <c r="AH577">
        <f>IF(AF577*$H$13&gt;=AJ577,1.0,(AJ577/(AJ577-AF577*$H$13)))</f>
        <v>0</v>
      </c>
      <c r="AI577">
        <f>(AH577-1)*100</f>
        <v>0</v>
      </c>
      <c r="AJ577">
        <f>MAX(0,($B$13+$C$13*CJ577)/(1+$D$13*CJ577)*CC577/(CE577+273)*$E$13)</f>
        <v>0</v>
      </c>
      <c r="AK577" t="s">
        <v>291</v>
      </c>
      <c r="AL577" t="s">
        <v>291</v>
      </c>
      <c r="AM577">
        <v>0</v>
      </c>
      <c r="AN577">
        <v>0</v>
      </c>
      <c r="AO577">
        <f>1-AM577/AN577</f>
        <v>0</v>
      </c>
      <c r="AP577">
        <v>0</v>
      </c>
      <c r="AQ577" t="s">
        <v>291</v>
      </c>
      <c r="AR577" t="s">
        <v>291</v>
      </c>
      <c r="AS577">
        <v>0</v>
      </c>
      <c r="AT577">
        <v>0</v>
      </c>
      <c r="AU577">
        <f>1-AS577/AT577</f>
        <v>0</v>
      </c>
      <c r="AV577">
        <v>0.5</v>
      </c>
      <c r="AW577">
        <f>BN577</f>
        <v>0</v>
      </c>
      <c r="AX577">
        <f>K577</f>
        <v>0</v>
      </c>
      <c r="AY577">
        <f>AU577*AV577*AW577</f>
        <v>0</v>
      </c>
      <c r="AZ577">
        <f>(AX577-AP577)/AW577</f>
        <v>0</v>
      </c>
      <c r="BA577">
        <f>(AN577-AT577)/AT577</f>
        <v>0</v>
      </c>
      <c r="BB577">
        <f>AM577/(AO577+AM577/AT577)</f>
        <v>0</v>
      </c>
      <c r="BC577" t="s">
        <v>291</v>
      </c>
      <c r="BD577">
        <v>0</v>
      </c>
      <c r="BE577">
        <f>IF(BD577&lt;&gt;0, BD577, BB577)</f>
        <v>0</v>
      </c>
      <c r="BF577">
        <f>1-BE577/AT577</f>
        <v>0</v>
      </c>
      <c r="BG577">
        <f>(AT577-AS577)/(AT577-BE577)</f>
        <v>0</v>
      </c>
      <c r="BH577">
        <f>(AN577-AT577)/(AN577-BE577)</f>
        <v>0</v>
      </c>
      <c r="BI577">
        <f>(AT577-AS577)/(AT577-AM577)</f>
        <v>0</v>
      </c>
      <c r="BJ577">
        <f>(AN577-AT577)/(AN577-AM577)</f>
        <v>0</v>
      </c>
      <c r="BK577">
        <f>(BG577*BE577/AS577)</f>
        <v>0</v>
      </c>
      <c r="BL577">
        <f>(1-BK577)</f>
        <v>0</v>
      </c>
      <c r="BM577">
        <f>$B$11*CK577+$C$11*CL577+$F$11*CM577*(1-CP577)</f>
        <v>0</v>
      </c>
      <c r="BN577">
        <f>BM577*BO577</f>
        <v>0</v>
      </c>
      <c r="BO577">
        <f>($B$11*$D$9+$C$11*$D$9+$F$11*((CZ577+CR577)/MAX(CZ577+CR577+DA577, 0.1)*$I$9+DA577/MAX(CZ577+CR577+DA577, 0.1)*$J$9))/($B$11+$C$11+$F$11)</f>
        <v>0</v>
      </c>
      <c r="BP577">
        <f>($B$11*$K$9+$C$11*$K$9+$F$11*((CZ577+CR577)/MAX(CZ577+CR577+DA577, 0.1)*$P$9+DA577/MAX(CZ577+CR577+DA577, 0.1)*$Q$9))/($B$11+$C$11+$F$11)</f>
        <v>0</v>
      </c>
      <c r="BQ577">
        <v>6</v>
      </c>
      <c r="BR577">
        <v>0.5</v>
      </c>
      <c r="BS577" t="s">
        <v>292</v>
      </c>
      <c r="BT577">
        <v>2</v>
      </c>
      <c r="BU577">
        <v>1627064695.1</v>
      </c>
      <c r="BV577">
        <v>397.429666666667</v>
      </c>
      <c r="BW577">
        <v>419.969666666667</v>
      </c>
      <c r="BX577">
        <v>20.573</v>
      </c>
      <c r="BY577">
        <v>13.0746333333333</v>
      </c>
      <c r="BZ577">
        <v>393.116666666667</v>
      </c>
      <c r="CA577">
        <v>20.4842</v>
      </c>
      <c r="CB577">
        <v>900.042333333333</v>
      </c>
      <c r="CC577">
        <v>101.501333333333</v>
      </c>
      <c r="CD577">
        <v>0.0998972</v>
      </c>
      <c r="CE577">
        <v>36.2551333333333</v>
      </c>
      <c r="CF577">
        <v>32.9510333333333</v>
      </c>
      <c r="CG577">
        <v>999.9</v>
      </c>
      <c r="CH577">
        <v>0</v>
      </c>
      <c r="CI577">
        <v>0</v>
      </c>
      <c r="CJ577">
        <v>9995</v>
      </c>
      <c r="CK577">
        <v>0</v>
      </c>
      <c r="CL577">
        <v>59.8759</v>
      </c>
      <c r="CM577">
        <v>1459.94333333333</v>
      </c>
      <c r="CN577">
        <v>0.972999</v>
      </c>
      <c r="CO577">
        <v>0.0270009</v>
      </c>
      <c r="CP577">
        <v>0</v>
      </c>
      <c r="CQ577">
        <v>679.020666666667</v>
      </c>
      <c r="CR577">
        <v>4.99951</v>
      </c>
      <c r="CS577">
        <v>9906.67666666667</v>
      </c>
      <c r="CT577">
        <v>11911.4333333333</v>
      </c>
      <c r="CU577">
        <v>40.062</v>
      </c>
      <c r="CV577">
        <v>42.25</v>
      </c>
      <c r="CW577">
        <v>41.562</v>
      </c>
      <c r="CX577">
        <v>41.5</v>
      </c>
      <c r="CY577">
        <v>42.729</v>
      </c>
      <c r="CZ577">
        <v>1415.66333333333</v>
      </c>
      <c r="DA577">
        <v>39.28</v>
      </c>
      <c r="DB577">
        <v>0</v>
      </c>
      <c r="DC577">
        <v>1627064698.6</v>
      </c>
      <c r="DD577">
        <v>0</v>
      </c>
      <c r="DE577">
        <v>678.930615384615</v>
      </c>
      <c r="DF577">
        <v>0.291829063051354</v>
      </c>
      <c r="DG577">
        <v>15.94632481859</v>
      </c>
      <c r="DH577">
        <v>9905.05653846154</v>
      </c>
      <c r="DI577">
        <v>15</v>
      </c>
      <c r="DJ577">
        <v>1627063522.6</v>
      </c>
      <c r="DK577" t="s">
        <v>293</v>
      </c>
      <c r="DL577">
        <v>1627063512.6</v>
      </c>
      <c r="DM577">
        <v>1627063522.6</v>
      </c>
      <c r="DN577">
        <v>1</v>
      </c>
      <c r="DO577">
        <v>0.261</v>
      </c>
      <c r="DP577">
        <v>-0.001</v>
      </c>
      <c r="DQ577">
        <v>4.408</v>
      </c>
      <c r="DR577">
        <v>-0.118</v>
      </c>
      <c r="DS577">
        <v>420</v>
      </c>
      <c r="DT577">
        <v>3</v>
      </c>
      <c r="DU577">
        <v>0.07</v>
      </c>
      <c r="DV577">
        <v>0.03</v>
      </c>
      <c r="DW577">
        <v>-22.5692073170732</v>
      </c>
      <c r="DX577">
        <v>0.146136585365833</v>
      </c>
      <c r="DY577">
        <v>0.0279356349947161</v>
      </c>
      <c r="DZ577">
        <v>1</v>
      </c>
      <c r="EA577">
        <v>678.901914285714</v>
      </c>
      <c r="EB577">
        <v>0.517307441326361</v>
      </c>
      <c r="EC577">
        <v>0.161731235860793</v>
      </c>
      <c r="ED577">
        <v>1</v>
      </c>
      <c r="EE577">
        <v>7.41992902439024</v>
      </c>
      <c r="EF577">
        <v>0.39796954703834</v>
      </c>
      <c r="EG577">
        <v>0.039929032582203</v>
      </c>
      <c r="EH577">
        <v>0</v>
      </c>
      <c r="EI577">
        <v>2</v>
      </c>
      <c r="EJ577">
        <v>3</v>
      </c>
      <c r="EK577" t="s">
        <v>335</v>
      </c>
      <c r="EL577">
        <v>100</v>
      </c>
      <c r="EM577">
        <v>100</v>
      </c>
      <c r="EN577">
        <v>4.313</v>
      </c>
      <c r="EO577">
        <v>0.0891</v>
      </c>
      <c r="EP577">
        <v>2.28134974714028</v>
      </c>
      <c r="EQ577">
        <v>0.00616335315543056</v>
      </c>
      <c r="ER577">
        <v>-2.81551833566181e-06</v>
      </c>
      <c r="ES577">
        <v>7.20361701182458e-10</v>
      </c>
      <c r="ET577">
        <v>-0.12593346656001</v>
      </c>
      <c r="EU577">
        <v>0.000949733804135094</v>
      </c>
      <c r="EV577">
        <v>0.000626151634330831</v>
      </c>
      <c r="EW577">
        <v>-7.8445624330649e-06</v>
      </c>
      <c r="EX577">
        <v>-4</v>
      </c>
      <c r="EY577">
        <v>2067</v>
      </c>
      <c r="EZ577">
        <v>1</v>
      </c>
      <c r="FA577">
        <v>22</v>
      </c>
      <c r="FB577">
        <v>19.7</v>
      </c>
      <c r="FC577">
        <v>19.6</v>
      </c>
      <c r="FD577">
        <v>18</v>
      </c>
      <c r="FE577">
        <v>960.503</v>
      </c>
      <c r="FF577">
        <v>521.401</v>
      </c>
      <c r="FG577">
        <v>43.6957</v>
      </c>
      <c r="FH577">
        <v>25.6195</v>
      </c>
      <c r="FI577">
        <v>30.0007</v>
      </c>
      <c r="FJ577">
        <v>25.4841</v>
      </c>
      <c r="FK577">
        <v>25.4722</v>
      </c>
      <c r="FL577">
        <v>26.8372</v>
      </c>
      <c r="FM577">
        <v>35.2555</v>
      </c>
      <c r="FN577">
        <v>0</v>
      </c>
      <c r="FO577">
        <v>45.44</v>
      </c>
      <c r="FP577">
        <v>420</v>
      </c>
      <c r="FQ577">
        <v>13.3058</v>
      </c>
      <c r="FR577">
        <v>100.31</v>
      </c>
      <c r="FS577">
        <v>100.211</v>
      </c>
    </row>
    <row r="578" spans="1:175">
      <c r="A578">
        <v>562</v>
      </c>
      <c r="B578">
        <v>1627064698.1</v>
      </c>
      <c r="C578">
        <v>1122</v>
      </c>
      <c r="D578" t="s">
        <v>1417</v>
      </c>
      <c r="E578" t="s">
        <v>1418</v>
      </c>
      <c r="F578">
        <v>1</v>
      </c>
      <c r="H578">
        <v>1627064697.1</v>
      </c>
      <c r="I578">
        <f>(J578)/1000</f>
        <v>0</v>
      </c>
      <c r="J578">
        <f>1000*CB578*AH578*(BX578-BY578)/(100*BQ578*(1000-AH578*BX578))</f>
        <v>0</v>
      </c>
      <c r="K578">
        <f>CB578*AH578*(BW578-BV578*(1000-AH578*BY578)/(1000-AH578*BX578))/(100*BQ578)</f>
        <v>0</v>
      </c>
      <c r="L578">
        <f>BV578 - IF(AH578&gt;1, K578*BQ578*100.0/(AJ578*CJ578), 0)</f>
        <v>0</v>
      </c>
      <c r="M578">
        <f>((S578-I578/2)*L578-K578)/(S578+I578/2)</f>
        <v>0</v>
      </c>
      <c r="N578">
        <f>M578*(CC578+CD578)/1000.0</f>
        <v>0</v>
      </c>
      <c r="O578">
        <f>(BV578 - IF(AH578&gt;1, K578*BQ578*100.0/(AJ578*CJ578), 0))*(CC578+CD578)/1000.0</f>
        <v>0</v>
      </c>
      <c r="P578">
        <f>2.0/((1/R578-1/Q578)+SIGN(R578)*SQRT((1/R578-1/Q578)*(1/R578-1/Q578) + 4*BR578/((BR578+1)*(BR578+1))*(2*1/R578*1/Q578-1/Q578*1/Q578)))</f>
        <v>0</v>
      </c>
      <c r="Q578">
        <f>IF(LEFT(BS578,1)&lt;&gt;"0",IF(LEFT(BS578,1)="1",3.0,BT578),$D$5+$E$5*(CJ578*CC578/($K$5*1000))+$F$5*(CJ578*CC578/($K$5*1000))*MAX(MIN(BQ578,$J$5),$I$5)*MAX(MIN(BQ578,$J$5),$I$5)+$G$5*MAX(MIN(BQ578,$J$5),$I$5)*(CJ578*CC578/($K$5*1000))+$H$5*(CJ578*CC578/($K$5*1000))*(CJ578*CC578/($K$5*1000)))</f>
        <v>0</v>
      </c>
      <c r="R578">
        <f>I578*(1000-(1000*0.61365*exp(17.502*V578/(240.97+V578))/(CC578+CD578)+BX578)/2)/(1000*0.61365*exp(17.502*V578/(240.97+V578))/(CC578+CD578)-BX578)</f>
        <v>0</v>
      </c>
      <c r="S578">
        <f>1/((BR578+1)/(P578/1.6)+1/(Q578/1.37)) + BR578/((BR578+1)/(P578/1.6) + BR578/(Q578/1.37))</f>
        <v>0</v>
      </c>
      <c r="T578">
        <f>(BM578*BP578)</f>
        <v>0</v>
      </c>
      <c r="U578">
        <f>(CE578+(T578+2*0.95*5.67E-8*(((CE578+$B$7)+273)^4-(CE578+273)^4)-44100*I578)/(1.84*29.3*Q578+8*0.95*5.67E-8*(CE578+273)^3))</f>
        <v>0</v>
      </c>
      <c r="V578">
        <f>($C$7*CF578+$D$7*CG578+$E$7*U578)</f>
        <v>0</v>
      </c>
      <c r="W578">
        <f>0.61365*exp(17.502*V578/(240.97+V578))</f>
        <v>0</v>
      </c>
      <c r="X578">
        <f>(Y578/Z578*100)</f>
        <v>0</v>
      </c>
      <c r="Y578">
        <f>BX578*(CC578+CD578)/1000</f>
        <v>0</v>
      </c>
      <c r="Z578">
        <f>0.61365*exp(17.502*CE578/(240.97+CE578))</f>
        <v>0</v>
      </c>
      <c r="AA578">
        <f>(W578-BX578*(CC578+CD578)/1000)</f>
        <v>0</v>
      </c>
      <c r="AB578">
        <f>(-I578*44100)</f>
        <v>0</v>
      </c>
      <c r="AC578">
        <f>2*29.3*Q578*0.92*(CE578-V578)</f>
        <v>0</v>
      </c>
      <c r="AD578">
        <f>2*0.95*5.67E-8*(((CE578+$B$7)+273)^4-(V578+273)^4)</f>
        <v>0</v>
      </c>
      <c r="AE578">
        <f>T578+AD578+AB578+AC578</f>
        <v>0</v>
      </c>
      <c r="AF578">
        <v>16</v>
      </c>
      <c r="AG578">
        <v>2</v>
      </c>
      <c r="AH578">
        <f>IF(AF578*$H$13&gt;=AJ578,1.0,(AJ578/(AJ578-AF578*$H$13)))</f>
        <v>0</v>
      </c>
      <c r="AI578">
        <f>(AH578-1)*100</f>
        <v>0</v>
      </c>
      <c r="AJ578">
        <f>MAX(0,($B$13+$C$13*CJ578)/(1+$D$13*CJ578)*CC578/(CE578+273)*$E$13)</f>
        <v>0</v>
      </c>
      <c r="AK578" t="s">
        <v>291</v>
      </c>
      <c r="AL578" t="s">
        <v>291</v>
      </c>
      <c r="AM578">
        <v>0</v>
      </c>
      <c r="AN578">
        <v>0</v>
      </c>
      <c r="AO578">
        <f>1-AM578/AN578</f>
        <v>0</v>
      </c>
      <c r="AP578">
        <v>0</v>
      </c>
      <c r="AQ578" t="s">
        <v>291</v>
      </c>
      <c r="AR578" t="s">
        <v>291</v>
      </c>
      <c r="AS578">
        <v>0</v>
      </c>
      <c r="AT578">
        <v>0</v>
      </c>
      <c r="AU578">
        <f>1-AS578/AT578</f>
        <v>0</v>
      </c>
      <c r="AV578">
        <v>0.5</v>
      </c>
      <c r="AW578">
        <f>BN578</f>
        <v>0</v>
      </c>
      <c r="AX578">
        <f>K578</f>
        <v>0</v>
      </c>
      <c r="AY578">
        <f>AU578*AV578*AW578</f>
        <v>0</v>
      </c>
      <c r="AZ578">
        <f>(AX578-AP578)/AW578</f>
        <v>0</v>
      </c>
      <c r="BA578">
        <f>(AN578-AT578)/AT578</f>
        <v>0</v>
      </c>
      <c r="BB578">
        <f>AM578/(AO578+AM578/AT578)</f>
        <v>0</v>
      </c>
      <c r="BC578" t="s">
        <v>291</v>
      </c>
      <c r="BD578">
        <v>0</v>
      </c>
      <c r="BE578">
        <f>IF(BD578&lt;&gt;0, BD578, BB578)</f>
        <v>0</v>
      </c>
      <c r="BF578">
        <f>1-BE578/AT578</f>
        <v>0</v>
      </c>
      <c r="BG578">
        <f>(AT578-AS578)/(AT578-BE578)</f>
        <v>0</v>
      </c>
      <c r="BH578">
        <f>(AN578-AT578)/(AN578-BE578)</f>
        <v>0</v>
      </c>
      <c r="BI578">
        <f>(AT578-AS578)/(AT578-AM578)</f>
        <v>0</v>
      </c>
      <c r="BJ578">
        <f>(AN578-AT578)/(AN578-AM578)</f>
        <v>0</v>
      </c>
      <c r="BK578">
        <f>(BG578*BE578/AS578)</f>
        <v>0</v>
      </c>
      <c r="BL578">
        <f>(1-BK578)</f>
        <v>0</v>
      </c>
      <c r="BM578">
        <f>$B$11*CK578+$C$11*CL578+$F$11*CM578*(1-CP578)</f>
        <v>0</v>
      </c>
      <c r="BN578">
        <f>BM578*BO578</f>
        <v>0</v>
      </c>
      <c r="BO578">
        <f>($B$11*$D$9+$C$11*$D$9+$F$11*((CZ578+CR578)/MAX(CZ578+CR578+DA578, 0.1)*$I$9+DA578/MAX(CZ578+CR578+DA578, 0.1)*$J$9))/($B$11+$C$11+$F$11)</f>
        <v>0</v>
      </c>
      <c r="BP578">
        <f>($B$11*$K$9+$C$11*$K$9+$F$11*((CZ578+CR578)/MAX(CZ578+CR578+DA578, 0.1)*$P$9+DA578/MAX(CZ578+CR578+DA578, 0.1)*$Q$9))/($B$11+$C$11+$F$11)</f>
        <v>0</v>
      </c>
      <c r="BQ578">
        <v>6</v>
      </c>
      <c r="BR578">
        <v>0.5</v>
      </c>
      <c r="BS578" t="s">
        <v>292</v>
      </c>
      <c r="BT578">
        <v>2</v>
      </c>
      <c r="BU578">
        <v>1627064697.1</v>
      </c>
      <c r="BV578">
        <v>397.449666666667</v>
      </c>
      <c r="BW578">
        <v>419.905333333333</v>
      </c>
      <c r="BX578">
        <v>20.6019333333333</v>
      </c>
      <c r="BY578">
        <v>13.1028333333333</v>
      </c>
      <c r="BZ578">
        <v>393.137</v>
      </c>
      <c r="CA578">
        <v>20.5126333333333</v>
      </c>
      <c r="CB578">
        <v>900.057</v>
      </c>
      <c r="CC578">
        <v>101.5</v>
      </c>
      <c r="CD578">
        <v>0.0998984333333333</v>
      </c>
      <c r="CE578">
        <v>36.2906</v>
      </c>
      <c r="CF578">
        <v>32.9833</v>
      </c>
      <c r="CG578">
        <v>999.9</v>
      </c>
      <c r="CH578">
        <v>0</v>
      </c>
      <c r="CI578">
        <v>0</v>
      </c>
      <c r="CJ578">
        <v>9949.16666666667</v>
      </c>
      <c r="CK578">
        <v>0</v>
      </c>
      <c r="CL578">
        <v>59.8759</v>
      </c>
      <c r="CM578">
        <v>1460.14666666667</v>
      </c>
      <c r="CN578">
        <v>0.973001</v>
      </c>
      <c r="CO578">
        <v>0.026999</v>
      </c>
      <c r="CP578">
        <v>0</v>
      </c>
      <c r="CQ578">
        <v>678.945666666667</v>
      </c>
      <c r="CR578">
        <v>4.99951</v>
      </c>
      <c r="CS578">
        <v>9907.73666666667</v>
      </c>
      <c r="CT578">
        <v>11913.1333333333</v>
      </c>
      <c r="CU578">
        <v>40.062</v>
      </c>
      <c r="CV578">
        <v>42.25</v>
      </c>
      <c r="CW578">
        <v>41.562</v>
      </c>
      <c r="CX578">
        <v>41.5413333333333</v>
      </c>
      <c r="CY578">
        <v>42.75</v>
      </c>
      <c r="CZ578">
        <v>1415.86333333333</v>
      </c>
      <c r="DA578">
        <v>39.2833333333333</v>
      </c>
      <c r="DB578">
        <v>0</v>
      </c>
      <c r="DC578">
        <v>1627064701</v>
      </c>
      <c r="DD578">
        <v>0</v>
      </c>
      <c r="DE578">
        <v>678.942307692308</v>
      </c>
      <c r="DF578">
        <v>0.0166837638300643</v>
      </c>
      <c r="DG578">
        <v>13.6276923127323</v>
      </c>
      <c r="DH578">
        <v>9905.72807692308</v>
      </c>
      <c r="DI578">
        <v>15</v>
      </c>
      <c r="DJ578">
        <v>1627063522.6</v>
      </c>
      <c r="DK578" t="s">
        <v>293</v>
      </c>
      <c r="DL578">
        <v>1627063512.6</v>
      </c>
      <c r="DM578">
        <v>1627063522.6</v>
      </c>
      <c r="DN578">
        <v>1</v>
      </c>
      <c r="DO578">
        <v>0.261</v>
      </c>
      <c r="DP578">
        <v>-0.001</v>
      </c>
      <c r="DQ578">
        <v>4.408</v>
      </c>
      <c r="DR578">
        <v>-0.118</v>
      </c>
      <c r="DS578">
        <v>420</v>
      </c>
      <c r="DT578">
        <v>3</v>
      </c>
      <c r="DU578">
        <v>0.07</v>
      </c>
      <c r="DV578">
        <v>0.03</v>
      </c>
      <c r="DW578">
        <v>-22.5526219512195</v>
      </c>
      <c r="DX578">
        <v>0.206993728222971</v>
      </c>
      <c r="DY578">
        <v>0.0367863807791265</v>
      </c>
      <c r="DZ578">
        <v>1</v>
      </c>
      <c r="EA578">
        <v>678.920909090909</v>
      </c>
      <c r="EB578">
        <v>0.361059947626013</v>
      </c>
      <c r="EC578">
        <v>0.156894360065574</v>
      </c>
      <c r="ED578">
        <v>1</v>
      </c>
      <c r="EE578">
        <v>7.43343170731707</v>
      </c>
      <c r="EF578">
        <v>0.41542724738678</v>
      </c>
      <c r="EG578">
        <v>0.0416944082875741</v>
      </c>
      <c r="EH578">
        <v>0</v>
      </c>
      <c r="EI578">
        <v>2</v>
      </c>
      <c r="EJ578">
        <v>3</v>
      </c>
      <c r="EK578" t="s">
        <v>335</v>
      </c>
      <c r="EL578">
        <v>100</v>
      </c>
      <c r="EM578">
        <v>100</v>
      </c>
      <c r="EN578">
        <v>4.313</v>
      </c>
      <c r="EO578">
        <v>0.0896</v>
      </c>
      <c r="EP578">
        <v>2.28134974714028</v>
      </c>
      <c r="EQ578">
        <v>0.00616335315543056</v>
      </c>
      <c r="ER578">
        <v>-2.81551833566181e-06</v>
      </c>
      <c r="ES578">
        <v>7.20361701182458e-10</v>
      </c>
      <c r="ET578">
        <v>-0.12593346656001</v>
      </c>
      <c r="EU578">
        <v>0.000949733804135094</v>
      </c>
      <c r="EV578">
        <v>0.000626151634330831</v>
      </c>
      <c r="EW578">
        <v>-7.8445624330649e-06</v>
      </c>
      <c r="EX578">
        <v>-4</v>
      </c>
      <c r="EY578">
        <v>2067</v>
      </c>
      <c r="EZ578">
        <v>1</v>
      </c>
      <c r="FA578">
        <v>22</v>
      </c>
      <c r="FB578">
        <v>19.8</v>
      </c>
      <c r="FC578">
        <v>19.6</v>
      </c>
      <c r="FD578">
        <v>18</v>
      </c>
      <c r="FE578">
        <v>960.633</v>
      </c>
      <c r="FF578">
        <v>521.482</v>
      </c>
      <c r="FG578">
        <v>43.7262</v>
      </c>
      <c r="FH578">
        <v>25.6242</v>
      </c>
      <c r="FI578">
        <v>30.0007</v>
      </c>
      <c r="FJ578">
        <v>25.487</v>
      </c>
      <c r="FK578">
        <v>25.4751</v>
      </c>
      <c r="FL578">
        <v>26.8373</v>
      </c>
      <c r="FM578">
        <v>35.2555</v>
      </c>
      <c r="FN578">
        <v>0</v>
      </c>
      <c r="FO578">
        <v>45.44</v>
      </c>
      <c r="FP578">
        <v>420</v>
      </c>
      <c r="FQ578">
        <v>13.3106</v>
      </c>
      <c r="FR578">
        <v>100.31</v>
      </c>
      <c r="FS578">
        <v>100.211</v>
      </c>
    </row>
    <row r="579" spans="1:175">
      <c r="A579">
        <v>563</v>
      </c>
      <c r="B579">
        <v>1627064700.1</v>
      </c>
      <c r="C579">
        <v>1124</v>
      </c>
      <c r="D579" t="s">
        <v>1419</v>
      </c>
      <c r="E579" t="s">
        <v>1420</v>
      </c>
      <c r="F579">
        <v>1</v>
      </c>
      <c r="H579">
        <v>1627064699.1</v>
      </c>
      <c r="I579">
        <f>(J579)/1000</f>
        <v>0</v>
      </c>
      <c r="J579">
        <f>1000*CB579*AH579*(BX579-BY579)/(100*BQ579*(1000-AH579*BX579))</f>
        <v>0</v>
      </c>
      <c r="K579">
        <f>CB579*AH579*(BW579-BV579*(1000-AH579*BY579)/(1000-AH579*BX579))/(100*BQ579)</f>
        <v>0</v>
      </c>
      <c r="L579">
        <f>BV579 - IF(AH579&gt;1, K579*BQ579*100.0/(AJ579*CJ579), 0)</f>
        <v>0</v>
      </c>
      <c r="M579">
        <f>((S579-I579/2)*L579-K579)/(S579+I579/2)</f>
        <v>0</v>
      </c>
      <c r="N579">
        <f>M579*(CC579+CD579)/1000.0</f>
        <v>0</v>
      </c>
      <c r="O579">
        <f>(BV579 - IF(AH579&gt;1, K579*BQ579*100.0/(AJ579*CJ579), 0))*(CC579+CD579)/1000.0</f>
        <v>0</v>
      </c>
      <c r="P579">
        <f>2.0/((1/R579-1/Q579)+SIGN(R579)*SQRT((1/R579-1/Q579)*(1/R579-1/Q579) + 4*BR579/((BR579+1)*(BR579+1))*(2*1/R579*1/Q579-1/Q579*1/Q579)))</f>
        <v>0</v>
      </c>
      <c r="Q579">
        <f>IF(LEFT(BS579,1)&lt;&gt;"0",IF(LEFT(BS579,1)="1",3.0,BT579),$D$5+$E$5*(CJ579*CC579/($K$5*1000))+$F$5*(CJ579*CC579/($K$5*1000))*MAX(MIN(BQ579,$J$5),$I$5)*MAX(MIN(BQ579,$J$5),$I$5)+$G$5*MAX(MIN(BQ579,$J$5),$I$5)*(CJ579*CC579/($K$5*1000))+$H$5*(CJ579*CC579/($K$5*1000))*(CJ579*CC579/($K$5*1000)))</f>
        <v>0</v>
      </c>
      <c r="R579">
        <f>I579*(1000-(1000*0.61365*exp(17.502*V579/(240.97+V579))/(CC579+CD579)+BX579)/2)/(1000*0.61365*exp(17.502*V579/(240.97+V579))/(CC579+CD579)-BX579)</f>
        <v>0</v>
      </c>
      <c r="S579">
        <f>1/((BR579+1)/(P579/1.6)+1/(Q579/1.37)) + BR579/((BR579+1)/(P579/1.6) + BR579/(Q579/1.37))</f>
        <v>0</v>
      </c>
      <c r="T579">
        <f>(BM579*BP579)</f>
        <v>0</v>
      </c>
      <c r="U579">
        <f>(CE579+(T579+2*0.95*5.67E-8*(((CE579+$B$7)+273)^4-(CE579+273)^4)-44100*I579)/(1.84*29.3*Q579+8*0.95*5.67E-8*(CE579+273)^3))</f>
        <v>0</v>
      </c>
      <c r="V579">
        <f>($C$7*CF579+$D$7*CG579+$E$7*U579)</f>
        <v>0</v>
      </c>
      <c r="W579">
        <f>0.61365*exp(17.502*V579/(240.97+V579))</f>
        <v>0</v>
      </c>
      <c r="X579">
        <f>(Y579/Z579*100)</f>
        <v>0</v>
      </c>
      <c r="Y579">
        <f>BX579*(CC579+CD579)/1000</f>
        <v>0</v>
      </c>
      <c r="Z579">
        <f>0.61365*exp(17.502*CE579/(240.97+CE579))</f>
        <v>0</v>
      </c>
      <c r="AA579">
        <f>(W579-BX579*(CC579+CD579)/1000)</f>
        <v>0</v>
      </c>
      <c r="AB579">
        <f>(-I579*44100)</f>
        <v>0</v>
      </c>
      <c r="AC579">
        <f>2*29.3*Q579*0.92*(CE579-V579)</f>
        <v>0</v>
      </c>
      <c r="AD579">
        <f>2*0.95*5.67E-8*(((CE579+$B$7)+273)^4-(V579+273)^4)</f>
        <v>0</v>
      </c>
      <c r="AE579">
        <f>T579+AD579+AB579+AC579</f>
        <v>0</v>
      </c>
      <c r="AF579">
        <v>16</v>
      </c>
      <c r="AG579">
        <v>2</v>
      </c>
      <c r="AH579">
        <f>IF(AF579*$H$13&gt;=AJ579,1.0,(AJ579/(AJ579-AF579*$H$13)))</f>
        <v>0</v>
      </c>
      <c r="AI579">
        <f>(AH579-1)*100</f>
        <v>0</v>
      </c>
      <c r="AJ579">
        <f>MAX(0,($B$13+$C$13*CJ579)/(1+$D$13*CJ579)*CC579/(CE579+273)*$E$13)</f>
        <v>0</v>
      </c>
      <c r="AK579" t="s">
        <v>291</v>
      </c>
      <c r="AL579" t="s">
        <v>291</v>
      </c>
      <c r="AM579">
        <v>0</v>
      </c>
      <c r="AN579">
        <v>0</v>
      </c>
      <c r="AO579">
        <f>1-AM579/AN579</f>
        <v>0</v>
      </c>
      <c r="AP579">
        <v>0</v>
      </c>
      <c r="AQ579" t="s">
        <v>291</v>
      </c>
      <c r="AR579" t="s">
        <v>291</v>
      </c>
      <c r="AS579">
        <v>0</v>
      </c>
      <c r="AT579">
        <v>0</v>
      </c>
      <c r="AU579">
        <f>1-AS579/AT579</f>
        <v>0</v>
      </c>
      <c r="AV579">
        <v>0.5</v>
      </c>
      <c r="AW579">
        <f>BN579</f>
        <v>0</v>
      </c>
      <c r="AX579">
        <f>K579</f>
        <v>0</v>
      </c>
      <c r="AY579">
        <f>AU579*AV579*AW579</f>
        <v>0</v>
      </c>
      <c r="AZ579">
        <f>(AX579-AP579)/AW579</f>
        <v>0</v>
      </c>
      <c r="BA579">
        <f>(AN579-AT579)/AT579</f>
        <v>0</v>
      </c>
      <c r="BB579">
        <f>AM579/(AO579+AM579/AT579)</f>
        <v>0</v>
      </c>
      <c r="BC579" t="s">
        <v>291</v>
      </c>
      <c r="BD579">
        <v>0</v>
      </c>
      <c r="BE579">
        <f>IF(BD579&lt;&gt;0, BD579, BB579)</f>
        <v>0</v>
      </c>
      <c r="BF579">
        <f>1-BE579/AT579</f>
        <v>0</v>
      </c>
      <c r="BG579">
        <f>(AT579-AS579)/(AT579-BE579)</f>
        <v>0</v>
      </c>
      <c r="BH579">
        <f>(AN579-AT579)/(AN579-BE579)</f>
        <v>0</v>
      </c>
      <c r="BI579">
        <f>(AT579-AS579)/(AT579-AM579)</f>
        <v>0</v>
      </c>
      <c r="BJ579">
        <f>(AN579-AT579)/(AN579-AM579)</f>
        <v>0</v>
      </c>
      <c r="BK579">
        <f>(BG579*BE579/AS579)</f>
        <v>0</v>
      </c>
      <c r="BL579">
        <f>(1-BK579)</f>
        <v>0</v>
      </c>
      <c r="BM579">
        <f>$B$11*CK579+$C$11*CL579+$F$11*CM579*(1-CP579)</f>
        <v>0</v>
      </c>
      <c r="BN579">
        <f>BM579*BO579</f>
        <v>0</v>
      </c>
      <c r="BO579">
        <f>($B$11*$D$9+$C$11*$D$9+$F$11*((CZ579+CR579)/MAX(CZ579+CR579+DA579, 0.1)*$I$9+DA579/MAX(CZ579+CR579+DA579, 0.1)*$J$9))/($B$11+$C$11+$F$11)</f>
        <v>0</v>
      </c>
      <c r="BP579">
        <f>($B$11*$K$9+$C$11*$K$9+$F$11*((CZ579+CR579)/MAX(CZ579+CR579+DA579, 0.1)*$P$9+DA579/MAX(CZ579+CR579+DA579, 0.1)*$Q$9))/($B$11+$C$11+$F$11)</f>
        <v>0</v>
      </c>
      <c r="BQ579">
        <v>6</v>
      </c>
      <c r="BR579">
        <v>0.5</v>
      </c>
      <c r="BS579" t="s">
        <v>292</v>
      </c>
      <c r="BT579">
        <v>2</v>
      </c>
      <c r="BU579">
        <v>1627064699.1</v>
      </c>
      <c r="BV579">
        <v>397.433</v>
      </c>
      <c r="BW579">
        <v>419.912333333333</v>
      </c>
      <c r="BX579">
        <v>20.6388666666667</v>
      </c>
      <c r="BY579">
        <v>13.1783333333333</v>
      </c>
      <c r="BZ579">
        <v>393.12</v>
      </c>
      <c r="CA579">
        <v>20.5489666666667</v>
      </c>
      <c r="CB579">
        <v>899.969666666667</v>
      </c>
      <c r="CC579">
        <v>101.500666666667</v>
      </c>
      <c r="CD579">
        <v>0.100230333333333</v>
      </c>
      <c r="CE579">
        <v>36.3221</v>
      </c>
      <c r="CF579">
        <v>33.0116</v>
      </c>
      <c r="CG579">
        <v>999.9</v>
      </c>
      <c r="CH579">
        <v>0</v>
      </c>
      <c r="CI579">
        <v>0</v>
      </c>
      <c r="CJ579">
        <v>9956.45666666667</v>
      </c>
      <c r="CK579">
        <v>0</v>
      </c>
      <c r="CL579">
        <v>59.8759</v>
      </c>
      <c r="CM579">
        <v>1459.93333333333</v>
      </c>
      <c r="CN579">
        <v>0.972999</v>
      </c>
      <c r="CO579">
        <v>0.0270009</v>
      </c>
      <c r="CP579">
        <v>0</v>
      </c>
      <c r="CQ579">
        <v>678.779333333333</v>
      </c>
      <c r="CR579">
        <v>4.99951</v>
      </c>
      <c r="CS579">
        <v>9906.66333333333</v>
      </c>
      <c r="CT579">
        <v>11911.3333333333</v>
      </c>
      <c r="CU579">
        <v>40.062</v>
      </c>
      <c r="CV579">
        <v>42.25</v>
      </c>
      <c r="CW579">
        <v>41.562</v>
      </c>
      <c r="CX579">
        <v>41.5</v>
      </c>
      <c r="CY579">
        <v>42.75</v>
      </c>
      <c r="CZ579">
        <v>1415.65333333333</v>
      </c>
      <c r="DA579">
        <v>39.28</v>
      </c>
      <c r="DB579">
        <v>0</v>
      </c>
      <c r="DC579">
        <v>1627064702.8</v>
      </c>
      <c r="DD579">
        <v>0</v>
      </c>
      <c r="DE579">
        <v>678.93244</v>
      </c>
      <c r="DF579">
        <v>-0.106230763808594</v>
      </c>
      <c r="DG579">
        <v>9.72230773358923</v>
      </c>
      <c r="DH579">
        <v>9906.1616</v>
      </c>
      <c r="DI579">
        <v>15</v>
      </c>
      <c r="DJ579">
        <v>1627063522.6</v>
      </c>
      <c r="DK579" t="s">
        <v>293</v>
      </c>
      <c r="DL579">
        <v>1627063512.6</v>
      </c>
      <c r="DM579">
        <v>1627063522.6</v>
      </c>
      <c r="DN579">
        <v>1</v>
      </c>
      <c r="DO579">
        <v>0.261</v>
      </c>
      <c r="DP579">
        <v>-0.001</v>
      </c>
      <c r="DQ579">
        <v>4.408</v>
      </c>
      <c r="DR579">
        <v>-0.118</v>
      </c>
      <c r="DS579">
        <v>420</v>
      </c>
      <c r="DT579">
        <v>3</v>
      </c>
      <c r="DU579">
        <v>0.07</v>
      </c>
      <c r="DV579">
        <v>0.03</v>
      </c>
      <c r="DW579">
        <v>-22.5418243902439</v>
      </c>
      <c r="DX579">
        <v>0.266914285714244</v>
      </c>
      <c r="DY579">
        <v>0.0418120578972599</v>
      </c>
      <c r="DZ579">
        <v>1</v>
      </c>
      <c r="EA579">
        <v>678.923088235294</v>
      </c>
      <c r="EB579">
        <v>-0.089247982461177</v>
      </c>
      <c r="EC579">
        <v>0.148312541147373</v>
      </c>
      <c r="ED579">
        <v>1</v>
      </c>
      <c r="EE579">
        <v>7.44281536585366</v>
      </c>
      <c r="EF579">
        <v>0.345909616724732</v>
      </c>
      <c r="EG579">
        <v>0.0371660290796458</v>
      </c>
      <c r="EH579">
        <v>0</v>
      </c>
      <c r="EI579">
        <v>2</v>
      </c>
      <c r="EJ579">
        <v>3</v>
      </c>
      <c r="EK579" t="s">
        <v>335</v>
      </c>
      <c r="EL579">
        <v>100</v>
      </c>
      <c r="EM579">
        <v>100</v>
      </c>
      <c r="EN579">
        <v>4.313</v>
      </c>
      <c r="EO579">
        <v>0.0903</v>
      </c>
      <c r="EP579">
        <v>2.28134974714028</v>
      </c>
      <c r="EQ579">
        <v>0.00616335315543056</v>
      </c>
      <c r="ER579">
        <v>-2.81551833566181e-06</v>
      </c>
      <c r="ES579">
        <v>7.20361701182458e-10</v>
      </c>
      <c r="ET579">
        <v>-0.12593346656001</v>
      </c>
      <c r="EU579">
        <v>0.000949733804135094</v>
      </c>
      <c r="EV579">
        <v>0.000626151634330831</v>
      </c>
      <c r="EW579">
        <v>-7.8445624330649e-06</v>
      </c>
      <c r="EX579">
        <v>-4</v>
      </c>
      <c r="EY579">
        <v>2067</v>
      </c>
      <c r="EZ579">
        <v>1</v>
      </c>
      <c r="FA579">
        <v>22</v>
      </c>
      <c r="FB579">
        <v>19.8</v>
      </c>
      <c r="FC579">
        <v>19.6</v>
      </c>
      <c r="FD579">
        <v>18</v>
      </c>
      <c r="FE579">
        <v>960.71</v>
      </c>
      <c r="FF579">
        <v>521.655</v>
      </c>
      <c r="FG579">
        <v>43.7565</v>
      </c>
      <c r="FH579">
        <v>25.6296</v>
      </c>
      <c r="FI579">
        <v>30.0009</v>
      </c>
      <c r="FJ579">
        <v>25.49</v>
      </c>
      <c r="FK579">
        <v>25.4782</v>
      </c>
      <c r="FL579">
        <v>26.8388</v>
      </c>
      <c r="FM579">
        <v>35.2555</v>
      </c>
      <c r="FN579">
        <v>0</v>
      </c>
      <c r="FO579">
        <v>45.54</v>
      </c>
      <c r="FP579">
        <v>420</v>
      </c>
      <c r="FQ579">
        <v>13.2876</v>
      </c>
      <c r="FR579">
        <v>100.309</v>
      </c>
      <c r="FS579">
        <v>100.21</v>
      </c>
    </row>
    <row r="580" spans="1:175">
      <c r="A580">
        <v>564</v>
      </c>
      <c r="B580">
        <v>1627064702.1</v>
      </c>
      <c r="C580">
        <v>1126</v>
      </c>
      <c r="D580" t="s">
        <v>1421</v>
      </c>
      <c r="E580" t="s">
        <v>1422</v>
      </c>
      <c r="F580">
        <v>1</v>
      </c>
      <c r="H580">
        <v>1627064701.1</v>
      </c>
      <c r="I580">
        <f>(J580)/1000</f>
        <v>0</v>
      </c>
      <c r="J580">
        <f>1000*CB580*AH580*(BX580-BY580)/(100*BQ580*(1000-AH580*BX580))</f>
        <v>0</v>
      </c>
      <c r="K580">
        <f>CB580*AH580*(BW580-BV580*(1000-AH580*BY580)/(1000-AH580*BX580))/(100*BQ580)</f>
        <v>0</v>
      </c>
      <c r="L580">
        <f>BV580 - IF(AH580&gt;1, K580*BQ580*100.0/(AJ580*CJ580), 0)</f>
        <v>0</v>
      </c>
      <c r="M580">
        <f>((S580-I580/2)*L580-K580)/(S580+I580/2)</f>
        <v>0</v>
      </c>
      <c r="N580">
        <f>M580*(CC580+CD580)/1000.0</f>
        <v>0</v>
      </c>
      <c r="O580">
        <f>(BV580 - IF(AH580&gt;1, K580*BQ580*100.0/(AJ580*CJ580), 0))*(CC580+CD580)/1000.0</f>
        <v>0</v>
      </c>
      <c r="P580">
        <f>2.0/((1/R580-1/Q580)+SIGN(R580)*SQRT((1/R580-1/Q580)*(1/R580-1/Q580) + 4*BR580/((BR580+1)*(BR580+1))*(2*1/R580*1/Q580-1/Q580*1/Q580)))</f>
        <v>0</v>
      </c>
      <c r="Q580">
        <f>IF(LEFT(BS580,1)&lt;&gt;"0",IF(LEFT(BS580,1)="1",3.0,BT580),$D$5+$E$5*(CJ580*CC580/($K$5*1000))+$F$5*(CJ580*CC580/($K$5*1000))*MAX(MIN(BQ580,$J$5),$I$5)*MAX(MIN(BQ580,$J$5),$I$5)+$G$5*MAX(MIN(BQ580,$J$5),$I$5)*(CJ580*CC580/($K$5*1000))+$H$5*(CJ580*CC580/($K$5*1000))*(CJ580*CC580/($K$5*1000)))</f>
        <v>0</v>
      </c>
      <c r="R580">
        <f>I580*(1000-(1000*0.61365*exp(17.502*V580/(240.97+V580))/(CC580+CD580)+BX580)/2)/(1000*0.61365*exp(17.502*V580/(240.97+V580))/(CC580+CD580)-BX580)</f>
        <v>0</v>
      </c>
      <c r="S580">
        <f>1/((BR580+1)/(P580/1.6)+1/(Q580/1.37)) + BR580/((BR580+1)/(P580/1.6) + BR580/(Q580/1.37))</f>
        <v>0</v>
      </c>
      <c r="T580">
        <f>(BM580*BP580)</f>
        <v>0</v>
      </c>
      <c r="U580">
        <f>(CE580+(T580+2*0.95*5.67E-8*(((CE580+$B$7)+273)^4-(CE580+273)^4)-44100*I580)/(1.84*29.3*Q580+8*0.95*5.67E-8*(CE580+273)^3))</f>
        <v>0</v>
      </c>
      <c r="V580">
        <f>($C$7*CF580+$D$7*CG580+$E$7*U580)</f>
        <v>0</v>
      </c>
      <c r="W580">
        <f>0.61365*exp(17.502*V580/(240.97+V580))</f>
        <v>0</v>
      </c>
      <c r="X580">
        <f>(Y580/Z580*100)</f>
        <v>0</v>
      </c>
      <c r="Y580">
        <f>BX580*(CC580+CD580)/1000</f>
        <v>0</v>
      </c>
      <c r="Z580">
        <f>0.61365*exp(17.502*CE580/(240.97+CE580))</f>
        <v>0</v>
      </c>
      <c r="AA580">
        <f>(W580-BX580*(CC580+CD580)/1000)</f>
        <v>0</v>
      </c>
      <c r="AB580">
        <f>(-I580*44100)</f>
        <v>0</v>
      </c>
      <c r="AC580">
        <f>2*29.3*Q580*0.92*(CE580-V580)</f>
        <v>0</v>
      </c>
      <c r="AD580">
        <f>2*0.95*5.67E-8*(((CE580+$B$7)+273)^4-(V580+273)^4)</f>
        <v>0</v>
      </c>
      <c r="AE580">
        <f>T580+AD580+AB580+AC580</f>
        <v>0</v>
      </c>
      <c r="AF580">
        <v>16</v>
      </c>
      <c r="AG580">
        <v>2</v>
      </c>
      <c r="AH580">
        <f>IF(AF580*$H$13&gt;=AJ580,1.0,(AJ580/(AJ580-AF580*$H$13)))</f>
        <v>0</v>
      </c>
      <c r="AI580">
        <f>(AH580-1)*100</f>
        <v>0</v>
      </c>
      <c r="AJ580">
        <f>MAX(0,($B$13+$C$13*CJ580)/(1+$D$13*CJ580)*CC580/(CE580+273)*$E$13)</f>
        <v>0</v>
      </c>
      <c r="AK580" t="s">
        <v>291</v>
      </c>
      <c r="AL580" t="s">
        <v>291</v>
      </c>
      <c r="AM580">
        <v>0</v>
      </c>
      <c r="AN580">
        <v>0</v>
      </c>
      <c r="AO580">
        <f>1-AM580/AN580</f>
        <v>0</v>
      </c>
      <c r="AP580">
        <v>0</v>
      </c>
      <c r="AQ580" t="s">
        <v>291</v>
      </c>
      <c r="AR580" t="s">
        <v>291</v>
      </c>
      <c r="AS580">
        <v>0</v>
      </c>
      <c r="AT580">
        <v>0</v>
      </c>
      <c r="AU580">
        <f>1-AS580/AT580</f>
        <v>0</v>
      </c>
      <c r="AV580">
        <v>0.5</v>
      </c>
      <c r="AW580">
        <f>BN580</f>
        <v>0</v>
      </c>
      <c r="AX580">
        <f>K580</f>
        <v>0</v>
      </c>
      <c r="AY580">
        <f>AU580*AV580*AW580</f>
        <v>0</v>
      </c>
      <c r="AZ580">
        <f>(AX580-AP580)/AW580</f>
        <v>0</v>
      </c>
      <c r="BA580">
        <f>(AN580-AT580)/AT580</f>
        <v>0</v>
      </c>
      <c r="BB580">
        <f>AM580/(AO580+AM580/AT580)</f>
        <v>0</v>
      </c>
      <c r="BC580" t="s">
        <v>291</v>
      </c>
      <c r="BD580">
        <v>0</v>
      </c>
      <c r="BE580">
        <f>IF(BD580&lt;&gt;0, BD580, BB580)</f>
        <v>0</v>
      </c>
      <c r="BF580">
        <f>1-BE580/AT580</f>
        <v>0</v>
      </c>
      <c r="BG580">
        <f>(AT580-AS580)/(AT580-BE580)</f>
        <v>0</v>
      </c>
      <c r="BH580">
        <f>(AN580-AT580)/(AN580-BE580)</f>
        <v>0</v>
      </c>
      <c r="BI580">
        <f>(AT580-AS580)/(AT580-AM580)</f>
        <v>0</v>
      </c>
      <c r="BJ580">
        <f>(AN580-AT580)/(AN580-AM580)</f>
        <v>0</v>
      </c>
      <c r="BK580">
        <f>(BG580*BE580/AS580)</f>
        <v>0</v>
      </c>
      <c r="BL580">
        <f>(1-BK580)</f>
        <v>0</v>
      </c>
      <c r="BM580">
        <f>$B$11*CK580+$C$11*CL580+$F$11*CM580*(1-CP580)</f>
        <v>0</v>
      </c>
      <c r="BN580">
        <f>BM580*BO580</f>
        <v>0</v>
      </c>
      <c r="BO580">
        <f>($B$11*$D$9+$C$11*$D$9+$F$11*((CZ580+CR580)/MAX(CZ580+CR580+DA580, 0.1)*$I$9+DA580/MAX(CZ580+CR580+DA580, 0.1)*$J$9))/($B$11+$C$11+$F$11)</f>
        <v>0</v>
      </c>
      <c r="BP580">
        <f>($B$11*$K$9+$C$11*$K$9+$F$11*((CZ580+CR580)/MAX(CZ580+CR580+DA580, 0.1)*$P$9+DA580/MAX(CZ580+CR580+DA580, 0.1)*$Q$9))/($B$11+$C$11+$F$11)</f>
        <v>0</v>
      </c>
      <c r="BQ580">
        <v>6</v>
      </c>
      <c r="BR580">
        <v>0.5</v>
      </c>
      <c r="BS580" t="s">
        <v>292</v>
      </c>
      <c r="BT580">
        <v>2</v>
      </c>
      <c r="BU580">
        <v>1627064701.1</v>
      </c>
      <c r="BV580">
        <v>397.418</v>
      </c>
      <c r="BW580">
        <v>419.935</v>
      </c>
      <c r="BX580">
        <v>20.6991</v>
      </c>
      <c r="BY580">
        <v>13.2538333333333</v>
      </c>
      <c r="BZ580">
        <v>393.105</v>
      </c>
      <c r="CA580">
        <v>20.6082</v>
      </c>
      <c r="CB580">
        <v>899.977666666667</v>
      </c>
      <c r="CC580">
        <v>101.502333333333</v>
      </c>
      <c r="CD580">
        <v>0.100258</v>
      </c>
      <c r="CE580">
        <v>36.3509333333333</v>
      </c>
      <c r="CF580">
        <v>33.0302666666667</v>
      </c>
      <c r="CG580">
        <v>999.9</v>
      </c>
      <c r="CH580">
        <v>0</v>
      </c>
      <c r="CI580">
        <v>0</v>
      </c>
      <c r="CJ580">
        <v>9980.62333333333</v>
      </c>
      <c r="CK580">
        <v>0</v>
      </c>
      <c r="CL580">
        <v>59.8759</v>
      </c>
      <c r="CM580">
        <v>1460.03</v>
      </c>
      <c r="CN580">
        <v>0.973001</v>
      </c>
      <c r="CO580">
        <v>0.026999</v>
      </c>
      <c r="CP580">
        <v>0</v>
      </c>
      <c r="CQ580">
        <v>679.063666666667</v>
      </c>
      <c r="CR580">
        <v>4.99951</v>
      </c>
      <c r="CS580">
        <v>9908.79333333333</v>
      </c>
      <c r="CT580">
        <v>11912.1666666667</v>
      </c>
      <c r="CU580">
        <v>40.125</v>
      </c>
      <c r="CV580">
        <v>42.25</v>
      </c>
      <c r="CW580">
        <v>41.562</v>
      </c>
      <c r="CX580">
        <v>41.5</v>
      </c>
      <c r="CY580">
        <v>42.75</v>
      </c>
      <c r="CZ580">
        <v>1415.75</v>
      </c>
      <c r="DA580">
        <v>39.28</v>
      </c>
      <c r="DB580">
        <v>0</v>
      </c>
      <c r="DC580">
        <v>1627064704.6</v>
      </c>
      <c r="DD580">
        <v>0</v>
      </c>
      <c r="DE580">
        <v>678.940923076923</v>
      </c>
      <c r="DF580">
        <v>0.365401716117497</v>
      </c>
      <c r="DG580">
        <v>12.5788034696289</v>
      </c>
      <c r="DH580">
        <v>9906.55038461539</v>
      </c>
      <c r="DI580">
        <v>15</v>
      </c>
      <c r="DJ580">
        <v>1627063522.6</v>
      </c>
      <c r="DK580" t="s">
        <v>293</v>
      </c>
      <c r="DL580">
        <v>1627063512.6</v>
      </c>
      <c r="DM580">
        <v>1627063522.6</v>
      </c>
      <c r="DN580">
        <v>1</v>
      </c>
      <c r="DO580">
        <v>0.261</v>
      </c>
      <c r="DP580">
        <v>-0.001</v>
      </c>
      <c r="DQ580">
        <v>4.408</v>
      </c>
      <c r="DR580">
        <v>-0.118</v>
      </c>
      <c r="DS580">
        <v>420</v>
      </c>
      <c r="DT580">
        <v>3</v>
      </c>
      <c r="DU580">
        <v>0.07</v>
      </c>
      <c r="DV580">
        <v>0.03</v>
      </c>
      <c r="DW580">
        <v>-22.5369512195122</v>
      </c>
      <c r="DX580">
        <v>0.264041811846662</v>
      </c>
      <c r="DY580">
        <v>0.0416924168220555</v>
      </c>
      <c r="DZ580">
        <v>1</v>
      </c>
      <c r="EA580">
        <v>678.934485714286</v>
      </c>
      <c r="EB580">
        <v>0.306181301967596</v>
      </c>
      <c r="EC580">
        <v>0.154596132169057</v>
      </c>
      <c r="ED580">
        <v>1</v>
      </c>
      <c r="EE580">
        <v>7.44842365853658</v>
      </c>
      <c r="EF580">
        <v>0.243979233449473</v>
      </c>
      <c r="EG580">
        <v>0.032356287718275</v>
      </c>
      <c r="EH580">
        <v>0</v>
      </c>
      <c r="EI580">
        <v>2</v>
      </c>
      <c r="EJ580">
        <v>3</v>
      </c>
      <c r="EK580" t="s">
        <v>335</v>
      </c>
      <c r="EL580">
        <v>100</v>
      </c>
      <c r="EM580">
        <v>100</v>
      </c>
      <c r="EN580">
        <v>4.313</v>
      </c>
      <c r="EO580">
        <v>0.0914</v>
      </c>
      <c r="EP580">
        <v>2.28134974714028</v>
      </c>
      <c r="EQ580">
        <v>0.00616335315543056</v>
      </c>
      <c r="ER580">
        <v>-2.81551833566181e-06</v>
      </c>
      <c r="ES580">
        <v>7.20361701182458e-10</v>
      </c>
      <c r="ET580">
        <v>-0.12593346656001</v>
      </c>
      <c r="EU580">
        <v>0.000949733804135094</v>
      </c>
      <c r="EV580">
        <v>0.000626151634330831</v>
      </c>
      <c r="EW580">
        <v>-7.8445624330649e-06</v>
      </c>
      <c r="EX580">
        <v>-4</v>
      </c>
      <c r="EY580">
        <v>2067</v>
      </c>
      <c r="EZ580">
        <v>1</v>
      </c>
      <c r="FA580">
        <v>22</v>
      </c>
      <c r="FB580">
        <v>19.8</v>
      </c>
      <c r="FC580">
        <v>19.7</v>
      </c>
      <c r="FD580">
        <v>18</v>
      </c>
      <c r="FE580">
        <v>960.974</v>
      </c>
      <c r="FF580">
        <v>521.58</v>
      </c>
      <c r="FG580">
        <v>43.7862</v>
      </c>
      <c r="FH580">
        <v>25.6346</v>
      </c>
      <c r="FI580">
        <v>30.0009</v>
      </c>
      <c r="FJ580">
        <v>25.4932</v>
      </c>
      <c r="FK580">
        <v>25.4814</v>
      </c>
      <c r="FL580">
        <v>26.8403</v>
      </c>
      <c r="FM580">
        <v>35.2555</v>
      </c>
      <c r="FN580">
        <v>0</v>
      </c>
      <c r="FO580">
        <v>45.64</v>
      </c>
      <c r="FP580">
        <v>420</v>
      </c>
      <c r="FQ580">
        <v>13.254</v>
      </c>
      <c r="FR580">
        <v>100.308</v>
      </c>
      <c r="FS580">
        <v>100.209</v>
      </c>
    </row>
    <row r="581" spans="1:175">
      <c r="A581">
        <v>565</v>
      </c>
      <c r="B581">
        <v>1627064704.1</v>
      </c>
      <c r="C581">
        <v>1128</v>
      </c>
      <c r="D581" t="s">
        <v>1423</v>
      </c>
      <c r="E581" t="s">
        <v>1424</v>
      </c>
      <c r="F581">
        <v>1</v>
      </c>
      <c r="H581">
        <v>1627064703.1</v>
      </c>
      <c r="I581">
        <f>(J581)/1000</f>
        <v>0</v>
      </c>
      <c r="J581">
        <f>1000*CB581*AH581*(BX581-BY581)/(100*BQ581*(1000-AH581*BX581))</f>
        <v>0</v>
      </c>
      <c r="K581">
        <f>CB581*AH581*(BW581-BV581*(1000-AH581*BY581)/(1000-AH581*BX581))/(100*BQ581)</f>
        <v>0</v>
      </c>
      <c r="L581">
        <f>BV581 - IF(AH581&gt;1, K581*BQ581*100.0/(AJ581*CJ581), 0)</f>
        <v>0</v>
      </c>
      <c r="M581">
        <f>((S581-I581/2)*L581-K581)/(S581+I581/2)</f>
        <v>0</v>
      </c>
      <c r="N581">
        <f>M581*(CC581+CD581)/1000.0</f>
        <v>0</v>
      </c>
      <c r="O581">
        <f>(BV581 - IF(AH581&gt;1, K581*BQ581*100.0/(AJ581*CJ581), 0))*(CC581+CD581)/1000.0</f>
        <v>0</v>
      </c>
      <c r="P581">
        <f>2.0/((1/R581-1/Q581)+SIGN(R581)*SQRT((1/R581-1/Q581)*(1/R581-1/Q581) + 4*BR581/((BR581+1)*(BR581+1))*(2*1/R581*1/Q581-1/Q581*1/Q581)))</f>
        <v>0</v>
      </c>
      <c r="Q581">
        <f>IF(LEFT(BS581,1)&lt;&gt;"0",IF(LEFT(BS581,1)="1",3.0,BT581),$D$5+$E$5*(CJ581*CC581/($K$5*1000))+$F$5*(CJ581*CC581/($K$5*1000))*MAX(MIN(BQ581,$J$5),$I$5)*MAX(MIN(BQ581,$J$5),$I$5)+$G$5*MAX(MIN(BQ581,$J$5),$I$5)*(CJ581*CC581/($K$5*1000))+$H$5*(CJ581*CC581/($K$5*1000))*(CJ581*CC581/($K$5*1000)))</f>
        <v>0</v>
      </c>
      <c r="R581">
        <f>I581*(1000-(1000*0.61365*exp(17.502*V581/(240.97+V581))/(CC581+CD581)+BX581)/2)/(1000*0.61365*exp(17.502*V581/(240.97+V581))/(CC581+CD581)-BX581)</f>
        <v>0</v>
      </c>
      <c r="S581">
        <f>1/((BR581+1)/(P581/1.6)+1/(Q581/1.37)) + BR581/((BR581+1)/(P581/1.6) + BR581/(Q581/1.37))</f>
        <v>0</v>
      </c>
      <c r="T581">
        <f>(BM581*BP581)</f>
        <v>0</v>
      </c>
      <c r="U581">
        <f>(CE581+(T581+2*0.95*5.67E-8*(((CE581+$B$7)+273)^4-(CE581+273)^4)-44100*I581)/(1.84*29.3*Q581+8*0.95*5.67E-8*(CE581+273)^3))</f>
        <v>0</v>
      </c>
      <c r="V581">
        <f>($C$7*CF581+$D$7*CG581+$E$7*U581)</f>
        <v>0</v>
      </c>
      <c r="W581">
        <f>0.61365*exp(17.502*V581/(240.97+V581))</f>
        <v>0</v>
      </c>
      <c r="X581">
        <f>(Y581/Z581*100)</f>
        <v>0</v>
      </c>
      <c r="Y581">
        <f>BX581*(CC581+CD581)/1000</f>
        <v>0</v>
      </c>
      <c r="Z581">
        <f>0.61365*exp(17.502*CE581/(240.97+CE581))</f>
        <v>0</v>
      </c>
      <c r="AA581">
        <f>(W581-BX581*(CC581+CD581)/1000)</f>
        <v>0</v>
      </c>
      <c r="AB581">
        <f>(-I581*44100)</f>
        <v>0</v>
      </c>
      <c r="AC581">
        <f>2*29.3*Q581*0.92*(CE581-V581)</f>
        <v>0</v>
      </c>
      <c r="AD581">
        <f>2*0.95*5.67E-8*(((CE581+$B$7)+273)^4-(V581+273)^4)</f>
        <v>0</v>
      </c>
      <c r="AE581">
        <f>T581+AD581+AB581+AC581</f>
        <v>0</v>
      </c>
      <c r="AF581">
        <v>16</v>
      </c>
      <c r="AG581">
        <v>2</v>
      </c>
      <c r="AH581">
        <f>IF(AF581*$H$13&gt;=AJ581,1.0,(AJ581/(AJ581-AF581*$H$13)))</f>
        <v>0</v>
      </c>
      <c r="AI581">
        <f>(AH581-1)*100</f>
        <v>0</v>
      </c>
      <c r="AJ581">
        <f>MAX(0,($B$13+$C$13*CJ581)/(1+$D$13*CJ581)*CC581/(CE581+273)*$E$13)</f>
        <v>0</v>
      </c>
      <c r="AK581" t="s">
        <v>291</v>
      </c>
      <c r="AL581" t="s">
        <v>291</v>
      </c>
      <c r="AM581">
        <v>0</v>
      </c>
      <c r="AN581">
        <v>0</v>
      </c>
      <c r="AO581">
        <f>1-AM581/AN581</f>
        <v>0</v>
      </c>
      <c r="AP581">
        <v>0</v>
      </c>
      <c r="AQ581" t="s">
        <v>291</v>
      </c>
      <c r="AR581" t="s">
        <v>291</v>
      </c>
      <c r="AS581">
        <v>0</v>
      </c>
      <c r="AT581">
        <v>0</v>
      </c>
      <c r="AU581">
        <f>1-AS581/AT581</f>
        <v>0</v>
      </c>
      <c r="AV581">
        <v>0.5</v>
      </c>
      <c r="AW581">
        <f>BN581</f>
        <v>0</v>
      </c>
      <c r="AX581">
        <f>K581</f>
        <v>0</v>
      </c>
      <c r="AY581">
        <f>AU581*AV581*AW581</f>
        <v>0</v>
      </c>
      <c r="AZ581">
        <f>(AX581-AP581)/AW581</f>
        <v>0</v>
      </c>
      <c r="BA581">
        <f>(AN581-AT581)/AT581</f>
        <v>0</v>
      </c>
      <c r="BB581">
        <f>AM581/(AO581+AM581/AT581)</f>
        <v>0</v>
      </c>
      <c r="BC581" t="s">
        <v>291</v>
      </c>
      <c r="BD581">
        <v>0</v>
      </c>
      <c r="BE581">
        <f>IF(BD581&lt;&gt;0, BD581, BB581)</f>
        <v>0</v>
      </c>
      <c r="BF581">
        <f>1-BE581/AT581</f>
        <v>0</v>
      </c>
      <c r="BG581">
        <f>(AT581-AS581)/(AT581-BE581)</f>
        <v>0</v>
      </c>
      <c r="BH581">
        <f>(AN581-AT581)/(AN581-BE581)</f>
        <v>0</v>
      </c>
      <c r="BI581">
        <f>(AT581-AS581)/(AT581-AM581)</f>
        <v>0</v>
      </c>
      <c r="BJ581">
        <f>(AN581-AT581)/(AN581-AM581)</f>
        <v>0</v>
      </c>
      <c r="BK581">
        <f>(BG581*BE581/AS581)</f>
        <v>0</v>
      </c>
      <c r="BL581">
        <f>(1-BK581)</f>
        <v>0</v>
      </c>
      <c r="BM581">
        <f>$B$11*CK581+$C$11*CL581+$F$11*CM581*(1-CP581)</f>
        <v>0</v>
      </c>
      <c r="BN581">
        <f>BM581*BO581</f>
        <v>0</v>
      </c>
      <c r="BO581">
        <f>($B$11*$D$9+$C$11*$D$9+$F$11*((CZ581+CR581)/MAX(CZ581+CR581+DA581, 0.1)*$I$9+DA581/MAX(CZ581+CR581+DA581, 0.1)*$J$9))/($B$11+$C$11+$F$11)</f>
        <v>0</v>
      </c>
      <c r="BP581">
        <f>($B$11*$K$9+$C$11*$K$9+$F$11*((CZ581+CR581)/MAX(CZ581+CR581+DA581, 0.1)*$P$9+DA581/MAX(CZ581+CR581+DA581, 0.1)*$Q$9))/($B$11+$C$11+$F$11)</f>
        <v>0</v>
      </c>
      <c r="BQ581">
        <v>6</v>
      </c>
      <c r="BR581">
        <v>0.5</v>
      </c>
      <c r="BS581" t="s">
        <v>292</v>
      </c>
      <c r="BT581">
        <v>2</v>
      </c>
      <c r="BU581">
        <v>1627064703.1</v>
      </c>
      <c r="BV581">
        <v>397.456666666667</v>
      </c>
      <c r="BW581">
        <v>419.918333333333</v>
      </c>
      <c r="BX581">
        <v>20.7610666666667</v>
      </c>
      <c r="BY581">
        <v>13.2865</v>
      </c>
      <c r="BZ581">
        <v>393.143666666667</v>
      </c>
      <c r="CA581">
        <v>20.6691</v>
      </c>
      <c r="CB581">
        <v>900.016333333333</v>
      </c>
      <c r="CC581">
        <v>101.503</v>
      </c>
      <c r="CD581">
        <v>0.0998951</v>
      </c>
      <c r="CE581">
        <v>36.3788</v>
      </c>
      <c r="CF581">
        <v>33.057</v>
      </c>
      <c r="CG581">
        <v>999.9</v>
      </c>
      <c r="CH581">
        <v>0</v>
      </c>
      <c r="CI581">
        <v>0</v>
      </c>
      <c r="CJ581">
        <v>10013.9333333333</v>
      </c>
      <c r="CK581">
        <v>0</v>
      </c>
      <c r="CL581">
        <v>59.8759</v>
      </c>
      <c r="CM581">
        <v>1460.02</v>
      </c>
      <c r="CN581">
        <v>0.972999</v>
      </c>
      <c r="CO581">
        <v>0.0270009</v>
      </c>
      <c r="CP581">
        <v>0</v>
      </c>
      <c r="CQ581">
        <v>679.171333333333</v>
      </c>
      <c r="CR581">
        <v>4.99951</v>
      </c>
      <c r="CS581">
        <v>9909.04666666667</v>
      </c>
      <c r="CT581">
        <v>11912.0666666667</v>
      </c>
      <c r="CU581">
        <v>40.125</v>
      </c>
      <c r="CV581">
        <v>42.25</v>
      </c>
      <c r="CW581">
        <v>41.562</v>
      </c>
      <c r="CX581">
        <v>41.5413333333333</v>
      </c>
      <c r="CY581">
        <v>42.75</v>
      </c>
      <c r="CZ581">
        <v>1415.73666666667</v>
      </c>
      <c r="DA581">
        <v>39.2833333333333</v>
      </c>
      <c r="DB581">
        <v>0</v>
      </c>
      <c r="DC581">
        <v>1627064707</v>
      </c>
      <c r="DD581">
        <v>0</v>
      </c>
      <c r="DE581">
        <v>678.981</v>
      </c>
      <c r="DF581">
        <v>0.993504275644255</v>
      </c>
      <c r="DG581">
        <v>16.3459829549756</v>
      </c>
      <c r="DH581">
        <v>9907.21461538462</v>
      </c>
      <c r="DI581">
        <v>15</v>
      </c>
      <c r="DJ581">
        <v>1627063522.6</v>
      </c>
      <c r="DK581" t="s">
        <v>293</v>
      </c>
      <c r="DL581">
        <v>1627063512.6</v>
      </c>
      <c r="DM581">
        <v>1627063522.6</v>
      </c>
      <c r="DN581">
        <v>1</v>
      </c>
      <c r="DO581">
        <v>0.261</v>
      </c>
      <c r="DP581">
        <v>-0.001</v>
      </c>
      <c r="DQ581">
        <v>4.408</v>
      </c>
      <c r="DR581">
        <v>-0.118</v>
      </c>
      <c r="DS581">
        <v>420</v>
      </c>
      <c r="DT581">
        <v>3</v>
      </c>
      <c r="DU581">
        <v>0.07</v>
      </c>
      <c r="DV581">
        <v>0.03</v>
      </c>
      <c r="DW581">
        <v>-22.5270902439024</v>
      </c>
      <c r="DX581">
        <v>0.319557491289182</v>
      </c>
      <c r="DY581">
        <v>0.0451619568203477</v>
      </c>
      <c r="DZ581">
        <v>1</v>
      </c>
      <c r="EA581">
        <v>678.97</v>
      </c>
      <c r="EB581">
        <v>0.405932632590403</v>
      </c>
      <c r="EC581">
        <v>0.163479217472603</v>
      </c>
      <c r="ED581">
        <v>1</v>
      </c>
      <c r="EE581">
        <v>7.45482414634146</v>
      </c>
      <c r="EF581">
        <v>0.193440836236944</v>
      </c>
      <c r="EG581">
        <v>0.0294279765658306</v>
      </c>
      <c r="EH581">
        <v>0</v>
      </c>
      <c r="EI581">
        <v>2</v>
      </c>
      <c r="EJ581">
        <v>3</v>
      </c>
      <c r="EK581" t="s">
        <v>335</v>
      </c>
      <c r="EL581">
        <v>100</v>
      </c>
      <c r="EM581">
        <v>100</v>
      </c>
      <c r="EN581">
        <v>4.313</v>
      </c>
      <c r="EO581">
        <v>0.0924</v>
      </c>
      <c r="EP581">
        <v>2.28134974714028</v>
      </c>
      <c r="EQ581">
        <v>0.00616335315543056</v>
      </c>
      <c r="ER581">
        <v>-2.81551833566181e-06</v>
      </c>
      <c r="ES581">
        <v>7.20361701182458e-10</v>
      </c>
      <c r="ET581">
        <v>-0.12593346656001</v>
      </c>
      <c r="EU581">
        <v>0.000949733804135094</v>
      </c>
      <c r="EV581">
        <v>0.000626151634330831</v>
      </c>
      <c r="EW581">
        <v>-7.8445624330649e-06</v>
      </c>
      <c r="EX581">
        <v>-4</v>
      </c>
      <c r="EY581">
        <v>2067</v>
      </c>
      <c r="EZ581">
        <v>1</v>
      </c>
      <c r="FA581">
        <v>22</v>
      </c>
      <c r="FB581">
        <v>19.9</v>
      </c>
      <c r="FC581">
        <v>19.7</v>
      </c>
      <c r="FD581">
        <v>18</v>
      </c>
      <c r="FE581">
        <v>960.876</v>
      </c>
      <c r="FF581">
        <v>521.47</v>
      </c>
      <c r="FG581">
        <v>43.8156</v>
      </c>
      <c r="FH581">
        <v>25.6389</v>
      </c>
      <c r="FI581">
        <v>30.0008</v>
      </c>
      <c r="FJ581">
        <v>25.4964</v>
      </c>
      <c r="FK581">
        <v>25.4846</v>
      </c>
      <c r="FL581">
        <v>26.8405</v>
      </c>
      <c r="FM581">
        <v>35.2555</v>
      </c>
      <c r="FN581">
        <v>0</v>
      </c>
      <c r="FO581">
        <v>45.64</v>
      </c>
      <c r="FP581">
        <v>420</v>
      </c>
      <c r="FQ581">
        <v>13.3582</v>
      </c>
      <c r="FR581">
        <v>100.307</v>
      </c>
      <c r="FS581">
        <v>100.209</v>
      </c>
    </row>
    <row r="582" spans="1:175">
      <c r="A582">
        <v>566</v>
      </c>
      <c r="B582">
        <v>1627064706.1</v>
      </c>
      <c r="C582">
        <v>1130</v>
      </c>
      <c r="D582" t="s">
        <v>1425</v>
      </c>
      <c r="E582" t="s">
        <v>1426</v>
      </c>
      <c r="F582">
        <v>1</v>
      </c>
      <c r="H582">
        <v>1627064705.1</v>
      </c>
      <c r="I582">
        <f>(J582)/1000</f>
        <v>0</v>
      </c>
      <c r="J582">
        <f>1000*CB582*AH582*(BX582-BY582)/(100*BQ582*(1000-AH582*BX582))</f>
        <v>0</v>
      </c>
      <c r="K582">
        <f>CB582*AH582*(BW582-BV582*(1000-AH582*BY582)/(1000-AH582*BX582))/(100*BQ582)</f>
        <v>0</v>
      </c>
      <c r="L582">
        <f>BV582 - IF(AH582&gt;1, K582*BQ582*100.0/(AJ582*CJ582), 0)</f>
        <v>0</v>
      </c>
      <c r="M582">
        <f>((S582-I582/2)*L582-K582)/(S582+I582/2)</f>
        <v>0</v>
      </c>
      <c r="N582">
        <f>M582*(CC582+CD582)/1000.0</f>
        <v>0</v>
      </c>
      <c r="O582">
        <f>(BV582 - IF(AH582&gt;1, K582*BQ582*100.0/(AJ582*CJ582), 0))*(CC582+CD582)/1000.0</f>
        <v>0</v>
      </c>
      <c r="P582">
        <f>2.0/((1/R582-1/Q582)+SIGN(R582)*SQRT((1/R582-1/Q582)*(1/R582-1/Q582) + 4*BR582/((BR582+1)*(BR582+1))*(2*1/R582*1/Q582-1/Q582*1/Q582)))</f>
        <v>0</v>
      </c>
      <c r="Q582">
        <f>IF(LEFT(BS582,1)&lt;&gt;"0",IF(LEFT(BS582,1)="1",3.0,BT582),$D$5+$E$5*(CJ582*CC582/($K$5*1000))+$F$5*(CJ582*CC582/($K$5*1000))*MAX(MIN(BQ582,$J$5),$I$5)*MAX(MIN(BQ582,$J$5),$I$5)+$G$5*MAX(MIN(BQ582,$J$5),$I$5)*(CJ582*CC582/($K$5*1000))+$H$5*(CJ582*CC582/($K$5*1000))*(CJ582*CC582/($K$5*1000)))</f>
        <v>0</v>
      </c>
      <c r="R582">
        <f>I582*(1000-(1000*0.61365*exp(17.502*V582/(240.97+V582))/(CC582+CD582)+BX582)/2)/(1000*0.61365*exp(17.502*V582/(240.97+V582))/(CC582+CD582)-BX582)</f>
        <v>0</v>
      </c>
      <c r="S582">
        <f>1/((BR582+1)/(P582/1.6)+1/(Q582/1.37)) + BR582/((BR582+1)/(P582/1.6) + BR582/(Q582/1.37))</f>
        <v>0</v>
      </c>
      <c r="T582">
        <f>(BM582*BP582)</f>
        <v>0</v>
      </c>
      <c r="U582">
        <f>(CE582+(T582+2*0.95*5.67E-8*(((CE582+$B$7)+273)^4-(CE582+273)^4)-44100*I582)/(1.84*29.3*Q582+8*0.95*5.67E-8*(CE582+273)^3))</f>
        <v>0</v>
      </c>
      <c r="V582">
        <f>($C$7*CF582+$D$7*CG582+$E$7*U582)</f>
        <v>0</v>
      </c>
      <c r="W582">
        <f>0.61365*exp(17.502*V582/(240.97+V582))</f>
        <v>0</v>
      </c>
      <c r="X582">
        <f>(Y582/Z582*100)</f>
        <v>0</v>
      </c>
      <c r="Y582">
        <f>BX582*(CC582+CD582)/1000</f>
        <v>0</v>
      </c>
      <c r="Z582">
        <f>0.61365*exp(17.502*CE582/(240.97+CE582))</f>
        <v>0</v>
      </c>
      <c r="AA582">
        <f>(W582-BX582*(CC582+CD582)/1000)</f>
        <v>0</v>
      </c>
      <c r="AB582">
        <f>(-I582*44100)</f>
        <v>0</v>
      </c>
      <c r="AC582">
        <f>2*29.3*Q582*0.92*(CE582-V582)</f>
        <v>0</v>
      </c>
      <c r="AD582">
        <f>2*0.95*5.67E-8*(((CE582+$B$7)+273)^4-(V582+273)^4)</f>
        <v>0</v>
      </c>
      <c r="AE582">
        <f>T582+AD582+AB582+AC582</f>
        <v>0</v>
      </c>
      <c r="AF582">
        <v>16</v>
      </c>
      <c r="AG582">
        <v>2</v>
      </c>
      <c r="AH582">
        <f>IF(AF582*$H$13&gt;=AJ582,1.0,(AJ582/(AJ582-AF582*$H$13)))</f>
        <v>0</v>
      </c>
      <c r="AI582">
        <f>(AH582-1)*100</f>
        <v>0</v>
      </c>
      <c r="AJ582">
        <f>MAX(0,($B$13+$C$13*CJ582)/(1+$D$13*CJ582)*CC582/(CE582+273)*$E$13)</f>
        <v>0</v>
      </c>
      <c r="AK582" t="s">
        <v>291</v>
      </c>
      <c r="AL582" t="s">
        <v>291</v>
      </c>
      <c r="AM582">
        <v>0</v>
      </c>
      <c r="AN582">
        <v>0</v>
      </c>
      <c r="AO582">
        <f>1-AM582/AN582</f>
        <v>0</v>
      </c>
      <c r="AP582">
        <v>0</v>
      </c>
      <c r="AQ582" t="s">
        <v>291</v>
      </c>
      <c r="AR582" t="s">
        <v>291</v>
      </c>
      <c r="AS582">
        <v>0</v>
      </c>
      <c r="AT582">
        <v>0</v>
      </c>
      <c r="AU582">
        <f>1-AS582/AT582</f>
        <v>0</v>
      </c>
      <c r="AV582">
        <v>0.5</v>
      </c>
      <c r="AW582">
        <f>BN582</f>
        <v>0</v>
      </c>
      <c r="AX582">
        <f>K582</f>
        <v>0</v>
      </c>
      <c r="AY582">
        <f>AU582*AV582*AW582</f>
        <v>0</v>
      </c>
      <c r="AZ582">
        <f>(AX582-AP582)/AW582</f>
        <v>0</v>
      </c>
      <c r="BA582">
        <f>(AN582-AT582)/AT582</f>
        <v>0</v>
      </c>
      <c r="BB582">
        <f>AM582/(AO582+AM582/AT582)</f>
        <v>0</v>
      </c>
      <c r="BC582" t="s">
        <v>291</v>
      </c>
      <c r="BD582">
        <v>0</v>
      </c>
      <c r="BE582">
        <f>IF(BD582&lt;&gt;0, BD582, BB582)</f>
        <v>0</v>
      </c>
      <c r="BF582">
        <f>1-BE582/AT582</f>
        <v>0</v>
      </c>
      <c r="BG582">
        <f>(AT582-AS582)/(AT582-BE582)</f>
        <v>0</v>
      </c>
      <c r="BH582">
        <f>(AN582-AT582)/(AN582-BE582)</f>
        <v>0</v>
      </c>
      <c r="BI582">
        <f>(AT582-AS582)/(AT582-AM582)</f>
        <v>0</v>
      </c>
      <c r="BJ582">
        <f>(AN582-AT582)/(AN582-AM582)</f>
        <v>0</v>
      </c>
      <c r="BK582">
        <f>(BG582*BE582/AS582)</f>
        <v>0</v>
      </c>
      <c r="BL582">
        <f>(1-BK582)</f>
        <v>0</v>
      </c>
      <c r="BM582">
        <f>$B$11*CK582+$C$11*CL582+$F$11*CM582*(1-CP582)</f>
        <v>0</v>
      </c>
      <c r="BN582">
        <f>BM582*BO582</f>
        <v>0</v>
      </c>
      <c r="BO582">
        <f>($B$11*$D$9+$C$11*$D$9+$F$11*((CZ582+CR582)/MAX(CZ582+CR582+DA582, 0.1)*$I$9+DA582/MAX(CZ582+CR582+DA582, 0.1)*$J$9))/($B$11+$C$11+$F$11)</f>
        <v>0</v>
      </c>
      <c r="BP582">
        <f>($B$11*$K$9+$C$11*$K$9+$F$11*((CZ582+CR582)/MAX(CZ582+CR582+DA582, 0.1)*$P$9+DA582/MAX(CZ582+CR582+DA582, 0.1)*$Q$9))/($B$11+$C$11+$F$11)</f>
        <v>0</v>
      </c>
      <c r="BQ582">
        <v>6</v>
      </c>
      <c r="BR582">
        <v>0.5</v>
      </c>
      <c r="BS582" t="s">
        <v>292</v>
      </c>
      <c r="BT582">
        <v>2</v>
      </c>
      <c r="BU582">
        <v>1627064705.1</v>
      </c>
      <c r="BV582">
        <v>397.489</v>
      </c>
      <c r="BW582">
        <v>419.944666666667</v>
      </c>
      <c r="BX582">
        <v>20.8068666666667</v>
      </c>
      <c r="BY582">
        <v>13.2952666666667</v>
      </c>
      <c r="BZ582">
        <v>393.175666666667</v>
      </c>
      <c r="CA582">
        <v>20.7142</v>
      </c>
      <c r="CB582">
        <v>899.982</v>
      </c>
      <c r="CC582">
        <v>101.504</v>
      </c>
      <c r="CD582">
        <v>0.0998392</v>
      </c>
      <c r="CE582">
        <v>36.4102</v>
      </c>
      <c r="CF582">
        <v>33.0885666666667</v>
      </c>
      <c r="CG582">
        <v>999.9</v>
      </c>
      <c r="CH582">
        <v>0</v>
      </c>
      <c r="CI582">
        <v>0</v>
      </c>
      <c r="CJ582">
        <v>10005.2</v>
      </c>
      <c r="CK582">
        <v>0</v>
      </c>
      <c r="CL582">
        <v>59.8707333333333</v>
      </c>
      <c r="CM582">
        <v>1459.92666666667</v>
      </c>
      <c r="CN582">
        <v>0.972999</v>
      </c>
      <c r="CO582">
        <v>0.0270009</v>
      </c>
      <c r="CP582">
        <v>0</v>
      </c>
      <c r="CQ582">
        <v>678.637666666667</v>
      </c>
      <c r="CR582">
        <v>4.99951</v>
      </c>
      <c r="CS582">
        <v>9908.19333333333</v>
      </c>
      <c r="CT582">
        <v>11911.2666666667</v>
      </c>
      <c r="CU582">
        <v>40.104</v>
      </c>
      <c r="CV582">
        <v>42.25</v>
      </c>
      <c r="CW582">
        <v>41.562</v>
      </c>
      <c r="CX582">
        <v>41.5206666666667</v>
      </c>
      <c r="CY582">
        <v>42.75</v>
      </c>
      <c r="CZ582">
        <v>1415.64666666667</v>
      </c>
      <c r="DA582">
        <v>39.28</v>
      </c>
      <c r="DB582">
        <v>0</v>
      </c>
      <c r="DC582">
        <v>1627064708.8</v>
      </c>
      <c r="DD582">
        <v>0</v>
      </c>
      <c r="DE582">
        <v>678.96804</v>
      </c>
      <c r="DF582">
        <v>0.0693076944512957</v>
      </c>
      <c r="DG582">
        <v>12.5092308832139</v>
      </c>
      <c r="DH582">
        <v>9907.6044</v>
      </c>
      <c r="DI582">
        <v>15</v>
      </c>
      <c r="DJ582">
        <v>1627063522.6</v>
      </c>
      <c r="DK582" t="s">
        <v>293</v>
      </c>
      <c r="DL582">
        <v>1627063512.6</v>
      </c>
      <c r="DM582">
        <v>1627063522.6</v>
      </c>
      <c r="DN582">
        <v>1</v>
      </c>
      <c r="DO582">
        <v>0.261</v>
      </c>
      <c r="DP582">
        <v>-0.001</v>
      </c>
      <c r="DQ582">
        <v>4.408</v>
      </c>
      <c r="DR582">
        <v>-0.118</v>
      </c>
      <c r="DS582">
        <v>420</v>
      </c>
      <c r="DT582">
        <v>3</v>
      </c>
      <c r="DU582">
        <v>0.07</v>
      </c>
      <c r="DV582">
        <v>0.03</v>
      </c>
      <c r="DW582">
        <v>-22.5161975609756</v>
      </c>
      <c r="DX582">
        <v>0.344379094076648</v>
      </c>
      <c r="DY582">
        <v>0.0468455713491337</v>
      </c>
      <c r="DZ582">
        <v>1</v>
      </c>
      <c r="EA582">
        <v>678.960441176471</v>
      </c>
      <c r="EB582">
        <v>0.25314400704202</v>
      </c>
      <c r="EC582">
        <v>0.184353910147987</v>
      </c>
      <c r="ED582">
        <v>1</v>
      </c>
      <c r="EE582">
        <v>7.46391609756098</v>
      </c>
      <c r="EF582">
        <v>0.199160278745655</v>
      </c>
      <c r="EG582">
        <v>0.0299975027316746</v>
      </c>
      <c r="EH582">
        <v>0</v>
      </c>
      <c r="EI582">
        <v>2</v>
      </c>
      <c r="EJ582">
        <v>3</v>
      </c>
      <c r="EK582" t="s">
        <v>335</v>
      </c>
      <c r="EL582">
        <v>100</v>
      </c>
      <c r="EM582">
        <v>100</v>
      </c>
      <c r="EN582">
        <v>4.313</v>
      </c>
      <c r="EO582">
        <v>0.093</v>
      </c>
      <c r="EP582">
        <v>2.28134974714028</v>
      </c>
      <c r="EQ582">
        <v>0.00616335315543056</v>
      </c>
      <c r="ER582">
        <v>-2.81551833566181e-06</v>
      </c>
      <c r="ES582">
        <v>7.20361701182458e-10</v>
      </c>
      <c r="ET582">
        <v>-0.12593346656001</v>
      </c>
      <c r="EU582">
        <v>0.000949733804135094</v>
      </c>
      <c r="EV582">
        <v>0.000626151634330831</v>
      </c>
      <c r="EW582">
        <v>-7.8445624330649e-06</v>
      </c>
      <c r="EX582">
        <v>-4</v>
      </c>
      <c r="EY582">
        <v>2067</v>
      </c>
      <c r="EZ582">
        <v>1</v>
      </c>
      <c r="FA582">
        <v>22</v>
      </c>
      <c r="FB582">
        <v>19.9</v>
      </c>
      <c r="FC582">
        <v>19.7</v>
      </c>
      <c r="FD582">
        <v>18</v>
      </c>
      <c r="FE582">
        <v>960.589</v>
      </c>
      <c r="FF582">
        <v>521.59</v>
      </c>
      <c r="FG582">
        <v>43.8445</v>
      </c>
      <c r="FH582">
        <v>25.6433</v>
      </c>
      <c r="FI582">
        <v>30.0008</v>
      </c>
      <c r="FJ582">
        <v>25.4991</v>
      </c>
      <c r="FK582">
        <v>25.4878</v>
      </c>
      <c r="FL582">
        <v>26.8419</v>
      </c>
      <c r="FM582">
        <v>35.2555</v>
      </c>
      <c r="FN582">
        <v>0</v>
      </c>
      <c r="FO582">
        <v>45.75</v>
      </c>
      <c r="FP582">
        <v>420</v>
      </c>
      <c r="FQ582">
        <v>13.3626</v>
      </c>
      <c r="FR582">
        <v>100.306</v>
      </c>
      <c r="FS582">
        <v>100.207</v>
      </c>
    </row>
    <row r="583" spans="1:175">
      <c r="A583">
        <v>567</v>
      </c>
      <c r="B583">
        <v>1627064708.1</v>
      </c>
      <c r="C583">
        <v>1132</v>
      </c>
      <c r="D583" t="s">
        <v>1427</v>
      </c>
      <c r="E583" t="s">
        <v>1428</v>
      </c>
      <c r="F583">
        <v>1</v>
      </c>
      <c r="H583">
        <v>1627064707.1</v>
      </c>
      <c r="I583">
        <f>(J583)/1000</f>
        <v>0</v>
      </c>
      <c r="J583">
        <f>1000*CB583*AH583*(BX583-BY583)/(100*BQ583*(1000-AH583*BX583))</f>
        <v>0</v>
      </c>
      <c r="K583">
        <f>CB583*AH583*(BW583-BV583*(1000-AH583*BY583)/(1000-AH583*BX583))/(100*BQ583)</f>
        <v>0</v>
      </c>
      <c r="L583">
        <f>BV583 - IF(AH583&gt;1, K583*BQ583*100.0/(AJ583*CJ583), 0)</f>
        <v>0</v>
      </c>
      <c r="M583">
        <f>((S583-I583/2)*L583-K583)/(S583+I583/2)</f>
        <v>0</v>
      </c>
      <c r="N583">
        <f>M583*(CC583+CD583)/1000.0</f>
        <v>0</v>
      </c>
      <c r="O583">
        <f>(BV583 - IF(AH583&gt;1, K583*BQ583*100.0/(AJ583*CJ583), 0))*(CC583+CD583)/1000.0</f>
        <v>0</v>
      </c>
      <c r="P583">
        <f>2.0/((1/R583-1/Q583)+SIGN(R583)*SQRT((1/R583-1/Q583)*(1/R583-1/Q583) + 4*BR583/((BR583+1)*(BR583+1))*(2*1/R583*1/Q583-1/Q583*1/Q583)))</f>
        <v>0</v>
      </c>
      <c r="Q583">
        <f>IF(LEFT(BS583,1)&lt;&gt;"0",IF(LEFT(BS583,1)="1",3.0,BT583),$D$5+$E$5*(CJ583*CC583/($K$5*1000))+$F$5*(CJ583*CC583/($K$5*1000))*MAX(MIN(BQ583,$J$5),$I$5)*MAX(MIN(BQ583,$J$5),$I$5)+$G$5*MAX(MIN(BQ583,$J$5),$I$5)*(CJ583*CC583/($K$5*1000))+$H$5*(CJ583*CC583/($K$5*1000))*(CJ583*CC583/($K$5*1000)))</f>
        <v>0</v>
      </c>
      <c r="R583">
        <f>I583*(1000-(1000*0.61365*exp(17.502*V583/(240.97+V583))/(CC583+CD583)+BX583)/2)/(1000*0.61365*exp(17.502*V583/(240.97+V583))/(CC583+CD583)-BX583)</f>
        <v>0</v>
      </c>
      <c r="S583">
        <f>1/((BR583+1)/(P583/1.6)+1/(Q583/1.37)) + BR583/((BR583+1)/(P583/1.6) + BR583/(Q583/1.37))</f>
        <v>0</v>
      </c>
      <c r="T583">
        <f>(BM583*BP583)</f>
        <v>0</v>
      </c>
      <c r="U583">
        <f>(CE583+(T583+2*0.95*5.67E-8*(((CE583+$B$7)+273)^4-(CE583+273)^4)-44100*I583)/(1.84*29.3*Q583+8*0.95*5.67E-8*(CE583+273)^3))</f>
        <v>0</v>
      </c>
      <c r="V583">
        <f>($C$7*CF583+$D$7*CG583+$E$7*U583)</f>
        <v>0</v>
      </c>
      <c r="W583">
        <f>0.61365*exp(17.502*V583/(240.97+V583))</f>
        <v>0</v>
      </c>
      <c r="X583">
        <f>(Y583/Z583*100)</f>
        <v>0</v>
      </c>
      <c r="Y583">
        <f>BX583*(CC583+CD583)/1000</f>
        <v>0</v>
      </c>
      <c r="Z583">
        <f>0.61365*exp(17.502*CE583/(240.97+CE583))</f>
        <v>0</v>
      </c>
      <c r="AA583">
        <f>(W583-BX583*(CC583+CD583)/1000)</f>
        <v>0</v>
      </c>
      <c r="AB583">
        <f>(-I583*44100)</f>
        <v>0</v>
      </c>
      <c r="AC583">
        <f>2*29.3*Q583*0.92*(CE583-V583)</f>
        <v>0</v>
      </c>
      <c r="AD583">
        <f>2*0.95*5.67E-8*(((CE583+$B$7)+273)^4-(V583+273)^4)</f>
        <v>0</v>
      </c>
      <c r="AE583">
        <f>T583+AD583+AB583+AC583</f>
        <v>0</v>
      </c>
      <c r="AF583">
        <v>16</v>
      </c>
      <c r="AG583">
        <v>2</v>
      </c>
      <c r="AH583">
        <f>IF(AF583*$H$13&gt;=AJ583,1.0,(AJ583/(AJ583-AF583*$H$13)))</f>
        <v>0</v>
      </c>
      <c r="AI583">
        <f>(AH583-1)*100</f>
        <v>0</v>
      </c>
      <c r="AJ583">
        <f>MAX(0,($B$13+$C$13*CJ583)/(1+$D$13*CJ583)*CC583/(CE583+273)*$E$13)</f>
        <v>0</v>
      </c>
      <c r="AK583" t="s">
        <v>291</v>
      </c>
      <c r="AL583" t="s">
        <v>291</v>
      </c>
      <c r="AM583">
        <v>0</v>
      </c>
      <c r="AN583">
        <v>0</v>
      </c>
      <c r="AO583">
        <f>1-AM583/AN583</f>
        <v>0</v>
      </c>
      <c r="AP583">
        <v>0</v>
      </c>
      <c r="AQ583" t="s">
        <v>291</v>
      </c>
      <c r="AR583" t="s">
        <v>291</v>
      </c>
      <c r="AS583">
        <v>0</v>
      </c>
      <c r="AT583">
        <v>0</v>
      </c>
      <c r="AU583">
        <f>1-AS583/AT583</f>
        <v>0</v>
      </c>
      <c r="AV583">
        <v>0.5</v>
      </c>
      <c r="AW583">
        <f>BN583</f>
        <v>0</v>
      </c>
      <c r="AX583">
        <f>K583</f>
        <v>0</v>
      </c>
      <c r="AY583">
        <f>AU583*AV583*AW583</f>
        <v>0</v>
      </c>
      <c r="AZ583">
        <f>(AX583-AP583)/AW583</f>
        <v>0</v>
      </c>
      <c r="BA583">
        <f>(AN583-AT583)/AT583</f>
        <v>0</v>
      </c>
      <c r="BB583">
        <f>AM583/(AO583+AM583/AT583)</f>
        <v>0</v>
      </c>
      <c r="BC583" t="s">
        <v>291</v>
      </c>
      <c r="BD583">
        <v>0</v>
      </c>
      <c r="BE583">
        <f>IF(BD583&lt;&gt;0, BD583, BB583)</f>
        <v>0</v>
      </c>
      <c r="BF583">
        <f>1-BE583/AT583</f>
        <v>0</v>
      </c>
      <c r="BG583">
        <f>(AT583-AS583)/(AT583-BE583)</f>
        <v>0</v>
      </c>
      <c r="BH583">
        <f>(AN583-AT583)/(AN583-BE583)</f>
        <v>0</v>
      </c>
      <c r="BI583">
        <f>(AT583-AS583)/(AT583-AM583)</f>
        <v>0</v>
      </c>
      <c r="BJ583">
        <f>(AN583-AT583)/(AN583-AM583)</f>
        <v>0</v>
      </c>
      <c r="BK583">
        <f>(BG583*BE583/AS583)</f>
        <v>0</v>
      </c>
      <c r="BL583">
        <f>(1-BK583)</f>
        <v>0</v>
      </c>
      <c r="BM583">
        <f>$B$11*CK583+$C$11*CL583+$F$11*CM583*(1-CP583)</f>
        <v>0</v>
      </c>
      <c r="BN583">
        <f>BM583*BO583</f>
        <v>0</v>
      </c>
      <c r="BO583">
        <f>($B$11*$D$9+$C$11*$D$9+$F$11*((CZ583+CR583)/MAX(CZ583+CR583+DA583, 0.1)*$I$9+DA583/MAX(CZ583+CR583+DA583, 0.1)*$J$9))/($B$11+$C$11+$F$11)</f>
        <v>0</v>
      </c>
      <c r="BP583">
        <f>($B$11*$K$9+$C$11*$K$9+$F$11*((CZ583+CR583)/MAX(CZ583+CR583+DA583, 0.1)*$P$9+DA583/MAX(CZ583+CR583+DA583, 0.1)*$Q$9))/($B$11+$C$11+$F$11)</f>
        <v>0</v>
      </c>
      <c r="BQ583">
        <v>6</v>
      </c>
      <c r="BR583">
        <v>0.5</v>
      </c>
      <c r="BS583" t="s">
        <v>292</v>
      </c>
      <c r="BT583">
        <v>2</v>
      </c>
      <c r="BU583">
        <v>1627064707.1</v>
      </c>
      <c r="BV583">
        <v>397.48</v>
      </c>
      <c r="BW583">
        <v>419.966666666667</v>
      </c>
      <c r="BX583">
        <v>20.8394333333333</v>
      </c>
      <c r="BY583">
        <v>13.2992666666667</v>
      </c>
      <c r="BZ583">
        <v>393.167</v>
      </c>
      <c r="CA583">
        <v>20.7461666666667</v>
      </c>
      <c r="CB583">
        <v>899.997</v>
      </c>
      <c r="CC583">
        <v>101.504</v>
      </c>
      <c r="CD583">
        <v>0.1000435</v>
      </c>
      <c r="CE583">
        <v>36.4442666666667</v>
      </c>
      <c r="CF583">
        <v>33.1183</v>
      </c>
      <c r="CG583">
        <v>999.9</v>
      </c>
      <c r="CH583">
        <v>0</v>
      </c>
      <c r="CI583">
        <v>0</v>
      </c>
      <c r="CJ583">
        <v>9982.70666666667</v>
      </c>
      <c r="CK583">
        <v>0</v>
      </c>
      <c r="CL583">
        <v>59.8429666666667</v>
      </c>
      <c r="CM583">
        <v>1460.01333333333</v>
      </c>
      <c r="CN583">
        <v>0.973001</v>
      </c>
      <c r="CO583">
        <v>0.026999</v>
      </c>
      <c r="CP583">
        <v>0</v>
      </c>
      <c r="CQ583">
        <v>678.903333333333</v>
      </c>
      <c r="CR583">
        <v>4.99951</v>
      </c>
      <c r="CS583">
        <v>9908.62666666667</v>
      </c>
      <c r="CT583">
        <v>11912.0666666667</v>
      </c>
      <c r="CU583">
        <v>40.125</v>
      </c>
      <c r="CV583">
        <v>42.25</v>
      </c>
      <c r="CW583">
        <v>41.562</v>
      </c>
      <c r="CX583">
        <v>41.562</v>
      </c>
      <c r="CY583">
        <v>42.75</v>
      </c>
      <c r="CZ583">
        <v>1415.73333333333</v>
      </c>
      <c r="DA583">
        <v>39.28</v>
      </c>
      <c r="DB583">
        <v>0</v>
      </c>
      <c r="DC583">
        <v>1627064710.6</v>
      </c>
      <c r="DD583">
        <v>0</v>
      </c>
      <c r="DE583">
        <v>678.9595</v>
      </c>
      <c r="DF583">
        <v>-0.0698461514951109</v>
      </c>
      <c r="DG583">
        <v>13.2772650312175</v>
      </c>
      <c r="DH583">
        <v>9907.73153846154</v>
      </c>
      <c r="DI583">
        <v>15</v>
      </c>
      <c r="DJ583">
        <v>1627063522.6</v>
      </c>
      <c r="DK583" t="s">
        <v>293</v>
      </c>
      <c r="DL583">
        <v>1627063512.6</v>
      </c>
      <c r="DM583">
        <v>1627063522.6</v>
      </c>
      <c r="DN583">
        <v>1</v>
      </c>
      <c r="DO583">
        <v>0.261</v>
      </c>
      <c r="DP583">
        <v>-0.001</v>
      </c>
      <c r="DQ583">
        <v>4.408</v>
      </c>
      <c r="DR583">
        <v>-0.118</v>
      </c>
      <c r="DS583">
        <v>420</v>
      </c>
      <c r="DT583">
        <v>3</v>
      </c>
      <c r="DU583">
        <v>0.07</v>
      </c>
      <c r="DV583">
        <v>0.03</v>
      </c>
      <c r="DW583">
        <v>-22.5099243902439</v>
      </c>
      <c r="DX583">
        <v>0.356698954703836</v>
      </c>
      <c r="DY583">
        <v>0.0473433683536272</v>
      </c>
      <c r="DZ583">
        <v>1</v>
      </c>
      <c r="EA583">
        <v>678.9462</v>
      </c>
      <c r="EB583">
        <v>0.178148518297638</v>
      </c>
      <c r="EC583">
        <v>0.179670619269183</v>
      </c>
      <c r="ED583">
        <v>1</v>
      </c>
      <c r="EE583">
        <v>7.47577073170732</v>
      </c>
      <c r="EF583">
        <v>0.2210880836237</v>
      </c>
      <c r="EG583">
        <v>0.0324407890185725</v>
      </c>
      <c r="EH583">
        <v>0</v>
      </c>
      <c r="EI583">
        <v>2</v>
      </c>
      <c r="EJ583">
        <v>3</v>
      </c>
      <c r="EK583" t="s">
        <v>335</v>
      </c>
      <c r="EL583">
        <v>100</v>
      </c>
      <c r="EM583">
        <v>100</v>
      </c>
      <c r="EN583">
        <v>4.313</v>
      </c>
      <c r="EO583">
        <v>0.0934</v>
      </c>
      <c r="EP583">
        <v>2.28134974714028</v>
      </c>
      <c r="EQ583">
        <v>0.00616335315543056</v>
      </c>
      <c r="ER583">
        <v>-2.81551833566181e-06</v>
      </c>
      <c r="ES583">
        <v>7.20361701182458e-10</v>
      </c>
      <c r="ET583">
        <v>-0.12593346656001</v>
      </c>
      <c r="EU583">
        <v>0.000949733804135094</v>
      </c>
      <c r="EV583">
        <v>0.000626151634330831</v>
      </c>
      <c r="EW583">
        <v>-7.8445624330649e-06</v>
      </c>
      <c r="EX583">
        <v>-4</v>
      </c>
      <c r="EY583">
        <v>2067</v>
      </c>
      <c r="EZ583">
        <v>1</v>
      </c>
      <c r="FA583">
        <v>22</v>
      </c>
      <c r="FB583">
        <v>19.9</v>
      </c>
      <c r="FC583">
        <v>19.8</v>
      </c>
      <c r="FD583">
        <v>18</v>
      </c>
      <c r="FE583">
        <v>960.563</v>
      </c>
      <c r="FF583">
        <v>521.706</v>
      </c>
      <c r="FG583">
        <v>43.873</v>
      </c>
      <c r="FH583">
        <v>25.6479</v>
      </c>
      <c r="FI583">
        <v>30.0007</v>
      </c>
      <c r="FJ583">
        <v>25.502</v>
      </c>
      <c r="FK583">
        <v>25.4905</v>
      </c>
      <c r="FL583">
        <v>26.8419</v>
      </c>
      <c r="FM583">
        <v>35.2555</v>
      </c>
      <c r="FN583">
        <v>0</v>
      </c>
      <c r="FO583">
        <v>45.85</v>
      </c>
      <c r="FP583">
        <v>420</v>
      </c>
      <c r="FQ583">
        <v>13.3694</v>
      </c>
      <c r="FR583">
        <v>100.305</v>
      </c>
      <c r="FS583">
        <v>100.207</v>
      </c>
    </row>
    <row r="584" spans="1:175">
      <c r="A584">
        <v>568</v>
      </c>
      <c r="B584">
        <v>1627064710.1</v>
      </c>
      <c r="C584">
        <v>1134</v>
      </c>
      <c r="D584" t="s">
        <v>1429</v>
      </c>
      <c r="E584" t="s">
        <v>1430</v>
      </c>
      <c r="F584">
        <v>1</v>
      </c>
      <c r="H584">
        <v>1627064709.1</v>
      </c>
      <c r="I584">
        <f>(J584)/1000</f>
        <v>0</v>
      </c>
      <c r="J584">
        <f>1000*CB584*AH584*(BX584-BY584)/(100*BQ584*(1000-AH584*BX584))</f>
        <v>0</v>
      </c>
      <c r="K584">
        <f>CB584*AH584*(BW584-BV584*(1000-AH584*BY584)/(1000-AH584*BX584))/(100*BQ584)</f>
        <v>0</v>
      </c>
      <c r="L584">
        <f>BV584 - IF(AH584&gt;1, K584*BQ584*100.0/(AJ584*CJ584), 0)</f>
        <v>0</v>
      </c>
      <c r="M584">
        <f>((S584-I584/2)*L584-K584)/(S584+I584/2)</f>
        <v>0</v>
      </c>
      <c r="N584">
        <f>M584*(CC584+CD584)/1000.0</f>
        <v>0</v>
      </c>
      <c r="O584">
        <f>(BV584 - IF(AH584&gt;1, K584*BQ584*100.0/(AJ584*CJ584), 0))*(CC584+CD584)/1000.0</f>
        <v>0</v>
      </c>
      <c r="P584">
        <f>2.0/((1/R584-1/Q584)+SIGN(R584)*SQRT((1/R584-1/Q584)*(1/R584-1/Q584) + 4*BR584/((BR584+1)*(BR584+1))*(2*1/R584*1/Q584-1/Q584*1/Q584)))</f>
        <v>0</v>
      </c>
      <c r="Q584">
        <f>IF(LEFT(BS584,1)&lt;&gt;"0",IF(LEFT(BS584,1)="1",3.0,BT584),$D$5+$E$5*(CJ584*CC584/($K$5*1000))+$F$5*(CJ584*CC584/($K$5*1000))*MAX(MIN(BQ584,$J$5),$I$5)*MAX(MIN(BQ584,$J$5),$I$5)+$G$5*MAX(MIN(BQ584,$J$5),$I$5)*(CJ584*CC584/($K$5*1000))+$H$5*(CJ584*CC584/($K$5*1000))*(CJ584*CC584/($K$5*1000)))</f>
        <v>0</v>
      </c>
      <c r="R584">
        <f>I584*(1000-(1000*0.61365*exp(17.502*V584/(240.97+V584))/(CC584+CD584)+BX584)/2)/(1000*0.61365*exp(17.502*V584/(240.97+V584))/(CC584+CD584)-BX584)</f>
        <v>0</v>
      </c>
      <c r="S584">
        <f>1/((BR584+1)/(P584/1.6)+1/(Q584/1.37)) + BR584/((BR584+1)/(P584/1.6) + BR584/(Q584/1.37))</f>
        <v>0</v>
      </c>
      <c r="T584">
        <f>(BM584*BP584)</f>
        <v>0</v>
      </c>
      <c r="U584">
        <f>(CE584+(T584+2*0.95*5.67E-8*(((CE584+$B$7)+273)^4-(CE584+273)^4)-44100*I584)/(1.84*29.3*Q584+8*0.95*5.67E-8*(CE584+273)^3))</f>
        <v>0</v>
      </c>
      <c r="V584">
        <f>($C$7*CF584+$D$7*CG584+$E$7*U584)</f>
        <v>0</v>
      </c>
      <c r="W584">
        <f>0.61365*exp(17.502*V584/(240.97+V584))</f>
        <v>0</v>
      </c>
      <c r="X584">
        <f>(Y584/Z584*100)</f>
        <v>0</v>
      </c>
      <c r="Y584">
        <f>BX584*(CC584+CD584)/1000</f>
        <v>0</v>
      </c>
      <c r="Z584">
        <f>0.61365*exp(17.502*CE584/(240.97+CE584))</f>
        <v>0</v>
      </c>
      <c r="AA584">
        <f>(W584-BX584*(CC584+CD584)/1000)</f>
        <v>0</v>
      </c>
      <c r="AB584">
        <f>(-I584*44100)</f>
        <v>0</v>
      </c>
      <c r="AC584">
        <f>2*29.3*Q584*0.92*(CE584-V584)</f>
        <v>0</v>
      </c>
      <c r="AD584">
        <f>2*0.95*5.67E-8*(((CE584+$B$7)+273)^4-(V584+273)^4)</f>
        <v>0</v>
      </c>
      <c r="AE584">
        <f>T584+AD584+AB584+AC584</f>
        <v>0</v>
      </c>
      <c r="AF584">
        <v>16</v>
      </c>
      <c r="AG584">
        <v>2</v>
      </c>
      <c r="AH584">
        <f>IF(AF584*$H$13&gt;=AJ584,1.0,(AJ584/(AJ584-AF584*$H$13)))</f>
        <v>0</v>
      </c>
      <c r="AI584">
        <f>(AH584-1)*100</f>
        <v>0</v>
      </c>
      <c r="AJ584">
        <f>MAX(0,($B$13+$C$13*CJ584)/(1+$D$13*CJ584)*CC584/(CE584+273)*$E$13)</f>
        <v>0</v>
      </c>
      <c r="AK584" t="s">
        <v>291</v>
      </c>
      <c r="AL584" t="s">
        <v>291</v>
      </c>
      <c r="AM584">
        <v>0</v>
      </c>
      <c r="AN584">
        <v>0</v>
      </c>
      <c r="AO584">
        <f>1-AM584/AN584</f>
        <v>0</v>
      </c>
      <c r="AP584">
        <v>0</v>
      </c>
      <c r="AQ584" t="s">
        <v>291</v>
      </c>
      <c r="AR584" t="s">
        <v>291</v>
      </c>
      <c r="AS584">
        <v>0</v>
      </c>
      <c r="AT584">
        <v>0</v>
      </c>
      <c r="AU584">
        <f>1-AS584/AT584</f>
        <v>0</v>
      </c>
      <c r="AV584">
        <v>0.5</v>
      </c>
      <c r="AW584">
        <f>BN584</f>
        <v>0</v>
      </c>
      <c r="AX584">
        <f>K584</f>
        <v>0</v>
      </c>
      <c r="AY584">
        <f>AU584*AV584*AW584</f>
        <v>0</v>
      </c>
      <c r="AZ584">
        <f>(AX584-AP584)/AW584</f>
        <v>0</v>
      </c>
      <c r="BA584">
        <f>(AN584-AT584)/AT584</f>
        <v>0</v>
      </c>
      <c r="BB584">
        <f>AM584/(AO584+AM584/AT584)</f>
        <v>0</v>
      </c>
      <c r="BC584" t="s">
        <v>291</v>
      </c>
      <c r="BD584">
        <v>0</v>
      </c>
      <c r="BE584">
        <f>IF(BD584&lt;&gt;0, BD584, BB584)</f>
        <v>0</v>
      </c>
      <c r="BF584">
        <f>1-BE584/AT584</f>
        <v>0</v>
      </c>
      <c r="BG584">
        <f>(AT584-AS584)/(AT584-BE584)</f>
        <v>0</v>
      </c>
      <c r="BH584">
        <f>(AN584-AT584)/(AN584-BE584)</f>
        <v>0</v>
      </c>
      <c r="BI584">
        <f>(AT584-AS584)/(AT584-AM584)</f>
        <v>0</v>
      </c>
      <c r="BJ584">
        <f>(AN584-AT584)/(AN584-AM584)</f>
        <v>0</v>
      </c>
      <c r="BK584">
        <f>(BG584*BE584/AS584)</f>
        <v>0</v>
      </c>
      <c r="BL584">
        <f>(1-BK584)</f>
        <v>0</v>
      </c>
      <c r="BM584">
        <f>$B$11*CK584+$C$11*CL584+$F$11*CM584*(1-CP584)</f>
        <v>0</v>
      </c>
      <c r="BN584">
        <f>BM584*BO584</f>
        <v>0</v>
      </c>
      <c r="BO584">
        <f>($B$11*$D$9+$C$11*$D$9+$F$11*((CZ584+CR584)/MAX(CZ584+CR584+DA584, 0.1)*$I$9+DA584/MAX(CZ584+CR584+DA584, 0.1)*$J$9))/($B$11+$C$11+$F$11)</f>
        <v>0</v>
      </c>
      <c r="BP584">
        <f>($B$11*$K$9+$C$11*$K$9+$F$11*((CZ584+CR584)/MAX(CZ584+CR584+DA584, 0.1)*$P$9+DA584/MAX(CZ584+CR584+DA584, 0.1)*$Q$9))/($B$11+$C$11+$F$11)</f>
        <v>0</v>
      </c>
      <c r="BQ584">
        <v>6</v>
      </c>
      <c r="BR584">
        <v>0.5</v>
      </c>
      <c r="BS584" t="s">
        <v>292</v>
      </c>
      <c r="BT584">
        <v>2</v>
      </c>
      <c r="BU584">
        <v>1627064709.1</v>
      </c>
      <c r="BV584">
        <v>397.486333333333</v>
      </c>
      <c r="BW584">
        <v>419.956333333333</v>
      </c>
      <c r="BX584">
        <v>20.8668666666667</v>
      </c>
      <c r="BY584">
        <v>13.3025666666667</v>
      </c>
      <c r="BZ584">
        <v>393.173333333333</v>
      </c>
      <c r="CA584">
        <v>20.7732</v>
      </c>
      <c r="CB584">
        <v>899.989666666667</v>
      </c>
      <c r="CC584">
        <v>101.503</v>
      </c>
      <c r="CD584">
        <v>0.100076566666667</v>
      </c>
      <c r="CE584">
        <v>36.4751666666667</v>
      </c>
      <c r="CF584">
        <v>33.1444666666667</v>
      </c>
      <c r="CG584">
        <v>999.9</v>
      </c>
      <c r="CH584">
        <v>0</v>
      </c>
      <c r="CI584">
        <v>0</v>
      </c>
      <c r="CJ584">
        <v>9985.41666666667</v>
      </c>
      <c r="CK584">
        <v>0</v>
      </c>
      <c r="CL584">
        <v>59.8335</v>
      </c>
      <c r="CM584">
        <v>1460.01666666667</v>
      </c>
      <c r="CN584">
        <v>0.973001</v>
      </c>
      <c r="CO584">
        <v>0.026999</v>
      </c>
      <c r="CP584">
        <v>0</v>
      </c>
      <c r="CQ584">
        <v>679.053</v>
      </c>
      <c r="CR584">
        <v>4.99951</v>
      </c>
      <c r="CS584">
        <v>9908.62</v>
      </c>
      <c r="CT584">
        <v>11912.0333333333</v>
      </c>
      <c r="CU584">
        <v>40.125</v>
      </c>
      <c r="CV584">
        <v>42.25</v>
      </c>
      <c r="CW584">
        <v>41.562</v>
      </c>
      <c r="CX584">
        <v>41.5413333333333</v>
      </c>
      <c r="CY584">
        <v>42.7913333333333</v>
      </c>
      <c r="CZ584">
        <v>1415.73666666667</v>
      </c>
      <c r="DA584">
        <v>39.28</v>
      </c>
      <c r="DB584">
        <v>0</v>
      </c>
      <c r="DC584">
        <v>1627064713</v>
      </c>
      <c r="DD584">
        <v>0</v>
      </c>
      <c r="DE584">
        <v>678.976961538462</v>
      </c>
      <c r="DF584">
        <v>0.0473504288539824</v>
      </c>
      <c r="DG584">
        <v>7.17982913240297</v>
      </c>
      <c r="DH584">
        <v>9908.15269230769</v>
      </c>
      <c r="DI584">
        <v>15</v>
      </c>
      <c r="DJ584">
        <v>1627063522.6</v>
      </c>
      <c r="DK584" t="s">
        <v>293</v>
      </c>
      <c r="DL584">
        <v>1627063512.6</v>
      </c>
      <c r="DM584">
        <v>1627063522.6</v>
      </c>
      <c r="DN584">
        <v>1</v>
      </c>
      <c r="DO584">
        <v>0.261</v>
      </c>
      <c r="DP584">
        <v>-0.001</v>
      </c>
      <c r="DQ584">
        <v>4.408</v>
      </c>
      <c r="DR584">
        <v>-0.118</v>
      </c>
      <c r="DS584">
        <v>420</v>
      </c>
      <c r="DT584">
        <v>3</v>
      </c>
      <c r="DU584">
        <v>0.07</v>
      </c>
      <c r="DV584">
        <v>0.03</v>
      </c>
      <c r="DW584">
        <v>-22.5032073170732</v>
      </c>
      <c r="DX584">
        <v>0.354163066202084</v>
      </c>
      <c r="DY584">
        <v>0.047061233542673</v>
      </c>
      <c r="DZ584">
        <v>1</v>
      </c>
      <c r="EA584">
        <v>678.964454545455</v>
      </c>
      <c r="EB584">
        <v>0.195513750633131</v>
      </c>
      <c r="EC584">
        <v>0.180765726657142</v>
      </c>
      <c r="ED584">
        <v>1</v>
      </c>
      <c r="EE584">
        <v>7.48870341463415</v>
      </c>
      <c r="EF584">
        <v>0.265427456445999</v>
      </c>
      <c r="EG584">
        <v>0.0372479724515968</v>
      </c>
      <c r="EH584">
        <v>0</v>
      </c>
      <c r="EI584">
        <v>2</v>
      </c>
      <c r="EJ584">
        <v>3</v>
      </c>
      <c r="EK584" t="s">
        <v>335</v>
      </c>
      <c r="EL584">
        <v>100</v>
      </c>
      <c r="EM584">
        <v>100</v>
      </c>
      <c r="EN584">
        <v>4.313</v>
      </c>
      <c r="EO584">
        <v>0.0939</v>
      </c>
      <c r="EP584">
        <v>2.28134974714028</v>
      </c>
      <c r="EQ584">
        <v>0.00616335315543056</v>
      </c>
      <c r="ER584">
        <v>-2.81551833566181e-06</v>
      </c>
      <c r="ES584">
        <v>7.20361701182458e-10</v>
      </c>
      <c r="ET584">
        <v>-0.12593346656001</v>
      </c>
      <c r="EU584">
        <v>0.000949733804135094</v>
      </c>
      <c r="EV584">
        <v>0.000626151634330831</v>
      </c>
      <c r="EW584">
        <v>-7.8445624330649e-06</v>
      </c>
      <c r="EX584">
        <v>-4</v>
      </c>
      <c r="EY584">
        <v>2067</v>
      </c>
      <c r="EZ584">
        <v>1</v>
      </c>
      <c r="FA584">
        <v>22</v>
      </c>
      <c r="FB584">
        <v>20</v>
      </c>
      <c r="FC584">
        <v>19.8</v>
      </c>
      <c r="FD584">
        <v>18</v>
      </c>
      <c r="FE584">
        <v>960.537</v>
      </c>
      <c r="FF584">
        <v>521.771</v>
      </c>
      <c r="FG584">
        <v>43.9012</v>
      </c>
      <c r="FH584">
        <v>25.6533</v>
      </c>
      <c r="FI584">
        <v>30.0008</v>
      </c>
      <c r="FJ584">
        <v>25.5049</v>
      </c>
      <c r="FK584">
        <v>25.4934</v>
      </c>
      <c r="FL584">
        <v>26.8424</v>
      </c>
      <c r="FM584">
        <v>35.2555</v>
      </c>
      <c r="FN584">
        <v>0</v>
      </c>
      <c r="FO584">
        <v>45.85</v>
      </c>
      <c r="FP584">
        <v>420</v>
      </c>
      <c r="FQ584">
        <v>13.3684</v>
      </c>
      <c r="FR584">
        <v>100.305</v>
      </c>
      <c r="FS584">
        <v>100.207</v>
      </c>
    </row>
    <row r="585" spans="1:175">
      <c r="A585">
        <v>569</v>
      </c>
      <c r="B585">
        <v>1627064712.1</v>
      </c>
      <c r="C585">
        <v>1136</v>
      </c>
      <c r="D585" t="s">
        <v>1431</v>
      </c>
      <c r="E585" t="s">
        <v>1432</v>
      </c>
      <c r="F585">
        <v>1</v>
      </c>
      <c r="H585">
        <v>1627064711.1</v>
      </c>
      <c r="I585">
        <f>(J585)/1000</f>
        <v>0</v>
      </c>
      <c r="J585">
        <f>1000*CB585*AH585*(BX585-BY585)/(100*BQ585*(1000-AH585*BX585))</f>
        <v>0</v>
      </c>
      <c r="K585">
        <f>CB585*AH585*(BW585-BV585*(1000-AH585*BY585)/(1000-AH585*BX585))/(100*BQ585)</f>
        <v>0</v>
      </c>
      <c r="L585">
        <f>BV585 - IF(AH585&gt;1, K585*BQ585*100.0/(AJ585*CJ585), 0)</f>
        <v>0</v>
      </c>
      <c r="M585">
        <f>((S585-I585/2)*L585-K585)/(S585+I585/2)</f>
        <v>0</v>
      </c>
      <c r="N585">
        <f>M585*(CC585+CD585)/1000.0</f>
        <v>0</v>
      </c>
      <c r="O585">
        <f>(BV585 - IF(AH585&gt;1, K585*BQ585*100.0/(AJ585*CJ585), 0))*(CC585+CD585)/1000.0</f>
        <v>0</v>
      </c>
      <c r="P585">
        <f>2.0/((1/R585-1/Q585)+SIGN(R585)*SQRT((1/R585-1/Q585)*(1/R585-1/Q585) + 4*BR585/((BR585+1)*(BR585+1))*(2*1/R585*1/Q585-1/Q585*1/Q585)))</f>
        <v>0</v>
      </c>
      <c r="Q585">
        <f>IF(LEFT(BS585,1)&lt;&gt;"0",IF(LEFT(BS585,1)="1",3.0,BT585),$D$5+$E$5*(CJ585*CC585/($K$5*1000))+$F$5*(CJ585*CC585/($K$5*1000))*MAX(MIN(BQ585,$J$5),$I$5)*MAX(MIN(BQ585,$J$5),$I$5)+$G$5*MAX(MIN(BQ585,$J$5),$I$5)*(CJ585*CC585/($K$5*1000))+$H$5*(CJ585*CC585/($K$5*1000))*(CJ585*CC585/($K$5*1000)))</f>
        <v>0</v>
      </c>
      <c r="R585">
        <f>I585*(1000-(1000*0.61365*exp(17.502*V585/(240.97+V585))/(CC585+CD585)+BX585)/2)/(1000*0.61365*exp(17.502*V585/(240.97+V585))/(CC585+CD585)-BX585)</f>
        <v>0</v>
      </c>
      <c r="S585">
        <f>1/((BR585+1)/(P585/1.6)+1/(Q585/1.37)) + BR585/((BR585+1)/(P585/1.6) + BR585/(Q585/1.37))</f>
        <v>0</v>
      </c>
      <c r="T585">
        <f>(BM585*BP585)</f>
        <v>0</v>
      </c>
      <c r="U585">
        <f>(CE585+(T585+2*0.95*5.67E-8*(((CE585+$B$7)+273)^4-(CE585+273)^4)-44100*I585)/(1.84*29.3*Q585+8*0.95*5.67E-8*(CE585+273)^3))</f>
        <v>0</v>
      </c>
      <c r="V585">
        <f>($C$7*CF585+$D$7*CG585+$E$7*U585)</f>
        <v>0</v>
      </c>
      <c r="W585">
        <f>0.61365*exp(17.502*V585/(240.97+V585))</f>
        <v>0</v>
      </c>
      <c r="X585">
        <f>(Y585/Z585*100)</f>
        <v>0</v>
      </c>
      <c r="Y585">
        <f>BX585*(CC585+CD585)/1000</f>
        <v>0</v>
      </c>
      <c r="Z585">
        <f>0.61365*exp(17.502*CE585/(240.97+CE585))</f>
        <v>0</v>
      </c>
      <c r="AA585">
        <f>(W585-BX585*(CC585+CD585)/1000)</f>
        <v>0</v>
      </c>
      <c r="AB585">
        <f>(-I585*44100)</f>
        <v>0</v>
      </c>
      <c r="AC585">
        <f>2*29.3*Q585*0.92*(CE585-V585)</f>
        <v>0</v>
      </c>
      <c r="AD585">
        <f>2*0.95*5.67E-8*(((CE585+$B$7)+273)^4-(V585+273)^4)</f>
        <v>0</v>
      </c>
      <c r="AE585">
        <f>T585+AD585+AB585+AC585</f>
        <v>0</v>
      </c>
      <c r="AF585">
        <v>16</v>
      </c>
      <c r="AG585">
        <v>2</v>
      </c>
      <c r="AH585">
        <f>IF(AF585*$H$13&gt;=AJ585,1.0,(AJ585/(AJ585-AF585*$H$13)))</f>
        <v>0</v>
      </c>
      <c r="AI585">
        <f>(AH585-1)*100</f>
        <v>0</v>
      </c>
      <c r="AJ585">
        <f>MAX(0,($B$13+$C$13*CJ585)/(1+$D$13*CJ585)*CC585/(CE585+273)*$E$13)</f>
        <v>0</v>
      </c>
      <c r="AK585" t="s">
        <v>291</v>
      </c>
      <c r="AL585" t="s">
        <v>291</v>
      </c>
      <c r="AM585">
        <v>0</v>
      </c>
      <c r="AN585">
        <v>0</v>
      </c>
      <c r="AO585">
        <f>1-AM585/AN585</f>
        <v>0</v>
      </c>
      <c r="AP585">
        <v>0</v>
      </c>
      <c r="AQ585" t="s">
        <v>291</v>
      </c>
      <c r="AR585" t="s">
        <v>291</v>
      </c>
      <c r="AS585">
        <v>0</v>
      </c>
      <c r="AT585">
        <v>0</v>
      </c>
      <c r="AU585">
        <f>1-AS585/AT585</f>
        <v>0</v>
      </c>
      <c r="AV585">
        <v>0.5</v>
      </c>
      <c r="AW585">
        <f>BN585</f>
        <v>0</v>
      </c>
      <c r="AX585">
        <f>K585</f>
        <v>0</v>
      </c>
      <c r="AY585">
        <f>AU585*AV585*AW585</f>
        <v>0</v>
      </c>
      <c r="AZ585">
        <f>(AX585-AP585)/AW585</f>
        <v>0</v>
      </c>
      <c r="BA585">
        <f>(AN585-AT585)/AT585</f>
        <v>0</v>
      </c>
      <c r="BB585">
        <f>AM585/(AO585+AM585/AT585)</f>
        <v>0</v>
      </c>
      <c r="BC585" t="s">
        <v>291</v>
      </c>
      <c r="BD585">
        <v>0</v>
      </c>
      <c r="BE585">
        <f>IF(BD585&lt;&gt;0, BD585, BB585)</f>
        <v>0</v>
      </c>
      <c r="BF585">
        <f>1-BE585/AT585</f>
        <v>0</v>
      </c>
      <c r="BG585">
        <f>(AT585-AS585)/(AT585-BE585)</f>
        <v>0</v>
      </c>
      <c r="BH585">
        <f>(AN585-AT585)/(AN585-BE585)</f>
        <v>0</v>
      </c>
      <c r="BI585">
        <f>(AT585-AS585)/(AT585-AM585)</f>
        <v>0</v>
      </c>
      <c r="BJ585">
        <f>(AN585-AT585)/(AN585-AM585)</f>
        <v>0</v>
      </c>
      <c r="BK585">
        <f>(BG585*BE585/AS585)</f>
        <v>0</v>
      </c>
      <c r="BL585">
        <f>(1-BK585)</f>
        <v>0</v>
      </c>
      <c r="BM585">
        <f>$B$11*CK585+$C$11*CL585+$F$11*CM585*(1-CP585)</f>
        <v>0</v>
      </c>
      <c r="BN585">
        <f>BM585*BO585</f>
        <v>0</v>
      </c>
      <c r="BO585">
        <f>($B$11*$D$9+$C$11*$D$9+$F$11*((CZ585+CR585)/MAX(CZ585+CR585+DA585, 0.1)*$I$9+DA585/MAX(CZ585+CR585+DA585, 0.1)*$J$9))/($B$11+$C$11+$F$11)</f>
        <v>0</v>
      </c>
      <c r="BP585">
        <f>($B$11*$K$9+$C$11*$K$9+$F$11*((CZ585+CR585)/MAX(CZ585+CR585+DA585, 0.1)*$P$9+DA585/MAX(CZ585+CR585+DA585, 0.1)*$Q$9))/($B$11+$C$11+$F$11)</f>
        <v>0</v>
      </c>
      <c r="BQ585">
        <v>6</v>
      </c>
      <c r="BR585">
        <v>0.5</v>
      </c>
      <c r="BS585" t="s">
        <v>292</v>
      </c>
      <c r="BT585">
        <v>2</v>
      </c>
      <c r="BU585">
        <v>1627064711.1</v>
      </c>
      <c r="BV585">
        <v>397.516666666667</v>
      </c>
      <c r="BW585">
        <v>419.963333333333</v>
      </c>
      <c r="BX585">
        <v>20.8916666666667</v>
      </c>
      <c r="BY585">
        <v>13.3046333333333</v>
      </c>
      <c r="BZ585">
        <v>393.203666666667</v>
      </c>
      <c r="CA585">
        <v>20.7975666666667</v>
      </c>
      <c r="CB585">
        <v>900.011666666667</v>
      </c>
      <c r="CC585">
        <v>101.503333333333</v>
      </c>
      <c r="CD585">
        <v>0.100198833333333</v>
      </c>
      <c r="CE585">
        <v>36.5057</v>
      </c>
      <c r="CF585">
        <v>33.1673</v>
      </c>
      <c r="CG585">
        <v>999.9</v>
      </c>
      <c r="CH585">
        <v>0</v>
      </c>
      <c r="CI585">
        <v>0</v>
      </c>
      <c r="CJ585">
        <v>9998.35</v>
      </c>
      <c r="CK585">
        <v>0</v>
      </c>
      <c r="CL585">
        <v>59.8335</v>
      </c>
      <c r="CM585">
        <v>1459.90333333333</v>
      </c>
      <c r="CN585">
        <v>0.972999</v>
      </c>
      <c r="CO585">
        <v>0.0270009</v>
      </c>
      <c r="CP585">
        <v>0</v>
      </c>
      <c r="CQ585">
        <v>678.783666666667</v>
      </c>
      <c r="CR585">
        <v>4.99951</v>
      </c>
      <c r="CS585">
        <v>9908.28</v>
      </c>
      <c r="CT585">
        <v>11911.1</v>
      </c>
      <c r="CU585">
        <v>40.125</v>
      </c>
      <c r="CV585">
        <v>42.25</v>
      </c>
      <c r="CW585">
        <v>41.583</v>
      </c>
      <c r="CX585">
        <v>41.562</v>
      </c>
      <c r="CY585">
        <v>42.812</v>
      </c>
      <c r="CZ585">
        <v>1415.62333333333</v>
      </c>
      <c r="DA585">
        <v>39.28</v>
      </c>
      <c r="DB585">
        <v>0</v>
      </c>
      <c r="DC585">
        <v>1627064714.8</v>
      </c>
      <c r="DD585">
        <v>0</v>
      </c>
      <c r="DE585">
        <v>678.9614</v>
      </c>
      <c r="DF585">
        <v>-0.234538458049619</v>
      </c>
      <c r="DG585">
        <v>6.31307702490504</v>
      </c>
      <c r="DH585">
        <v>9908.2172</v>
      </c>
      <c r="DI585">
        <v>15</v>
      </c>
      <c r="DJ585">
        <v>1627063522.6</v>
      </c>
      <c r="DK585" t="s">
        <v>293</v>
      </c>
      <c r="DL585">
        <v>1627063512.6</v>
      </c>
      <c r="DM585">
        <v>1627063522.6</v>
      </c>
      <c r="DN585">
        <v>1</v>
      </c>
      <c r="DO585">
        <v>0.261</v>
      </c>
      <c r="DP585">
        <v>-0.001</v>
      </c>
      <c r="DQ585">
        <v>4.408</v>
      </c>
      <c r="DR585">
        <v>-0.118</v>
      </c>
      <c r="DS585">
        <v>420</v>
      </c>
      <c r="DT585">
        <v>3</v>
      </c>
      <c r="DU585">
        <v>0.07</v>
      </c>
      <c r="DV585">
        <v>0.03</v>
      </c>
      <c r="DW585">
        <v>-22.4925414634146</v>
      </c>
      <c r="DX585">
        <v>0.316087108013901</v>
      </c>
      <c r="DY585">
        <v>0.0446034504604785</v>
      </c>
      <c r="DZ585">
        <v>1</v>
      </c>
      <c r="EA585">
        <v>678.957529411765</v>
      </c>
      <c r="EB585">
        <v>-0.108119234826821</v>
      </c>
      <c r="EC585">
        <v>0.187553950715696</v>
      </c>
      <c r="ED585">
        <v>1</v>
      </c>
      <c r="EE585">
        <v>7.50229024390244</v>
      </c>
      <c r="EF585">
        <v>0.331078327526159</v>
      </c>
      <c r="EG585">
        <v>0.043683215534719</v>
      </c>
      <c r="EH585">
        <v>0</v>
      </c>
      <c r="EI585">
        <v>2</v>
      </c>
      <c r="EJ585">
        <v>3</v>
      </c>
      <c r="EK585" t="s">
        <v>335</v>
      </c>
      <c r="EL585">
        <v>100</v>
      </c>
      <c r="EM585">
        <v>100</v>
      </c>
      <c r="EN585">
        <v>4.313</v>
      </c>
      <c r="EO585">
        <v>0.0943</v>
      </c>
      <c r="EP585">
        <v>2.28134974714028</v>
      </c>
      <c r="EQ585">
        <v>0.00616335315543056</v>
      </c>
      <c r="ER585">
        <v>-2.81551833566181e-06</v>
      </c>
      <c r="ES585">
        <v>7.20361701182458e-10</v>
      </c>
      <c r="ET585">
        <v>-0.12593346656001</v>
      </c>
      <c r="EU585">
        <v>0.000949733804135094</v>
      </c>
      <c r="EV585">
        <v>0.000626151634330831</v>
      </c>
      <c r="EW585">
        <v>-7.8445624330649e-06</v>
      </c>
      <c r="EX585">
        <v>-4</v>
      </c>
      <c r="EY585">
        <v>2067</v>
      </c>
      <c r="EZ585">
        <v>1</v>
      </c>
      <c r="FA585">
        <v>22</v>
      </c>
      <c r="FB585">
        <v>20</v>
      </c>
      <c r="FC585">
        <v>19.8</v>
      </c>
      <c r="FD585">
        <v>18</v>
      </c>
      <c r="FE585">
        <v>960.792</v>
      </c>
      <c r="FF585">
        <v>521.639</v>
      </c>
      <c r="FG585">
        <v>43.929</v>
      </c>
      <c r="FH585">
        <v>25.6584</v>
      </c>
      <c r="FI585">
        <v>30.0008</v>
      </c>
      <c r="FJ585">
        <v>25.5076</v>
      </c>
      <c r="FK585">
        <v>25.4963</v>
      </c>
      <c r="FL585">
        <v>26.8436</v>
      </c>
      <c r="FM585">
        <v>34.9622</v>
      </c>
      <c r="FN585">
        <v>0</v>
      </c>
      <c r="FO585">
        <v>45.95</v>
      </c>
      <c r="FP585">
        <v>420</v>
      </c>
      <c r="FQ585">
        <v>13.4837</v>
      </c>
      <c r="FR585">
        <v>100.305</v>
      </c>
      <c r="FS585">
        <v>100.206</v>
      </c>
    </row>
    <row r="586" spans="1:175">
      <c r="A586">
        <v>570</v>
      </c>
      <c r="B586">
        <v>1627064714.1</v>
      </c>
      <c r="C586">
        <v>1138</v>
      </c>
      <c r="D586" t="s">
        <v>1433</v>
      </c>
      <c r="E586" t="s">
        <v>1434</v>
      </c>
      <c r="F586">
        <v>1</v>
      </c>
      <c r="H586">
        <v>1627064713.1</v>
      </c>
      <c r="I586">
        <f>(J586)/1000</f>
        <v>0</v>
      </c>
      <c r="J586">
        <f>1000*CB586*AH586*(BX586-BY586)/(100*BQ586*(1000-AH586*BX586))</f>
        <v>0</v>
      </c>
      <c r="K586">
        <f>CB586*AH586*(BW586-BV586*(1000-AH586*BY586)/(1000-AH586*BX586))/(100*BQ586)</f>
        <v>0</v>
      </c>
      <c r="L586">
        <f>BV586 - IF(AH586&gt;1, K586*BQ586*100.0/(AJ586*CJ586), 0)</f>
        <v>0</v>
      </c>
      <c r="M586">
        <f>((S586-I586/2)*L586-K586)/(S586+I586/2)</f>
        <v>0</v>
      </c>
      <c r="N586">
        <f>M586*(CC586+CD586)/1000.0</f>
        <v>0</v>
      </c>
      <c r="O586">
        <f>(BV586 - IF(AH586&gt;1, K586*BQ586*100.0/(AJ586*CJ586), 0))*(CC586+CD586)/1000.0</f>
        <v>0</v>
      </c>
      <c r="P586">
        <f>2.0/((1/R586-1/Q586)+SIGN(R586)*SQRT((1/R586-1/Q586)*(1/R586-1/Q586) + 4*BR586/((BR586+1)*(BR586+1))*(2*1/R586*1/Q586-1/Q586*1/Q586)))</f>
        <v>0</v>
      </c>
      <c r="Q586">
        <f>IF(LEFT(BS586,1)&lt;&gt;"0",IF(LEFT(BS586,1)="1",3.0,BT586),$D$5+$E$5*(CJ586*CC586/($K$5*1000))+$F$5*(CJ586*CC586/($K$5*1000))*MAX(MIN(BQ586,$J$5),$I$5)*MAX(MIN(BQ586,$J$5),$I$5)+$G$5*MAX(MIN(BQ586,$J$5),$I$5)*(CJ586*CC586/($K$5*1000))+$H$5*(CJ586*CC586/($K$5*1000))*(CJ586*CC586/($K$5*1000)))</f>
        <v>0</v>
      </c>
      <c r="R586">
        <f>I586*(1000-(1000*0.61365*exp(17.502*V586/(240.97+V586))/(CC586+CD586)+BX586)/2)/(1000*0.61365*exp(17.502*V586/(240.97+V586))/(CC586+CD586)-BX586)</f>
        <v>0</v>
      </c>
      <c r="S586">
        <f>1/((BR586+1)/(P586/1.6)+1/(Q586/1.37)) + BR586/((BR586+1)/(P586/1.6) + BR586/(Q586/1.37))</f>
        <v>0</v>
      </c>
      <c r="T586">
        <f>(BM586*BP586)</f>
        <v>0</v>
      </c>
      <c r="U586">
        <f>(CE586+(T586+2*0.95*5.67E-8*(((CE586+$B$7)+273)^4-(CE586+273)^4)-44100*I586)/(1.84*29.3*Q586+8*0.95*5.67E-8*(CE586+273)^3))</f>
        <v>0</v>
      </c>
      <c r="V586">
        <f>($C$7*CF586+$D$7*CG586+$E$7*U586)</f>
        <v>0</v>
      </c>
      <c r="W586">
        <f>0.61365*exp(17.502*V586/(240.97+V586))</f>
        <v>0</v>
      </c>
      <c r="X586">
        <f>(Y586/Z586*100)</f>
        <v>0</v>
      </c>
      <c r="Y586">
        <f>BX586*(CC586+CD586)/1000</f>
        <v>0</v>
      </c>
      <c r="Z586">
        <f>0.61365*exp(17.502*CE586/(240.97+CE586))</f>
        <v>0</v>
      </c>
      <c r="AA586">
        <f>(W586-BX586*(CC586+CD586)/1000)</f>
        <v>0</v>
      </c>
      <c r="AB586">
        <f>(-I586*44100)</f>
        <v>0</v>
      </c>
      <c r="AC586">
        <f>2*29.3*Q586*0.92*(CE586-V586)</f>
        <v>0</v>
      </c>
      <c r="AD586">
        <f>2*0.95*5.67E-8*(((CE586+$B$7)+273)^4-(V586+273)^4)</f>
        <v>0</v>
      </c>
      <c r="AE586">
        <f>T586+AD586+AB586+AC586</f>
        <v>0</v>
      </c>
      <c r="AF586">
        <v>16</v>
      </c>
      <c r="AG586">
        <v>2</v>
      </c>
      <c r="AH586">
        <f>IF(AF586*$H$13&gt;=AJ586,1.0,(AJ586/(AJ586-AF586*$H$13)))</f>
        <v>0</v>
      </c>
      <c r="AI586">
        <f>(AH586-1)*100</f>
        <v>0</v>
      </c>
      <c r="AJ586">
        <f>MAX(0,($B$13+$C$13*CJ586)/(1+$D$13*CJ586)*CC586/(CE586+273)*$E$13)</f>
        <v>0</v>
      </c>
      <c r="AK586" t="s">
        <v>291</v>
      </c>
      <c r="AL586" t="s">
        <v>291</v>
      </c>
      <c r="AM586">
        <v>0</v>
      </c>
      <c r="AN586">
        <v>0</v>
      </c>
      <c r="AO586">
        <f>1-AM586/AN586</f>
        <v>0</v>
      </c>
      <c r="AP586">
        <v>0</v>
      </c>
      <c r="AQ586" t="s">
        <v>291</v>
      </c>
      <c r="AR586" t="s">
        <v>291</v>
      </c>
      <c r="AS586">
        <v>0</v>
      </c>
      <c r="AT586">
        <v>0</v>
      </c>
      <c r="AU586">
        <f>1-AS586/AT586</f>
        <v>0</v>
      </c>
      <c r="AV586">
        <v>0.5</v>
      </c>
      <c r="AW586">
        <f>BN586</f>
        <v>0</v>
      </c>
      <c r="AX586">
        <f>K586</f>
        <v>0</v>
      </c>
      <c r="AY586">
        <f>AU586*AV586*AW586</f>
        <v>0</v>
      </c>
      <c r="AZ586">
        <f>(AX586-AP586)/AW586</f>
        <v>0</v>
      </c>
      <c r="BA586">
        <f>(AN586-AT586)/AT586</f>
        <v>0</v>
      </c>
      <c r="BB586">
        <f>AM586/(AO586+AM586/AT586)</f>
        <v>0</v>
      </c>
      <c r="BC586" t="s">
        <v>291</v>
      </c>
      <c r="BD586">
        <v>0</v>
      </c>
      <c r="BE586">
        <f>IF(BD586&lt;&gt;0, BD586, BB586)</f>
        <v>0</v>
      </c>
      <c r="BF586">
        <f>1-BE586/AT586</f>
        <v>0</v>
      </c>
      <c r="BG586">
        <f>(AT586-AS586)/(AT586-BE586)</f>
        <v>0</v>
      </c>
      <c r="BH586">
        <f>(AN586-AT586)/(AN586-BE586)</f>
        <v>0</v>
      </c>
      <c r="BI586">
        <f>(AT586-AS586)/(AT586-AM586)</f>
        <v>0</v>
      </c>
      <c r="BJ586">
        <f>(AN586-AT586)/(AN586-AM586)</f>
        <v>0</v>
      </c>
      <c r="BK586">
        <f>(BG586*BE586/AS586)</f>
        <v>0</v>
      </c>
      <c r="BL586">
        <f>(1-BK586)</f>
        <v>0</v>
      </c>
      <c r="BM586">
        <f>$B$11*CK586+$C$11*CL586+$F$11*CM586*(1-CP586)</f>
        <v>0</v>
      </c>
      <c r="BN586">
        <f>BM586*BO586</f>
        <v>0</v>
      </c>
      <c r="BO586">
        <f>($B$11*$D$9+$C$11*$D$9+$F$11*((CZ586+CR586)/MAX(CZ586+CR586+DA586, 0.1)*$I$9+DA586/MAX(CZ586+CR586+DA586, 0.1)*$J$9))/($B$11+$C$11+$F$11)</f>
        <v>0</v>
      </c>
      <c r="BP586">
        <f>($B$11*$K$9+$C$11*$K$9+$F$11*((CZ586+CR586)/MAX(CZ586+CR586+DA586, 0.1)*$P$9+DA586/MAX(CZ586+CR586+DA586, 0.1)*$Q$9))/($B$11+$C$11+$F$11)</f>
        <v>0</v>
      </c>
      <c r="BQ586">
        <v>6</v>
      </c>
      <c r="BR586">
        <v>0.5</v>
      </c>
      <c r="BS586" t="s">
        <v>292</v>
      </c>
      <c r="BT586">
        <v>2</v>
      </c>
      <c r="BU586">
        <v>1627064713.1</v>
      </c>
      <c r="BV586">
        <v>397.536333333333</v>
      </c>
      <c r="BW586">
        <v>419.978333333333</v>
      </c>
      <c r="BX586">
        <v>20.9125666666667</v>
      </c>
      <c r="BY586">
        <v>13.3069333333333</v>
      </c>
      <c r="BZ586">
        <v>393.222666666667</v>
      </c>
      <c r="CA586">
        <v>20.8181333333333</v>
      </c>
      <c r="CB586">
        <v>900.012666666667</v>
      </c>
      <c r="CC586">
        <v>101.504</v>
      </c>
      <c r="CD586">
        <v>0.1000141</v>
      </c>
      <c r="CE586">
        <v>36.5382</v>
      </c>
      <c r="CF586">
        <v>33.1951333333333</v>
      </c>
      <c r="CG586">
        <v>999.9</v>
      </c>
      <c r="CH586">
        <v>0</v>
      </c>
      <c r="CI586">
        <v>0</v>
      </c>
      <c r="CJ586">
        <v>10008.3333333333</v>
      </c>
      <c r="CK586">
        <v>0</v>
      </c>
      <c r="CL586">
        <v>59.8198666666667</v>
      </c>
      <c r="CM586">
        <v>1460.00666666667</v>
      </c>
      <c r="CN586">
        <v>0.973001</v>
      </c>
      <c r="CO586">
        <v>0.026999</v>
      </c>
      <c r="CP586">
        <v>0</v>
      </c>
      <c r="CQ586">
        <v>679.039</v>
      </c>
      <c r="CR586">
        <v>4.99951</v>
      </c>
      <c r="CS586">
        <v>9908.83</v>
      </c>
      <c r="CT586">
        <v>11911.9666666667</v>
      </c>
      <c r="CU586">
        <v>40.125</v>
      </c>
      <c r="CV586">
        <v>42.25</v>
      </c>
      <c r="CW586">
        <v>41.604</v>
      </c>
      <c r="CX586">
        <v>41.562</v>
      </c>
      <c r="CY586">
        <v>42.812</v>
      </c>
      <c r="CZ586">
        <v>1415.72666666667</v>
      </c>
      <c r="DA586">
        <v>39.28</v>
      </c>
      <c r="DB586">
        <v>0</v>
      </c>
      <c r="DC586">
        <v>1627064716.6</v>
      </c>
      <c r="DD586">
        <v>0</v>
      </c>
      <c r="DE586">
        <v>678.972423076923</v>
      </c>
      <c r="DF586">
        <v>-0.112102554359288</v>
      </c>
      <c r="DG586">
        <v>2.5018804737028</v>
      </c>
      <c r="DH586">
        <v>9908.46307692308</v>
      </c>
      <c r="DI586">
        <v>15</v>
      </c>
      <c r="DJ586">
        <v>1627063522.6</v>
      </c>
      <c r="DK586" t="s">
        <v>293</v>
      </c>
      <c r="DL586">
        <v>1627063512.6</v>
      </c>
      <c r="DM586">
        <v>1627063522.6</v>
      </c>
      <c r="DN586">
        <v>1</v>
      </c>
      <c r="DO586">
        <v>0.261</v>
      </c>
      <c r="DP586">
        <v>-0.001</v>
      </c>
      <c r="DQ586">
        <v>4.408</v>
      </c>
      <c r="DR586">
        <v>-0.118</v>
      </c>
      <c r="DS586">
        <v>420</v>
      </c>
      <c r="DT586">
        <v>3</v>
      </c>
      <c r="DU586">
        <v>0.07</v>
      </c>
      <c r="DV586">
        <v>0.03</v>
      </c>
      <c r="DW586">
        <v>-22.4788219512195</v>
      </c>
      <c r="DX586">
        <v>0.235360975609758</v>
      </c>
      <c r="DY586">
        <v>0.036909953130493</v>
      </c>
      <c r="DZ586">
        <v>1</v>
      </c>
      <c r="EA586">
        <v>678.967529411765</v>
      </c>
      <c r="EB586">
        <v>0.0344065804957811</v>
      </c>
      <c r="EC586">
        <v>0.199603759733264</v>
      </c>
      <c r="ED586">
        <v>1</v>
      </c>
      <c r="EE586">
        <v>7.51610487804878</v>
      </c>
      <c r="EF586">
        <v>0.412242439024406</v>
      </c>
      <c r="EG586">
        <v>0.0506144397174557</v>
      </c>
      <c r="EH586">
        <v>0</v>
      </c>
      <c r="EI586">
        <v>2</v>
      </c>
      <c r="EJ586">
        <v>3</v>
      </c>
      <c r="EK586" t="s">
        <v>335</v>
      </c>
      <c r="EL586">
        <v>100</v>
      </c>
      <c r="EM586">
        <v>100</v>
      </c>
      <c r="EN586">
        <v>4.314</v>
      </c>
      <c r="EO586">
        <v>0.0946</v>
      </c>
      <c r="EP586">
        <v>2.28134974714028</v>
      </c>
      <c r="EQ586">
        <v>0.00616335315543056</v>
      </c>
      <c r="ER586">
        <v>-2.81551833566181e-06</v>
      </c>
      <c r="ES586">
        <v>7.20361701182458e-10</v>
      </c>
      <c r="ET586">
        <v>-0.12593346656001</v>
      </c>
      <c r="EU586">
        <v>0.000949733804135094</v>
      </c>
      <c r="EV586">
        <v>0.000626151634330831</v>
      </c>
      <c r="EW586">
        <v>-7.8445624330649e-06</v>
      </c>
      <c r="EX586">
        <v>-4</v>
      </c>
      <c r="EY586">
        <v>2067</v>
      </c>
      <c r="EZ586">
        <v>1</v>
      </c>
      <c r="FA586">
        <v>22</v>
      </c>
      <c r="FB586">
        <v>20</v>
      </c>
      <c r="FC586">
        <v>19.9</v>
      </c>
      <c r="FD586">
        <v>18</v>
      </c>
      <c r="FE586">
        <v>960.663</v>
      </c>
      <c r="FF586">
        <v>521.683</v>
      </c>
      <c r="FG586">
        <v>43.9574</v>
      </c>
      <c r="FH586">
        <v>25.6627</v>
      </c>
      <c r="FI586">
        <v>30.0007</v>
      </c>
      <c r="FJ586">
        <v>25.5105</v>
      </c>
      <c r="FK586">
        <v>25.4989</v>
      </c>
      <c r="FL586">
        <v>26.8434</v>
      </c>
      <c r="FM586">
        <v>34.68</v>
      </c>
      <c r="FN586">
        <v>0</v>
      </c>
      <c r="FO586">
        <v>46.05</v>
      </c>
      <c r="FP586">
        <v>420</v>
      </c>
      <c r="FQ586">
        <v>13.5196</v>
      </c>
      <c r="FR586">
        <v>100.303</v>
      </c>
      <c r="FS586">
        <v>100.205</v>
      </c>
    </row>
    <row r="587" spans="1:175">
      <c r="A587">
        <v>571</v>
      </c>
      <c r="B587">
        <v>1627064716.1</v>
      </c>
      <c r="C587">
        <v>1140</v>
      </c>
      <c r="D587" t="s">
        <v>1435</v>
      </c>
      <c r="E587" t="s">
        <v>1436</v>
      </c>
      <c r="F587">
        <v>1</v>
      </c>
      <c r="H587">
        <v>1627064715.1</v>
      </c>
      <c r="I587">
        <f>(J587)/1000</f>
        <v>0</v>
      </c>
      <c r="J587">
        <f>1000*CB587*AH587*(BX587-BY587)/(100*BQ587*(1000-AH587*BX587))</f>
        <v>0</v>
      </c>
      <c r="K587">
        <f>CB587*AH587*(BW587-BV587*(1000-AH587*BY587)/(1000-AH587*BX587))/(100*BQ587)</f>
        <v>0</v>
      </c>
      <c r="L587">
        <f>BV587 - IF(AH587&gt;1, K587*BQ587*100.0/(AJ587*CJ587), 0)</f>
        <v>0</v>
      </c>
      <c r="M587">
        <f>((S587-I587/2)*L587-K587)/(S587+I587/2)</f>
        <v>0</v>
      </c>
      <c r="N587">
        <f>M587*(CC587+CD587)/1000.0</f>
        <v>0</v>
      </c>
      <c r="O587">
        <f>(BV587 - IF(AH587&gt;1, K587*BQ587*100.0/(AJ587*CJ587), 0))*(CC587+CD587)/1000.0</f>
        <v>0</v>
      </c>
      <c r="P587">
        <f>2.0/((1/R587-1/Q587)+SIGN(R587)*SQRT((1/R587-1/Q587)*(1/R587-1/Q587) + 4*BR587/((BR587+1)*(BR587+1))*(2*1/R587*1/Q587-1/Q587*1/Q587)))</f>
        <v>0</v>
      </c>
      <c r="Q587">
        <f>IF(LEFT(BS587,1)&lt;&gt;"0",IF(LEFT(BS587,1)="1",3.0,BT587),$D$5+$E$5*(CJ587*CC587/($K$5*1000))+$F$5*(CJ587*CC587/($K$5*1000))*MAX(MIN(BQ587,$J$5),$I$5)*MAX(MIN(BQ587,$J$5),$I$5)+$G$5*MAX(MIN(BQ587,$J$5),$I$5)*(CJ587*CC587/($K$5*1000))+$H$5*(CJ587*CC587/($K$5*1000))*(CJ587*CC587/($K$5*1000)))</f>
        <v>0</v>
      </c>
      <c r="R587">
        <f>I587*(1000-(1000*0.61365*exp(17.502*V587/(240.97+V587))/(CC587+CD587)+BX587)/2)/(1000*0.61365*exp(17.502*V587/(240.97+V587))/(CC587+CD587)-BX587)</f>
        <v>0</v>
      </c>
      <c r="S587">
        <f>1/((BR587+1)/(P587/1.6)+1/(Q587/1.37)) + BR587/((BR587+1)/(P587/1.6) + BR587/(Q587/1.37))</f>
        <v>0</v>
      </c>
      <c r="T587">
        <f>(BM587*BP587)</f>
        <v>0</v>
      </c>
      <c r="U587">
        <f>(CE587+(T587+2*0.95*5.67E-8*(((CE587+$B$7)+273)^4-(CE587+273)^4)-44100*I587)/(1.84*29.3*Q587+8*0.95*5.67E-8*(CE587+273)^3))</f>
        <v>0</v>
      </c>
      <c r="V587">
        <f>($C$7*CF587+$D$7*CG587+$E$7*U587)</f>
        <v>0</v>
      </c>
      <c r="W587">
        <f>0.61365*exp(17.502*V587/(240.97+V587))</f>
        <v>0</v>
      </c>
      <c r="X587">
        <f>(Y587/Z587*100)</f>
        <v>0</v>
      </c>
      <c r="Y587">
        <f>BX587*(CC587+CD587)/1000</f>
        <v>0</v>
      </c>
      <c r="Z587">
        <f>0.61365*exp(17.502*CE587/(240.97+CE587))</f>
        <v>0</v>
      </c>
      <c r="AA587">
        <f>(W587-BX587*(CC587+CD587)/1000)</f>
        <v>0</v>
      </c>
      <c r="AB587">
        <f>(-I587*44100)</f>
        <v>0</v>
      </c>
      <c r="AC587">
        <f>2*29.3*Q587*0.92*(CE587-V587)</f>
        <v>0</v>
      </c>
      <c r="AD587">
        <f>2*0.95*5.67E-8*(((CE587+$B$7)+273)^4-(V587+273)^4)</f>
        <v>0</v>
      </c>
      <c r="AE587">
        <f>T587+AD587+AB587+AC587</f>
        <v>0</v>
      </c>
      <c r="AF587">
        <v>16</v>
      </c>
      <c r="AG587">
        <v>2</v>
      </c>
      <c r="AH587">
        <f>IF(AF587*$H$13&gt;=AJ587,1.0,(AJ587/(AJ587-AF587*$H$13)))</f>
        <v>0</v>
      </c>
      <c r="AI587">
        <f>(AH587-1)*100</f>
        <v>0</v>
      </c>
      <c r="AJ587">
        <f>MAX(0,($B$13+$C$13*CJ587)/(1+$D$13*CJ587)*CC587/(CE587+273)*$E$13)</f>
        <v>0</v>
      </c>
      <c r="AK587" t="s">
        <v>291</v>
      </c>
      <c r="AL587" t="s">
        <v>291</v>
      </c>
      <c r="AM587">
        <v>0</v>
      </c>
      <c r="AN587">
        <v>0</v>
      </c>
      <c r="AO587">
        <f>1-AM587/AN587</f>
        <v>0</v>
      </c>
      <c r="AP587">
        <v>0</v>
      </c>
      <c r="AQ587" t="s">
        <v>291</v>
      </c>
      <c r="AR587" t="s">
        <v>291</v>
      </c>
      <c r="AS587">
        <v>0</v>
      </c>
      <c r="AT587">
        <v>0</v>
      </c>
      <c r="AU587">
        <f>1-AS587/AT587</f>
        <v>0</v>
      </c>
      <c r="AV587">
        <v>0.5</v>
      </c>
      <c r="AW587">
        <f>BN587</f>
        <v>0</v>
      </c>
      <c r="AX587">
        <f>K587</f>
        <v>0</v>
      </c>
      <c r="AY587">
        <f>AU587*AV587*AW587</f>
        <v>0</v>
      </c>
      <c r="AZ587">
        <f>(AX587-AP587)/AW587</f>
        <v>0</v>
      </c>
      <c r="BA587">
        <f>(AN587-AT587)/AT587</f>
        <v>0</v>
      </c>
      <c r="BB587">
        <f>AM587/(AO587+AM587/AT587)</f>
        <v>0</v>
      </c>
      <c r="BC587" t="s">
        <v>291</v>
      </c>
      <c r="BD587">
        <v>0</v>
      </c>
      <c r="BE587">
        <f>IF(BD587&lt;&gt;0, BD587, BB587)</f>
        <v>0</v>
      </c>
      <c r="BF587">
        <f>1-BE587/AT587</f>
        <v>0</v>
      </c>
      <c r="BG587">
        <f>(AT587-AS587)/(AT587-BE587)</f>
        <v>0</v>
      </c>
      <c r="BH587">
        <f>(AN587-AT587)/(AN587-BE587)</f>
        <v>0</v>
      </c>
      <c r="BI587">
        <f>(AT587-AS587)/(AT587-AM587)</f>
        <v>0</v>
      </c>
      <c r="BJ587">
        <f>(AN587-AT587)/(AN587-AM587)</f>
        <v>0</v>
      </c>
      <c r="BK587">
        <f>(BG587*BE587/AS587)</f>
        <v>0</v>
      </c>
      <c r="BL587">
        <f>(1-BK587)</f>
        <v>0</v>
      </c>
      <c r="BM587">
        <f>$B$11*CK587+$C$11*CL587+$F$11*CM587*(1-CP587)</f>
        <v>0</v>
      </c>
      <c r="BN587">
        <f>BM587*BO587</f>
        <v>0</v>
      </c>
      <c r="BO587">
        <f>($B$11*$D$9+$C$11*$D$9+$F$11*((CZ587+CR587)/MAX(CZ587+CR587+DA587, 0.1)*$I$9+DA587/MAX(CZ587+CR587+DA587, 0.1)*$J$9))/($B$11+$C$11+$F$11)</f>
        <v>0</v>
      </c>
      <c r="BP587">
        <f>($B$11*$K$9+$C$11*$K$9+$F$11*((CZ587+CR587)/MAX(CZ587+CR587+DA587, 0.1)*$P$9+DA587/MAX(CZ587+CR587+DA587, 0.1)*$Q$9))/($B$11+$C$11+$F$11)</f>
        <v>0</v>
      </c>
      <c r="BQ587">
        <v>6</v>
      </c>
      <c r="BR587">
        <v>0.5</v>
      </c>
      <c r="BS587" t="s">
        <v>292</v>
      </c>
      <c r="BT587">
        <v>2</v>
      </c>
      <c r="BU587">
        <v>1627064715.1</v>
      </c>
      <c r="BV587">
        <v>397.533</v>
      </c>
      <c r="BW587">
        <v>419.988333333333</v>
      </c>
      <c r="BX587">
        <v>20.9317</v>
      </c>
      <c r="BY587">
        <v>13.3188333333333</v>
      </c>
      <c r="BZ587">
        <v>393.219666666667</v>
      </c>
      <c r="CA587">
        <v>20.8369333333333</v>
      </c>
      <c r="CB587">
        <v>899.965666666667</v>
      </c>
      <c r="CC587">
        <v>101.503666666667</v>
      </c>
      <c r="CD587">
        <v>0.0998684</v>
      </c>
      <c r="CE587">
        <v>36.5687</v>
      </c>
      <c r="CF587">
        <v>33.2229666666667</v>
      </c>
      <c r="CG587">
        <v>999.9</v>
      </c>
      <c r="CH587">
        <v>0</v>
      </c>
      <c r="CI587">
        <v>0</v>
      </c>
      <c r="CJ587">
        <v>10022.0666666667</v>
      </c>
      <c r="CK587">
        <v>0</v>
      </c>
      <c r="CL587">
        <v>59.8194</v>
      </c>
      <c r="CM587">
        <v>1459.99333333333</v>
      </c>
      <c r="CN587">
        <v>0.973001</v>
      </c>
      <c r="CO587">
        <v>0.026999</v>
      </c>
      <c r="CP587">
        <v>0</v>
      </c>
      <c r="CQ587">
        <v>679.108</v>
      </c>
      <c r="CR587">
        <v>4.99951</v>
      </c>
      <c r="CS587">
        <v>9909.13</v>
      </c>
      <c r="CT587">
        <v>11911.8666666667</v>
      </c>
      <c r="CU587">
        <v>40.125</v>
      </c>
      <c r="CV587">
        <v>42.25</v>
      </c>
      <c r="CW587">
        <v>41.604</v>
      </c>
      <c r="CX587">
        <v>41.562</v>
      </c>
      <c r="CY587">
        <v>42.812</v>
      </c>
      <c r="CZ587">
        <v>1415.71333333333</v>
      </c>
      <c r="DA587">
        <v>39.28</v>
      </c>
      <c r="DB587">
        <v>0</v>
      </c>
      <c r="DC587">
        <v>1627064719</v>
      </c>
      <c r="DD587">
        <v>0</v>
      </c>
      <c r="DE587">
        <v>679.000923076923</v>
      </c>
      <c r="DF587">
        <v>-0.0905982834501647</v>
      </c>
      <c r="DG587">
        <v>1.19008554722432</v>
      </c>
      <c r="DH587">
        <v>9908.66961538462</v>
      </c>
      <c r="DI587">
        <v>15</v>
      </c>
      <c r="DJ587">
        <v>1627063522.6</v>
      </c>
      <c r="DK587" t="s">
        <v>293</v>
      </c>
      <c r="DL587">
        <v>1627063512.6</v>
      </c>
      <c r="DM587">
        <v>1627063522.6</v>
      </c>
      <c r="DN587">
        <v>1</v>
      </c>
      <c r="DO587">
        <v>0.261</v>
      </c>
      <c r="DP587">
        <v>-0.001</v>
      </c>
      <c r="DQ587">
        <v>4.408</v>
      </c>
      <c r="DR587">
        <v>-0.118</v>
      </c>
      <c r="DS587">
        <v>420</v>
      </c>
      <c r="DT587">
        <v>3</v>
      </c>
      <c r="DU587">
        <v>0.07</v>
      </c>
      <c r="DV587">
        <v>0.03</v>
      </c>
      <c r="DW587">
        <v>-22.4674926829268</v>
      </c>
      <c r="DX587">
        <v>0.111758885017444</v>
      </c>
      <c r="DY587">
        <v>0.023478909999255</v>
      </c>
      <c r="DZ587">
        <v>1</v>
      </c>
      <c r="EA587">
        <v>678.980303030303</v>
      </c>
      <c r="EB587">
        <v>0.230691749621081</v>
      </c>
      <c r="EC587">
        <v>0.21264232094643</v>
      </c>
      <c r="ED587">
        <v>1</v>
      </c>
      <c r="EE587">
        <v>7.52824097560976</v>
      </c>
      <c r="EF587">
        <v>0.509147665505237</v>
      </c>
      <c r="EG587">
        <v>0.0569879344014229</v>
      </c>
      <c r="EH587">
        <v>0</v>
      </c>
      <c r="EI587">
        <v>2</v>
      </c>
      <c r="EJ587">
        <v>3</v>
      </c>
      <c r="EK587" t="s">
        <v>335</v>
      </c>
      <c r="EL587">
        <v>100</v>
      </c>
      <c r="EM587">
        <v>100</v>
      </c>
      <c r="EN587">
        <v>4.313</v>
      </c>
      <c r="EO587">
        <v>0.0949</v>
      </c>
      <c r="EP587">
        <v>2.28134974714028</v>
      </c>
      <c r="EQ587">
        <v>0.00616335315543056</v>
      </c>
      <c r="ER587">
        <v>-2.81551833566181e-06</v>
      </c>
      <c r="ES587">
        <v>7.20361701182458e-10</v>
      </c>
      <c r="ET587">
        <v>-0.12593346656001</v>
      </c>
      <c r="EU587">
        <v>0.000949733804135094</v>
      </c>
      <c r="EV587">
        <v>0.000626151634330831</v>
      </c>
      <c r="EW587">
        <v>-7.8445624330649e-06</v>
      </c>
      <c r="EX587">
        <v>-4</v>
      </c>
      <c r="EY587">
        <v>2067</v>
      </c>
      <c r="EZ587">
        <v>1</v>
      </c>
      <c r="FA587">
        <v>22</v>
      </c>
      <c r="FB587">
        <v>20.1</v>
      </c>
      <c r="FC587">
        <v>19.9</v>
      </c>
      <c r="FD587">
        <v>18</v>
      </c>
      <c r="FE587">
        <v>960.663</v>
      </c>
      <c r="FF587">
        <v>521.803</v>
      </c>
      <c r="FG587">
        <v>43.986</v>
      </c>
      <c r="FH587">
        <v>25.667</v>
      </c>
      <c r="FI587">
        <v>30.0007</v>
      </c>
      <c r="FJ587">
        <v>25.5135</v>
      </c>
      <c r="FK587">
        <v>25.5021</v>
      </c>
      <c r="FL587">
        <v>26.8434</v>
      </c>
      <c r="FM587">
        <v>34.68</v>
      </c>
      <c r="FN587">
        <v>0</v>
      </c>
      <c r="FO587">
        <v>46.05</v>
      </c>
      <c r="FP587">
        <v>420</v>
      </c>
      <c r="FQ587">
        <v>13.5423</v>
      </c>
      <c r="FR587">
        <v>100.301</v>
      </c>
      <c r="FS587">
        <v>100.206</v>
      </c>
    </row>
    <row r="588" spans="1:175">
      <c r="A588">
        <v>572</v>
      </c>
      <c r="B588">
        <v>1627064718.1</v>
      </c>
      <c r="C588">
        <v>1142</v>
      </c>
      <c r="D588" t="s">
        <v>1437</v>
      </c>
      <c r="E588" t="s">
        <v>1438</v>
      </c>
      <c r="F588">
        <v>1</v>
      </c>
      <c r="H588">
        <v>1627064717.1</v>
      </c>
      <c r="I588">
        <f>(J588)/1000</f>
        <v>0</v>
      </c>
      <c r="J588">
        <f>1000*CB588*AH588*(BX588-BY588)/(100*BQ588*(1000-AH588*BX588))</f>
        <v>0</v>
      </c>
      <c r="K588">
        <f>CB588*AH588*(BW588-BV588*(1000-AH588*BY588)/(1000-AH588*BX588))/(100*BQ588)</f>
        <v>0</v>
      </c>
      <c r="L588">
        <f>BV588 - IF(AH588&gt;1, K588*BQ588*100.0/(AJ588*CJ588), 0)</f>
        <v>0</v>
      </c>
      <c r="M588">
        <f>((S588-I588/2)*L588-K588)/(S588+I588/2)</f>
        <v>0</v>
      </c>
      <c r="N588">
        <f>M588*(CC588+CD588)/1000.0</f>
        <v>0</v>
      </c>
      <c r="O588">
        <f>(BV588 - IF(AH588&gt;1, K588*BQ588*100.0/(AJ588*CJ588), 0))*(CC588+CD588)/1000.0</f>
        <v>0</v>
      </c>
      <c r="P588">
        <f>2.0/((1/R588-1/Q588)+SIGN(R588)*SQRT((1/R588-1/Q588)*(1/R588-1/Q588) + 4*BR588/((BR588+1)*(BR588+1))*(2*1/R588*1/Q588-1/Q588*1/Q588)))</f>
        <v>0</v>
      </c>
      <c r="Q588">
        <f>IF(LEFT(BS588,1)&lt;&gt;"0",IF(LEFT(BS588,1)="1",3.0,BT588),$D$5+$E$5*(CJ588*CC588/($K$5*1000))+$F$5*(CJ588*CC588/($K$5*1000))*MAX(MIN(BQ588,$J$5),$I$5)*MAX(MIN(BQ588,$J$5),$I$5)+$G$5*MAX(MIN(BQ588,$J$5),$I$5)*(CJ588*CC588/($K$5*1000))+$H$5*(CJ588*CC588/($K$5*1000))*(CJ588*CC588/($K$5*1000)))</f>
        <v>0</v>
      </c>
      <c r="R588">
        <f>I588*(1000-(1000*0.61365*exp(17.502*V588/(240.97+V588))/(CC588+CD588)+BX588)/2)/(1000*0.61365*exp(17.502*V588/(240.97+V588))/(CC588+CD588)-BX588)</f>
        <v>0</v>
      </c>
      <c r="S588">
        <f>1/((BR588+1)/(P588/1.6)+1/(Q588/1.37)) + BR588/((BR588+1)/(P588/1.6) + BR588/(Q588/1.37))</f>
        <v>0</v>
      </c>
      <c r="T588">
        <f>(BM588*BP588)</f>
        <v>0</v>
      </c>
      <c r="U588">
        <f>(CE588+(T588+2*0.95*5.67E-8*(((CE588+$B$7)+273)^4-(CE588+273)^4)-44100*I588)/(1.84*29.3*Q588+8*0.95*5.67E-8*(CE588+273)^3))</f>
        <v>0</v>
      </c>
      <c r="V588">
        <f>($C$7*CF588+$D$7*CG588+$E$7*U588)</f>
        <v>0</v>
      </c>
      <c r="W588">
        <f>0.61365*exp(17.502*V588/(240.97+V588))</f>
        <v>0</v>
      </c>
      <c r="X588">
        <f>(Y588/Z588*100)</f>
        <v>0</v>
      </c>
      <c r="Y588">
        <f>BX588*(CC588+CD588)/1000</f>
        <v>0</v>
      </c>
      <c r="Z588">
        <f>0.61365*exp(17.502*CE588/(240.97+CE588))</f>
        <v>0</v>
      </c>
      <c r="AA588">
        <f>(W588-BX588*(CC588+CD588)/1000)</f>
        <v>0</v>
      </c>
      <c r="AB588">
        <f>(-I588*44100)</f>
        <v>0</v>
      </c>
      <c r="AC588">
        <f>2*29.3*Q588*0.92*(CE588-V588)</f>
        <v>0</v>
      </c>
      <c r="AD588">
        <f>2*0.95*5.67E-8*(((CE588+$B$7)+273)^4-(V588+273)^4)</f>
        <v>0</v>
      </c>
      <c r="AE588">
        <f>T588+AD588+AB588+AC588</f>
        <v>0</v>
      </c>
      <c r="AF588">
        <v>16</v>
      </c>
      <c r="AG588">
        <v>2</v>
      </c>
      <c r="AH588">
        <f>IF(AF588*$H$13&gt;=AJ588,1.0,(AJ588/(AJ588-AF588*$H$13)))</f>
        <v>0</v>
      </c>
      <c r="AI588">
        <f>(AH588-1)*100</f>
        <v>0</v>
      </c>
      <c r="AJ588">
        <f>MAX(0,($B$13+$C$13*CJ588)/(1+$D$13*CJ588)*CC588/(CE588+273)*$E$13)</f>
        <v>0</v>
      </c>
      <c r="AK588" t="s">
        <v>291</v>
      </c>
      <c r="AL588" t="s">
        <v>291</v>
      </c>
      <c r="AM588">
        <v>0</v>
      </c>
      <c r="AN588">
        <v>0</v>
      </c>
      <c r="AO588">
        <f>1-AM588/AN588</f>
        <v>0</v>
      </c>
      <c r="AP588">
        <v>0</v>
      </c>
      <c r="AQ588" t="s">
        <v>291</v>
      </c>
      <c r="AR588" t="s">
        <v>291</v>
      </c>
      <c r="AS588">
        <v>0</v>
      </c>
      <c r="AT588">
        <v>0</v>
      </c>
      <c r="AU588">
        <f>1-AS588/AT588</f>
        <v>0</v>
      </c>
      <c r="AV588">
        <v>0.5</v>
      </c>
      <c r="AW588">
        <f>BN588</f>
        <v>0</v>
      </c>
      <c r="AX588">
        <f>K588</f>
        <v>0</v>
      </c>
      <c r="AY588">
        <f>AU588*AV588*AW588</f>
        <v>0</v>
      </c>
      <c r="AZ588">
        <f>(AX588-AP588)/AW588</f>
        <v>0</v>
      </c>
      <c r="BA588">
        <f>(AN588-AT588)/AT588</f>
        <v>0</v>
      </c>
      <c r="BB588">
        <f>AM588/(AO588+AM588/AT588)</f>
        <v>0</v>
      </c>
      <c r="BC588" t="s">
        <v>291</v>
      </c>
      <c r="BD588">
        <v>0</v>
      </c>
      <c r="BE588">
        <f>IF(BD588&lt;&gt;0, BD588, BB588)</f>
        <v>0</v>
      </c>
      <c r="BF588">
        <f>1-BE588/AT588</f>
        <v>0</v>
      </c>
      <c r="BG588">
        <f>(AT588-AS588)/(AT588-BE588)</f>
        <v>0</v>
      </c>
      <c r="BH588">
        <f>(AN588-AT588)/(AN588-BE588)</f>
        <v>0</v>
      </c>
      <c r="BI588">
        <f>(AT588-AS588)/(AT588-AM588)</f>
        <v>0</v>
      </c>
      <c r="BJ588">
        <f>(AN588-AT588)/(AN588-AM588)</f>
        <v>0</v>
      </c>
      <c r="BK588">
        <f>(BG588*BE588/AS588)</f>
        <v>0</v>
      </c>
      <c r="BL588">
        <f>(1-BK588)</f>
        <v>0</v>
      </c>
      <c r="BM588">
        <f>$B$11*CK588+$C$11*CL588+$F$11*CM588*(1-CP588)</f>
        <v>0</v>
      </c>
      <c r="BN588">
        <f>BM588*BO588</f>
        <v>0</v>
      </c>
      <c r="BO588">
        <f>($B$11*$D$9+$C$11*$D$9+$F$11*((CZ588+CR588)/MAX(CZ588+CR588+DA588, 0.1)*$I$9+DA588/MAX(CZ588+CR588+DA588, 0.1)*$J$9))/($B$11+$C$11+$F$11)</f>
        <v>0</v>
      </c>
      <c r="BP588">
        <f>($B$11*$K$9+$C$11*$K$9+$F$11*((CZ588+CR588)/MAX(CZ588+CR588+DA588, 0.1)*$P$9+DA588/MAX(CZ588+CR588+DA588, 0.1)*$Q$9))/($B$11+$C$11+$F$11)</f>
        <v>0</v>
      </c>
      <c r="BQ588">
        <v>6</v>
      </c>
      <c r="BR588">
        <v>0.5</v>
      </c>
      <c r="BS588" t="s">
        <v>292</v>
      </c>
      <c r="BT588">
        <v>2</v>
      </c>
      <c r="BU588">
        <v>1627064717.1</v>
      </c>
      <c r="BV588">
        <v>397.533666666667</v>
      </c>
      <c r="BW588">
        <v>419.978333333333</v>
      </c>
      <c r="BX588">
        <v>20.9570666666667</v>
      </c>
      <c r="BY588">
        <v>13.3609333333333</v>
      </c>
      <c r="BZ588">
        <v>393.220333333333</v>
      </c>
      <c r="CA588">
        <v>20.8619333333333</v>
      </c>
      <c r="CB588">
        <v>900.023333333333</v>
      </c>
      <c r="CC588">
        <v>101.502</v>
      </c>
      <c r="CD588">
        <v>0.10035</v>
      </c>
      <c r="CE588">
        <v>36.5979666666667</v>
      </c>
      <c r="CF588">
        <v>33.2473333333333</v>
      </c>
      <c r="CG588">
        <v>999.9</v>
      </c>
      <c r="CH588">
        <v>0</v>
      </c>
      <c r="CI588">
        <v>0</v>
      </c>
      <c r="CJ588">
        <v>10015</v>
      </c>
      <c r="CK588">
        <v>0</v>
      </c>
      <c r="CL588">
        <v>59.8194</v>
      </c>
      <c r="CM588">
        <v>1460.10333333333</v>
      </c>
      <c r="CN588">
        <v>0.973003</v>
      </c>
      <c r="CO588">
        <v>0.0269971</v>
      </c>
      <c r="CP588">
        <v>0</v>
      </c>
      <c r="CQ588">
        <v>678.882</v>
      </c>
      <c r="CR588">
        <v>4.99951</v>
      </c>
      <c r="CS588">
        <v>9910.9</v>
      </c>
      <c r="CT588">
        <v>11912.7333333333</v>
      </c>
      <c r="CU588">
        <v>40.1663333333333</v>
      </c>
      <c r="CV588">
        <v>42.25</v>
      </c>
      <c r="CW588">
        <v>41.625</v>
      </c>
      <c r="CX588">
        <v>41.562</v>
      </c>
      <c r="CY588">
        <v>42.812</v>
      </c>
      <c r="CZ588">
        <v>1415.82333333333</v>
      </c>
      <c r="DA588">
        <v>39.28</v>
      </c>
      <c r="DB588">
        <v>0</v>
      </c>
      <c r="DC588">
        <v>1627064720.8</v>
      </c>
      <c r="DD588">
        <v>0</v>
      </c>
      <c r="DE588">
        <v>678.95024</v>
      </c>
      <c r="DF588">
        <v>0.1635384766537</v>
      </c>
      <c r="DG588">
        <v>1.8123077904127</v>
      </c>
      <c r="DH588">
        <v>9908.9288</v>
      </c>
      <c r="DI588">
        <v>15</v>
      </c>
      <c r="DJ588">
        <v>1627063522.6</v>
      </c>
      <c r="DK588" t="s">
        <v>293</v>
      </c>
      <c r="DL588">
        <v>1627063512.6</v>
      </c>
      <c r="DM588">
        <v>1627063522.6</v>
      </c>
      <c r="DN588">
        <v>1</v>
      </c>
      <c r="DO588">
        <v>0.261</v>
      </c>
      <c r="DP588">
        <v>-0.001</v>
      </c>
      <c r="DQ588">
        <v>4.408</v>
      </c>
      <c r="DR588">
        <v>-0.118</v>
      </c>
      <c r="DS588">
        <v>420</v>
      </c>
      <c r="DT588">
        <v>3</v>
      </c>
      <c r="DU588">
        <v>0.07</v>
      </c>
      <c r="DV588">
        <v>0.03</v>
      </c>
      <c r="DW588">
        <v>-22.4652926829268</v>
      </c>
      <c r="DX588">
        <v>0.136883623693392</v>
      </c>
      <c r="DY588">
        <v>0.0234009629804341</v>
      </c>
      <c r="DZ588">
        <v>1</v>
      </c>
      <c r="EA588">
        <v>678.975911764706</v>
      </c>
      <c r="EB588">
        <v>0.0487708670325326</v>
      </c>
      <c r="EC588">
        <v>0.214517840701512</v>
      </c>
      <c r="ED588">
        <v>1</v>
      </c>
      <c r="EE588">
        <v>7.53747853658537</v>
      </c>
      <c r="EF588">
        <v>0.572853031358888</v>
      </c>
      <c r="EG588">
        <v>0.0599667231932957</v>
      </c>
      <c r="EH588">
        <v>0</v>
      </c>
      <c r="EI588">
        <v>2</v>
      </c>
      <c r="EJ588">
        <v>3</v>
      </c>
      <c r="EK588" t="s">
        <v>335</v>
      </c>
      <c r="EL588">
        <v>100</v>
      </c>
      <c r="EM588">
        <v>100</v>
      </c>
      <c r="EN588">
        <v>4.313</v>
      </c>
      <c r="EO588">
        <v>0.0955</v>
      </c>
      <c r="EP588">
        <v>2.28134974714028</v>
      </c>
      <c r="EQ588">
        <v>0.00616335315543056</v>
      </c>
      <c r="ER588">
        <v>-2.81551833566181e-06</v>
      </c>
      <c r="ES588">
        <v>7.20361701182458e-10</v>
      </c>
      <c r="ET588">
        <v>-0.12593346656001</v>
      </c>
      <c r="EU588">
        <v>0.000949733804135094</v>
      </c>
      <c r="EV588">
        <v>0.000626151634330831</v>
      </c>
      <c r="EW588">
        <v>-7.8445624330649e-06</v>
      </c>
      <c r="EX588">
        <v>-4</v>
      </c>
      <c r="EY588">
        <v>2067</v>
      </c>
      <c r="EZ588">
        <v>1</v>
      </c>
      <c r="FA588">
        <v>22</v>
      </c>
      <c r="FB588">
        <v>20.1</v>
      </c>
      <c r="FC588">
        <v>19.9</v>
      </c>
      <c r="FD588">
        <v>18</v>
      </c>
      <c r="FE588">
        <v>960.85</v>
      </c>
      <c r="FF588">
        <v>521.853</v>
      </c>
      <c r="FG588">
        <v>44.0138</v>
      </c>
      <c r="FH588">
        <v>25.6714</v>
      </c>
      <c r="FI588">
        <v>30.0009</v>
      </c>
      <c r="FJ588">
        <v>25.5167</v>
      </c>
      <c r="FK588">
        <v>25.5053</v>
      </c>
      <c r="FL588">
        <v>26.844</v>
      </c>
      <c r="FM588">
        <v>34.4022</v>
      </c>
      <c r="FN588">
        <v>0</v>
      </c>
      <c r="FO588">
        <v>46.15</v>
      </c>
      <c r="FP588">
        <v>420</v>
      </c>
      <c r="FQ588">
        <v>13.5388</v>
      </c>
      <c r="FR588">
        <v>100.3</v>
      </c>
      <c r="FS588">
        <v>100.207</v>
      </c>
    </row>
    <row r="589" spans="1:175">
      <c r="A589">
        <v>573</v>
      </c>
      <c r="B589">
        <v>1627064720.1</v>
      </c>
      <c r="C589">
        <v>1144</v>
      </c>
      <c r="D589" t="s">
        <v>1439</v>
      </c>
      <c r="E589" t="s">
        <v>1440</v>
      </c>
      <c r="F589">
        <v>1</v>
      </c>
      <c r="H589">
        <v>1627064719.1</v>
      </c>
      <c r="I589">
        <f>(J589)/1000</f>
        <v>0</v>
      </c>
      <c r="J589">
        <f>1000*CB589*AH589*(BX589-BY589)/(100*BQ589*(1000-AH589*BX589))</f>
        <v>0</v>
      </c>
      <c r="K589">
        <f>CB589*AH589*(BW589-BV589*(1000-AH589*BY589)/(1000-AH589*BX589))/(100*BQ589)</f>
        <v>0</v>
      </c>
      <c r="L589">
        <f>BV589 - IF(AH589&gt;1, K589*BQ589*100.0/(AJ589*CJ589), 0)</f>
        <v>0</v>
      </c>
      <c r="M589">
        <f>((S589-I589/2)*L589-K589)/(S589+I589/2)</f>
        <v>0</v>
      </c>
      <c r="N589">
        <f>M589*(CC589+CD589)/1000.0</f>
        <v>0</v>
      </c>
      <c r="O589">
        <f>(BV589 - IF(AH589&gt;1, K589*BQ589*100.0/(AJ589*CJ589), 0))*(CC589+CD589)/1000.0</f>
        <v>0</v>
      </c>
      <c r="P589">
        <f>2.0/((1/R589-1/Q589)+SIGN(R589)*SQRT((1/R589-1/Q589)*(1/R589-1/Q589) + 4*BR589/((BR589+1)*(BR589+1))*(2*1/R589*1/Q589-1/Q589*1/Q589)))</f>
        <v>0</v>
      </c>
      <c r="Q589">
        <f>IF(LEFT(BS589,1)&lt;&gt;"0",IF(LEFT(BS589,1)="1",3.0,BT589),$D$5+$E$5*(CJ589*CC589/($K$5*1000))+$F$5*(CJ589*CC589/($K$5*1000))*MAX(MIN(BQ589,$J$5),$I$5)*MAX(MIN(BQ589,$J$5),$I$5)+$G$5*MAX(MIN(BQ589,$J$5),$I$5)*(CJ589*CC589/($K$5*1000))+$H$5*(CJ589*CC589/($K$5*1000))*(CJ589*CC589/($K$5*1000)))</f>
        <v>0</v>
      </c>
      <c r="R589">
        <f>I589*(1000-(1000*0.61365*exp(17.502*V589/(240.97+V589))/(CC589+CD589)+BX589)/2)/(1000*0.61365*exp(17.502*V589/(240.97+V589))/(CC589+CD589)-BX589)</f>
        <v>0</v>
      </c>
      <c r="S589">
        <f>1/((BR589+1)/(P589/1.6)+1/(Q589/1.37)) + BR589/((BR589+1)/(P589/1.6) + BR589/(Q589/1.37))</f>
        <v>0</v>
      </c>
      <c r="T589">
        <f>(BM589*BP589)</f>
        <v>0</v>
      </c>
      <c r="U589">
        <f>(CE589+(T589+2*0.95*5.67E-8*(((CE589+$B$7)+273)^4-(CE589+273)^4)-44100*I589)/(1.84*29.3*Q589+8*0.95*5.67E-8*(CE589+273)^3))</f>
        <v>0</v>
      </c>
      <c r="V589">
        <f>($C$7*CF589+$D$7*CG589+$E$7*U589)</f>
        <v>0</v>
      </c>
      <c r="W589">
        <f>0.61365*exp(17.502*V589/(240.97+V589))</f>
        <v>0</v>
      </c>
      <c r="X589">
        <f>(Y589/Z589*100)</f>
        <v>0</v>
      </c>
      <c r="Y589">
        <f>BX589*(CC589+CD589)/1000</f>
        <v>0</v>
      </c>
      <c r="Z589">
        <f>0.61365*exp(17.502*CE589/(240.97+CE589))</f>
        <v>0</v>
      </c>
      <c r="AA589">
        <f>(W589-BX589*(CC589+CD589)/1000)</f>
        <v>0</v>
      </c>
      <c r="AB589">
        <f>(-I589*44100)</f>
        <v>0</v>
      </c>
      <c r="AC589">
        <f>2*29.3*Q589*0.92*(CE589-V589)</f>
        <v>0</v>
      </c>
      <c r="AD589">
        <f>2*0.95*5.67E-8*(((CE589+$B$7)+273)^4-(V589+273)^4)</f>
        <v>0</v>
      </c>
      <c r="AE589">
        <f>T589+AD589+AB589+AC589</f>
        <v>0</v>
      </c>
      <c r="AF589">
        <v>16</v>
      </c>
      <c r="AG589">
        <v>2</v>
      </c>
      <c r="AH589">
        <f>IF(AF589*$H$13&gt;=AJ589,1.0,(AJ589/(AJ589-AF589*$H$13)))</f>
        <v>0</v>
      </c>
      <c r="AI589">
        <f>(AH589-1)*100</f>
        <v>0</v>
      </c>
      <c r="AJ589">
        <f>MAX(0,($B$13+$C$13*CJ589)/(1+$D$13*CJ589)*CC589/(CE589+273)*$E$13)</f>
        <v>0</v>
      </c>
      <c r="AK589" t="s">
        <v>291</v>
      </c>
      <c r="AL589" t="s">
        <v>291</v>
      </c>
      <c r="AM589">
        <v>0</v>
      </c>
      <c r="AN589">
        <v>0</v>
      </c>
      <c r="AO589">
        <f>1-AM589/AN589</f>
        <v>0</v>
      </c>
      <c r="AP589">
        <v>0</v>
      </c>
      <c r="AQ589" t="s">
        <v>291</v>
      </c>
      <c r="AR589" t="s">
        <v>291</v>
      </c>
      <c r="AS589">
        <v>0</v>
      </c>
      <c r="AT589">
        <v>0</v>
      </c>
      <c r="AU589">
        <f>1-AS589/AT589</f>
        <v>0</v>
      </c>
      <c r="AV589">
        <v>0.5</v>
      </c>
      <c r="AW589">
        <f>BN589</f>
        <v>0</v>
      </c>
      <c r="AX589">
        <f>K589</f>
        <v>0</v>
      </c>
      <c r="AY589">
        <f>AU589*AV589*AW589</f>
        <v>0</v>
      </c>
      <c r="AZ589">
        <f>(AX589-AP589)/AW589</f>
        <v>0</v>
      </c>
      <c r="BA589">
        <f>(AN589-AT589)/AT589</f>
        <v>0</v>
      </c>
      <c r="BB589">
        <f>AM589/(AO589+AM589/AT589)</f>
        <v>0</v>
      </c>
      <c r="BC589" t="s">
        <v>291</v>
      </c>
      <c r="BD589">
        <v>0</v>
      </c>
      <c r="BE589">
        <f>IF(BD589&lt;&gt;0, BD589, BB589)</f>
        <v>0</v>
      </c>
      <c r="BF589">
        <f>1-BE589/AT589</f>
        <v>0</v>
      </c>
      <c r="BG589">
        <f>(AT589-AS589)/(AT589-BE589)</f>
        <v>0</v>
      </c>
      <c r="BH589">
        <f>(AN589-AT589)/(AN589-BE589)</f>
        <v>0</v>
      </c>
      <c r="BI589">
        <f>(AT589-AS589)/(AT589-AM589)</f>
        <v>0</v>
      </c>
      <c r="BJ589">
        <f>(AN589-AT589)/(AN589-AM589)</f>
        <v>0</v>
      </c>
      <c r="BK589">
        <f>(BG589*BE589/AS589)</f>
        <v>0</v>
      </c>
      <c r="BL589">
        <f>(1-BK589)</f>
        <v>0</v>
      </c>
      <c r="BM589">
        <f>$B$11*CK589+$C$11*CL589+$F$11*CM589*(1-CP589)</f>
        <v>0</v>
      </c>
      <c r="BN589">
        <f>BM589*BO589</f>
        <v>0</v>
      </c>
      <c r="BO589">
        <f>($B$11*$D$9+$C$11*$D$9+$F$11*((CZ589+CR589)/MAX(CZ589+CR589+DA589, 0.1)*$I$9+DA589/MAX(CZ589+CR589+DA589, 0.1)*$J$9))/($B$11+$C$11+$F$11)</f>
        <v>0</v>
      </c>
      <c r="BP589">
        <f>($B$11*$K$9+$C$11*$K$9+$F$11*((CZ589+CR589)/MAX(CZ589+CR589+DA589, 0.1)*$P$9+DA589/MAX(CZ589+CR589+DA589, 0.1)*$Q$9))/($B$11+$C$11+$F$11)</f>
        <v>0</v>
      </c>
      <c r="BQ589">
        <v>6</v>
      </c>
      <c r="BR589">
        <v>0.5</v>
      </c>
      <c r="BS589" t="s">
        <v>292</v>
      </c>
      <c r="BT589">
        <v>2</v>
      </c>
      <c r="BU589">
        <v>1627064719.1</v>
      </c>
      <c r="BV589">
        <v>397.533</v>
      </c>
      <c r="BW589">
        <v>419.944666666667</v>
      </c>
      <c r="BX589">
        <v>20.9977666666667</v>
      </c>
      <c r="BY589">
        <v>13.4109666666667</v>
      </c>
      <c r="BZ589">
        <v>393.22</v>
      </c>
      <c r="CA589">
        <v>20.9019333333333</v>
      </c>
      <c r="CB589">
        <v>900.057666666667</v>
      </c>
      <c r="CC589">
        <v>101.500333333333</v>
      </c>
      <c r="CD589">
        <v>0.100193</v>
      </c>
      <c r="CE589">
        <v>36.6306333333333</v>
      </c>
      <c r="CF589">
        <v>33.2795666666667</v>
      </c>
      <c r="CG589">
        <v>999.9</v>
      </c>
      <c r="CH589">
        <v>0</v>
      </c>
      <c r="CI589">
        <v>0</v>
      </c>
      <c r="CJ589">
        <v>10008.3166666667</v>
      </c>
      <c r="CK589">
        <v>0</v>
      </c>
      <c r="CL589">
        <v>59.8194</v>
      </c>
      <c r="CM589">
        <v>1459.98666666667</v>
      </c>
      <c r="CN589">
        <v>0.973001</v>
      </c>
      <c r="CO589">
        <v>0.026999</v>
      </c>
      <c r="CP589">
        <v>0</v>
      </c>
      <c r="CQ589">
        <v>678.99</v>
      </c>
      <c r="CR589">
        <v>4.99951</v>
      </c>
      <c r="CS589">
        <v>9909.59666666667</v>
      </c>
      <c r="CT589">
        <v>11911.8</v>
      </c>
      <c r="CU589">
        <v>40.1663333333333</v>
      </c>
      <c r="CV589">
        <v>42.2706666666667</v>
      </c>
      <c r="CW589">
        <v>41.625</v>
      </c>
      <c r="CX589">
        <v>41.562</v>
      </c>
      <c r="CY589">
        <v>42.812</v>
      </c>
      <c r="CZ589">
        <v>1415.70666666667</v>
      </c>
      <c r="DA589">
        <v>39.28</v>
      </c>
      <c r="DB589">
        <v>0</v>
      </c>
      <c r="DC589">
        <v>1627064722.6</v>
      </c>
      <c r="DD589">
        <v>0</v>
      </c>
      <c r="DE589">
        <v>678.943730769231</v>
      </c>
      <c r="DF589">
        <v>0.542393169447523</v>
      </c>
      <c r="DG589">
        <v>7.16136755528845</v>
      </c>
      <c r="DH589">
        <v>9908.85269230769</v>
      </c>
      <c r="DI589">
        <v>15</v>
      </c>
      <c r="DJ589">
        <v>1627063522.6</v>
      </c>
      <c r="DK589" t="s">
        <v>293</v>
      </c>
      <c r="DL589">
        <v>1627063512.6</v>
      </c>
      <c r="DM589">
        <v>1627063522.6</v>
      </c>
      <c r="DN589">
        <v>1</v>
      </c>
      <c r="DO589">
        <v>0.261</v>
      </c>
      <c r="DP589">
        <v>-0.001</v>
      </c>
      <c r="DQ589">
        <v>4.408</v>
      </c>
      <c r="DR589">
        <v>-0.118</v>
      </c>
      <c r="DS589">
        <v>420</v>
      </c>
      <c r="DT589">
        <v>3</v>
      </c>
      <c r="DU589">
        <v>0.07</v>
      </c>
      <c r="DV589">
        <v>0.03</v>
      </c>
      <c r="DW589">
        <v>-22.4607731707317</v>
      </c>
      <c r="DX589">
        <v>0.207698257839686</v>
      </c>
      <c r="DY589">
        <v>0.0274237659472023</v>
      </c>
      <c r="DZ589">
        <v>1</v>
      </c>
      <c r="EA589">
        <v>678.987647058824</v>
      </c>
      <c r="EB589">
        <v>-0.312607627390184</v>
      </c>
      <c r="EC589">
        <v>0.222382802227703</v>
      </c>
      <c r="ED589">
        <v>1</v>
      </c>
      <c r="EE589">
        <v>7.54814804878049</v>
      </c>
      <c r="EF589">
        <v>0.537027804878038</v>
      </c>
      <c r="EG589">
        <v>0.0578868231022888</v>
      </c>
      <c r="EH589">
        <v>0</v>
      </c>
      <c r="EI589">
        <v>2</v>
      </c>
      <c r="EJ589">
        <v>3</v>
      </c>
      <c r="EK589" t="s">
        <v>335</v>
      </c>
      <c r="EL589">
        <v>100</v>
      </c>
      <c r="EM589">
        <v>100</v>
      </c>
      <c r="EN589">
        <v>4.314</v>
      </c>
      <c r="EO589">
        <v>0.0962</v>
      </c>
      <c r="EP589">
        <v>2.28134974714028</v>
      </c>
      <c r="EQ589">
        <v>0.00616335315543056</v>
      </c>
      <c r="ER589">
        <v>-2.81551833566181e-06</v>
      </c>
      <c r="ES589">
        <v>7.20361701182458e-10</v>
      </c>
      <c r="ET589">
        <v>-0.12593346656001</v>
      </c>
      <c r="EU589">
        <v>0.000949733804135094</v>
      </c>
      <c r="EV589">
        <v>0.000626151634330831</v>
      </c>
      <c r="EW589">
        <v>-7.8445624330649e-06</v>
      </c>
      <c r="EX589">
        <v>-4</v>
      </c>
      <c r="EY589">
        <v>2067</v>
      </c>
      <c r="EZ589">
        <v>1</v>
      </c>
      <c r="FA589">
        <v>22</v>
      </c>
      <c r="FB589">
        <v>20.1</v>
      </c>
      <c r="FC589">
        <v>20</v>
      </c>
      <c r="FD589">
        <v>18</v>
      </c>
      <c r="FE589">
        <v>960.804</v>
      </c>
      <c r="FF589">
        <v>521.936</v>
      </c>
      <c r="FG589">
        <v>44.041</v>
      </c>
      <c r="FH589">
        <v>25.6757</v>
      </c>
      <c r="FI589">
        <v>30.0009</v>
      </c>
      <c r="FJ589">
        <v>25.5199</v>
      </c>
      <c r="FK589">
        <v>25.5083</v>
      </c>
      <c r="FL589">
        <v>26.8469</v>
      </c>
      <c r="FM589">
        <v>34.4022</v>
      </c>
      <c r="FN589">
        <v>0</v>
      </c>
      <c r="FO589">
        <v>46.25</v>
      </c>
      <c r="FP589">
        <v>420</v>
      </c>
      <c r="FQ589">
        <v>13.5208</v>
      </c>
      <c r="FR589">
        <v>100.299</v>
      </c>
      <c r="FS589">
        <v>100.206</v>
      </c>
    </row>
    <row r="590" spans="1:175">
      <c r="A590">
        <v>574</v>
      </c>
      <c r="B590">
        <v>1627064722.1</v>
      </c>
      <c r="C590">
        <v>1146</v>
      </c>
      <c r="D590" t="s">
        <v>1441</v>
      </c>
      <c r="E590" t="s">
        <v>1442</v>
      </c>
      <c r="F590">
        <v>1</v>
      </c>
      <c r="H590">
        <v>1627064721.1</v>
      </c>
      <c r="I590">
        <f>(J590)/1000</f>
        <v>0</v>
      </c>
      <c r="J590">
        <f>1000*CB590*AH590*(BX590-BY590)/(100*BQ590*(1000-AH590*BX590))</f>
        <v>0</v>
      </c>
      <c r="K590">
        <f>CB590*AH590*(BW590-BV590*(1000-AH590*BY590)/(1000-AH590*BX590))/(100*BQ590)</f>
        <v>0</v>
      </c>
      <c r="L590">
        <f>BV590 - IF(AH590&gt;1, K590*BQ590*100.0/(AJ590*CJ590), 0)</f>
        <v>0</v>
      </c>
      <c r="M590">
        <f>((S590-I590/2)*L590-K590)/(S590+I590/2)</f>
        <v>0</v>
      </c>
      <c r="N590">
        <f>M590*(CC590+CD590)/1000.0</f>
        <v>0</v>
      </c>
      <c r="O590">
        <f>(BV590 - IF(AH590&gt;1, K590*BQ590*100.0/(AJ590*CJ590), 0))*(CC590+CD590)/1000.0</f>
        <v>0</v>
      </c>
      <c r="P590">
        <f>2.0/((1/R590-1/Q590)+SIGN(R590)*SQRT((1/R590-1/Q590)*(1/R590-1/Q590) + 4*BR590/((BR590+1)*(BR590+1))*(2*1/R590*1/Q590-1/Q590*1/Q590)))</f>
        <v>0</v>
      </c>
      <c r="Q590">
        <f>IF(LEFT(BS590,1)&lt;&gt;"0",IF(LEFT(BS590,1)="1",3.0,BT590),$D$5+$E$5*(CJ590*CC590/($K$5*1000))+$F$5*(CJ590*CC590/($K$5*1000))*MAX(MIN(BQ590,$J$5),$I$5)*MAX(MIN(BQ590,$J$5),$I$5)+$G$5*MAX(MIN(BQ590,$J$5),$I$5)*(CJ590*CC590/($K$5*1000))+$H$5*(CJ590*CC590/($K$5*1000))*(CJ590*CC590/($K$5*1000)))</f>
        <v>0</v>
      </c>
      <c r="R590">
        <f>I590*(1000-(1000*0.61365*exp(17.502*V590/(240.97+V590))/(CC590+CD590)+BX590)/2)/(1000*0.61365*exp(17.502*V590/(240.97+V590))/(CC590+CD590)-BX590)</f>
        <v>0</v>
      </c>
      <c r="S590">
        <f>1/((BR590+1)/(P590/1.6)+1/(Q590/1.37)) + BR590/((BR590+1)/(P590/1.6) + BR590/(Q590/1.37))</f>
        <v>0</v>
      </c>
      <c r="T590">
        <f>(BM590*BP590)</f>
        <v>0</v>
      </c>
      <c r="U590">
        <f>(CE590+(T590+2*0.95*5.67E-8*(((CE590+$B$7)+273)^4-(CE590+273)^4)-44100*I590)/(1.84*29.3*Q590+8*0.95*5.67E-8*(CE590+273)^3))</f>
        <v>0</v>
      </c>
      <c r="V590">
        <f>($C$7*CF590+$D$7*CG590+$E$7*U590)</f>
        <v>0</v>
      </c>
      <c r="W590">
        <f>0.61365*exp(17.502*V590/(240.97+V590))</f>
        <v>0</v>
      </c>
      <c r="X590">
        <f>(Y590/Z590*100)</f>
        <v>0</v>
      </c>
      <c r="Y590">
        <f>BX590*(CC590+CD590)/1000</f>
        <v>0</v>
      </c>
      <c r="Z590">
        <f>0.61365*exp(17.502*CE590/(240.97+CE590))</f>
        <v>0</v>
      </c>
      <c r="AA590">
        <f>(W590-BX590*(CC590+CD590)/1000)</f>
        <v>0</v>
      </c>
      <c r="AB590">
        <f>(-I590*44100)</f>
        <v>0</v>
      </c>
      <c r="AC590">
        <f>2*29.3*Q590*0.92*(CE590-V590)</f>
        <v>0</v>
      </c>
      <c r="AD590">
        <f>2*0.95*5.67E-8*(((CE590+$B$7)+273)^4-(V590+273)^4)</f>
        <v>0</v>
      </c>
      <c r="AE590">
        <f>T590+AD590+AB590+AC590</f>
        <v>0</v>
      </c>
      <c r="AF590">
        <v>16</v>
      </c>
      <c r="AG590">
        <v>2</v>
      </c>
      <c r="AH590">
        <f>IF(AF590*$H$13&gt;=AJ590,1.0,(AJ590/(AJ590-AF590*$H$13)))</f>
        <v>0</v>
      </c>
      <c r="AI590">
        <f>(AH590-1)*100</f>
        <v>0</v>
      </c>
      <c r="AJ590">
        <f>MAX(0,($B$13+$C$13*CJ590)/(1+$D$13*CJ590)*CC590/(CE590+273)*$E$13)</f>
        <v>0</v>
      </c>
      <c r="AK590" t="s">
        <v>291</v>
      </c>
      <c r="AL590" t="s">
        <v>291</v>
      </c>
      <c r="AM590">
        <v>0</v>
      </c>
      <c r="AN590">
        <v>0</v>
      </c>
      <c r="AO590">
        <f>1-AM590/AN590</f>
        <v>0</v>
      </c>
      <c r="AP590">
        <v>0</v>
      </c>
      <c r="AQ590" t="s">
        <v>291</v>
      </c>
      <c r="AR590" t="s">
        <v>291</v>
      </c>
      <c r="AS590">
        <v>0</v>
      </c>
      <c r="AT590">
        <v>0</v>
      </c>
      <c r="AU590">
        <f>1-AS590/AT590</f>
        <v>0</v>
      </c>
      <c r="AV590">
        <v>0.5</v>
      </c>
      <c r="AW590">
        <f>BN590</f>
        <v>0</v>
      </c>
      <c r="AX590">
        <f>K590</f>
        <v>0</v>
      </c>
      <c r="AY590">
        <f>AU590*AV590*AW590</f>
        <v>0</v>
      </c>
      <c r="AZ590">
        <f>(AX590-AP590)/AW590</f>
        <v>0</v>
      </c>
      <c r="BA590">
        <f>(AN590-AT590)/AT590</f>
        <v>0</v>
      </c>
      <c r="BB590">
        <f>AM590/(AO590+AM590/AT590)</f>
        <v>0</v>
      </c>
      <c r="BC590" t="s">
        <v>291</v>
      </c>
      <c r="BD590">
        <v>0</v>
      </c>
      <c r="BE590">
        <f>IF(BD590&lt;&gt;0, BD590, BB590)</f>
        <v>0</v>
      </c>
      <c r="BF590">
        <f>1-BE590/AT590</f>
        <v>0</v>
      </c>
      <c r="BG590">
        <f>(AT590-AS590)/(AT590-BE590)</f>
        <v>0</v>
      </c>
      <c r="BH590">
        <f>(AN590-AT590)/(AN590-BE590)</f>
        <v>0</v>
      </c>
      <c r="BI590">
        <f>(AT590-AS590)/(AT590-AM590)</f>
        <v>0</v>
      </c>
      <c r="BJ590">
        <f>(AN590-AT590)/(AN590-AM590)</f>
        <v>0</v>
      </c>
      <c r="BK590">
        <f>(BG590*BE590/AS590)</f>
        <v>0</v>
      </c>
      <c r="BL590">
        <f>(1-BK590)</f>
        <v>0</v>
      </c>
      <c r="BM590">
        <f>$B$11*CK590+$C$11*CL590+$F$11*CM590*(1-CP590)</f>
        <v>0</v>
      </c>
      <c r="BN590">
        <f>BM590*BO590</f>
        <v>0</v>
      </c>
      <c r="BO590">
        <f>($B$11*$D$9+$C$11*$D$9+$F$11*((CZ590+CR590)/MAX(CZ590+CR590+DA590, 0.1)*$I$9+DA590/MAX(CZ590+CR590+DA590, 0.1)*$J$9))/($B$11+$C$11+$F$11)</f>
        <v>0</v>
      </c>
      <c r="BP590">
        <f>($B$11*$K$9+$C$11*$K$9+$F$11*((CZ590+CR590)/MAX(CZ590+CR590+DA590, 0.1)*$P$9+DA590/MAX(CZ590+CR590+DA590, 0.1)*$Q$9))/($B$11+$C$11+$F$11)</f>
        <v>0</v>
      </c>
      <c r="BQ590">
        <v>6</v>
      </c>
      <c r="BR590">
        <v>0.5</v>
      </c>
      <c r="BS590" t="s">
        <v>292</v>
      </c>
      <c r="BT590">
        <v>2</v>
      </c>
      <c r="BU590">
        <v>1627064721.1</v>
      </c>
      <c r="BV590">
        <v>397.527666666667</v>
      </c>
      <c r="BW590">
        <v>419.908666666667</v>
      </c>
      <c r="BX590">
        <v>21.0442333333333</v>
      </c>
      <c r="BY590">
        <v>13.4425333333333</v>
      </c>
      <c r="BZ590">
        <v>393.214333333333</v>
      </c>
      <c r="CA590">
        <v>20.9476333333333</v>
      </c>
      <c r="CB590">
        <v>900.015666666667</v>
      </c>
      <c r="CC590">
        <v>101.501333333333</v>
      </c>
      <c r="CD590">
        <v>0.0998073</v>
      </c>
      <c r="CE590">
        <v>36.6615</v>
      </c>
      <c r="CF590">
        <v>33.3086666666667</v>
      </c>
      <c r="CG590">
        <v>999.9</v>
      </c>
      <c r="CH590">
        <v>0</v>
      </c>
      <c r="CI590">
        <v>0</v>
      </c>
      <c r="CJ590">
        <v>10004.5666666667</v>
      </c>
      <c r="CK590">
        <v>0</v>
      </c>
      <c r="CL590">
        <v>59.8194</v>
      </c>
      <c r="CM590">
        <v>1459.98666666667</v>
      </c>
      <c r="CN590">
        <v>0.973001</v>
      </c>
      <c r="CO590">
        <v>0.026999</v>
      </c>
      <c r="CP590">
        <v>0</v>
      </c>
      <c r="CQ590">
        <v>678.978666666667</v>
      </c>
      <c r="CR590">
        <v>4.99951</v>
      </c>
      <c r="CS590">
        <v>9909.7</v>
      </c>
      <c r="CT590">
        <v>11911.8</v>
      </c>
      <c r="CU590">
        <v>40.187</v>
      </c>
      <c r="CV590">
        <v>42.2706666666667</v>
      </c>
      <c r="CW590">
        <v>41.625</v>
      </c>
      <c r="CX590">
        <v>41.5206666666667</v>
      </c>
      <c r="CY590">
        <v>42.854</v>
      </c>
      <c r="CZ590">
        <v>1415.70666666667</v>
      </c>
      <c r="DA590">
        <v>39.28</v>
      </c>
      <c r="DB590">
        <v>0</v>
      </c>
      <c r="DC590">
        <v>1627064725</v>
      </c>
      <c r="DD590">
        <v>0</v>
      </c>
      <c r="DE590">
        <v>678.964461538461</v>
      </c>
      <c r="DF590">
        <v>-0.285811957859973</v>
      </c>
      <c r="DG590">
        <v>5.92068380940637</v>
      </c>
      <c r="DH590">
        <v>9909.09230769231</v>
      </c>
      <c r="DI590">
        <v>15</v>
      </c>
      <c r="DJ590">
        <v>1627063522.6</v>
      </c>
      <c r="DK590" t="s">
        <v>293</v>
      </c>
      <c r="DL590">
        <v>1627063512.6</v>
      </c>
      <c r="DM590">
        <v>1627063522.6</v>
      </c>
      <c r="DN590">
        <v>1</v>
      </c>
      <c r="DO590">
        <v>0.261</v>
      </c>
      <c r="DP590">
        <v>-0.001</v>
      </c>
      <c r="DQ590">
        <v>4.408</v>
      </c>
      <c r="DR590">
        <v>-0.118</v>
      </c>
      <c r="DS590">
        <v>420</v>
      </c>
      <c r="DT590">
        <v>3</v>
      </c>
      <c r="DU590">
        <v>0.07</v>
      </c>
      <c r="DV590">
        <v>0.03</v>
      </c>
      <c r="DW590">
        <v>-22.4483609756098</v>
      </c>
      <c r="DX590">
        <v>0.233588153310114</v>
      </c>
      <c r="DY590">
        <v>0.030275715762007</v>
      </c>
      <c r="DZ590">
        <v>1</v>
      </c>
      <c r="EA590">
        <v>678.975757575758</v>
      </c>
      <c r="EB590">
        <v>-0.125891682130095</v>
      </c>
      <c r="EC590">
        <v>0.22439994467442</v>
      </c>
      <c r="ED590">
        <v>1</v>
      </c>
      <c r="EE590">
        <v>7.56323073170732</v>
      </c>
      <c r="EF590">
        <v>0.422961324041824</v>
      </c>
      <c r="EG590">
        <v>0.048411974652027</v>
      </c>
      <c r="EH590">
        <v>0</v>
      </c>
      <c r="EI590">
        <v>2</v>
      </c>
      <c r="EJ590">
        <v>3</v>
      </c>
      <c r="EK590" t="s">
        <v>335</v>
      </c>
      <c r="EL590">
        <v>100</v>
      </c>
      <c r="EM590">
        <v>100</v>
      </c>
      <c r="EN590">
        <v>4.314</v>
      </c>
      <c r="EO590">
        <v>0.097</v>
      </c>
      <c r="EP590">
        <v>2.28134974714028</v>
      </c>
      <c r="EQ590">
        <v>0.00616335315543056</v>
      </c>
      <c r="ER590">
        <v>-2.81551833566181e-06</v>
      </c>
      <c r="ES590">
        <v>7.20361701182458e-10</v>
      </c>
      <c r="ET590">
        <v>-0.12593346656001</v>
      </c>
      <c r="EU590">
        <v>0.000949733804135094</v>
      </c>
      <c r="EV590">
        <v>0.000626151634330831</v>
      </c>
      <c r="EW590">
        <v>-7.8445624330649e-06</v>
      </c>
      <c r="EX590">
        <v>-4</v>
      </c>
      <c r="EY590">
        <v>2067</v>
      </c>
      <c r="EZ590">
        <v>1</v>
      </c>
      <c r="FA590">
        <v>22</v>
      </c>
      <c r="FB590">
        <v>20.2</v>
      </c>
      <c r="FC590">
        <v>20</v>
      </c>
      <c r="FD590">
        <v>18</v>
      </c>
      <c r="FE590">
        <v>960.955</v>
      </c>
      <c r="FF590">
        <v>522</v>
      </c>
      <c r="FG590">
        <v>44.0682</v>
      </c>
      <c r="FH590">
        <v>25.6803</v>
      </c>
      <c r="FI590">
        <v>30.0007</v>
      </c>
      <c r="FJ590">
        <v>25.5225</v>
      </c>
      <c r="FK590">
        <v>25.5112</v>
      </c>
      <c r="FL590">
        <v>26.8472</v>
      </c>
      <c r="FM590">
        <v>34.1078</v>
      </c>
      <c r="FN590">
        <v>0</v>
      </c>
      <c r="FO590">
        <v>46.25</v>
      </c>
      <c r="FP590">
        <v>420</v>
      </c>
      <c r="FQ590">
        <v>13.6386</v>
      </c>
      <c r="FR590">
        <v>100.301</v>
      </c>
      <c r="FS590">
        <v>100.204</v>
      </c>
    </row>
    <row r="591" spans="1:175">
      <c r="A591">
        <v>575</v>
      </c>
      <c r="B591">
        <v>1627064724.1</v>
      </c>
      <c r="C591">
        <v>1148</v>
      </c>
      <c r="D591" t="s">
        <v>1443</v>
      </c>
      <c r="E591" t="s">
        <v>1444</v>
      </c>
      <c r="F591">
        <v>1</v>
      </c>
      <c r="H591">
        <v>1627064723.1</v>
      </c>
      <c r="I591">
        <f>(J591)/1000</f>
        <v>0</v>
      </c>
      <c r="J591">
        <f>1000*CB591*AH591*(BX591-BY591)/(100*BQ591*(1000-AH591*BX591))</f>
        <v>0</v>
      </c>
      <c r="K591">
        <f>CB591*AH591*(BW591-BV591*(1000-AH591*BY591)/(1000-AH591*BX591))/(100*BQ591)</f>
        <v>0</v>
      </c>
      <c r="L591">
        <f>BV591 - IF(AH591&gt;1, K591*BQ591*100.0/(AJ591*CJ591), 0)</f>
        <v>0</v>
      </c>
      <c r="M591">
        <f>((S591-I591/2)*L591-K591)/(S591+I591/2)</f>
        <v>0</v>
      </c>
      <c r="N591">
        <f>M591*(CC591+CD591)/1000.0</f>
        <v>0</v>
      </c>
      <c r="O591">
        <f>(BV591 - IF(AH591&gt;1, K591*BQ591*100.0/(AJ591*CJ591), 0))*(CC591+CD591)/1000.0</f>
        <v>0</v>
      </c>
      <c r="P591">
        <f>2.0/((1/R591-1/Q591)+SIGN(R591)*SQRT((1/R591-1/Q591)*(1/R591-1/Q591) + 4*BR591/((BR591+1)*(BR591+1))*(2*1/R591*1/Q591-1/Q591*1/Q591)))</f>
        <v>0</v>
      </c>
      <c r="Q591">
        <f>IF(LEFT(BS591,1)&lt;&gt;"0",IF(LEFT(BS591,1)="1",3.0,BT591),$D$5+$E$5*(CJ591*CC591/($K$5*1000))+$F$5*(CJ591*CC591/($K$5*1000))*MAX(MIN(BQ591,$J$5),$I$5)*MAX(MIN(BQ591,$J$5),$I$5)+$G$5*MAX(MIN(BQ591,$J$5),$I$5)*(CJ591*CC591/($K$5*1000))+$H$5*(CJ591*CC591/($K$5*1000))*(CJ591*CC591/($K$5*1000)))</f>
        <v>0</v>
      </c>
      <c r="R591">
        <f>I591*(1000-(1000*0.61365*exp(17.502*V591/(240.97+V591))/(CC591+CD591)+BX591)/2)/(1000*0.61365*exp(17.502*V591/(240.97+V591))/(CC591+CD591)-BX591)</f>
        <v>0</v>
      </c>
      <c r="S591">
        <f>1/((BR591+1)/(P591/1.6)+1/(Q591/1.37)) + BR591/((BR591+1)/(P591/1.6) + BR591/(Q591/1.37))</f>
        <v>0</v>
      </c>
      <c r="T591">
        <f>(BM591*BP591)</f>
        <v>0</v>
      </c>
      <c r="U591">
        <f>(CE591+(T591+2*0.95*5.67E-8*(((CE591+$B$7)+273)^4-(CE591+273)^4)-44100*I591)/(1.84*29.3*Q591+8*0.95*5.67E-8*(CE591+273)^3))</f>
        <v>0</v>
      </c>
      <c r="V591">
        <f>($C$7*CF591+$D$7*CG591+$E$7*U591)</f>
        <v>0</v>
      </c>
      <c r="W591">
        <f>0.61365*exp(17.502*V591/(240.97+V591))</f>
        <v>0</v>
      </c>
      <c r="X591">
        <f>(Y591/Z591*100)</f>
        <v>0</v>
      </c>
      <c r="Y591">
        <f>BX591*(CC591+CD591)/1000</f>
        <v>0</v>
      </c>
      <c r="Z591">
        <f>0.61365*exp(17.502*CE591/(240.97+CE591))</f>
        <v>0</v>
      </c>
      <c r="AA591">
        <f>(W591-BX591*(CC591+CD591)/1000)</f>
        <v>0</v>
      </c>
      <c r="AB591">
        <f>(-I591*44100)</f>
        <v>0</v>
      </c>
      <c r="AC591">
        <f>2*29.3*Q591*0.92*(CE591-V591)</f>
        <v>0</v>
      </c>
      <c r="AD591">
        <f>2*0.95*5.67E-8*(((CE591+$B$7)+273)^4-(V591+273)^4)</f>
        <v>0</v>
      </c>
      <c r="AE591">
        <f>T591+AD591+AB591+AC591</f>
        <v>0</v>
      </c>
      <c r="AF591">
        <v>16</v>
      </c>
      <c r="AG591">
        <v>2</v>
      </c>
      <c r="AH591">
        <f>IF(AF591*$H$13&gt;=AJ591,1.0,(AJ591/(AJ591-AF591*$H$13)))</f>
        <v>0</v>
      </c>
      <c r="AI591">
        <f>(AH591-1)*100</f>
        <v>0</v>
      </c>
      <c r="AJ591">
        <f>MAX(0,($B$13+$C$13*CJ591)/(1+$D$13*CJ591)*CC591/(CE591+273)*$E$13)</f>
        <v>0</v>
      </c>
      <c r="AK591" t="s">
        <v>291</v>
      </c>
      <c r="AL591" t="s">
        <v>291</v>
      </c>
      <c r="AM591">
        <v>0</v>
      </c>
      <c r="AN591">
        <v>0</v>
      </c>
      <c r="AO591">
        <f>1-AM591/AN591</f>
        <v>0</v>
      </c>
      <c r="AP591">
        <v>0</v>
      </c>
      <c r="AQ591" t="s">
        <v>291</v>
      </c>
      <c r="AR591" t="s">
        <v>291</v>
      </c>
      <c r="AS591">
        <v>0</v>
      </c>
      <c r="AT591">
        <v>0</v>
      </c>
      <c r="AU591">
        <f>1-AS591/AT591</f>
        <v>0</v>
      </c>
      <c r="AV591">
        <v>0.5</v>
      </c>
      <c r="AW591">
        <f>BN591</f>
        <v>0</v>
      </c>
      <c r="AX591">
        <f>K591</f>
        <v>0</v>
      </c>
      <c r="AY591">
        <f>AU591*AV591*AW591</f>
        <v>0</v>
      </c>
      <c r="AZ591">
        <f>(AX591-AP591)/AW591</f>
        <v>0</v>
      </c>
      <c r="BA591">
        <f>(AN591-AT591)/AT591</f>
        <v>0</v>
      </c>
      <c r="BB591">
        <f>AM591/(AO591+AM591/AT591)</f>
        <v>0</v>
      </c>
      <c r="BC591" t="s">
        <v>291</v>
      </c>
      <c r="BD591">
        <v>0</v>
      </c>
      <c r="BE591">
        <f>IF(BD591&lt;&gt;0, BD591, BB591)</f>
        <v>0</v>
      </c>
      <c r="BF591">
        <f>1-BE591/AT591</f>
        <v>0</v>
      </c>
      <c r="BG591">
        <f>(AT591-AS591)/(AT591-BE591)</f>
        <v>0</v>
      </c>
      <c r="BH591">
        <f>(AN591-AT591)/(AN591-BE591)</f>
        <v>0</v>
      </c>
      <c r="BI591">
        <f>(AT591-AS591)/(AT591-AM591)</f>
        <v>0</v>
      </c>
      <c r="BJ591">
        <f>(AN591-AT591)/(AN591-AM591)</f>
        <v>0</v>
      </c>
      <c r="BK591">
        <f>(BG591*BE591/AS591)</f>
        <v>0</v>
      </c>
      <c r="BL591">
        <f>(1-BK591)</f>
        <v>0</v>
      </c>
      <c r="BM591">
        <f>$B$11*CK591+$C$11*CL591+$F$11*CM591*(1-CP591)</f>
        <v>0</v>
      </c>
      <c r="BN591">
        <f>BM591*BO591</f>
        <v>0</v>
      </c>
      <c r="BO591">
        <f>($B$11*$D$9+$C$11*$D$9+$F$11*((CZ591+CR591)/MAX(CZ591+CR591+DA591, 0.1)*$I$9+DA591/MAX(CZ591+CR591+DA591, 0.1)*$J$9))/($B$11+$C$11+$F$11)</f>
        <v>0</v>
      </c>
      <c r="BP591">
        <f>($B$11*$K$9+$C$11*$K$9+$F$11*((CZ591+CR591)/MAX(CZ591+CR591+DA591, 0.1)*$P$9+DA591/MAX(CZ591+CR591+DA591, 0.1)*$Q$9))/($B$11+$C$11+$F$11)</f>
        <v>0</v>
      </c>
      <c r="BQ591">
        <v>6</v>
      </c>
      <c r="BR591">
        <v>0.5</v>
      </c>
      <c r="BS591" t="s">
        <v>292</v>
      </c>
      <c r="BT591">
        <v>2</v>
      </c>
      <c r="BU591">
        <v>1627064723.1</v>
      </c>
      <c r="BV591">
        <v>397.547333333333</v>
      </c>
      <c r="BW591">
        <v>419.922666666667</v>
      </c>
      <c r="BX591">
        <v>21.0856</v>
      </c>
      <c r="BY591">
        <v>13.4684333333333</v>
      </c>
      <c r="BZ591">
        <v>393.234</v>
      </c>
      <c r="CA591">
        <v>20.9883</v>
      </c>
      <c r="CB591">
        <v>899.975333333333</v>
      </c>
      <c r="CC591">
        <v>101.503333333333</v>
      </c>
      <c r="CD591">
        <v>0.0998054666666667</v>
      </c>
      <c r="CE591">
        <v>36.6927666666667</v>
      </c>
      <c r="CF591">
        <v>33.3271</v>
      </c>
      <c r="CG591">
        <v>999.9</v>
      </c>
      <c r="CH591">
        <v>0</v>
      </c>
      <c r="CI591">
        <v>0</v>
      </c>
      <c r="CJ591">
        <v>9997.90666666667</v>
      </c>
      <c r="CK591">
        <v>0</v>
      </c>
      <c r="CL591">
        <v>59.8194</v>
      </c>
      <c r="CM591">
        <v>1459.87</v>
      </c>
      <c r="CN591">
        <v>0.972999</v>
      </c>
      <c r="CO591">
        <v>0.0270009</v>
      </c>
      <c r="CP591">
        <v>0</v>
      </c>
      <c r="CQ591">
        <v>679.068666666667</v>
      </c>
      <c r="CR591">
        <v>4.99951</v>
      </c>
      <c r="CS591">
        <v>9909.38</v>
      </c>
      <c r="CT591">
        <v>11910.9</v>
      </c>
      <c r="CU591">
        <v>40.187</v>
      </c>
      <c r="CV591">
        <v>42.2913333333333</v>
      </c>
      <c r="CW591">
        <v>41.625</v>
      </c>
      <c r="CX591">
        <v>41.604</v>
      </c>
      <c r="CY591">
        <v>42.833</v>
      </c>
      <c r="CZ591">
        <v>1415.59</v>
      </c>
      <c r="DA591">
        <v>39.28</v>
      </c>
      <c r="DB591">
        <v>0</v>
      </c>
      <c r="DC591">
        <v>1627064726.8</v>
      </c>
      <c r="DD591">
        <v>0</v>
      </c>
      <c r="DE591">
        <v>678.97396</v>
      </c>
      <c r="DF591">
        <v>-0.182538457614812</v>
      </c>
      <c r="DG591">
        <v>7.42769236391872</v>
      </c>
      <c r="DH591">
        <v>9909.352</v>
      </c>
      <c r="DI591">
        <v>15</v>
      </c>
      <c r="DJ591">
        <v>1627063522.6</v>
      </c>
      <c r="DK591" t="s">
        <v>293</v>
      </c>
      <c r="DL591">
        <v>1627063512.6</v>
      </c>
      <c r="DM591">
        <v>1627063522.6</v>
      </c>
      <c r="DN591">
        <v>1</v>
      </c>
      <c r="DO591">
        <v>0.261</v>
      </c>
      <c r="DP591">
        <v>-0.001</v>
      </c>
      <c r="DQ591">
        <v>4.408</v>
      </c>
      <c r="DR591">
        <v>-0.118</v>
      </c>
      <c r="DS591">
        <v>420</v>
      </c>
      <c r="DT591">
        <v>3</v>
      </c>
      <c r="DU591">
        <v>0.07</v>
      </c>
      <c r="DV591">
        <v>0.03</v>
      </c>
      <c r="DW591">
        <v>-22.4385390243902</v>
      </c>
      <c r="DX591">
        <v>0.297405574912823</v>
      </c>
      <c r="DY591">
        <v>0.0354449616499334</v>
      </c>
      <c r="DZ591">
        <v>1</v>
      </c>
      <c r="EA591">
        <v>678.959705882353</v>
      </c>
      <c r="EB591">
        <v>0.223077797417223</v>
      </c>
      <c r="EC591">
        <v>0.219469082562203</v>
      </c>
      <c r="ED591">
        <v>1</v>
      </c>
      <c r="EE591">
        <v>7.57836902439024</v>
      </c>
      <c r="EF591">
        <v>0.309775818815324</v>
      </c>
      <c r="EG591">
        <v>0.0366197022010296</v>
      </c>
      <c r="EH591">
        <v>0</v>
      </c>
      <c r="EI591">
        <v>2</v>
      </c>
      <c r="EJ591">
        <v>3</v>
      </c>
      <c r="EK591" t="s">
        <v>335</v>
      </c>
      <c r="EL591">
        <v>100</v>
      </c>
      <c r="EM591">
        <v>100</v>
      </c>
      <c r="EN591">
        <v>4.313</v>
      </c>
      <c r="EO591">
        <v>0.0977</v>
      </c>
      <c r="EP591">
        <v>2.28134974714028</v>
      </c>
      <c r="EQ591">
        <v>0.00616335315543056</v>
      </c>
      <c r="ER591">
        <v>-2.81551833566181e-06</v>
      </c>
      <c r="ES591">
        <v>7.20361701182458e-10</v>
      </c>
      <c r="ET591">
        <v>-0.12593346656001</v>
      </c>
      <c r="EU591">
        <v>0.000949733804135094</v>
      </c>
      <c r="EV591">
        <v>0.000626151634330831</v>
      </c>
      <c r="EW591">
        <v>-7.8445624330649e-06</v>
      </c>
      <c r="EX591">
        <v>-4</v>
      </c>
      <c r="EY591">
        <v>2067</v>
      </c>
      <c r="EZ591">
        <v>1</v>
      </c>
      <c r="FA591">
        <v>22</v>
      </c>
      <c r="FB591">
        <v>20.2</v>
      </c>
      <c r="FC591">
        <v>20</v>
      </c>
      <c r="FD591">
        <v>18</v>
      </c>
      <c r="FE591">
        <v>960.831</v>
      </c>
      <c r="FF591">
        <v>522.014</v>
      </c>
      <c r="FG591">
        <v>44.0951</v>
      </c>
      <c r="FH591">
        <v>25.6857</v>
      </c>
      <c r="FI591">
        <v>30.0007</v>
      </c>
      <c r="FJ591">
        <v>25.5257</v>
      </c>
      <c r="FK591">
        <v>25.5144</v>
      </c>
      <c r="FL591">
        <v>26.8479</v>
      </c>
      <c r="FM591">
        <v>34.1078</v>
      </c>
      <c r="FN591">
        <v>0</v>
      </c>
      <c r="FO591">
        <v>46.35</v>
      </c>
      <c r="FP591">
        <v>420</v>
      </c>
      <c r="FQ591">
        <v>13.6479</v>
      </c>
      <c r="FR591">
        <v>100.302</v>
      </c>
      <c r="FS591">
        <v>100.202</v>
      </c>
    </row>
    <row r="592" spans="1:175">
      <c r="A592">
        <v>576</v>
      </c>
      <c r="B592">
        <v>1627064726.1</v>
      </c>
      <c r="C592">
        <v>1150</v>
      </c>
      <c r="D592" t="s">
        <v>1445</v>
      </c>
      <c r="E592" t="s">
        <v>1446</v>
      </c>
      <c r="F592">
        <v>1</v>
      </c>
      <c r="H592">
        <v>1627064725.1</v>
      </c>
      <c r="I592">
        <f>(J592)/1000</f>
        <v>0</v>
      </c>
      <c r="J592">
        <f>1000*CB592*AH592*(BX592-BY592)/(100*BQ592*(1000-AH592*BX592))</f>
        <v>0</v>
      </c>
      <c r="K592">
        <f>CB592*AH592*(BW592-BV592*(1000-AH592*BY592)/(1000-AH592*BX592))/(100*BQ592)</f>
        <v>0</v>
      </c>
      <c r="L592">
        <f>BV592 - IF(AH592&gt;1, K592*BQ592*100.0/(AJ592*CJ592), 0)</f>
        <v>0</v>
      </c>
      <c r="M592">
        <f>((S592-I592/2)*L592-K592)/(S592+I592/2)</f>
        <v>0</v>
      </c>
      <c r="N592">
        <f>M592*(CC592+CD592)/1000.0</f>
        <v>0</v>
      </c>
      <c r="O592">
        <f>(BV592 - IF(AH592&gt;1, K592*BQ592*100.0/(AJ592*CJ592), 0))*(CC592+CD592)/1000.0</f>
        <v>0</v>
      </c>
      <c r="P592">
        <f>2.0/((1/R592-1/Q592)+SIGN(R592)*SQRT((1/R592-1/Q592)*(1/R592-1/Q592) + 4*BR592/((BR592+1)*(BR592+1))*(2*1/R592*1/Q592-1/Q592*1/Q592)))</f>
        <v>0</v>
      </c>
      <c r="Q592">
        <f>IF(LEFT(BS592,1)&lt;&gt;"0",IF(LEFT(BS592,1)="1",3.0,BT592),$D$5+$E$5*(CJ592*CC592/($K$5*1000))+$F$5*(CJ592*CC592/($K$5*1000))*MAX(MIN(BQ592,$J$5),$I$5)*MAX(MIN(BQ592,$J$5),$I$5)+$G$5*MAX(MIN(BQ592,$J$5),$I$5)*(CJ592*CC592/($K$5*1000))+$H$5*(CJ592*CC592/($K$5*1000))*(CJ592*CC592/($K$5*1000)))</f>
        <v>0</v>
      </c>
      <c r="R592">
        <f>I592*(1000-(1000*0.61365*exp(17.502*V592/(240.97+V592))/(CC592+CD592)+BX592)/2)/(1000*0.61365*exp(17.502*V592/(240.97+V592))/(CC592+CD592)-BX592)</f>
        <v>0</v>
      </c>
      <c r="S592">
        <f>1/((BR592+1)/(P592/1.6)+1/(Q592/1.37)) + BR592/((BR592+1)/(P592/1.6) + BR592/(Q592/1.37))</f>
        <v>0</v>
      </c>
      <c r="T592">
        <f>(BM592*BP592)</f>
        <v>0</v>
      </c>
      <c r="U592">
        <f>(CE592+(T592+2*0.95*5.67E-8*(((CE592+$B$7)+273)^4-(CE592+273)^4)-44100*I592)/(1.84*29.3*Q592+8*0.95*5.67E-8*(CE592+273)^3))</f>
        <v>0</v>
      </c>
      <c r="V592">
        <f>($C$7*CF592+$D$7*CG592+$E$7*U592)</f>
        <v>0</v>
      </c>
      <c r="W592">
        <f>0.61365*exp(17.502*V592/(240.97+V592))</f>
        <v>0</v>
      </c>
      <c r="X592">
        <f>(Y592/Z592*100)</f>
        <v>0</v>
      </c>
      <c r="Y592">
        <f>BX592*(CC592+CD592)/1000</f>
        <v>0</v>
      </c>
      <c r="Z592">
        <f>0.61365*exp(17.502*CE592/(240.97+CE592))</f>
        <v>0</v>
      </c>
      <c r="AA592">
        <f>(W592-BX592*(CC592+CD592)/1000)</f>
        <v>0</v>
      </c>
      <c r="AB592">
        <f>(-I592*44100)</f>
        <v>0</v>
      </c>
      <c r="AC592">
        <f>2*29.3*Q592*0.92*(CE592-V592)</f>
        <v>0</v>
      </c>
      <c r="AD592">
        <f>2*0.95*5.67E-8*(((CE592+$B$7)+273)^4-(V592+273)^4)</f>
        <v>0</v>
      </c>
      <c r="AE592">
        <f>T592+AD592+AB592+AC592</f>
        <v>0</v>
      </c>
      <c r="AF592">
        <v>16</v>
      </c>
      <c r="AG592">
        <v>2</v>
      </c>
      <c r="AH592">
        <f>IF(AF592*$H$13&gt;=AJ592,1.0,(AJ592/(AJ592-AF592*$H$13)))</f>
        <v>0</v>
      </c>
      <c r="AI592">
        <f>(AH592-1)*100</f>
        <v>0</v>
      </c>
      <c r="AJ592">
        <f>MAX(0,($B$13+$C$13*CJ592)/(1+$D$13*CJ592)*CC592/(CE592+273)*$E$13)</f>
        <v>0</v>
      </c>
      <c r="AK592" t="s">
        <v>291</v>
      </c>
      <c r="AL592" t="s">
        <v>291</v>
      </c>
      <c r="AM592">
        <v>0</v>
      </c>
      <c r="AN592">
        <v>0</v>
      </c>
      <c r="AO592">
        <f>1-AM592/AN592</f>
        <v>0</v>
      </c>
      <c r="AP592">
        <v>0</v>
      </c>
      <c r="AQ592" t="s">
        <v>291</v>
      </c>
      <c r="AR592" t="s">
        <v>291</v>
      </c>
      <c r="AS592">
        <v>0</v>
      </c>
      <c r="AT592">
        <v>0</v>
      </c>
      <c r="AU592">
        <f>1-AS592/AT592</f>
        <v>0</v>
      </c>
      <c r="AV592">
        <v>0.5</v>
      </c>
      <c r="AW592">
        <f>BN592</f>
        <v>0</v>
      </c>
      <c r="AX592">
        <f>K592</f>
        <v>0</v>
      </c>
      <c r="AY592">
        <f>AU592*AV592*AW592</f>
        <v>0</v>
      </c>
      <c r="AZ592">
        <f>(AX592-AP592)/AW592</f>
        <v>0</v>
      </c>
      <c r="BA592">
        <f>(AN592-AT592)/AT592</f>
        <v>0</v>
      </c>
      <c r="BB592">
        <f>AM592/(AO592+AM592/AT592)</f>
        <v>0</v>
      </c>
      <c r="BC592" t="s">
        <v>291</v>
      </c>
      <c r="BD592">
        <v>0</v>
      </c>
      <c r="BE592">
        <f>IF(BD592&lt;&gt;0, BD592, BB592)</f>
        <v>0</v>
      </c>
      <c r="BF592">
        <f>1-BE592/AT592</f>
        <v>0</v>
      </c>
      <c r="BG592">
        <f>(AT592-AS592)/(AT592-BE592)</f>
        <v>0</v>
      </c>
      <c r="BH592">
        <f>(AN592-AT592)/(AN592-BE592)</f>
        <v>0</v>
      </c>
      <c r="BI592">
        <f>(AT592-AS592)/(AT592-AM592)</f>
        <v>0</v>
      </c>
      <c r="BJ592">
        <f>(AN592-AT592)/(AN592-AM592)</f>
        <v>0</v>
      </c>
      <c r="BK592">
        <f>(BG592*BE592/AS592)</f>
        <v>0</v>
      </c>
      <c r="BL592">
        <f>(1-BK592)</f>
        <v>0</v>
      </c>
      <c r="BM592">
        <f>$B$11*CK592+$C$11*CL592+$F$11*CM592*(1-CP592)</f>
        <v>0</v>
      </c>
      <c r="BN592">
        <f>BM592*BO592</f>
        <v>0</v>
      </c>
      <c r="BO592">
        <f>($B$11*$D$9+$C$11*$D$9+$F$11*((CZ592+CR592)/MAX(CZ592+CR592+DA592, 0.1)*$I$9+DA592/MAX(CZ592+CR592+DA592, 0.1)*$J$9))/($B$11+$C$11+$F$11)</f>
        <v>0</v>
      </c>
      <c r="BP592">
        <f>($B$11*$K$9+$C$11*$K$9+$F$11*((CZ592+CR592)/MAX(CZ592+CR592+DA592, 0.1)*$P$9+DA592/MAX(CZ592+CR592+DA592, 0.1)*$Q$9))/($B$11+$C$11+$F$11)</f>
        <v>0</v>
      </c>
      <c r="BQ592">
        <v>6</v>
      </c>
      <c r="BR592">
        <v>0.5</v>
      </c>
      <c r="BS592" t="s">
        <v>292</v>
      </c>
      <c r="BT592">
        <v>2</v>
      </c>
      <c r="BU592">
        <v>1627064725.1</v>
      </c>
      <c r="BV592">
        <v>397.557333333333</v>
      </c>
      <c r="BW592">
        <v>419.942333333333</v>
      </c>
      <c r="BX592">
        <v>21.1236333333333</v>
      </c>
      <c r="BY592">
        <v>13.4931333333333</v>
      </c>
      <c r="BZ592">
        <v>393.244333333333</v>
      </c>
      <c r="CA592">
        <v>21.0257</v>
      </c>
      <c r="CB592">
        <v>900.026666666667</v>
      </c>
      <c r="CC592">
        <v>101.504</v>
      </c>
      <c r="CD592">
        <v>0.0997753</v>
      </c>
      <c r="CE592">
        <v>36.7232666666667</v>
      </c>
      <c r="CF592">
        <v>33.3552666666667</v>
      </c>
      <c r="CG592">
        <v>999.9</v>
      </c>
      <c r="CH592">
        <v>0</v>
      </c>
      <c r="CI592">
        <v>0</v>
      </c>
      <c r="CJ592">
        <v>10033.9666666667</v>
      </c>
      <c r="CK592">
        <v>0</v>
      </c>
      <c r="CL592">
        <v>59.8194</v>
      </c>
      <c r="CM592">
        <v>1460.07</v>
      </c>
      <c r="CN592">
        <v>0.973001</v>
      </c>
      <c r="CO592">
        <v>0.026999</v>
      </c>
      <c r="CP592">
        <v>0</v>
      </c>
      <c r="CQ592">
        <v>679.043666666667</v>
      </c>
      <c r="CR592">
        <v>4.99951</v>
      </c>
      <c r="CS592">
        <v>9911.57666666667</v>
      </c>
      <c r="CT592">
        <v>11912.4666666667</v>
      </c>
      <c r="CU592">
        <v>40.187</v>
      </c>
      <c r="CV592">
        <v>42.2913333333333</v>
      </c>
      <c r="CW592">
        <v>41.625</v>
      </c>
      <c r="CX592">
        <v>41.604</v>
      </c>
      <c r="CY592">
        <v>42.875</v>
      </c>
      <c r="CZ592">
        <v>1415.78666666667</v>
      </c>
      <c r="DA592">
        <v>39.2833333333333</v>
      </c>
      <c r="DB592">
        <v>0</v>
      </c>
      <c r="DC592">
        <v>1627064728.6</v>
      </c>
      <c r="DD592">
        <v>0</v>
      </c>
      <c r="DE592">
        <v>678.974538461538</v>
      </c>
      <c r="DF592">
        <v>0.191726498062951</v>
      </c>
      <c r="DG592">
        <v>11.6789743508678</v>
      </c>
      <c r="DH592">
        <v>9909.62653846154</v>
      </c>
      <c r="DI592">
        <v>15</v>
      </c>
      <c r="DJ592">
        <v>1627063522.6</v>
      </c>
      <c r="DK592" t="s">
        <v>293</v>
      </c>
      <c r="DL592">
        <v>1627063512.6</v>
      </c>
      <c r="DM592">
        <v>1627063522.6</v>
      </c>
      <c r="DN592">
        <v>1</v>
      </c>
      <c r="DO592">
        <v>0.261</v>
      </c>
      <c r="DP592">
        <v>-0.001</v>
      </c>
      <c r="DQ592">
        <v>4.408</v>
      </c>
      <c r="DR592">
        <v>-0.118</v>
      </c>
      <c r="DS592">
        <v>420</v>
      </c>
      <c r="DT592">
        <v>3</v>
      </c>
      <c r="DU592">
        <v>0.07</v>
      </c>
      <c r="DV592">
        <v>0.03</v>
      </c>
      <c r="DW592">
        <v>-22.4308195121951</v>
      </c>
      <c r="DX592">
        <v>0.32926202090594</v>
      </c>
      <c r="DY592">
        <v>0.0374053812452634</v>
      </c>
      <c r="DZ592">
        <v>1</v>
      </c>
      <c r="EA592">
        <v>678.970941176471</v>
      </c>
      <c r="EB592">
        <v>0.194338211730512</v>
      </c>
      <c r="EC592">
        <v>0.201214392710643</v>
      </c>
      <c r="ED592">
        <v>1</v>
      </c>
      <c r="EE592">
        <v>7.59104268292683</v>
      </c>
      <c r="EF592">
        <v>0.237255888501752</v>
      </c>
      <c r="EG592">
        <v>0.0282968102162003</v>
      </c>
      <c r="EH592">
        <v>0</v>
      </c>
      <c r="EI592">
        <v>2</v>
      </c>
      <c r="EJ592">
        <v>3</v>
      </c>
      <c r="EK592" t="s">
        <v>335</v>
      </c>
      <c r="EL592">
        <v>100</v>
      </c>
      <c r="EM592">
        <v>100</v>
      </c>
      <c r="EN592">
        <v>4.313</v>
      </c>
      <c r="EO592">
        <v>0.0983</v>
      </c>
      <c r="EP592">
        <v>2.28134974714028</v>
      </c>
      <c r="EQ592">
        <v>0.00616335315543056</v>
      </c>
      <c r="ER592">
        <v>-2.81551833566181e-06</v>
      </c>
      <c r="ES592">
        <v>7.20361701182458e-10</v>
      </c>
      <c r="ET592">
        <v>-0.12593346656001</v>
      </c>
      <c r="EU592">
        <v>0.000949733804135094</v>
      </c>
      <c r="EV592">
        <v>0.000626151634330831</v>
      </c>
      <c r="EW592">
        <v>-7.8445624330649e-06</v>
      </c>
      <c r="EX592">
        <v>-4</v>
      </c>
      <c r="EY592">
        <v>2067</v>
      </c>
      <c r="EZ592">
        <v>1</v>
      </c>
      <c r="FA592">
        <v>22</v>
      </c>
      <c r="FB592">
        <v>20.2</v>
      </c>
      <c r="FC592">
        <v>20.1</v>
      </c>
      <c r="FD592">
        <v>18</v>
      </c>
      <c r="FE592">
        <v>960.732</v>
      </c>
      <c r="FF592">
        <v>522.045</v>
      </c>
      <c r="FG592">
        <v>44.1222</v>
      </c>
      <c r="FH592">
        <v>25.6908</v>
      </c>
      <c r="FI592">
        <v>30.0008</v>
      </c>
      <c r="FJ592">
        <v>25.5289</v>
      </c>
      <c r="FK592">
        <v>25.5176</v>
      </c>
      <c r="FL592">
        <v>26.8486</v>
      </c>
      <c r="FM592">
        <v>33.8289</v>
      </c>
      <c r="FN592">
        <v>0</v>
      </c>
      <c r="FO592">
        <v>46.45</v>
      </c>
      <c r="FP592">
        <v>420</v>
      </c>
      <c r="FQ592">
        <v>13.6476</v>
      </c>
      <c r="FR592">
        <v>100.3</v>
      </c>
      <c r="FS592">
        <v>100.201</v>
      </c>
    </row>
    <row r="593" spans="1:175">
      <c r="A593">
        <v>577</v>
      </c>
      <c r="B593">
        <v>1627064728.1</v>
      </c>
      <c r="C593">
        <v>1152</v>
      </c>
      <c r="D593" t="s">
        <v>1447</v>
      </c>
      <c r="E593" t="s">
        <v>1448</v>
      </c>
      <c r="F593">
        <v>1</v>
      </c>
      <c r="H593">
        <v>1627064727.1</v>
      </c>
      <c r="I593">
        <f>(J593)/1000</f>
        <v>0</v>
      </c>
      <c r="J593">
        <f>1000*CB593*AH593*(BX593-BY593)/(100*BQ593*(1000-AH593*BX593))</f>
        <v>0</v>
      </c>
      <c r="K593">
        <f>CB593*AH593*(BW593-BV593*(1000-AH593*BY593)/(1000-AH593*BX593))/(100*BQ593)</f>
        <v>0</v>
      </c>
      <c r="L593">
        <f>BV593 - IF(AH593&gt;1, K593*BQ593*100.0/(AJ593*CJ593), 0)</f>
        <v>0</v>
      </c>
      <c r="M593">
        <f>((S593-I593/2)*L593-K593)/(S593+I593/2)</f>
        <v>0</v>
      </c>
      <c r="N593">
        <f>M593*(CC593+CD593)/1000.0</f>
        <v>0</v>
      </c>
      <c r="O593">
        <f>(BV593 - IF(AH593&gt;1, K593*BQ593*100.0/(AJ593*CJ593), 0))*(CC593+CD593)/1000.0</f>
        <v>0</v>
      </c>
      <c r="P593">
        <f>2.0/((1/R593-1/Q593)+SIGN(R593)*SQRT((1/R593-1/Q593)*(1/R593-1/Q593) + 4*BR593/((BR593+1)*(BR593+1))*(2*1/R593*1/Q593-1/Q593*1/Q593)))</f>
        <v>0</v>
      </c>
      <c r="Q593">
        <f>IF(LEFT(BS593,1)&lt;&gt;"0",IF(LEFT(BS593,1)="1",3.0,BT593),$D$5+$E$5*(CJ593*CC593/($K$5*1000))+$F$5*(CJ593*CC593/($K$5*1000))*MAX(MIN(BQ593,$J$5),$I$5)*MAX(MIN(BQ593,$J$5),$I$5)+$G$5*MAX(MIN(BQ593,$J$5),$I$5)*(CJ593*CC593/($K$5*1000))+$H$5*(CJ593*CC593/($K$5*1000))*(CJ593*CC593/($K$5*1000)))</f>
        <v>0</v>
      </c>
      <c r="R593">
        <f>I593*(1000-(1000*0.61365*exp(17.502*V593/(240.97+V593))/(CC593+CD593)+BX593)/2)/(1000*0.61365*exp(17.502*V593/(240.97+V593))/(CC593+CD593)-BX593)</f>
        <v>0</v>
      </c>
      <c r="S593">
        <f>1/((BR593+1)/(P593/1.6)+1/(Q593/1.37)) + BR593/((BR593+1)/(P593/1.6) + BR593/(Q593/1.37))</f>
        <v>0</v>
      </c>
      <c r="T593">
        <f>(BM593*BP593)</f>
        <v>0</v>
      </c>
      <c r="U593">
        <f>(CE593+(T593+2*0.95*5.67E-8*(((CE593+$B$7)+273)^4-(CE593+273)^4)-44100*I593)/(1.84*29.3*Q593+8*0.95*5.67E-8*(CE593+273)^3))</f>
        <v>0</v>
      </c>
      <c r="V593">
        <f>($C$7*CF593+$D$7*CG593+$E$7*U593)</f>
        <v>0</v>
      </c>
      <c r="W593">
        <f>0.61365*exp(17.502*V593/(240.97+V593))</f>
        <v>0</v>
      </c>
      <c r="X593">
        <f>(Y593/Z593*100)</f>
        <v>0</v>
      </c>
      <c r="Y593">
        <f>BX593*(CC593+CD593)/1000</f>
        <v>0</v>
      </c>
      <c r="Z593">
        <f>0.61365*exp(17.502*CE593/(240.97+CE593))</f>
        <v>0</v>
      </c>
      <c r="AA593">
        <f>(W593-BX593*(CC593+CD593)/1000)</f>
        <v>0</v>
      </c>
      <c r="AB593">
        <f>(-I593*44100)</f>
        <v>0</v>
      </c>
      <c r="AC593">
        <f>2*29.3*Q593*0.92*(CE593-V593)</f>
        <v>0</v>
      </c>
      <c r="AD593">
        <f>2*0.95*5.67E-8*(((CE593+$B$7)+273)^4-(V593+273)^4)</f>
        <v>0</v>
      </c>
      <c r="AE593">
        <f>T593+AD593+AB593+AC593</f>
        <v>0</v>
      </c>
      <c r="AF593">
        <v>16</v>
      </c>
      <c r="AG593">
        <v>2</v>
      </c>
      <c r="AH593">
        <f>IF(AF593*$H$13&gt;=AJ593,1.0,(AJ593/(AJ593-AF593*$H$13)))</f>
        <v>0</v>
      </c>
      <c r="AI593">
        <f>(AH593-1)*100</f>
        <v>0</v>
      </c>
      <c r="AJ593">
        <f>MAX(0,($B$13+$C$13*CJ593)/(1+$D$13*CJ593)*CC593/(CE593+273)*$E$13)</f>
        <v>0</v>
      </c>
      <c r="AK593" t="s">
        <v>291</v>
      </c>
      <c r="AL593" t="s">
        <v>291</v>
      </c>
      <c r="AM593">
        <v>0</v>
      </c>
      <c r="AN593">
        <v>0</v>
      </c>
      <c r="AO593">
        <f>1-AM593/AN593</f>
        <v>0</v>
      </c>
      <c r="AP593">
        <v>0</v>
      </c>
      <c r="AQ593" t="s">
        <v>291</v>
      </c>
      <c r="AR593" t="s">
        <v>291</v>
      </c>
      <c r="AS593">
        <v>0</v>
      </c>
      <c r="AT593">
        <v>0</v>
      </c>
      <c r="AU593">
        <f>1-AS593/AT593</f>
        <v>0</v>
      </c>
      <c r="AV593">
        <v>0.5</v>
      </c>
      <c r="AW593">
        <f>BN593</f>
        <v>0</v>
      </c>
      <c r="AX593">
        <f>K593</f>
        <v>0</v>
      </c>
      <c r="AY593">
        <f>AU593*AV593*AW593</f>
        <v>0</v>
      </c>
      <c r="AZ593">
        <f>(AX593-AP593)/AW593</f>
        <v>0</v>
      </c>
      <c r="BA593">
        <f>(AN593-AT593)/AT593</f>
        <v>0</v>
      </c>
      <c r="BB593">
        <f>AM593/(AO593+AM593/AT593)</f>
        <v>0</v>
      </c>
      <c r="BC593" t="s">
        <v>291</v>
      </c>
      <c r="BD593">
        <v>0</v>
      </c>
      <c r="BE593">
        <f>IF(BD593&lt;&gt;0, BD593, BB593)</f>
        <v>0</v>
      </c>
      <c r="BF593">
        <f>1-BE593/AT593</f>
        <v>0</v>
      </c>
      <c r="BG593">
        <f>(AT593-AS593)/(AT593-BE593)</f>
        <v>0</v>
      </c>
      <c r="BH593">
        <f>(AN593-AT593)/(AN593-BE593)</f>
        <v>0</v>
      </c>
      <c r="BI593">
        <f>(AT593-AS593)/(AT593-AM593)</f>
        <v>0</v>
      </c>
      <c r="BJ593">
        <f>(AN593-AT593)/(AN593-AM593)</f>
        <v>0</v>
      </c>
      <c r="BK593">
        <f>(BG593*BE593/AS593)</f>
        <v>0</v>
      </c>
      <c r="BL593">
        <f>(1-BK593)</f>
        <v>0</v>
      </c>
      <c r="BM593">
        <f>$B$11*CK593+$C$11*CL593+$F$11*CM593*(1-CP593)</f>
        <v>0</v>
      </c>
      <c r="BN593">
        <f>BM593*BO593</f>
        <v>0</v>
      </c>
      <c r="BO593">
        <f>($B$11*$D$9+$C$11*$D$9+$F$11*((CZ593+CR593)/MAX(CZ593+CR593+DA593, 0.1)*$I$9+DA593/MAX(CZ593+CR593+DA593, 0.1)*$J$9))/($B$11+$C$11+$F$11)</f>
        <v>0</v>
      </c>
      <c r="BP593">
        <f>($B$11*$K$9+$C$11*$K$9+$F$11*((CZ593+CR593)/MAX(CZ593+CR593+DA593, 0.1)*$P$9+DA593/MAX(CZ593+CR593+DA593, 0.1)*$Q$9))/($B$11+$C$11+$F$11)</f>
        <v>0</v>
      </c>
      <c r="BQ593">
        <v>6</v>
      </c>
      <c r="BR593">
        <v>0.5</v>
      </c>
      <c r="BS593" t="s">
        <v>292</v>
      </c>
      <c r="BT593">
        <v>2</v>
      </c>
      <c r="BU593">
        <v>1627064727.1</v>
      </c>
      <c r="BV593">
        <v>397.553666666667</v>
      </c>
      <c r="BW593">
        <v>419.944666666667</v>
      </c>
      <c r="BX593">
        <v>21.163</v>
      </c>
      <c r="BY593">
        <v>13.5192333333333</v>
      </c>
      <c r="BZ593">
        <v>393.24</v>
      </c>
      <c r="CA593">
        <v>21.0644</v>
      </c>
      <c r="CB593">
        <v>899.986666666667</v>
      </c>
      <c r="CC593">
        <v>101.503666666667</v>
      </c>
      <c r="CD593">
        <v>0.0998798666666667</v>
      </c>
      <c r="CE593">
        <v>36.7542</v>
      </c>
      <c r="CF593">
        <v>33.391</v>
      </c>
      <c r="CG593">
        <v>999.9</v>
      </c>
      <c r="CH593">
        <v>0</v>
      </c>
      <c r="CI593">
        <v>0</v>
      </c>
      <c r="CJ593">
        <v>10004.3666666667</v>
      </c>
      <c r="CK593">
        <v>0</v>
      </c>
      <c r="CL593">
        <v>59.8194</v>
      </c>
      <c r="CM593">
        <v>1459.96666666667</v>
      </c>
      <c r="CN593">
        <v>0.973001</v>
      </c>
      <c r="CO593">
        <v>0.026999</v>
      </c>
      <c r="CP593">
        <v>0</v>
      </c>
      <c r="CQ593">
        <v>678.964</v>
      </c>
      <c r="CR593">
        <v>4.99951</v>
      </c>
      <c r="CS593">
        <v>9910.47</v>
      </c>
      <c r="CT593">
        <v>11911.6</v>
      </c>
      <c r="CU593">
        <v>40.187</v>
      </c>
      <c r="CV593">
        <v>42.312</v>
      </c>
      <c r="CW593">
        <v>41.625</v>
      </c>
      <c r="CX593">
        <v>41.562</v>
      </c>
      <c r="CY593">
        <v>42.875</v>
      </c>
      <c r="CZ593">
        <v>1415.68666666667</v>
      </c>
      <c r="DA593">
        <v>39.28</v>
      </c>
      <c r="DB593">
        <v>0</v>
      </c>
      <c r="DC593">
        <v>1627064731</v>
      </c>
      <c r="DD593">
        <v>0</v>
      </c>
      <c r="DE593">
        <v>678.972846153846</v>
      </c>
      <c r="DF593">
        <v>0.0360341803913286</v>
      </c>
      <c r="DG593">
        <v>9.78837599120724</v>
      </c>
      <c r="DH593">
        <v>9909.84269230769</v>
      </c>
      <c r="DI593">
        <v>15</v>
      </c>
      <c r="DJ593">
        <v>1627063522.6</v>
      </c>
      <c r="DK593" t="s">
        <v>293</v>
      </c>
      <c r="DL593">
        <v>1627063512.6</v>
      </c>
      <c r="DM593">
        <v>1627063522.6</v>
      </c>
      <c r="DN593">
        <v>1</v>
      </c>
      <c r="DO593">
        <v>0.261</v>
      </c>
      <c r="DP593">
        <v>-0.001</v>
      </c>
      <c r="DQ593">
        <v>4.408</v>
      </c>
      <c r="DR593">
        <v>-0.118</v>
      </c>
      <c r="DS593">
        <v>420</v>
      </c>
      <c r="DT593">
        <v>3</v>
      </c>
      <c r="DU593">
        <v>0.07</v>
      </c>
      <c r="DV593">
        <v>0.03</v>
      </c>
      <c r="DW593">
        <v>-22.4234073170732</v>
      </c>
      <c r="DX593">
        <v>0.332749128919878</v>
      </c>
      <c r="DY593">
        <v>0.0370554916126551</v>
      </c>
      <c r="DZ593">
        <v>1</v>
      </c>
      <c r="EA593">
        <v>678.981636363636</v>
      </c>
      <c r="EB593">
        <v>-0.0421553905835563</v>
      </c>
      <c r="EC593">
        <v>0.205314661417152</v>
      </c>
      <c r="ED593">
        <v>1</v>
      </c>
      <c r="EE593">
        <v>7.60200048780488</v>
      </c>
      <c r="EF593">
        <v>0.201359581881522</v>
      </c>
      <c r="EG593">
        <v>0.0238566419601692</v>
      </c>
      <c r="EH593">
        <v>0</v>
      </c>
      <c r="EI593">
        <v>2</v>
      </c>
      <c r="EJ593">
        <v>3</v>
      </c>
      <c r="EK593" t="s">
        <v>335</v>
      </c>
      <c r="EL593">
        <v>100</v>
      </c>
      <c r="EM593">
        <v>100</v>
      </c>
      <c r="EN593">
        <v>4.314</v>
      </c>
      <c r="EO593">
        <v>0.0989</v>
      </c>
      <c r="EP593">
        <v>2.28134974714028</v>
      </c>
      <c r="EQ593">
        <v>0.00616335315543056</v>
      </c>
      <c r="ER593">
        <v>-2.81551833566181e-06</v>
      </c>
      <c r="ES593">
        <v>7.20361701182458e-10</v>
      </c>
      <c r="ET593">
        <v>-0.12593346656001</v>
      </c>
      <c r="EU593">
        <v>0.000949733804135094</v>
      </c>
      <c r="EV593">
        <v>0.000626151634330831</v>
      </c>
      <c r="EW593">
        <v>-7.8445624330649e-06</v>
      </c>
      <c r="EX593">
        <v>-4</v>
      </c>
      <c r="EY593">
        <v>2067</v>
      </c>
      <c r="EZ593">
        <v>1</v>
      </c>
      <c r="FA593">
        <v>22</v>
      </c>
      <c r="FB593">
        <v>20.3</v>
      </c>
      <c r="FC593">
        <v>20.1</v>
      </c>
      <c r="FD593">
        <v>18</v>
      </c>
      <c r="FE593">
        <v>960.738</v>
      </c>
      <c r="FF593">
        <v>522.397</v>
      </c>
      <c r="FG593">
        <v>44.149</v>
      </c>
      <c r="FH593">
        <v>25.6951</v>
      </c>
      <c r="FI593">
        <v>30.0008</v>
      </c>
      <c r="FJ593">
        <v>25.5321</v>
      </c>
      <c r="FK593">
        <v>25.5208</v>
      </c>
      <c r="FL593">
        <v>26.8514</v>
      </c>
      <c r="FM593">
        <v>33.8289</v>
      </c>
      <c r="FN593">
        <v>0</v>
      </c>
      <c r="FO593">
        <v>46.45</v>
      </c>
      <c r="FP593">
        <v>420</v>
      </c>
      <c r="FQ593">
        <v>13.6432</v>
      </c>
      <c r="FR593">
        <v>100.298</v>
      </c>
      <c r="FS593">
        <v>100.2</v>
      </c>
    </row>
    <row r="594" spans="1:175">
      <c r="A594">
        <v>578</v>
      </c>
      <c r="B594">
        <v>1627064730.1</v>
      </c>
      <c r="C594">
        <v>1154</v>
      </c>
      <c r="D594" t="s">
        <v>1449</v>
      </c>
      <c r="E594" t="s">
        <v>1450</v>
      </c>
      <c r="F594">
        <v>1</v>
      </c>
      <c r="H594">
        <v>1627064729.1</v>
      </c>
      <c r="I594">
        <f>(J594)/1000</f>
        <v>0</v>
      </c>
      <c r="J594">
        <f>1000*CB594*AH594*(BX594-BY594)/(100*BQ594*(1000-AH594*BX594))</f>
        <v>0</v>
      </c>
      <c r="K594">
        <f>CB594*AH594*(BW594-BV594*(1000-AH594*BY594)/(1000-AH594*BX594))/(100*BQ594)</f>
        <v>0</v>
      </c>
      <c r="L594">
        <f>BV594 - IF(AH594&gt;1, K594*BQ594*100.0/(AJ594*CJ594), 0)</f>
        <v>0</v>
      </c>
      <c r="M594">
        <f>((S594-I594/2)*L594-K594)/(S594+I594/2)</f>
        <v>0</v>
      </c>
      <c r="N594">
        <f>M594*(CC594+CD594)/1000.0</f>
        <v>0</v>
      </c>
      <c r="O594">
        <f>(BV594 - IF(AH594&gt;1, K594*BQ594*100.0/(AJ594*CJ594), 0))*(CC594+CD594)/1000.0</f>
        <v>0</v>
      </c>
      <c r="P594">
        <f>2.0/((1/R594-1/Q594)+SIGN(R594)*SQRT((1/R594-1/Q594)*(1/R594-1/Q594) + 4*BR594/((BR594+1)*(BR594+1))*(2*1/R594*1/Q594-1/Q594*1/Q594)))</f>
        <v>0</v>
      </c>
      <c r="Q594">
        <f>IF(LEFT(BS594,1)&lt;&gt;"0",IF(LEFT(BS594,1)="1",3.0,BT594),$D$5+$E$5*(CJ594*CC594/($K$5*1000))+$F$5*(CJ594*CC594/($K$5*1000))*MAX(MIN(BQ594,$J$5),$I$5)*MAX(MIN(BQ594,$J$5),$I$5)+$G$5*MAX(MIN(BQ594,$J$5),$I$5)*(CJ594*CC594/($K$5*1000))+$H$5*(CJ594*CC594/($K$5*1000))*(CJ594*CC594/($K$5*1000)))</f>
        <v>0</v>
      </c>
      <c r="R594">
        <f>I594*(1000-(1000*0.61365*exp(17.502*V594/(240.97+V594))/(CC594+CD594)+BX594)/2)/(1000*0.61365*exp(17.502*V594/(240.97+V594))/(CC594+CD594)-BX594)</f>
        <v>0</v>
      </c>
      <c r="S594">
        <f>1/((BR594+1)/(P594/1.6)+1/(Q594/1.37)) + BR594/((BR594+1)/(P594/1.6) + BR594/(Q594/1.37))</f>
        <v>0</v>
      </c>
      <c r="T594">
        <f>(BM594*BP594)</f>
        <v>0</v>
      </c>
      <c r="U594">
        <f>(CE594+(T594+2*0.95*5.67E-8*(((CE594+$B$7)+273)^4-(CE594+273)^4)-44100*I594)/(1.84*29.3*Q594+8*0.95*5.67E-8*(CE594+273)^3))</f>
        <v>0</v>
      </c>
      <c r="V594">
        <f>($C$7*CF594+$D$7*CG594+$E$7*U594)</f>
        <v>0</v>
      </c>
      <c r="W594">
        <f>0.61365*exp(17.502*V594/(240.97+V594))</f>
        <v>0</v>
      </c>
      <c r="X594">
        <f>(Y594/Z594*100)</f>
        <v>0</v>
      </c>
      <c r="Y594">
        <f>BX594*(CC594+CD594)/1000</f>
        <v>0</v>
      </c>
      <c r="Z594">
        <f>0.61365*exp(17.502*CE594/(240.97+CE594))</f>
        <v>0</v>
      </c>
      <c r="AA594">
        <f>(W594-BX594*(CC594+CD594)/1000)</f>
        <v>0</v>
      </c>
      <c r="AB594">
        <f>(-I594*44100)</f>
        <v>0</v>
      </c>
      <c r="AC594">
        <f>2*29.3*Q594*0.92*(CE594-V594)</f>
        <v>0</v>
      </c>
      <c r="AD594">
        <f>2*0.95*5.67E-8*(((CE594+$B$7)+273)^4-(V594+273)^4)</f>
        <v>0</v>
      </c>
      <c r="AE594">
        <f>T594+AD594+AB594+AC594</f>
        <v>0</v>
      </c>
      <c r="AF594">
        <v>16</v>
      </c>
      <c r="AG594">
        <v>2</v>
      </c>
      <c r="AH594">
        <f>IF(AF594*$H$13&gt;=AJ594,1.0,(AJ594/(AJ594-AF594*$H$13)))</f>
        <v>0</v>
      </c>
      <c r="AI594">
        <f>(AH594-1)*100</f>
        <v>0</v>
      </c>
      <c r="AJ594">
        <f>MAX(0,($B$13+$C$13*CJ594)/(1+$D$13*CJ594)*CC594/(CE594+273)*$E$13)</f>
        <v>0</v>
      </c>
      <c r="AK594" t="s">
        <v>291</v>
      </c>
      <c r="AL594" t="s">
        <v>291</v>
      </c>
      <c r="AM594">
        <v>0</v>
      </c>
      <c r="AN594">
        <v>0</v>
      </c>
      <c r="AO594">
        <f>1-AM594/AN594</f>
        <v>0</v>
      </c>
      <c r="AP594">
        <v>0</v>
      </c>
      <c r="AQ594" t="s">
        <v>291</v>
      </c>
      <c r="AR594" t="s">
        <v>291</v>
      </c>
      <c r="AS594">
        <v>0</v>
      </c>
      <c r="AT594">
        <v>0</v>
      </c>
      <c r="AU594">
        <f>1-AS594/AT594</f>
        <v>0</v>
      </c>
      <c r="AV594">
        <v>0.5</v>
      </c>
      <c r="AW594">
        <f>BN594</f>
        <v>0</v>
      </c>
      <c r="AX594">
        <f>K594</f>
        <v>0</v>
      </c>
      <c r="AY594">
        <f>AU594*AV594*AW594</f>
        <v>0</v>
      </c>
      <c r="AZ594">
        <f>(AX594-AP594)/AW594</f>
        <v>0</v>
      </c>
      <c r="BA594">
        <f>(AN594-AT594)/AT594</f>
        <v>0</v>
      </c>
      <c r="BB594">
        <f>AM594/(AO594+AM594/AT594)</f>
        <v>0</v>
      </c>
      <c r="BC594" t="s">
        <v>291</v>
      </c>
      <c r="BD594">
        <v>0</v>
      </c>
      <c r="BE594">
        <f>IF(BD594&lt;&gt;0, BD594, BB594)</f>
        <v>0</v>
      </c>
      <c r="BF594">
        <f>1-BE594/AT594</f>
        <v>0</v>
      </c>
      <c r="BG594">
        <f>(AT594-AS594)/(AT594-BE594)</f>
        <v>0</v>
      </c>
      <c r="BH594">
        <f>(AN594-AT594)/(AN594-BE594)</f>
        <v>0</v>
      </c>
      <c r="BI594">
        <f>(AT594-AS594)/(AT594-AM594)</f>
        <v>0</v>
      </c>
      <c r="BJ594">
        <f>(AN594-AT594)/(AN594-AM594)</f>
        <v>0</v>
      </c>
      <c r="BK594">
        <f>(BG594*BE594/AS594)</f>
        <v>0</v>
      </c>
      <c r="BL594">
        <f>(1-BK594)</f>
        <v>0</v>
      </c>
      <c r="BM594">
        <f>$B$11*CK594+$C$11*CL594+$F$11*CM594*(1-CP594)</f>
        <v>0</v>
      </c>
      <c r="BN594">
        <f>BM594*BO594</f>
        <v>0</v>
      </c>
      <c r="BO594">
        <f>($B$11*$D$9+$C$11*$D$9+$F$11*((CZ594+CR594)/MAX(CZ594+CR594+DA594, 0.1)*$I$9+DA594/MAX(CZ594+CR594+DA594, 0.1)*$J$9))/($B$11+$C$11+$F$11)</f>
        <v>0</v>
      </c>
      <c r="BP594">
        <f>($B$11*$K$9+$C$11*$K$9+$F$11*((CZ594+CR594)/MAX(CZ594+CR594+DA594, 0.1)*$P$9+DA594/MAX(CZ594+CR594+DA594, 0.1)*$Q$9))/($B$11+$C$11+$F$11)</f>
        <v>0</v>
      </c>
      <c r="BQ594">
        <v>6</v>
      </c>
      <c r="BR594">
        <v>0.5</v>
      </c>
      <c r="BS594" t="s">
        <v>292</v>
      </c>
      <c r="BT594">
        <v>2</v>
      </c>
      <c r="BU594">
        <v>1627064729.1</v>
      </c>
      <c r="BV594">
        <v>397.562666666667</v>
      </c>
      <c r="BW594">
        <v>419.907</v>
      </c>
      <c r="BX594">
        <v>21.2023333333333</v>
      </c>
      <c r="BY594">
        <v>13.5594333333333</v>
      </c>
      <c r="BZ594">
        <v>393.249333333333</v>
      </c>
      <c r="CA594">
        <v>21.1031</v>
      </c>
      <c r="CB594">
        <v>900.007666666667</v>
      </c>
      <c r="CC594">
        <v>101.503</v>
      </c>
      <c r="CD594">
        <v>0.100274333333333</v>
      </c>
      <c r="CE594">
        <v>36.7838333333333</v>
      </c>
      <c r="CF594">
        <v>33.4148333333333</v>
      </c>
      <c r="CG594">
        <v>999.9</v>
      </c>
      <c r="CH594">
        <v>0</v>
      </c>
      <c r="CI594">
        <v>0</v>
      </c>
      <c r="CJ594">
        <v>9970.83333333333</v>
      </c>
      <c r="CK594">
        <v>0</v>
      </c>
      <c r="CL594">
        <v>59.8194</v>
      </c>
      <c r="CM594">
        <v>1460.05666666667</v>
      </c>
      <c r="CN594">
        <v>0.973003</v>
      </c>
      <c r="CO594">
        <v>0.0269971</v>
      </c>
      <c r="CP594">
        <v>0</v>
      </c>
      <c r="CQ594">
        <v>679.168333333333</v>
      </c>
      <c r="CR594">
        <v>4.99951</v>
      </c>
      <c r="CS594">
        <v>9911.22</v>
      </c>
      <c r="CT594">
        <v>11912.3666666667</v>
      </c>
      <c r="CU594">
        <v>40.187</v>
      </c>
      <c r="CV594">
        <v>42.2913333333333</v>
      </c>
      <c r="CW594">
        <v>41.625</v>
      </c>
      <c r="CX594">
        <v>41.604</v>
      </c>
      <c r="CY594">
        <v>42.875</v>
      </c>
      <c r="CZ594">
        <v>1415.77666666667</v>
      </c>
      <c r="DA594">
        <v>39.28</v>
      </c>
      <c r="DB594">
        <v>0</v>
      </c>
      <c r="DC594">
        <v>1627064732.8</v>
      </c>
      <c r="DD594">
        <v>0</v>
      </c>
      <c r="DE594">
        <v>678.96672</v>
      </c>
      <c r="DF594">
        <v>0.745692300257192</v>
      </c>
      <c r="DG594">
        <v>6.08999997643696</v>
      </c>
      <c r="DH594">
        <v>9910.1152</v>
      </c>
      <c r="DI594">
        <v>15</v>
      </c>
      <c r="DJ594">
        <v>1627063522.6</v>
      </c>
      <c r="DK594" t="s">
        <v>293</v>
      </c>
      <c r="DL594">
        <v>1627063512.6</v>
      </c>
      <c r="DM594">
        <v>1627063522.6</v>
      </c>
      <c r="DN594">
        <v>1</v>
      </c>
      <c r="DO594">
        <v>0.261</v>
      </c>
      <c r="DP594">
        <v>-0.001</v>
      </c>
      <c r="DQ594">
        <v>4.408</v>
      </c>
      <c r="DR594">
        <v>-0.118</v>
      </c>
      <c r="DS594">
        <v>420</v>
      </c>
      <c r="DT594">
        <v>3</v>
      </c>
      <c r="DU594">
        <v>0.07</v>
      </c>
      <c r="DV594">
        <v>0.03</v>
      </c>
      <c r="DW594">
        <v>-22.4108097560976</v>
      </c>
      <c r="DX594">
        <v>0.343555400696865</v>
      </c>
      <c r="DY594">
        <v>0.0381159834912008</v>
      </c>
      <c r="DZ594">
        <v>1</v>
      </c>
      <c r="EA594">
        <v>678.985235294118</v>
      </c>
      <c r="EB594">
        <v>0.0852225504458576</v>
      </c>
      <c r="EC594">
        <v>0.211026769813349</v>
      </c>
      <c r="ED594">
        <v>1</v>
      </c>
      <c r="EE594">
        <v>7.61056463414634</v>
      </c>
      <c r="EF594">
        <v>0.176767944250884</v>
      </c>
      <c r="EG594">
        <v>0.0211021531784932</v>
      </c>
      <c r="EH594">
        <v>0</v>
      </c>
      <c r="EI594">
        <v>2</v>
      </c>
      <c r="EJ594">
        <v>3</v>
      </c>
      <c r="EK594" t="s">
        <v>335</v>
      </c>
      <c r="EL594">
        <v>100</v>
      </c>
      <c r="EM594">
        <v>100</v>
      </c>
      <c r="EN594">
        <v>4.313</v>
      </c>
      <c r="EO594">
        <v>0.0996</v>
      </c>
      <c r="EP594">
        <v>2.28134974714028</v>
      </c>
      <c r="EQ594">
        <v>0.00616335315543056</v>
      </c>
      <c r="ER594">
        <v>-2.81551833566181e-06</v>
      </c>
      <c r="ES594">
        <v>7.20361701182458e-10</v>
      </c>
      <c r="ET594">
        <v>-0.12593346656001</v>
      </c>
      <c r="EU594">
        <v>0.000949733804135094</v>
      </c>
      <c r="EV594">
        <v>0.000626151634330831</v>
      </c>
      <c r="EW594">
        <v>-7.8445624330649e-06</v>
      </c>
      <c r="EX594">
        <v>-4</v>
      </c>
      <c r="EY594">
        <v>2067</v>
      </c>
      <c r="EZ594">
        <v>1</v>
      </c>
      <c r="FA594">
        <v>22</v>
      </c>
      <c r="FB594">
        <v>20.3</v>
      </c>
      <c r="FC594">
        <v>20.1</v>
      </c>
      <c r="FD594">
        <v>18</v>
      </c>
      <c r="FE594">
        <v>960.563</v>
      </c>
      <c r="FF594">
        <v>522.5</v>
      </c>
      <c r="FG594">
        <v>44.1759</v>
      </c>
      <c r="FH594">
        <v>25.6995</v>
      </c>
      <c r="FI594">
        <v>30.0008</v>
      </c>
      <c r="FJ594">
        <v>25.5354</v>
      </c>
      <c r="FK594">
        <v>25.524</v>
      </c>
      <c r="FL594">
        <v>26.8525</v>
      </c>
      <c r="FM594">
        <v>33.8289</v>
      </c>
      <c r="FN594">
        <v>0</v>
      </c>
      <c r="FO594">
        <v>46.55</v>
      </c>
      <c r="FP594">
        <v>420</v>
      </c>
      <c r="FQ594">
        <v>13.7486</v>
      </c>
      <c r="FR594">
        <v>100.298</v>
      </c>
      <c r="FS594">
        <v>100.201</v>
      </c>
    </row>
    <row r="595" spans="1:175">
      <c r="A595">
        <v>579</v>
      </c>
      <c r="B595">
        <v>1627064732.1</v>
      </c>
      <c r="C595">
        <v>1156</v>
      </c>
      <c r="D595" t="s">
        <v>1451</v>
      </c>
      <c r="E595" t="s">
        <v>1452</v>
      </c>
      <c r="F595">
        <v>1</v>
      </c>
      <c r="H595">
        <v>1627064731.1</v>
      </c>
      <c r="I595">
        <f>(J595)/1000</f>
        <v>0</v>
      </c>
      <c r="J595">
        <f>1000*CB595*AH595*(BX595-BY595)/(100*BQ595*(1000-AH595*BX595))</f>
        <v>0</v>
      </c>
      <c r="K595">
        <f>CB595*AH595*(BW595-BV595*(1000-AH595*BY595)/(1000-AH595*BX595))/(100*BQ595)</f>
        <v>0</v>
      </c>
      <c r="L595">
        <f>BV595 - IF(AH595&gt;1, K595*BQ595*100.0/(AJ595*CJ595), 0)</f>
        <v>0</v>
      </c>
      <c r="M595">
        <f>((S595-I595/2)*L595-K595)/(S595+I595/2)</f>
        <v>0</v>
      </c>
      <c r="N595">
        <f>M595*(CC595+CD595)/1000.0</f>
        <v>0</v>
      </c>
      <c r="O595">
        <f>(BV595 - IF(AH595&gt;1, K595*BQ595*100.0/(AJ595*CJ595), 0))*(CC595+CD595)/1000.0</f>
        <v>0</v>
      </c>
      <c r="P595">
        <f>2.0/((1/R595-1/Q595)+SIGN(R595)*SQRT((1/R595-1/Q595)*(1/R595-1/Q595) + 4*BR595/((BR595+1)*(BR595+1))*(2*1/R595*1/Q595-1/Q595*1/Q595)))</f>
        <v>0</v>
      </c>
      <c r="Q595">
        <f>IF(LEFT(BS595,1)&lt;&gt;"0",IF(LEFT(BS595,1)="1",3.0,BT595),$D$5+$E$5*(CJ595*CC595/($K$5*1000))+$F$5*(CJ595*CC595/($K$5*1000))*MAX(MIN(BQ595,$J$5),$I$5)*MAX(MIN(BQ595,$J$5),$I$5)+$G$5*MAX(MIN(BQ595,$J$5),$I$5)*(CJ595*CC595/($K$5*1000))+$H$5*(CJ595*CC595/($K$5*1000))*(CJ595*CC595/($K$5*1000)))</f>
        <v>0</v>
      </c>
      <c r="R595">
        <f>I595*(1000-(1000*0.61365*exp(17.502*V595/(240.97+V595))/(CC595+CD595)+BX595)/2)/(1000*0.61365*exp(17.502*V595/(240.97+V595))/(CC595+CD595)-BX595)</f>
        <v>0</v>
      </c>
      <c r="S595">
        <f>1/((BR595+1)/(P595/1.6)+1/(Q595/1.37)) + BR595/((BR595+1)/(P595/1.6) + BR595/(Q595/1.37))</f>
        <v>0</v>
      </c>
      <c r="T595">
        <f>(BM595*BP595)</f>
        <v>0</v>
      </c>
      <c r="U595">
        <f>(CE595+(T595+2*0.95*5.67E-8*(((CE595+$B$7)+273)^4-(CE595+273)^4)-44100*I595)/(1.84*29.3*Q595+8*0.95*5.67E-8*(CE595+273)^3))</f>
        <v>0</v>
      </c>
      <c r="V595">
        <f>($C$7*CF595+$D$7*CG595+$E$7*U595)</f>
        <v>0</v>
      </c>
      <c r="W595">
        <f>0.61365*exp(17.502*V595/(240.97+V595))</f>
        <v>0</v>
      </c>
      <c r="X595">
        <f>(Y595/Z595*100)</f>
        <v>0</v>
      </c>
      <c r="Y595">
        <f>BX595*(CC595+CD595)/1000</f>
        <v>0</v>
      </c>
      <c r="Z595">
        <f>0.61365*exp(17.502*CE595/(240.97+CE595))</f>
        <v>0</v>
      </c>
      <c r="AA595">
        <f>(W595-BX595*(CC595+CD595)/1000)</f>
        <v>0</v>
      </c>
      <c r="AB595">
        <f>(-I595*44100)</f>
        <v>0</v>
      </c>
      <c r="AC595">
        <f>2*29.3*Q595*0.92*(CE595-V595)</f>
        <v>0</v>
      </c>
      <c r="AD595">
        <f>2*0.95*5.67E-8*(((CE595+$B$7)+273)^4-(V595+273)^4)</f>
        <v>0</v>
      </c>
      <c r="AE595">
        <f>T595+AD595+AB595+AC595</f>
        <v>0</v>
      </c>
      <c r="AF595">
        <v>16</v>
      </c>
      <c r="AG595">
        <v>2</v>
      </c>
      <c r="AH595">
        <f>IF(AF595*$H$13&gt;=AJ595,1.0,(AJ595/(AJ595-AF595*$H$13)))</f>
        <v>0</v>
      </c>
      <c r="AI595">
        <f>(AH595-1)*100</f>
        <v>0</v>
      </c>
      <c r="AJ595">
        <f>MAX(0,($B$13+$C$13*CJ595)/(1+$D$13*CJ595)*CC595/(CE595+273)*$E$13)</f>
        <v>0</v>
      </c>
      <c r="AK595" t="s">
        <v>291</v>
      </c>
      <c r="AL595" t="s">
        <v>291</v>
      </c>
      <c r="AM595">
        <v>0</v>
      </c>
      <c r="AN595">
        <v>0</v>
      </c>
      <c r="AO595">
        <f>1-AM595/AN595</f>
        <v>0</v>
      </c>
      <c r="AP595">
        <v>0</v>
      </c>
      <c r="AQ595" t="s">
        <v>291</v>
      </c>
      <c r="AR595" t="s">
        <v>291</v>
      </c>
      <c r="AS595">
        <v>0</v>
      </c>
      <c r="AT595">
        <v>0</v>
      </c>
      <c r="AU595">
        <f>1-AS595/AT595</f>
        <v>0</v>
      </c>
      <c r="AV595">
        <v>0.5</v>
      </c>
      <c r="AW595">
        <f>BN595</f>
        <v>0</v>
      </c>
      <c r="AX595">
        <f>K595</f>
        <v>0</v>
      </c>
      <c r="AY595">
        <f>AU595*AV595*AW595</f>
        <v>0</v>
      </c>
      <c r="AZ595">
        <f>(AX595-AP595)/AW595</f>
        <v>0</v>
      </c>
      <c r="BA595">
        <f>(AN595-AT595)/AT595</f>
        <v>0</v>
      </c>
      <c r="BB595">
        <f>AM595/(AO595+AM595/AT595)</f>
        <v>0</v>
      </c>
      <c r="BC595" t="s">
        <v>291</v>
      </c>
      <c r="BD595">
        <v>0</v>
      </c>
      <c r="BE595">
        <f>IF(BD595&lt;&gt;0, BD595, BB595)</f>
        <v>0</v>
      </c>
      <c r="BF595">
        <f>1-BE595/AT595</f>
        <v>0</v>
      </c>
      <c r="BG595">
        <f>(AT595-AS595)/(AT595-BE595)</f>
        <v>0</v>
      </c>
      <c r="BH595">
        <f>(AN595-AT595)/(AN595-BE595)</f>
        <v>0</v>
      </c>
      <c r="BI595">
        <f>(AT595-AS595)/(AT595-AM595)</f>
        <v>0</v>
      </c>
      <c r="BJ595">
        <f>(AN595-AT595)/(AN595-AM595)</f>
        <v>0</v>
      </c>
      <c r="BK595">
        <f>(BG595*BE595/AS595)</f>
        <v>0</v>
      </c>
      <c r="BL595">
        <f>(1-BK595)</f>
        <v>0</v>
      </c>
      <c r="BM595">
        <f>$B$11*CK595+$C$11*CL595+$F$11*CM595*(1-CP595)</f>
        <v>0</v>
      </c>
      <c r="BN595">
        <f>BM595*BO595</f>
        <v>0</v>
      </c>
      <c r="BO595">
        <f>($B$11*$D$9+$C$11*$D$9+$F$11*((CZ595+CR595)/MAX(CZ595+CR595+DA595, 0.1)*$I$9+DA595/MAX(CZ595+CR595+DA595, 0.1)*$J$9))/($B$11+$C$11+$F$11)</f>
        <v>0</v>
      </c>
      <c r="BP595">
        <f>($B$11*$K$9+$C$11*$K$9+$F$11*((CZ595+CR595)/MAX(CZ595+CR595+DA595, 0.1)*$P$9+DA595/MAX(CZ595+CR595+DA595, 0.1)*$Q$9))/($B$11+$C$11+$F$11)</f>
        <v>0</v>
      </c>
      <c r="BQ595">
        <v>6</v>
      </c>
      <c r="BR595">
        <v>0.5</v>
      </c>
      <c r="BS595" t="s">
        <v>292</v>
      </c>
      <c r="BT595">
        <v>2</v>
      </c>
      <c r="BU595">
        <v>1627064731.1</v>
      </c>
      <c r="BV595">
        <v>397.574333333333</v>
      </c>
      <c r="BW595">
        <v>419.914666666667</v>
      </c>
      <c r="BX595">
        <v>21.2421333333333</v>
      </c>
      <c r="BY595">
        <v>13.6002333333333</v>
      </c>
      <c r="BZ595">
        <v>393.260666666667</v>
      </c>
      <c r="CA595">
        <v>21.1422666666667</v>
      </c>
      <c r="CB595">
        <v>900.037</v>
      </c>
      <c r="CC595">
        <v>101.502333333333</v>
      </c>
      <c r="CD595">
        <v>0.0999978333333333</v>
      </c>
      <c r="CE595">
        <v>36.8133</v>
      </c>
      <c r="CF595">
        <v>33.4290333333333</v>
      </c>
      <c r="CG595">
        <v>999.9</v>
      </c>
      <c r="CH595">
        <v>0</v>
      </c>
      <c r="CI595">
        <v>0</v>
      </c>
      <c r="CJ595">
        <v>10012.2666666667</v>
      </c>
      <c r="CK595">
        <v>0</v>
      </c>
      <c r="CL595">
        <v>59.8382333333333</v>
      </c>
      <c r="CM595">
        <v>1459.94333333333</v>
      </c>
      <c r="CN595">
        <v>0.973001</v>
      </c>
      <c r="CO595">
        <v>0.026999</v>
      </c>
      <c r="CP595">
        <v>0</v>
      </c>
      <c r="CQ595">
        <v>679.085</v>
      </c>
      <c r="CR595">
        <v>4.99951</v>
      </c>
      <c r="CS595">
        <v>9910.25666666667</v>
      </c>
      <c r="CT595">
        <v>11911.4333333333</v>
      </c>
      <c r="CU595">
        <v>40.187</v>
      </c>
      <c r="CV595">
        <v>42.312</v>
      </c>
      <c r="CW595">
        <v>41.625</v>
      </c>
      <c r="CX595">
        <v>41.625</v>
      </c>
      <c r="CY595">
        <v>42.875</v>
      </c>
      <c r="CZ595">
        <v>1415.66333333333</v>
      </c>
      <c r="DA595">
        <v>39.28</v>
      </c>
      <c r="DB595">
        <v>0</v>
      </c>
      <c r="DC595">
        <v>1627064734.6</v>
      </c>
      <c r="DD595">
        <v>0</v>
      </c>
      <c r="DE595">
        <v>678.984538461538</v>
      </c>
      <c r="DF595">
        <v>0.801162391172769</v>
      </c>
      <c r="DG595">
        <v>3.71555553383849</v>
      </c>
      <c r="DH595">
        <v>9910.21230769231</v>
      </c>
      <c r="DI595">
        <v>15</v>
      </c>
      <c r="DJ595">
        <v>1627063522.6</v>
      </c>
      <c r="DK595" t="s">
        <v>293</v>
      </c>
      <c r="DL595">
        <v>1627063512.6</v>
      </c>
      <c r="DM595">
        <v>1627063522.6</v>
      </c>
      <c r="DN595">
        <v>1</v>
      </c>
      <c r="DO595">
        <v>0.261</v>
      </c>
      <c r="DP595">
        <v>-0.001</v>
      </c>
      <c r="DQ595">
        <v>4.408</v>
      </c>
      <c r="DR595">
        <v>-0.118</v>
      </c>
      <c r="DS595">
        <v>420</v>
      </c>
      <c r="DT595">
        <v>3</v>
      </c>
      <c r="DU595">
        <v>0.07</v>
      </c>
      <c r="DV595">
        <v>0.03</v>
      </c>
      <c r="DW595">
        <v>-22.3989073170732</v>
      </c>
      <c r="DX595">
        <v>0.348599999999963</v>
      </c>
      <c r="DY595">
        <v>0.0385781145478908</v>
      </c>
      <c r="DZ595">
        <v>1</v>
      </c>
      <c r="EA595">
        <v>679.004617647059</v>
      </c>
      <c r="EB595">
        <v>0.0632624719596432</v>
      </c>
      <c r="EC595">
        <v>0.206055106093991</v>
      </c>
      <c r="ED595">
        <v>1</v>
      </c>
      <c r="EE595">
        <v>7.61673341463415</v>
      </c>
      <c r="EF595">
        <v>0.164799512195152</v>
      </c>
      <c r="EG595">
        <v>0.0200132064458125</v>
      </c>
      <c r="EH595">
        <v>0</v>
      </c>
      <c r="EI595">
        <v>2</v>
      </c>
      <c r="EJ595">
        <v>3</v>
      </c>
      <c r="EK595" t="s">
        <v>335</v>
      </c>
      <c r="EL595">
        <v>100</v>
      </c>
      <c r="EM595">
        <v>100</v>
      </c>
      <c r="EN595">
        <v>4.314</v>
      </c>
      <c r="EO595">
        <v>0.1002</v>
      </c>
      <c r="EP595">
        <v>2.28134974714028</v>
      </c>
      <c r="EQ595">
        <v>0.00616335315543056</v>
      </c>
      <c r="ER595">
        <v>-2.81551833566181e-06</v>
      </c>
      <c r="ES595">
        <v>7.20361701182458e-10</v>
      </c>
      <c r="ET595">
        <v>-0.12593346656001</v>
      </c>
      <c r="EU595">
        <v>0.000949733804135094</v>
      </c>
      <c r="EV595">
        <v>0.000626151634330831</v>
      </c>
      <c r="EW595">
        <v>-7.8445624330649e-06</v>
      </c>
      <c r="EX595">
        <v>-4</v>
      </c>
      <c r="EY595">
        <v>2067</v>
      </c>
      <c r="EZ595">
        <v>1</v>
      </c>
      <c r="FA595">
        <v>22</v>
      </c>
      <c r="FB595">
        <v>20.3</v>
      </c>
      <c r="FC595">
        <v>20.2</v>
      </c>
      <c r="FD595">
        <v>18</v>
      </c>
      <c r="FE595">
        <v>960.512</v>
      </c>
      <c r="FF595">
        <v>522.349</v>
      </c>
      <c r="FG595">
        <v>44.2025</v>
      </c>
      <c r="FH595">
        <v>25.7038</v>
      </c>
      <c r="FI595">
        <v>30.0008</v>
      </c>
      <c r="FJ595">
        <v>25.5383</v>
      </c>
      <c r="FK595">
        <v>25.5266</v>
      </c>
      <c r="FL595">
        <v>26.8512</v>
      </c>
      <c r="FM595">
        <v>33.5208</v>
      </c>
      <c r="FN595">
        <v>0</v>
      </c>
      <c r="FO595">
        <v>46.65</v>
      </c>
      <c r="FP595">
        <v>420</v>
      </c>
      <c r="FQ595">
        <v>13.7632</v>
      </c>
      <c r="FR595">
        <v>100.297</v>
      </c>
      <c r="FS595">
        <v>100.202</v>
      </c>
    </row>
    <row r="596" spans="1:175">
      <c r="A596">
        <v>580</v>
      </c>
      <c r="B596">
        <v>1627064734.1</v>
      </c>
      <c r="C596">
        <v>1158</v>
      </c>
      <c r="D596" t="s">
        <v>1453</v>
      </c>
      <c r="E596" t="s">
        <v>1454</v>
      </c>
      <c r="F596">
        <v>1</v>
      </c>
      <c r="H596">
        <v>1627064733.1</v>
      </c>
      <c r="I596">
        <f>(J596)/1000</f>
        <v>0</v>
      </c>
      <c r="J596">
        <f>1000*CB596*AH596*(BX596-BY596)/(100*BQ596*(1000-AH596*BX596))</f>
        <v>0</v>
      </c>
      <c r="K596">
        <f>CB596*AH596*(BW596-BV596*(1000-AH596*BY596)/(1000-AH596*BX596))/(100*BQ596)</f>
        <v>0</v>
      </c>
      <c r="L596">
        <f>BV596 - IF(AH596&gt;1, K596*BQ596*100.0/(AJ596*CJ596), 0)</f>
        <v>0</v>
      </c>
      <c r="M596">
        <f>((S596-I596/2)*L596-K596)/(S596+I596/2)</f>
        <v>0</v>
      </c>
      <c r="N596">
        <f>M596*(CC596+CD596)/1000.0</f>
        <v>0</v>
      </c>
      <c r="O596">
        <f>(BV596 - IF(AH596&gt;1, K596*BQ596*100.0/(AJ596*CJ596), 0))*(CC596+CD596)/1000.0</f>
        <v>0</v>
      </c>
      <c r="P596">
        <f>2.0/((1/R596-1/Q596)+SIGN(R596)*SQRT((1/R596-1/Q596)*(1/R596-1/Q596) + 4*BR596/((BR596+1)*(BR596+1))*(2*1/R596*1/Q596-1/Q596*1/Q596)))</f>
        <v>0</v>
      </c>
      <c r="Q596">
        <f>IF(LEFT(BS596,1)&lt;&gt;"0",IF(LEFT(BS596,1)="1",3.0,BT596),$D$5+$E$5*(CJ596*CC596/($K$5*1000))+$F$5*(CJ596*CC596/($K$5*1000))*MAX(MIN(BQ596,$J$5),$I$5)*MAX(MIN(BQ596,$J$5),$I$5)+$G$5*MAX(MIN(BQ596,$J$5),$I$5)*(CJ596*CC596/($K$5*1000))+$H$5*(CJ596*CC596/($K$5*1000))*(CJ596*CC596/($K$5*1000)))</f>
        <v>0</v>
      </c>
      <c r="R596">
        <f>I596*(1000-(1000*0.61365*exp(17.502*V596/(240.97+V596))/(CC596+CD596)+BX596)/2)/(1000*0.61365*exp(17.502*V596/(240.97+V596))/(CC596+CD596)-BX596)</f>
        <v>0</v>
      </c>
      <c r="S596">
        <f>1/((BR596+1)/(P596/1.6)+1/(Q596/1.37)) + BR596/((BR596+1)/(P596/1.6) + BR596/(Q596/1.37))</f>
        <v>0</v>
      </c>
      <c r="T596">
        <f>(BM596*BP596)</f>
        <v>0</v>
      </c>
      <c r="U596">
        <f>(CE596+(T596+2*0.95*5.67E-8*(((CE596+$B$7)+273)^4-(CE596+273)^4)-44100*I596)/(1.84*29.3*Q596+8*0.95*5.67E-8*(CE596+273)^3))</f>
        <v>0</v>
      </c>
      <c r="V596">
        <f>($C$7*CF596+$D$7*CG596+$E$7*U596)</f>
        <v>0</v>
      </c>
      <c r="W596">
        <f>0.61365*exp(17.502*V596/(240.97+V596))</f>
        <v>0</v>
      </c>
      <c r="X596">
        <f>(Y596/Z596*100)</f>
        <v>0</v>
      </c>
      <c r="Y596">
        <f>BX596*(CC596+CD596)/1000</f>
        <v>0</v>
      </c>
      <c r="Z596">
        <f>0.61365*exp(17.502*CE596/(240.97+CE596))</f>
        <v>0</v>
      </c>
      <c r="AA596">
        <f>(W596-BX596*(CC596+CD596)/1000)</f>
        <v>0</v>
      </c>
      <c r="AB596">
        <f>(-I596*44100)</f>
        <v>0</v>
      </c>
      <c r="AC596">
        <f>2*29.3*Q596*0.92*(CE596-V596)</f>
        <v>0</v>
      </c>
      <c r="AD596">
        <f>2*0.95*5.67E-8*(((CE596+$B$7)+273)^4-(V596+273)^4)</f>
        <v>0</v>
      </c>
      <c r="AE596">
        <f>T596+AD596+AB596+AC596</f>
        <v>0</v>
      </c>
      <c r="AF596">
        <v>16</v>
      </c>
      <c r="AG596">
        <v>2</v>
      </c>
      <c r="AH596">
        <f>IF(AF596*$H$13&gt;=AJ596,1.0,(AJ596/(AJ596-AF596*$H$13)))</f>
        <v>0</v>
      </c>
      <c r="AI596">
        <f>(AH596-1)*100</f>
        <v>0</v>
      </c>
      <c r="AJ596">
        <f>MAX(0,($B$13+$C$13*CJ596)/(1+$D$13*CJ596)*CC596/(CE596+273)*$E$13)</f>
        <v>0</v>
      </c>
      <c r="AK596" t="s">
        <v>291</v>
      </c>
      <c r="AL596" t="s">
        <v>291</v>
      </c>
      <c r="AM596">
        <v>0</v>
      </c>
      <c r="AN596">
        <v>0</v>
      </c>
      <c r="AO596">
        <f>1-AM596/AN596</f>
        <v>0</v>
      </c>
      <c r="AP596">
        <v>0</v>
      </c>
      <c r="AQ596" t="s">
        <v>291</v>
      </c>
      <c r="AR596" t="s">
        <v>291</v>
      </c>
      <c r="AS596">
        <v>0</v>
      </c>
      <c r="AT596">
        <v>0</v>
      </c>
      <c r="AU596">
        <f>1-AS596/AT596</f>
        <v>0</v>
      </c>
      <c r="AV596">
        <v>0.5</v>
      </c>
      <c r="AW596">
        <f>BN596</f>
        <v>0</v>
      </c>
      <c r="AX596">
        <f>K596</f>
        <v>0</v>
      </c>
      <c r="AY596">
        <f>AU596*AV596*AW596</f>
        <v>0</v>
      </c>
      <c r="AZ596">
        <f>(AX596-AP596)/AW596</f>
        <v>0</v>
      </c>
      <c r="BA596">
        <f>(AN596-AT596)/AT596</f>
        <v>0</v>
      </c>
      <c r="BB596">
        <f>AM596/(AO596+AM596/AT596)</f>
        <v>0</v>
      </c>
      <c r="BC596" t="s">
        <v>291</v>
      </c>
      <c r="BD596">
        <v>0</v>
      </c>
      <c r="BE596">
        <f>IF(BD596&lt;&gt;0, BD596, BB596)</f>
        <v>0</v>
      </c>
      <c r="BF596">
        <f>1-BE596/AT596</f>
        <v>0</v>
      </c>
      <c r="BG596">
        <f>(AT596-AS596)/(AT596-BE596)</f>
        <v>0</v>
      </c>
      <c r="BH596">
        <f>(AN596-AT596)/(AN596-BE596)</f>
        <v>0</v>
      </c>
      <c r="BI596">
        <f>(AT596-AS596)/(AT596-AM596)</f>
        <v>0</v>
      </c>
      <c r="BJ596">
        <f>(AN596-AT596)/(AN596-AM596)</f>
        <v>0</v>
      </c>
      <c r="BK596">
        <f>(BG596*BE596/AS596)</f>
        <v>0</v>
      </c>
      <c r="BL596">
        <f>(1-BK596)</f>
        <v>0</v>
      </c>
      <c r="BM596">
        <f>$B$11*CK596+$C$11*CL596+$F$11*CM596*(1-CP596)</f>
        <v>0</v>
      </c>
      <c r="BN596">
        <f>BM596*BO596</f>
        <v>0</v>
      </c>
      <c r="BO596">
        <f>($B$11*$D$9+$C$11*$D$9+$F$11*((CZ596+CR596)/MAX(CZ596+CR596+DA596, 0.1)*$I$9+DA596/MAX(CZ596+CR596+DA596, 0.1)*$J$9))/($B$11+$C$11+$F$11)</f>
        <v>0</v>
      </c>
      <c r="BP596">
        <f>($B$11*$K$9+$C$11*$K$9+$F$11*((CZ596+CR596)/MAX(CZ596+CR596+DA596, 0.1)*$P$9+DA596/MAX(CZ596+CR596+DA596, 0.1)*$Q$9))/($B$11+$C$11+$F$11)</f>
        <v>0</v>
      </c>
      <c r="BQ596">
        <v>6</v>
      </c>
      <c r="BR596">
        <v>0.5</v>
      </c>
      <c r="BS596" t="s">
        <v>292</v>
      </c>
      <c r="BT596">
        <v>2</v>
      </c>
      <c r="BU596">
        <v>1627064733.1</v>
      </c>
      <c r="BV596">
        <v>397.612666666667</v>
      </c>
      <c r="BW596">
        <v>419.976666666667</v>
      </c>
      <c r="BX596">
        <v>21.2829</v>
      </c>
      <c r="BY596">
        <v>13.6215</v>
      </c>
      <c r="BZ596">
        <v>393.299</v>
      </c>
      <c r="CA596">
        <v>21.1823333333333</v>
      </c>
      <c r="CB596">
        <v>899.998</v>
      </c>
      <c r="CC596">
        <v>101.5</v>
      </c>
      <c r="CD596">
        <v>0.0998458666666667</v>
      </c>
      <c r="CE596">
        <v>36.8448333333333</v>
      </c>
      <c r="CF596">
        <v>33.4477333333333</v>
      </c>
      <c r="CG596">
        <v>999.9</v>
      </c>
      <c r="CH596">
        <v>0</v>
      </c>
      <c r="CI596">
        <v>0</v>
      </c>
      <c r="CJ596">
        <v>10002.2733333333</v>
      </c>
      <c r="CK596">
        <v>0</v>
      </c>
      <c r="CL596">
        <v>59.8665333333333</v>
      </c>
      <c r="CM596">
        <v>1460.04333333333</v>
      </c>
      <c r="CN596">
        <v>0.973001</v>
      </c>
      <c r="CO596">
        <v>0.026999</v>
      </c>
      <c r="CP596">
        <v>0</v>
      </c>
      <c r="CQ596">
        <v>678.888</v>
      </c>
      <c r="CR596">
        <v>4.99951</v>
      </c>
      <c r="CS596">
        <v>9910.81666666667</v>
      </c>
      <c r="CT596">
        <v>11912.2333333333</v>
      </c>
      <c r="CU596">
        <v>40.187</v>
      </c>
      <c r="CV596">
        <v>42.312</v>
      </c>
      <c r="CW596">
        <v>41.625</v>
      </c>
      <c r="CX596">
        <v>41.604</v>
      </c>
      <c r="CY596">
        <v>42.875</v>
      </c>
      <c r="CZ596">
        <v>1415.76</v>
      </c>
      <c r="DA596">
        <v>39.2833333333333</v>
      </c>
      <c r="DB596">
        <v>0</v>
      </c>
      <c r="DC596">
        <v>1627064737</v>
      </c>
      <c r="DD596">
        <v>0</v>
      </c>
      <c r="DE596">
        <v>679.004576923077</v>
      </c>
      <c r="DF596">
        <v>-0.430119664633834</v>
      </c>
      <c r="DG596">
        <v>4.26632473376913</v>
      </c>
      <c r="DH596">
        <v>9910.41192307692</v>
      </c>
      <c r="DI596">
        <v>15</v>
      </c>
      <c r="DJ596">
        <v>1627063522.6</v>
      </c>
      <c r="DK596" t="s">
        <v>293</v>
      </c>
      <c r="DL596">
        <v>1627063512.6</v>
      </c>
      <c r="DM596">
        <v>1627063522.6</v>
      </c>
      <c r="DN596">
        <v>1</v>
      </c>
      <c r="DO596">
        <v>0.261</v>
      </c>
      <c r="DP596">
        <v>-0.001</v>
      </c>
      <c r="DQ596">
        <v>4.408</v>
      </c>
      <c r="DR596">
        <v>-0.118</v>
      </c>
      <c r="DS596">
        <v>420</v>
      </c>
      <c r="DT596">
        <v>3</v>
      </c>
      <c r="DU596">
        <v>0.07</v>
      </c>
      <c r="DV596">
        <v>0.03</v>
      </c>
      <c r="DW596">
        <v>-22.3918926829268</v>
      </c>
      <c r="DX596">
        <v>0.345309407665527</v>
      </c>
      <c r="DY596">
        <v>0.0385012789793507</v>
      </c>
      <c r="DZ596">
        <v>1</v>
      </c>
      <c r="EA596">
        <v>678.989393939394</v>
      </c>
      <c r="EB596">
        <v>-0.0135701029175627</v>
      </c>
      <c r="EC596">
        <v>0.212594925592106</v>
      </c>
      <c r="ED596">
        <v>1</v>
      </c>
      <c r="EE596">
        <v>7.62247463414634</v>
      </c>
      <c r="EF596">
        <v>0.196331289198629</v>
      </c>
      <c r="EG596">
        <v>0.0225325530470333</v>
      </c>
      <c r="EH596">
        <v>0</v>
      </c>
      <c r="EI596">
        <v>2</v>
      </c>
      <c r="EJ596">
        <v>3</v>
      </c>
      <c r="EK596" t="s">
        <v>335</v>
      </c>
      <c r="EL596">
        <v>100</v>
      </c>
      <c r="EM596">
        <v>100</v>
      </c>
      <c r="EN596">
        <v>4.314</v>
      </c>
      <c r="EO596">
        <v>0.1009</v>
      </c>
      <c r="EP596">
        <v>2.28134974714028</v>
      </c>
      <c r="EQ596">
        <v>0.00616335315543056</v>
      </c>
      <c r="ER596">
        <v>-2.81551833566181e-06</v>
      </c>
      <c r="ES596">
        <v>7.20361701182458e-10</v>
      </c>
      <c r="ET596">
        <v>-0.12593346656001</v>
      </c>
      <c r="EU596">
        <v>0.000949733804135094</v>
      </c>
      <c r="EV596">
        <v>0.000626151634330831</v>
      </c>
      <c r="EW596">
        <v>-7.8445624330649e-06</v>
      </c>
      <c r="EX596">
        <v>-4</v>
      </c>
      <c r="EY596">
        <v>2067</v>
      </c>
      <c r="EZ596">
        <v>1</v>
      </c>
      <c r="FA596">
        <v>22</v>
      </c>
      <c r="FB596">
        <v>20.4</v>
      </c>
      <c r="FC596">
        <v>20.2</v>
      </c>
      <c r="FD596">
        <v>18</v>
      </c>
      <c r="FE596">
        <v>960.306</v>
      </c>
      <c r="FF596">
        <v>522.291</v>
      </c>
      <c r="FG596">
        <v>44.2291</v>
      </c>
      <c r="FH596">
        <v>25.7085</v>
      </c>
      <c r="FI596">
        <v>30.0007</v>
      </c>
      <c r="FJ596">
        <v>25.5412</v>
      </c>
      <c r="FK596">
        <v>25.5298</v>
      </c>
      <c r="FL596">
        <v>26.8524</v>
      </c>
      <c r="FM596">
        <v>33.5208</v>
      </c>
      <c r="FN596">
        <v>0</v>
      </c>
      <c r="FO596">
        <v>46.65</v>
      </c>
      <c r="FP596">
        <v>420</v>
      </c>
      <c r="FQ596">
        <v>13.7631</v>
      </c>
      <c r="FR596">
        <v>100.297</v>
      </c>
      <c r="FS596">
        <v>100.201</v>
      </c>
    </row>
    <row r="597" spans="1:175">
      <c r="A597">
        <v>581</v>
      </c>
      <c r="B597">
        <v>1627064736.1</v>
      </c>
      <c r="C597">
        <v>1160</v>
      </c>
      <c r="D597" t="s">
        <v>1455</v>
      </c>
      <c r="E597" t="s">
        <v>1456</v>
      </c>
      <c r="F597">
        <v>1</v>
      </c>
      <c r="H597">
        <v>1627064735.1</v>
      </c>
      <c r="I597">
        <f>(J597)/1000</f>
        <v>0</v>
      </c>
      <c r="J597">
        <f>1000*CB597*AH597*(BX597-BY597)/(100*BQ597*(1000-AH597*BX597))</f>
        <v>0</v>
      </c>
      <c r="K597">
        <f>CB597*AH597*(BW597-BV597*(1000-AH597*BY597)/(1000-AH597*BX597))/(100*BQ597)</f>
        <v>0</v>
      </c>
      <c r="L597">
        <f>BV597 - IF(AH597&gt;1, K597*BQ597*100.0/(AJ597*CJ597), 0)</f>
        <v>0</v>
      </c>
      <c r="M597">
        <f>((S597-I597/2)*L597-K597)/(S597+I597/2)</f>
        <v>0</v>
      </c>
      <c r="N597">
        <f>M597*(CC597+CD597)/1000.0</f>
        <v>0</v>
      </c>
      <c r="O597">
        <f>(BV597 - IF(AH597&gt;1, K597*BQ597*100.0/(AJ597*CJ597), 0))*(CC597+CD597)/1000.0</f>
        <v>0</v>
      </c>
      <c r="P597">
        <f>2.0/((1/R597-1/Q597)+SIGN(R597)*SQRT((1/R597-1/Q597)*(1/R597-1/Q597) + 4*BR597/((BR597+1)*(BR597+1))*(2*1/R597*1/Q597-1/Q597*1/Q597)))</f>
        <v>0</v>
      </c>
      <c r="Q597">
        <f>IF(LEFT(BS597,1)&lt;&gt;"0",IF(LEFT(BS597,1)="1",3.0,BT597),$D$5+$E$5*(CJ597*CC597/($K$5*1000))+$F$5*(CJ597*CC597/($K$5*1000))*MAX(MIN(BQ597,$J$5),$I$5)*MAX(MIN(BQ597,$J$5),$I$5)+$G$5*MAX(MIN(BQ597,$J$5),$I$5)*(CJ597*CC597/($K$5*1000))+$H$5*(CJ597*CC597/($K$5*1000))*(CJ597*CC597/($K$5*1000)))</f>
        <v>0</v>
      </c>
      <c r="R597">
        <f>I597*(1000-(1000*0.61365*exp(17.502*V597/(240.97+V597))/(CC597+CD597)+BX597)/2)/(1000*0.61365*exp(17.502*V597/(240.97+V597))/(CC597+CD597)-BX597)</f>
        <v>0</v>
      </c>
      <c r="S597">
        <f>1/((BR597+1)/(P597/1.6)+1/(Q597/1.37)) + BR597/((BR597+1)/(P597/1.6) + BR597/(Q597/1.37))</f>
        <v>0</v>
      </c>
      <c r="T597">
        <f>(BM597*BP597)</f>
        <v>0</v>
      </c>
      <c r="U597">
        <f>(CE597+(T597+2*0.95*5.67E-8*(((CE597+$B$7)+273)^4-(CE597+273)^4)-44100*I597)/(1.84*29.3*Q597+8*0.95*5.67E-8*(CE597+273)^3))</f>
        <v>0</v>
      </c>
      <c r="V597">
        <f>($C$7*CF597+$D$7*CG597+$E$7*U597)</f>
        <v>0</v>
      </c>
      <c r="W597">
        <f>0.61365*exp(17.502*V597/(240.97+V597))</f>
        <v>0</v>
      </c>
      <c r="X597">
        <f>(Y597/Z597*100)</f>
        <v>0</v>
      </c>
      <c r="Y597">
        <f>BX597*(CC597+CD597)/1000</f>
        <v>0</v>
      </c>
      <c r="Z597">
        <f>0.61365*exp(17.502*CE597/(240.97+CE597))</f>
        <v>0</v>
      </c>
      <c r="AA597">
        <f>(W597-BX597*(CC597+CD597)/1000)</f>
        <v>0</v>
      </c>
      <c r="AB597">
        <f>(-I597*44100)</f>
        <v>0</v>
      </c>
      <c r="AC597">
        <f>2*29.3*Q597*0.92*(CE597-V597)</f>
        <v>0</v>
      </c>
      <c r="AD597">
        <f>2*0.95*5.67E-8*(((CE597+$B$7)+273)^4-(V597+273)^4)</f>
        <v>0</v>
      </c>
      <c r="AE597">
        <f>T597+AD597+AB597+AC597</f>
        <v>0</v>
      </c>
      <c r="AF597">
        <v>16</v>
      </c>
      <c r="AG597">
        <v>2</v>
      </c>
      <c r="AH597">
        <f>IF(AF597*$H$13&gt;=AJ597,1.0,(AJ597/(AJ597-AF597*$H$13)))</f>
        <v>0</v>
      </c>
      <c r="AI597">
        <f>(AH597-1)*100</f>
        <v>0</v>
      </c>
      <c r="AJ597">
        <f>MAX(0,($B$13+$C$13*CJ597)/(1+$D$13*CJ597)*CC597/(CE597+273)*$E$13)</f>
        <v>0</v>
      </c>
      <c r="AK597" t="s">
        <v>291</v>
      </c>
      <c r="AL597" t="s">
        <v>291</v>
      </c>
      <c r="AM597">
        <v>0</v>
      </c>
      <c r="AN597">
        <v>0</v>
      </c>
      <c r="AO597">
        <f>1-AM597/AN597</f>
        <v>0</v>
      </c>
      <c r="AP597">
        <v>0</v>
      </c>
      <c r="AQ597" t="s">
        <v>291</v>
      </c>
      <c r="AR597" t="s">
        <v>291</v>
      </c>
      <c r="AS597">
        <v>0</v>
      </c>
      <c r="AT597">
        <v>0</v>
      </c>
      <c r="AU597">
        <f>1-AS597/AT597</f>
        <v>0</v>
      </c>
      <c r="AV597">
        <v>0.5</v>
      </c>
      <c r="AW597">
        <f>BN597</f>
        <v>0</v>
      </c>
      <c r="AX597">
        <f>K597</f>
        <v>0</v>
      </c>
      <c r="AY597">
        <f>AU597*AV597*AW597</f>
        <v>0</v>
      </c>
      <c r="AZ597">
        <f>(AX597-AP597)/AW597</f>
        <v>0</v>
      </c>
      <c r="BA597">
        <f>(AN597-AT597)/AT597</f>
        <v>0</v>
      </c>
      <c r="BB597">
        <f>AM597/(AO597+AM597/AT597)</f>
        <v>0</v>
      </c>
      <c r="BC597" t="s">
        <v>291</v>
      </c>
      <c r="BD597">
        <v>0</v>
      </c>
      <c r="BE597">
        <f>IF(BD597&lt;&gt;0, BD597, BB597)</f>
        <v>0</v>
      </c>
      <c r="BF597">
        <f>1-BE597/AT597</f>
        <v>0</v>
      </c>
      <c r="BG597">
        <f>(AT597-AS597)/(AT597-BE597)</f>
        <v>0</v>
      </c>
      <c r="BH597">
        <f>(AN597-AT597)/(AN597-BE597)</f>
        <v>0</v>
      </c>
      <c r="BI597">
        <f>(AT597-AS597)/(AT597-AM597)</f>
        <v>0</v>
      </c>
      <c r="BJ597">
        <f>(AN597-AT597)/(AN597-AM597)</f>
        <v>0</v>
      </c>
      <c r="BK597">
        <f>(BG597*BE597/AS597)</f>
        <v>0</v>
      </c>
      <c r="BL597">
        <f>(1-BK597)</f>
        <v>0</v>
      </c>
      <c r="BM597">
        <f>$B$11*CK597+$C$11*CL597+$F$11*CM597*(1-CP597)</f>
        <v>0</v>
      </c>
      <c r="BN597">
        <f>BM597*BO597</f>
        <v>0</v>
      </c>
      <c r="BO597">
        <f>($B$11*$D$9+$C$11*$D$9+$F$11*((CZ597+CR597)/MAX(CZ597+CR597+DA597, 0.1)*$I$9+DA597/MAX(CZ597+CR597+DA597, 0.1)*$J$9))/($B$11+$C$11+$F$11)</f>
        <v>0</v>
      </c>
      <c r="BP597">
        <f>($B$11*$K$9+$C$11*$K$9+$F$11*((CZ597+CR597)/MAX(CZ597+CR597+DA597, 0.1)*$P$9+DA597/MAX(CZ597+CR597+DA597, 0.1)*$Q$9))/($B$11+$C$11+$F$11)</f>
        <v>0</v>
      </c>
      <c r="BQ597">
        <v>6</v>
      </c>
      <c r="BR597">
        <v>0.5</v>
      </c>
      <c r="BS597" t="s">
        <v>292</v>
      </c>
      <c r="BT597">
        <v>2</v>
      </c>
      <c r="BU597">
        <v>1627064735.1</v>
      </c>
      <c r="BV597">
        <v>397.633666666667</v>
      </c>
      <c r="BW597">
        <v>419.949</v>
      </c>
      <c r="BX597">
        <v>21.3208333333333</v>
      </c>
      <c r="BY597">
        <v>13.6526666666667</v>
      </c>
      <c r="BZ597">
        <v>393.319666666667</v>
      </c>
      <c r="CA597">
        <v>21.2196</v>
      </c>
      <c r="CB597">
        <v>900.029</v>
      </c>
      <c r="CC597">
        <v>101.499666666667</v>
      </c>
      <c r="CD597">
        <v>0.100235666666667</v>
      </c>
      <c r="CE597">
        <v>36.8757666666667</v>
      </c>
      <c r="CF597">
        <v>33.4721333333333</v>
      </c>
      <c r="CG597">
        <v>999.9</v>
      </c>
      <c r="CH597">
        <v>0</v>
      </c>
      <c r="CI597">
        <v>0</v>
      </c>
      <c r="CJ597">
        <v>9995.02</v>
      </c>
      <c r="CK597">
        <v>0</v>
      </c>
      <c r="CL597">
        <v>59.8759</v>
      </c>
      <c r="CM597">
        <v>1459.83</v>
      </c>
      <c r="CN597">
        <v>0.972999</v>
      </c>
      <c r="CO597">
        <v>0.0270009</v>
      </c>
      <c r="CP597">
        <v>0</v>
      </c>
      <c r="CQ597">
        <v>678.883</v>
      </c>
      <c r="CR597">
        <v>4.99951</v>
      </c>
      <c r="CS597">
        <v>9908.52666666667</v>
      </c>
      <c r="CT597">
        <v>11910.5</v>
      </c>
      <c r="CU597">
        <v>40.187</v>
      </c>
      <c r="CV597">
        <v>42.312</v>
      </c>
      <c r="CW597">
        <v>41.6663333333333</v>
      </c>
      <c r="CX597">
        <v>41.562</v>
      </c>
      <c r="CY597">
        <v>42.937</v>
      </c>
      <c r="CZ597">
        <v>1415.55</v>
      </c>
      <c r="DA597">
        <v>39.28</v>
      </c>
      <c r="DB597">
        <v>0</v>
      </c>
      <c r="DC597">
        <v>1627064738.8</v>
      </c>
      <c r="DD597">
        <v>0</v>
      </c>
      <c r="DE597">
        <v>678.9724</v>
      </c>
      <c r="DF597">
        <v>-0.272538466369067</v>
      </c>
      <c r="DG597">
        <v>-1.60615388540861</v>
      </c>
      <c r="DH597">
        <v>9910.4756</v>
      </c>
      <c r="DI597">
        <v>15</v>
      </c>
      <c r="DJ597">
        <v>1627063522.6</v>
      </c>
      <c r="DK597" t="s">
        <v>293</v>
      </c>
      <c r="DL597">
        <v>1627063512.6</v>
      </c>
      <c r="DM597">
        <v>1627063522.6</v>
      </c>
      <c r="DN597">
        <v>1</v>
      </c>
      <c r="DO597">
        <v>0.261</v>
      </c>
      <c r="DP597">
        <v>-0.001</v>
      </c>
      <c r="DQ597">
        <v>4.408</v>
      </c>
      <c r="DR597">
        <v>-0.118</v>
      </c>
      <c r="DS597">
        <v>420</v>
      </c>
      <c r="DT597">
        <v>3</v>
      </c>
      <c r="DU597">
        <v>0.07</v>
      </c>
      <c r="DV597">
        <v>0.03</v>
      </c>
      <c r="DW597">
        <v>-22.3794170731707</v>
      </c>
      <c r="DX597">
        <v>0.335418815330938</v>
      </c>
      <c r="DY597">
        <v>0.0378698535258299</v>
      </c>
      <c r="DZ597">
        <v>1</v>
      </c>
      <c r="EA597">
        <v>678.962558823529</v>
      </c>
      <c r="EB597">
        <v>0.155130432611874</v>
      </c>
      <c r="EC597">
        <v>0.191577843367142</v>
      </c>
      <c r="ED597">
        <v>1</v>
      </c>
      <c r="EE597">
        <v>7.62789487804878</v>
      </c>
      <c r="EF597">
        <v>0.247856864111482</v>
      </c>
      <c r="EG597">
        <v>0.0259013662057929</v>
      </c>
      <c r="EH597">
        <v>0</v>
      </c>
      <c r="EI597">
        <v>2</v>
      </c>
      <c r="EJ597">
        <v>3</v>
      </c>
      <c r="EK597" t="s">
        <v>335</v>
      </c>
      <c r="EL597">
        <v>100</v>
      </c>
      <c r="EM597">
        <v>100</v>
      </c>
      <c r="EN597">
        <v>4.314</v>
      </c>
      <c r="EO597">
        <v>0.1015</v>
      </c>
      <c r="EP597">
        <v>2.28134974714028</v>
      </c>
      <c r="EQ597">
        <v>0.00616335315543056</v>
      </c>
      <c r="ER597">
        <v>-2.81551833566181e-06</v>
      </c>
      <c r="ES597">
        <v>7.20361701182458e-10</v>
      </c>
      <c r="ET597">
        <v>-0.12593346656001</v>
      </c>
      <c r="EU597">
        <v>0.000949733804135094</v>
      </c>
      <c r="EV597">
        <v>0.000626151634330831</v>
      </c>
      <c r="EW597">
        <v>-7.8445624330649e-06</v>
      </c>
      <c r="EX597">
        <v>-4</v>
      </c>
      <c r="EY597">
        <v>2067</v>
      </c>
      <c r="EZ597">
        <v>1</v>
      </c>
      <c r="FA597">
        <v>22</v>
      </c>
      <c r="FB597">
        <v>20.4</v>
      </c>
      <c r="FC597">
        <v>20.2</v>
      </c>
      <c r="FD597">
        <v>18</v>
      </c>
      <c r="FE597">
        <v>960.388</v>
      </c>
      <c r="FF597">
        <v>522.345</v>
      </c>
      <c r="FG597">
        <v>44.2558</v>
      </c>
      <c r="FH597">
        <v>25.7139</v>
      </c>
      <c r="FI597">
        <v>30.0009</v>
      </c>
      <c r="FJ597">
        <v>25.5444</v>
      </c>
      <c r="FK597">
        <v>25.5335</v>
      </c>
      <c r="FL597">
        <v>26.8547</v>
      </c>
      <c r="FM597">
        <v>33.5208</v>
      </c>
      <c r="FN597">
        <v>0</v>
      </c>
      <c r="FO597">
        <v>46.76</v>
      </c>
      <c r="FP597">
        <v>420</v>
      </c>
      <c r="FQ597">
        <v>13.7552</v>
      </c>
      <c r="FR597">
        <v>100.297</v>
      </c>
      <c r="FS597">
        <v>100.199</v>
      </c>
    </row>
    <row r="598" spans="1:175">
      <c r="A598">
        <v>582</v>
      </c>
      <c r="B598">
        <v>1627064738.1</v>
      </c>
      <c r="C598">
        <v>1162</v>
      </c>
      <c r="D598" t="s">
        <v>1457</v>
      </c>
      <c r="E598" t="s">
        <v>1458</v>
      </c>
      <c r="F598">
        <v>1</v>
      </c>
      <c r="H598">
        <v>1627064737.1</v>
      </c>
      <c r="I598">
        <f>(J598)/1000</f>
        <v>0</v>
      </c>
      <c r="J598">
        <f>1000*CB598*AH598*(BX598-BY598)/(100*BQ598*(1000-AH598*BX598))</f>
        <v>0</v>
      </c>
      <c r="K598">
        <f>CB598*AH598*(BW598-BV598*(1000-AH598*BY598)/(1000-AH598*BX598))/(100*BQ598)</f>
        <v>0</v>
      </c>
      <c r="L598">
        <f>BV598 - IF(AH598&gt;1, K598*BQ598*100.0/(AJ598*CJ598), 0)</f>
        <v>0</v>
      </c>
      <c r="M598">
        <f>((S598-I598/2)*L598-K598)/(S598+I598/2)</f>
        <v>0</v>
      </c>
      <c r="N598">
        <f>M598*(CC598+CD598)/1000.0</f>
        <v>0</v>
      </c>
      <c r="O598">
        <f>(BV598 - IF(AH598&gt;1, K598*BQ598*100.0/(AJ598*CJ598), 0))*(CC598+CD598)/1000.0</f>
        <v>0</v>
      </c>
      <c r="P598">
        <f>2.0/((1/R598-1/Q598)+SIGN(R598)*SQRT((1/R598-1/Q598)*(1/R598-1/Q598) + 4*BR598/((BR598+1)*(BR598+1))*(2*1/R598*1/Q598-1/Q598*1/Q598)))</f>
        <v>0</v>
      </c>
      <c r="Q598">
        <f>IF(LEFT(BS598,1)&lt;&gt;"0",IF(LEFT(BS598,1)="1",3.0,BT598),$D$5+$E$5*(CJ598*CC598/($K$5*1000))+$F$5*(CJ598*CC598/($K$5*1000))*MAX(MIN(BQ598,$J$5),$I$5)*MAX(MIN(BQ598,$J$5),$I$5)+$G$5*MAX(MIN(BQ598,$J$5),$I$5)*(CJ598*CC598/($K$5*1000))+$H$5*(CJ598*CC598/($K$5*1000))*(CJ598*CC598/($K$5*1000)))</f>
        <v>0</v>
      </c>
      <c r="R598">
        <f>I598*(1000-(1000*0.61365*exp(17.502*V598/(240.97+V598))/(CC598+CD598)+BX598)/2)/(1000*0.61365*exp(17.502*V598/(240.97+V598))/(CC598+CD598)-BX598)</f>
        <v>0</v>
      </c>
      <c r="S598">
        <f>1/((BR598+1)/(P598/1.6)+1/(Q598/1.37)) + BR598/((BR598+1)/(P598/1.6) + BR598/(Q598/1.37))</f>
        <v>0</v>
      </c>
      <c r="T598">
        <f>(BM598*BP598)</f>
        <v>0</v>
      </c>
      <c r="U598">
        <f>(CE598+(T598+2*0.95*5.67E-8*(((CE598+$B$7)+273)^4-(CE598+273)^4)-44100*I598)/(1.84*29.3*Q598+8*0.95*5.67E-8*(CE598+273)^3))</f>
        <v>0</v>
      </c>
      <c r="V598">
        <f>($C$7*CF598+$D$7*CG598+$E$7*U598)</f>
        <v>0</v>
      </c>
      <c r="W598">
        <f>0.61365*exp(17.502*V598/(240.97+V598))</f>
        <v>0</v>
      </c>
      <c r="X598">
        <f>(Y598/Z598*100)</f>
        <v>0</v>
      </c>
      <c r="Y598">
        <f>BX598*(CC598+CD598)/1000</f>
        <v>0</v>
      </c>
      <c r="Z598">
        <f>0.61365*exp(17.502*CE598/(240.97+CE598))</f>
        <v>0</v>
      </c>
      <c r="AA598">
        <f>(W598-BX598*(CC598+CD598)/1000)</f>
        <v>0</v>
      </c>
      <c r="AB598">
        <f>(-I598*44100)</f>
        <v>0</v>
      </c>
      <c r="AC598">
        <f>2*29.3*Q598*0.92*(CE598-V598)</f>
        <v>0</v>
      </c>
      <c r="AD598">
        <f>2*0.95*5.67E-8*(((CE598+$B$7)+273)^4-(V598+273)^4)</f>
        <v>0</v>
      </c>
      <c r="AE598">
        <f>T598+AD598+AB598+AC598</f>
        <v>0</v>
      </c>
      <c r="AF598">
        <v>16</v>
      </c>
      <c r="AG598">
        <v>2</v>
      </c>
      <c r="AH598">
        <f>IF(AF598*$H$13&gt;=AJ598,1.0,(AJ598/(AJ598-AF598*$H$13)))</f>
        <v>0</v>
      </c>
      <c r="AI598">
        <f>(AH598-1)*100</f>
        <v>0</v>
      </c>
      <c r="AJ598">
        <f>MAX(0,($B$13+$C$13*CJ598)/(1+$D$13*CJ598)*CC598/(CE598+273)*$E$13)</f>
        <v>0</v>
      </c>
      <c r="AK598" t="s">
        <v>291</v>
      </c>
      <c r="AL598" t="s">
        <v>291</v>
      </c>
      <c r="AM598">
        <v>0</v>
      </c>
      <c r="AN598">
        <v>0</v>
      </c>
      <c r="AO598">
        <f>1-AM598/AN598</f>
        <v>0</v>
      </c>
      <c r="AP598">
        <v>0</v>
      </c>
      <c r="AQ598" t="s">
        <v>291</v>
      </c>
      <c r="AR598" t="s">
        <v>291</v>
      </c>
      <c r="AS598">
        <v>0</v>
      </c>
      <c r="AT598">
        <v>0</v>
      </c>
      <c r="AU598">
        <f>1-AS598/AT598</f>
        <v>0</v>
      </c>
      <c r="AV598">
        <v>0.5</v>
      </c>
      <c r="AW598">
        <f>BN598</f>
        <v>0</v>
      </c>
      <c r="AX598">
        <f>K598</f>
        <v>0</v>
      </c>
      <c r="AY598">
        <f>AU598*AV598*AW598</f>
        <v>0</v>
      </c>
      <c r="AZ598">
        <f>(AX598-AP598)/AW598</f>
        <v>0</v>
      </c>
      <c r="BA598">
        <f>(AN598-AT598)/AT598</f>
        <v>0</v>
      </c>
      <c r="BB598">
        <f>AM598/(AO598+AM598/AT598)</f>
        <v>0</v>
      </c>
      <c r="BC598" t="s">
        <v>291</v>
      </c>
      <c r="BD598">
        <v>0</v>
      </c>
      <c r="BE598">
        <f>IF(BD598&lt;&gt;0, BD598, BB598)</f>
        <v>0</v>
      </c>
      <c r="BF598">
        <f>1-BE598/AT598</f>
        <v>0</v>
      </c>
      <c r="BG598">
        <f>(AT598-AS598)/(AT598-BE598)</f>
        <v>0</v>
      </c>
      <c r="BH598">
        <f>(AN598-AT598)/(AN598-BE598)</f>
        <v>0</v>
      </c>
      <c r="BI598">
        <f>(AT598-AS598)/(AT598-AM598)</f>
        <v>0</v>
      </c>
      <c r="BJ598">
        <f>(AN598-AT598)/(AN598-AM598)</f>
        <v>0</v>
      </c>
      <c r="BK598">
        <f>(BG598*BE598/AS598)</f>
        <v>0</v>
      </c>
      <c r="BL598">
        <f>(1-BK598)</f>
        <v>0</v>
      </c>
      <c r="BM598">
        <f>$B$11*CK598+$C$11*CL598+$F$11*CM598*(1-CP598)</f>
        <v>0</v>
      </c>
      <c r="BN598">
        <f>BM598*BO598</f>
        <v>0</v>
      </c>
      <c r="BO598">
        <f>($B$11*$D$9+$C$11*$D$9+$F$11*((CZ598+CR598)/MAX(CZ598+CR598+DA598, 0.1)*$I$9+DA598/MAX(CZ598+CR598+DA598, 0.1)*$J$9))/($B$11+$C$11+$F$11)</f>
        <v>0</v>
      </c>
      <c r="BP598">
        <f>($B$11*$K$9+$C$11*$K$9+$F$11*((CZ598+CR598)/MAX(CZ598+CR598+DA598, 0.1)*$P$9+DA598/MAX(CZ598+CR598+DA598, 0.1)*$Q$9))/($B$11+$C$11+$F$11)</f>
        <v>0</v>
      </c>
      <c r="BQ598">
        <v>6</v>
      </c>
      <c r="BR598">
        <v>0.5</v>
      </c>
      <c r="BS598" t="s">
        <v>292</v>
      </c>
      <c r="BT598">
        <v>2</v>
      </c>
      <c r="BU598">
        <v>1627064737.1</v>
      </c>
      <c r="BV598">
        <v>397.641</v>
      </c>
      <c r="BW598">
        <v>419.937333333333</v>
      </c>
      <c r="BX598">
        <v>21.3605333333333</v>
      </c>
      <c r="BY598">
        <v>13.6920666666667</v>
      </c>
      <c r="BZ598">
        <v>393.327333333333</v>
      </c>
      <c r="CA598">
        <v>21.2586666666667</v>
      </c>
      <c r="CB598">
        <v>900.022666666667</v>
      </c>
      <c r="CC598">
        <v>101.5</v>
      </c>
      <c r="CD598">
        <v>0.100244333333333</v>
      </c>
      <c r="CE598">
        <v>36.9044333333333</v>
      </c>
      <c r="CF598">
        <v>33.4991</v>
      </c>
      <c r="CG598">
        <v>999.9</v>
      </c>
      <c r="CH598">
        <v>0</v>
      </c>
      <c r="CI598">
        <v>0</v>
      </c>
      <c r="CJ598">
        <v>10012.0666666667</v>
      </c>
      <c r="CK598">
        <v>0</v>
      </c>
      <c r="CL598">
        <v>59.8759</v>
      </c>
      <c r="CM598">
        <v>1459.93</v>
      </c>
      <c r="CN598">
        <v>0.973001</v>
      </c>
      <c r="CO598">
        <v>0.026999</v>
      </c>
      <c r="CP598">
        <v>0</v>
      </c>
      <c r="CQ598">
        <v>678.793666666667</v>
      </c>
      <c r="CR598">
        <v>4.99951</v>
      </c>
      <c r="CS598">
        <v>9910.17333333333</v>
      </c>
      <c r="CT598">
        <v>11911.3333333333</v>
      </c>
      <c r="CU598">
        <v>40.229</v>
      </c>
      <c r="CV598">
        <v>42.312</v>
      </c>
      <c r="CW598">
        <v>41.687</v>
      </c>
      <c r="CX598">
        <v>41.625</v>
      </c>
      <c r="CY598">
        <v>42.937</v>
      </c>
      <c r="CZ598">
        <v>1415.65</v>
      </c>
      <c r="DA598">
        <v>39.28</v>
      </c>
      <c r="DB598">
        <v>0</v>
      </c>
      <c r="DC598">
        <v>1627064740.6</v>
      </c>
      <c r="DD598">
        <v>0</v>
      </c>
      <c r="DE598">
        <v>678.967384615385</v>
      </c>
      <c r="DF598">
        <v>-1.01982906640094</v>
      </c>
      <c r="DG598">
        <v>-2.67965812946317</v>
      </c>
      <c r="DH598">
        <v>9910.45769230769</v>
      </c>
      <c r="DI598">
        <v>15</v>
      </c>
      <c r="DJ598">
        <v>1627063522.6</v>
      </c>
      <c r="DK598" t="s">
        <v>293</v>
      </c>
      <c r="DL598">
        <v>1627063512.6</v>
      </c>
      <c r="DM598">
        <v>1627063522.6</v>
      </c>
      <c r="DN598">
        <v>1</v>
      </c>
      <c r="DO598">
        <v>0.261</v>
      </c>
      <c r="DP598">
        <v>-0.001</v>
      </c>
      <c r="DQ598">
        <v>4.408</v>
      </c>
      <c r="DR598">
        <v>-0.118</v>
      </c>
      <c r="DS598">
        <v>420</v>
      </c>
      <c r="DT598">
        <v>3</v>
      </c>
      <c r="DU598">
        <v>0.07</v>
      </c>
      <c r="DV598">
        <v>0.03</v>
      </c>
      <c r="DW598">
        <v>-22.3645512195122</v>
      </c>
      <c r="DX598">
        <v>0.322220905923337</v>
      </c>
      <c r="DY598">
        <v>0.0364066807186788</v>
      </c>
      <c r="DZ598">
        <v>1</v>
      </c>
      <c r="EA598">
        <v>678.957382352941</v>
      </c>
      <c r="EB598">
        <v>-0.326772780684664</v>
      </c>
      <c r="EC598">
        <v>0.19529374778491</v>
      </c>
      <c r="ED598">
        <v>1</v>
      </c>
      <c r="EE598">
        <v>7.63415804878049</v>
      </c>
      <c r="EF598">
        <v>0.266451428571416</v>
      </c>
      <c r="EG598">
        <v>0.0270821347124444</v>
      </c>
      <c r="EH598">
        <v>0</v>
      </c>
      <c r="EI598">
        <v>2</v>
      </c>
      <c r="EJ598">
        <v>3</v>
      </c>
      <c r="EK598" t="s">
        <v>335</v>
      </c>
      <c r="EL598">
        <v>100</v>
      </c>
      <c r="EM598">
        <v>100</v>
      </c>
      <c r="EN598">
        <v>4.313</v>
      </c>
      <c r="EO598">
        <v>0.1022</v>
      </c>
      <c r="EP598">
        <v>2.28134974714028</v>
      </c>
      <c r="EQ598">
        <v>0.00616335315543056</v>
      </c>
      <c r="ER598">
        <v>-2.81551833566181e-06</v>
      </c>
      <c r="ES598">
        <v>7.20361701182458e-10</v>
      </c>
      <c r="ET598">
        <v>-0.12593346656001</v>
      </c>
      <c r="EU598">
        <v>0.000949733804135094</v>
      </c>
      <c r="EV598">
        <v>0.000626151634330831</v>
      </c>
      <c r="EW598">
        <v>-7.8445624330649e-06</v>
      </c>
      <c r="EX598">
        <v>-4</v>
      </c>
      <c r="EY598">
        <v>2067</v>
      </c>
      <c r="EZ598">
        <v>1</v>
      </c>
      <c r="FA598">
        <v>22</v>
      </c>
      <c r="FB598">
        <v>20.4</v>
      </c>
      <c r="FC598">
        <v>20.3</v>
      </c>
      <c r="FD598">
        <v>18</v>
      </c>
      <c r="FE598">
        <v>960.497</v>
      </c>
      <c r="FF598">
        <v>522.377</v>
      </c>
      <c r="FG598">
        <v>44.2822</v>
      </c>
      <c r="FH598">
        <v>25.719</v>
      </c>
      <c r="FI598">
        <v>30.0009</v>
      </c>
      <c r="FJ598">
        <v>25.5476</v>
      </c>
      <c r="FK598">
        <v>25.5367</v>
      </c>
      <c r="FL598">
        <v>26.8543</v>
      </c>
      <c r="FM598">
        <v>33.5208</v>
      </c>
      <c r="FN598">
        <v>0</v>
      </c>
      <c r="FO598">
        <v>46.86</v>
      </c>
      <c r="FP598">
        <v>420</v>
      </c>
      <c r="FQ598">
        <v>13.736</v>
      </c>
      <c r="FR598">
        <v>100.296</v>
      </c>
      <c r="FS598">
        <v>100.199</v>
      </c>
    </row>
    <row r="599" spans="1:175">
      <c r="A599">
        <v>583</v>
      </c>
      <c r="B599">
        <v>1627064740.1</v>
      </c>
      <c r="C599">
        <v>1164</v>
      </c>
      <c r="D599" t="s">
        <v>1459</v>
      </c>
      <c r="E599" t="s">
        <v>1460</v>
      </c>
      <c r="F599">
        <v>1</v>
      </c>
      <c r="H599">
        <v>1627064739.1</v>
      </c>
      <c r="I599">
        <f>(J599)/1000</f>
        <v>0</v>
      </c>
      <c r="J599">
        <f>1000*CB599*AH599*(BX599-BY599)/(100*BQ599*(1000-AH599*BX599))</f>
        <v>0</v>
      </c>
      <c r="K599">
        <f>CB599*AH599*(BW599-BV599*(1000-AH599*BY599)/(1000-AH599*BX599))/(100*BQ599)</f>
        <v>0</v>
      </c>
      <c r="L599">
        <f>BV599 - IF(AH599&gt;1, K599*BQ599*100.0/(AJ599*CJ599), 0)</f>
        <v>0</v>
      </c>
      <c r="M599">
        <f>((S599-I599/2)*L599-K599)/(S599+I599/2)</f>
        <v>0</v>
      </c>
      <c r="N599">
        <f>M599*(CC599+CD599)/1000.0</f>
        <v>0</v>
      </c>
      <c r="O599">
        <f>(BV599 - IF(AH599&gt;1, K599*BQ599*100.0/(AJ599*CJ599), 0))*(CC599+CD599)/1000.0</f>
        <v>0</v>
      </c>
      <c r="P599">
        <f>2.0/((1/R599-1/Q599)+SIGN(R599)*SQRT((1/R599-1/Q599)*(1/R599-1/Q599) + 4*BR599/((BR599+1)*(BR599+1))*(2*1/R599*1/Q599-1/Q599*1/Q599)))</f>
        <v>0</v>
      </c>
      <c r="Q599">
        <f>IF(LEFT(BS599,1)&lt;&gt;"0",IF(LEFT(BS599,1)="1",3.0,BT599),$D$5+$E$5*(CJ599*CC599/($K$5*1000))+$F$5*(CJ599*CC599/($K$5*1000))*MAX(MIN(BQ599,$J$5),$I$5)*MAX(MIN(BQ599,$J$5),$I$5)+$G$5*MAX(MIN(BQ599,$J$5),$I$5)*(CJ599*CC599/($K$5*1000))+$H$5*(CJ599*CC599/($K$5*1000))*(CJ599*CC599/($K$5*1000)))</f>
        <v>0</v>
      </c>
      <c r="R599">
        <f>I599*(1000-(1000*0.61365*exp(17.502*V599/(240.97+V599))/(CC599+CD599)+BX599)/2)/(1000*0.61365*exp(17.502*V599/(240.97+V599))/(CC599+CD599)-BX599)</f>
        <v>0</v>
      </c>
      <c r="S599">
        <f>1/((BR599+1)/(P599/1.6)+1/(Q599/1.37)) + BR599/((BR599+1)/(P599/1.6) + BR599/(Q599/1.37))</f>
        <v>0</v>
      </c>
      <c r="T599">
        <f>(BM599*BP599)</f>
        <v>0</v>
      </c>
      <c r="U599">
        <f>(CE599+(T599+2*0.95*5.67E-8*(((CE599+$B$7)+273)^4-(CE599+273)^4)-44100*I599)/(1.84*29.3*Q599+8*0.95*5.67E-8*(CE599+273)^3))</f>
        <v>0</v>
      </c>
      <c r="V599">
        <f>($C$7*CF599+$D$7*CG599+$E$7*U599)</f>
        <v>0</v>
      </c>
      <c r="W599">
        <f>0.61365*exp(17.502*V599/(240.97+V599))</f>
        <v>0</v>
      </c>
      <c r="X599">
        <f>(Y599/Z599*100)</f>
        <v>0</v>
      </c>
      <c r="Y599">
        <f>BX599*(CC599+CD599)/1000</f>
        <v>0</v>
      </c>
      <c r="Z599">
        <f>0.61365*exp(17.502*CE599/(240.97+CE599))</f>
        <v>0</v>
      </c>
      <c r="AA599">
        <f>(W599-BX599*(CC599+CD599)/1000)</f>
        <v>0</v>
      </c>
      <c r="AB599">
        <f>(-I599*44100)</f>
        <v>0</v>
      </c>
      <c r="AC599">
        <f>2*29.3*Q599*0.92*(CE599-V599)</f>
        <v>0</v>
      </c>
      <c r="AD599">
        <f>2*0.95*5.67E-8*(((CE599+$B$7)+273)^4-(V599+273)^4)</f>
        <v>0</v>
      </c>
      <c r="AE599">
        <f>T599+AD599+AB599+AC599</f>
        <v>0</v>
      </c>
      <c r="AF599">
        <v>16</v>
      </c>
      <c r="AG599">
        <v>2</v>
      </c>
      <c r="AH599">
        <f>IF(AF599*$H$13&gt;=AJ599,1.0,(AJ599/(AJ599-AF599*$H$13)))</f>
        <v>0</v>
      </c>
      <c r="AI599">
        <f>(AH599-1)*100</f>
        <v>0</v>
      </c>
      <c r="AJ599">
        <f>MAX(0,($B$13+$C$13*CJ599)/(1+$D$13*CJ599)*CC599/(CE599+273)*$E$13)</f>
        <v>0</v>
      </c>
      <c r="AK599" t="s">
        <v>291</v>
      </c>
      <c r="AL599" t="s">
        <v>291</v>
      </c>
      <c r="AM599">
        <v>0</v>
      </c>
      <c r="AN599">
        <v>0</v>
      </c>
      <c r="AO599">
        <f>1-AM599/AN599</f>
        <v>0</v>
      </c>
      <c r="AP599">
        <v>0</v>
      </c>
      <c r="AQ599" t="s">
        <v>291</v>
      </c>
      <c r="AR599" t="s">
        <v>291</v>
      </c>
      <c r="AS599">
        <v>0</v>
      </c>
      <c r="AT599">
        <v>0</v>
      </c>
      <c r="AU599">
        <f>1-AS599/AT599</f>
        <v>0</v>
      </c>
      <c r="AV599">
        <v>0.5</v>
      </c>
      <c r="AW599">
        <f>BN599</f>
        <v>0</v>
      </c>
      <c r="AX599">
        <f>K599</f>
        <v>0</v>
      </c>
      <c r="AY599">
        <f>AU599*AV599*AW599</f>
        <v>0</v>
      </c>
      <c r="AZ599">
        <f>(AX599-AP599)/AW599</f>
        <v>0</v>
      </c>
      <c r="BA599">
        <f>(AN599-AT599)/AT599</f>
        <v>0</v>
      </c>
      <c r="BB599">
        <f>AM599/(AO599+AM599/AT599)</f>
        <v>0</v>
      </c>
      <c r="BC599" t="s">
        <v>291</v>
      </c>
      <c r="BD599">
        <v>0</v>
      </c>
      <c r="BE599">
        <f>IF(BD599&lt;&gt;0, BD599, BB599)</f>
        <v>0</v>
      </c>
      <c r="BF599">
        <f>1-BE599/AT599</f>
        <v>0</v>
      </c>
      <c r="BG599">
        <f>(AT599-AS599)/(AT599-BE599)</f>
        <v>0</v>
      </c>
      <c r="BH599">
        <f>(AN599-AT599)/(AN599-BE599)</f>
        <v>0</v>
      </c>
      <c r="BI599">
        <f>(AT599-AS599)/(AT599-AM599)</f>
        <v>0</v>
      </c>
      <c r="BJ599">
        <f>(AN599-AT599)/(AN599-AM599)</f>
        <v>0</v>
      </c>
      <c r="BK599">
        <f>(BG599*BE599/AS599)</f>
        <v>0</v>
      </c>
      <c r="BL599">
        <f>(1-BK599)</f>
        <v>0</v>
      </c>
      <c r="BM599">
        <f>$B$11*CK599+$C$11*CL599+$F$11*CM599*(1-CP599)</f>
        <v>0</v>
      </c>
      <c r="BN599">
        <f>BM599*BO599</f>
        <v>0</v>
      </c>
      <c r="BO599">
        <f>($B$11*$D$9+$C$11*$D$9+$F$11*((CZ599+CR599)/MAX(CZ599+CR599+DA599, 0.1)*$I$9+DA599/MAX(CZ599+CR599+DA599, 0.1)*$J$9))/($B$11+$C$11+$F$11)</f>
        <v>0</v>
      </c>
      <c r="BP599">
        <f>($B$11*$K$9+$C$11*$K$9+$F$11*((CZ599+CR599)/MAX(CZ599+CR599+DA599, 0.1)*$P$9+DA599/MAX(CZ599+CR599+DA599, 0.1)*$Q$9))/($B$11+$C$11+$F$11)</f>
        <v>0</v>
      </c>
      <c r="BQ599">
        <v>6</v>
      </c>
      <c r="BR599">
        <v>0.5</v>
      </c>
      <c r="BS599" t="s">
        <v>292</v>
      </c>
      <c r="BT599">
        <v>2</v>
      </c>
      <c r="BU599">
        <v>1627064739.1</v>
      </c>
      <c r="BV599">
        <v>397.644666666667</v>
      </c>
      <c r="BW599">
        <v>419.959333333333</v>
      </c>
      <c r="BX599">
        <v>21.4002333333333</v>
      </c>
      <c r="BY599">
        <v>13.7093333333333</v>
      </c>
      <c r="BZ599">
        <v>393.331333333333</v>
      </c>
      <c r="CA599">
        <v>21.2977</v>
      </c>
      <c r="CB599">
        <v>899.987333333333</v>
      </c>
      <c r="CC599">
        <v>101.500333333333</v>
      </c>
      <c r="CD599">
        <v>0.100129333333333</v>
      </c>
      <c r="CE599">
        <v>36.9326666666667</v>
      </c>
      <c r="CF599">
        <v>33.5293333333333</v>
      </c>
      <c r="CG599">
        <v>999.9</v>
      </c>
      <c r="CH599">
        <v>0</v>
      </c>
      <c r="CI599">
        <v>0</v>
      </c>
      <c r="CJ599">
        <v>9990</v>
      </c>
      <c r="CK599">
        <v>0</v>
      </c>
      <c r="CL599">
        <v>59.8759</v>
      </c>
      <c r="CM599">
        <v>1460.02</v>
      </c>
      <c r="CN599">
        <v>0.973001</v>
      </c>
      <c r="CO599">
        <v>0.026999</v>
      </c>
      <c r="CP599">
        <v>0</v>
      </c>
      <c r="CQ599">
        <v>678.998333333333</v>
      </c>
      <c r="CR599">
        <v>4.99951</v>
      </c>
      <c r="CS599">
        <v>9911.36</v>
      </c>
      <c r="CT599">
        <v>11912.0666666667</v>
      </c>
      <c r="CU599">
        <v>40.25</v>
      </c>
      <c r="CV599">
        <v>42.312</v>
      </c>
      <c r="CW599">
        <v>41.687</v>
      </c>
      <c r="CX599">
        <v>41.625</v>
      </c>
      <c r="CY599">
        <v>42.937</v>
      </c>
      <c r="CZ599">
        <v>1415.73666666667</v>
      </c>
      <c r="DA599">
        <v>39.2833333333333</v>
      </c>
      <c r="DB599">
        <v>0</v>
      </c>
      <c r="DC599">
        <v>1627064743</v>
      </c>
      <c r="DD599">
        <v>0</v>
      </c>
      <c r="DE599">
        <v>678.9585</v>
      </c>
      <c r="DF599">
        <v>-0.630324792941235</v>
      </c>
      <c r="DG599">
        <v>0.164786362008727</v>
      </c>
      <c r="DH599">
        <v>9910.69076923077</v>
      </c>
      <c r="DI599">
        <v>15</v>
      </c>
      <c r="DJ599">
        <v>1627063522.6</v>
      </c>
      <c r="DK599" t="s">
        <v>293</v>
      </c>
      <c r="DL599">
        <v>1627063512.6</v>
      </c>
      <c r="DM599">
        <v>1627063522.6</v>
      </c>
      <c r="DN599">
        <v>1</v>
      </c>
      <c r="DO599">
        <v>0.261</v>
      </c>
      <c r="DP599">
        <v>-0.001</v>
      </c>
      <c r="DQ599">
        <v>4.408</v>
      </c>
      <c r="DR599">
        <v>-0.118</v>
      </c>
      <c r="DS599">
        <v>420</v>
      </c>
      <c r="DT599">
        <v>3</v>
      </c>
      <c r="DU599">
        <v>0.07</v>
      </c>
      <c r="DV599">
        <v>0.03</v>
      </c>
      <c r="DW599">
        <v>-22.3535195121951</v>
      </c>
      <c r="DX599">
        <v>0.294842508710801</v>
      </c>
      <c r="DY599">
        <v>0.0338215129943276</v>
      </c>
      <c r="DZ599">
        <v>1</v>
      </c>
      <c r="EA599">
        <v>678.963333333333</v>
      </c>
      <c r="EB599">
        <v>-0.37495950733714</v>
      </c>
      <c r="EC599">
        <v>0.194876910127935</v>
      </c>
      <c r="ED599">
        <v>1</v>
      </c>
      <c r="EE599">
        <v>7.64391512195122</v>
      </c>
      <c r="EF599">
        <v>0.261212404181167</v>
      </c>
      <c r="EG599">
        <v>0.0265535201030518</v>
      </c>
      <c r="EH599">
        <v>0</v>
      </c>
      <c r="EI599">
        <v>2</v>
      </c>
      <c r="EJ599">
        <v>3</v>
      </c>
      <c r="EK599" t="s">
        <v>335</v>
      </c>
      <c r="EL599">
        <v>100</v>
      </c>
      <c r="EM599">
        <v>100</v>
      </c>
      <c r="EN599">
        <v>4.314</v>
      </c>
      <c r="EO599">
        <v>0.1028</v>
      </c>
      <c r="EP599">
        <v>2.28134974714028</v>
      </c>
      <c r="EQ599">
        <v>0.00616335315543056</v>
      </c>
      <c r="ER599">
        <v>-2.81551833566181e-06</v>
      </c>
      <c r="ES599">
        <v>7.20361701182458e-10</v>
      </c>
      <c r="ET599">
        <v>-0.12593346656001</v>
      </c>
      <c r="EU599">
        <v>0.000949733804135094</v>
      </c>
      <c r="EV599">
        <v>0.000626151634330831</v>
      </c>
      <c r="EW599">
        <v>-7.8445624330649e-06</v>
      </c>
      <c r="EX599">
        <v>-4</v>
      </c>
      <c r="EY599">
        <v>2067</v>
      </c>
      <c r="EZ599">
        <v>1</v>
      </c>
      <c r="FA599">
        <v>22</v>
      </c>
      <c r="FB599">
        <v>20.5</v>
      </c>
      <c r="FC599">
        <v>20.3</v>
      </c>
      <c r="FD599">
        <v>18</v>
      </c>
      <c r="FE599">
        <v>960.219</v>
      </c>
      <c r="FF599">
        <v>522.297</v>
      </c>
      <c r="FG599">
        <v>44.3086</v>
      </c>
      <c r="FH599">
        <v>25.7233</v>
      </c>
      <c r="FI599">
        <v>30.0007</v>
      </c>
      <c r="FJ599">
        <v>25.5508</v>
      </c>
      <c r="FK599">
        <v>25.5394</v>
      </c>
      <c r="FL599">
        <v>26.8556</v>
      </c>
      <c r="FM599">
        <v>33.5208</v>
      </c>
      <c r="FN599">
        <v>0</v>
      </c>
      <c r="FO599">
        <v>46.86</v>
      </c>
      <c r="FP599">
        <v>420</v>
      </c>
      <c r="FQ599">
        <v>13.8453</v>
      </c>
      <c r="FR599">
        <v>100.296</v>
      </c>
      <c r="FS599">
        <v>100.199</v>
      </c>
    </row>
    <row r="600" spans="1:175">
      <c r="A600">
        <v>584</v>
      </c>
      <c r="B600">
        <v>1627064742.1</v>
      </c>
      <c r="C600">
        <v>1166</v>
      </c>
      <c r="D600" t="s">
        <v>1461</v>
      </c>
      <c r="E600" t="s">
        <v>1462</v>
      </c>
      <c r="F600">
        <v>1</v>
      </c>
      <c r="H600">
        <v>1627064741.1</v>
      </c>
      <c r="I600">
        <f>(J600)/1000</f>
        <v>0</v>
      </c>
      <c r="J600">
        <f>1000*CB600*AH600*(BX600-BY600)/(100*BQ600*(1000-AH600*BX600))</f>
        <v>0</v>
      </c>
      <c r="K600">
        <f>CB600*AH600*(BW600-BV600*(1000-AH600*BY600)/(1000-AH600*BX600))/(100*BQ600)</f>
        <v>0</v>
      </c>
      <c r="L600">
        <f>BV600 - IF(AH600&gt;1, K600*BQ600*100.0/(AJ600*CJ600), 0)</f>
        <v>0</v>
      </c>
      <c r="M600">
        <f>((S600-I600/2)*L600-K600)/(S600+I600/2)</f>
        <v>0</v>
      </c>
      <c r="N600">
        <f>M600*(CC600+CD600)/1000.0</f>
        <v>0</v>
      </c>
      <c r="O600">
        <f>(BV600 - IF(AH600&gt;1, K600*BQ600*100.0/(AJ600*CJ600), 0))*(CC600+CD600)/1000.0</f>
        <v>0</v>
      </c>
      <c r="P600">
        <f>2.0/((1/R600-1/Q600)+SIGN(R600)*SQRT((1/R600-1/Q600)*(1/R600-1/Q600) + 4*BR600/((BR600+1)*(BR600+1))*(2*1/R600*1/Q600-1/Q600*1/Q600)))</f>
        <v>0</v>
      </c>
      <c r="Q600">
        <f>IF(LEFT(BS600,1)&lt;&gt;"0",IF(LEFT(BS600,1)="1",3.0,BT600),$D$5+$E$5*(CJ600*CC600/($K$5*1000))+$F$5*(CJ600*CC600/($K$5*1000))*MAX(MIN(BQ600,$J$5),$I$5)*MAX(MIN(BQ600,$J$5),$I$5)+$G$5*MAX(MIN(BQ600,$J$5),$I$5)*(CJ600*CC600/($K$5*1000))+$H$5*(CJ600*CC600/($K$5*1000))*(CJ600*CC600/($K$5*1000)))</f>
        <v>0</v>
      </c>
      <c r="R600">
        <f>I600*(1000-(1000*0.61365*exp(17.502*V600/(240.97+V600))/(CC600+CD600)+BX600)/2)/(1000*0.61365*exp(17.502*V600/(240.97+V600))/(CC600+CD600)-BX600)</f>
        <v>0</v>
      </c>
      <c r="S600">
        <f>1/((BR600+1)/(P600/1.6)+1/(Q600/1.37)) + BR600/((BR600+1)/(P600/1.6) + BR600/(Q600/1.37))</f>
        <v>0</v>
      </c>
      <c r="T600">
        <f>(BM600*BP600)</f>
        <v>0</v>
      </c>
      <c r="U600">
        <f>(CE600+(T600+2*0.95*5.67E-8*(((CE600+$B$7)+273)^4-(CE600+273)^4)-44100*I600)/(1.84*29.3*Q600+8*0.95*5.67E-8*(CE600+273)^3))</f>
        <v>0</v>
      </c>
      <c r="V600">
        <f>($C$7*CF600+$D$7*CG600+$E$7*U600)</f>
        <v>0</v>
      </c>
      <c r="W600">
        <f>0.61365*exp(17.502*V600/(240.97+V600))</f>
        <v>0</v>
      </c>
      <c r="X600">
        <f>(Y600/Z600*100)</f>
        <v>0</v>
      </c>
      <c r="Y600">
        <f>BX600*(CC600+CD600)/1000</f>
        <v>0</v>
      </c>
      <c r="Z600">
        <f>0.61365*exp(17.502*CE600/(240.97+CE600))</f>
        <v>0</v>
      </c>
      <c r="AA600">
        <f>(W600-BX600*(CC600+CD600)/1000)</f>
        <v>0</v>
      </c>
      <c r="AB600">
        <f>(-I600*44100)</f>
        <v>0</v>
      </c>
      <c r="AC600">
        <f>2*29.3*Q600*0.92*(CE600-V600)</f>
        <v>0</v>
      </c>
      <c r="AD600">
        <f>2*0.95*5.67E-8*(((CE600+$B$7)+273)^4-(V600+273)^4)</f>
        <v>0</v>
      </c>
      <c r="AE600">
        <f>T600+AD600+AB600+AC600</f>
        <v>0</v>
      </c>
      <c r="AF600">
        <v>16</v>
      </c>
      <c r="AG600">
        <v>2</v>
      </c>
      <c r="AH600">
        <f>IF(AF600*$H$13&gt;=AJ600,1.0,(AJ600/(AJ600-AF600*$H$13)))</f>
        <v>0</v>
      </c>
      <c r="AI600">
        <f>(AH600-1)*100</f>
        <v>0</v>
      </c>
      <c r="AJ600">
        <f>MAX(0,($B$13+$C$13*CJ600)/(1+$D$13*CJ600)*CC600/(CE600+273)*$E$13)</f>
        <v>0</v>
      </c>
      <c r="AK600" t="s">
        <v>291</v>
      </c>
      <c r="AL600" t="s">
        <v>291</v>
      </c>
      <c r="AM600">
        <v>0</v>
      </c>
      <c r="AN600">
        <v>0</v>
      </c>
      <c r="AO600">
        <f>1-AM600/AN600</f>
        <v>0</v>
      </c>
      <c r="AP600">
        <v>0</v>
      </c>
      <c r="AQ600" t="s">
        <v>291</v>
      </c>
      <c r="AR600" t="s">
        <v>291</v>
      </c>
      <c r="AS600">
        <v>0</v>
      </c>
      <c r="AT600">
        <v>0</v>
      </c>
      <c r="AU600">
        <f>1-AS600/AT600</f>
        <v>0</v>
      </c>
      <c r="AV600">
        <v>0.5</v>
      </c>
      <c r="AW600">
        <f>BN600</f>
        <v>0</v>
      </c>
      <c r="AX600">
        <f>K600</f>
        <v>0</v>
      </c>
      <c r="AY600">
        <f>AU600*AV600*AW600</f>
        <v>0</v>
      </c>
      <c r="AZ600">
        <f>(AX600-AP600)/AW600</f>
        <v>0</v>
      </c>
      <c r="BA600">
        <f>(AN600-AT600)/AT600</f>
        <v>0</v>
      </c>
      <c r="BB600">
        <f>AM600/(AO600+AM600/AT600)</f>
        <v>0</v>
      </c>
      <c r="BC600" t="s">
        <v>291</v>
      </c>
      <c r="BD600">
        <v>0</v>
      </c>
      <c r="BE600">
        <f>IF(BD600&lt;&gt;0, BD600, BB600)</f>
        <v>0</v>
      </c>
      <c r="BF600">
        <f>1-BE600/AT600</f>
        <v>0</v>
      </c>
      <c r="BG600">
        <f>(AT600-AS600)/(AT600-BE600)</f>
        <v>0</v>
      </c>
      <c r="BH600">
        <f>(AN600-AT600)/(AN600-BE600)</f>
        <v>0</v>
      </c>
      <c r="BI600">
        <f>(AT600-AS600)/(AT600-AM600)</f>
        <v>0</v>
      </c>
      <c r="BJ600">
        <f>(AN600-AT600)/(AN600-AM600)</f>
        <v>0</v>
      </c>
      <c r="BK600">
        <f>(BG600*BE600/AS600)</f>
        <v>0</v>
      </c>
      <c r="BL600">
        <f>(1-BK600)</f>
        <v>0</v>
      </c>
      <c r="BM600">
        <f>$B$11*CK600+$C$11*CL600+$F$11*CM600*(1-CP600)</f>
        <v>0</v>
      </c>
      <c r="BN600">
        <f>BM600*BO600</f>
        <v>0</v>
      </c>
      <c r="BO600">
        <f>($B$11*$D$9+$C$11*$D$9+$F$11*((CZ600+CR600)/MAX(CZ600+CR600+DA600, 0.1)*$I$9+DA600/MAX(CZ600+CR600+DA600, 0.1)*$J$9))/($B$11+$C$11+$F$11)</f>
        <v>0</v>
      </c>
      <c r="BP600">
        <f>($B$11*$K$9+$C$11*$K$9+$F$11*((CZ600+CR600)/MAX(CZ600+CR600+DA600, 0.1)*$P$9+DA600/MAX(CZ600+CR600+DA600, 0.1)*$Q$9))/($B$11+$C$11+$F$11)</f>
        <v>0</v>
      </c>
      <c r="BQ600">
        <v>6</v>
      </c>
      <c r="BR600">
        <v>0.5</v>
      </c>
      <c r="BS600" t="s">
        <v>292</v>
      </c>
      <c r="BT600">
        <v>2</v>
      </c>
      <c r="BU600">
        <v>1627064741.1</v>
      </c>
      <c r="BV600">
        <v>397.666</v>
      </c>
      <c r="BW600">
        <v>419.961333333333</v>
      </c>
      <c r="BX600">
        <v>21.4328666666667</v>
      </c>
      <c r="BY600">
        <v>13.7134333333333</v>
      </c>
      <c r="BZ600">
        <v>393.352</v>
      </c>
      <c r="CA600">
        <v>21.3298333333333</v>
      </c>
      <c r="CB600">
        <v>899.985333333333</v>
      </c>
      <c r="CC600">
        <v>101.500333333333</v>
      </c>
      <c r="CD600">
        <v>0.1000594</v>
      </c>
      <c r="CE600">
        <v>36.9644333333333</v>
      </c>
      <c r="CF600">
        <v>33.5523666666667</v>
      </c>
      <c r="CG600">
        <v>999.9</v>
      </c>
      <c r="CH600">
        <v>0</v>
      </c>
      <c r="CI600">
        <v>0</v>
      </c>
      <c r="CJ600">
        <v>9984.16666666667</v>
      </c>
      <c r="CK600">
        <v>0</v>
      </c>
      <c r="CL600">
        <v>59.8759</v>
      </c>
      <c r="CM600">
        <v>1460.01666666667</v>
      </c>
      <c r="CN600">
        <v>0.973003</v>
      </c>
      <c r="CO600">
        <v>0.0269971</v>
      </c>
      <c r="CP600">
        <v>0</v>
      </c>
      <c r="CQ600">
        <v>679.515</v>
      </c>
      <c r="CR600">
        <v>4.99951</v>
      </c>
      <c r="CS600">
        <v>9911.74</v>
      </c>
      <c r="CT600">
        <v>11912.0333333333</v>
      </c>
      <c r="CU600">
        <v>40.25</v>
      </c>
      <c r="CV600">
        <v>42.312</v>
      </c>
      <c r="CW600">
        <v>41.687</v>
      </c>
      <c r="CX600">
        <v>41.583</v>
      </c>
      <c r="CY600">
        <v>42.937</v>
      </c>
      <c r="CZ600">
        <v>1415.73666666667</v>
      </c>
      <c r="DA600">
        <v>39.28</v>
      </c>
      <c r="DB600">
        <v>0</v>
      </c>
      <c r="DC600">
        <v>1627064744.8</v>
      </c>
      <c r="DD600">
        <v>0</v>
      </c>
      <c r="DE600">
        <v>679.00004</v>
      </c>
      <c r="DF600">
        <v>0.827769220682287</v>
      </c>
      <c r="DG600">
        <v>7.56538472781801</v>
      </c>
      <c r="DH600">
        <v>9910.6408</v>
      </c>
      <c r="DI600">
        <v>15</v>
      </c>
      <c r="DJ600">
        <v>1627063522.6</v>
      </c>
      <c r="DK600" t="s">
        <v>293</v>
      </c>
      <c r="DL600">
        <v>1627063512.6</v>
      </c>
      <c r="DM600">
        <v>1627063522.6</v>
      </c>
      <c r="DN600">
        <v>1</v>
      </c>
      <c r="DO600">
        <v>0.261</v>
      </c>
      <c r="DP600">
        <v>-0.001</v>
      </c>
      <c r="DQ600">
        <v>4.408</v>
      </c>
      <c r="DR600">
        <v>-0.118</v>
      </c>
      <c r="DS600">
        <v>420</v>
      </c>
      <c r="DT600">
        <v>3</v>
      </c>
      <c r="DU600">
        <v>0.07</v>
      </c>
      <c r="DV600">
        <v>0.03</v>
      </c>
      <c r="DW600">
        <v>-22.3439463414634</v>
      </c>
      <c r="DX600">
        <v>0.303200696864104</v>
      </c>
      <c r="DY600">
        <v>0.0342932269325066</v>
      </c>
      <c r="DZ600">
        <v>1</v>
      </c>
      <c r="EA600">
        <v>678.990705882353</v>
      </c>
      <c r="EB600">
        <v>0.281326746648372</v>
      </c>
      <c r="EC600">
        <v>0.230402401107254</v>
      </c>
      <c r="ED600">
        <v>1</v>
      </c>
      <c r="EE600">
        <v>7.65574268292683</v>
      </c>
      <c r="EF600">
        <v>0.281667386759586</v>
      </c>
      <c r="EG600">
        <v>0.02910758429574</v>
      </c>
      <c r="EH600">
        <v>0</v>
      </c>
      <c r="EI600">
        <v>2</v>
      </c>
      <c r="EJ600">
        <v>3</v>
      </c>
      <c r="EK600" t="s">
        <v>335</v>
      </c>
      <c r="EL600">
        <v>100</v>
      </c>
      <c r="EM600">
        <v>100</v>
      </c>
      <c r="EN600">
        <v>4.314</v>
      </c>
      <c r="EO600">
        <v>0.1033</v>
      </c>
      <c r="EP600">
        <v>2.28134974714028</v>
      </c>
      <c r="EQ600">
        <v>0.00616335315543056</v>
      </c>
      <c r="ER600">
        <v>-2.81551833566181e-06</v>
      </c>
      <c r="ES600">
        <v>7.20361701182458e-10</v>
      </c>
      <c r="ET600">
        <v>-0.12593346656001</v>
      </c>
      <c r="EU600">
        <v>0.000949733804135094</v>
      </c>
      <c r="EV600">
        <v>0.000626151634330831</v>
      </c>
      <c r="EW600">
        <v>-7.8445624330649e-06</v>
      </c>
      <c r="EX600">
        <v>-4</v>
      </c>
      <c r="EY600">
        <v>2067</v>
      </c>
      <c r="EZ600">
        <v>1</v>
      </c>
      <c r="FA600">
        <v>22</v>
      </c>
      <c r="FB600">
        <v>20.5</v>
      </c>
      <c r="FC600">
        <v>20.3</v>
      </c>
      <c r="FD600">
        <v>18</v>
      </c>
      <c r="FE600">
        <v>960.302</v>
      </c>
      <c r="FF600">
        <v>522.382</v>
      </c>
      <c r="FG600">
        <v>44.3346</v>
      </c>
      <c r="FH600">
        <v>25.7276</v>
      </c>
      <c r="FI600">
        <v>30.0007</v>
      </c>
      <c r="FJ600">
        <v>25.554</v>
      </c>
      <c r="FK600">
        <v>25.5426</v>
      </c>
      <c r="FL600">
        <v>26.8556</v>
      </c>
      <c r="FM600">
        <v>33.2071</v>
      </c>
      <c r="FN600">
        <v>0</v>
      </c>
      <c r="FO600">
        <v>46.96</v>
      </c>
      <c r="FP600">
        <v>420</v>
      </c>
      <c r="FQ600">
        <v>13.8627</v>
      </c>
      <c r="FR600">
        <v>100.295</v>
      </c>
      <c r="FS600">
        <v>100.198</v>
      </c>
    </row>
    <row r="601" spans="1:175">
      <c r="A601">
        <v>585</v>
      </c>
      <c r="B601">
        <v>1627064744.1</v>
      </c>
      <c r="C601">
        <v>1168</v>
      </c>
      <c r="D601" t="s">
        <v>1463</v>
      </c>
      <c r="E601" t="s">
        <v>1464</v>
      </c>
      <c r="F601">
        <v>1</v>
      </c>
      <c r="H601">
        <v>1627064743.1</v>
      </c>
      <c r="I601">
        <f>(J601)/1000</f>
        <v>0</v>
      </c>
      <c r="J601">
        <f>1000*CB601*AH601*(BX601-BY601)/(100*BQ601*(1000-AH601*BX601))</f>
        <v>0</v>
      </c>
      <c r="K601">
        <f>CB601*AH601*(BW601-BV601*(1000-AH601*BY601)/(1000-AH601*BX601))/(100*BQ601)</f>
        <v>0</v>
      </c>
      <c r="L601">
        <f>BV601 - IF(AH601&gt;1, K601*BQ601*100.0/(AJ601*CJ601), 0)</f>
        <v>0</v>
      </c>
      <c r="M601">
        <f>((S601-I601/2)*L601-K601)/(S601+I601/2)</f>
        <v>0</v>
      </c>
      <c r="N601">
        <f>M601*(CC601+CD601)/1000.0</f>
        <v>0</v>
      </c>
      <c r="O601">
        <f>(BV601 - IF(AH601&gt;1, K601*BQ601*100.0/(AJ601*CJ601), 0))*(CC601+CD601)/1000.0</f>
        <v>0</v>
      </c>
      <c r="P601">
        <f>2.0/((1/R601-1/Q601)+SIGN(R601)*SQRT((1/R601-1/Q601)*(1/R601-1/Q601) + 4*BR601/((BR601+1)*(BR601+1))*(2*1/R601*1/Q601-1/Q601*1/Q601)))</f>
        <v>0</v>
      </c>
      <c r="Q601">
        <f>IF(LEFT(BS601,1)&lt;&gt;"0",IF(LEFT(BS601,1)="1",3.0,BT601),$D$5+$E$5*(CJ601*CC601/($K$5*1000))+$F$5*(CJ601*CC601/($K$5*1000))*MAX(MIN(BQ601,$J$5),$I$5)*MAX(MIN(BQ601,$J$5),$I$5)+$G$5*MAX(MIN(BQ601,$J$5),$I$5)*(CJ601*CC601/($K$5*1000))+$H$5*(CJ601*CC601/($K$5*1000))*(CJ601*CC601/($K$5*1000)))</f>
        <v>0</v>
      </c>
      <c r="R601">
        <f>I601*(1000-(1000*0.61365*exp(17.502*V601/(240.97+V601))/(CC601+CD601)+BX601)/2)/(1000*0.61365*exp(17.502*V601/(240.97+V601))/(CC601+CD601)-BX601)</f>
        <v>0</v>
      </c>
      <c r="S601">
        <f>1/((BR601+1)/(P601/1.6)+1/(Q601/1.37)) + BR601/((BR601+1)/(P601/1.6) + BR601/(Q601/1.37))</f>
        <v>0</v>
      </c>
      <c r="T601">
        <f>(BM601*BP601)</f>
        <v>0</v>
      </c>
      <c r="U601">
        <f>(CE601+(T601+2*0.95*5.67E-8*(((CE601+$B$7)+273)^4-(CE601+273)^4)-44100*I601)/(1.84*29.3*Q601+8*0.95*5.67E-8*(CE601+273)^3))</f>
        <v>0</v>
      </c>
      <c r="V601">
        <f>($C$7*CF601+$D$7*CG601+$E$7*U601)</f>
        <v>0</v>
      </c>
      <c r="W601">
        <f>0.61365*exp(17.502*V601/(240.97+V601))</f>
        <v>0</v>
      </c>
      <c r="X601">
        <f>(Y601/Z601*100)</f>
        <v>0</v>
      </c>
      <c r="Y601">
        <f>BX601*(CC601+CD601)/1000</f>
        <v>0</v>
      </c>
      <c r="Z601">
        <f>0.61365*exp(17.502*CE601/(240.97+CE601))</f>
        <v>0</v>
      </c>
      <c r="AA601">
        <f>(W601-BX601*(CC601+CD601)/1000)</f>
        <v>0</v>
      </c>
      <c r="AB601">
        <f>(-I601*44100)</f>
        <v>0</v>
      </c>
      <c r="AC601">
        <f>2*29.3*Q601*0.92*(CE601-V601)</f>
        <v>0</v>
      </c>
      <c r="AD601">
        <f>2*0.95*5.67E-8*(((CE601+$B$7)+273)^4-(V601+273)^4)</f>
        <v>0</v>
      </c>
      <c r="AE601">
        <f>T601+AD601+AB601+AC601</f>
        <v>0</v>
      </c>
      <c r="AF601">
        <v>16</v>
      </c>
      <c r="AG601">
        <v>2</v>
      </c>
      <c r="AH601">
        <f>IF(AF601*$H$13&gt;=AJ601,1.0,(AJ601/(AJ601-AF601*$H$13)))</f>
        <v>0</v>
      </c>
      <c r="AI601">
        <f>(AH601-1)*100</f>
        <v>0</v>
      </c>
      <c r="AJ601">
        <f>MAX(0,($B$13+$C$13*CJ601)/(1+$D$13*CJ601)*CC601/(CE601+273)*$E$13)</f>
        <v>0</v>
      </c>
      <c r="AK601" t="s">
        <v>291</v>
      </c>
      <c r="AL601" t="s">
        <v>291</v>
      </c>
      <c r="AM601">
        <v>0</v>
      </c>
      <c r="AN601">
        <v>0</v>
      </c>
      <c r="AO601">
        <f>1-AM601/AN601</f>
        <v>0</v>
      </c>
      <c r="AP601">
        <v>0</v>
      </c>
      <c r="AQ601" t="s">
        <v>291</v>
      </c>
      <c r="AR601" t="s">
        <v>291</v>
      </c>
      <c r="AS601">
        <v>0</v>
      </c>
      <c r="AT601">
        <v>0</v>
      </c>
      <c r="AU601">
        <f>1-AS601/AT601</f>
        <v>0</v>
      </c>
      <c r="AV601">
        <v>0.5</v>
      </c>
      <c r="AW601">
        <f>BN601</f>
        <v>0</v>
      </c>
      <c r="AX601">
        <f>K601</f>
        <v>0</v>
      </c>
      <c r="AY601">
        <f>AU601*AV601*AW601</f>
        <v>0</v>
      </c>
      <c r="AZ601">
        <f>(AX601-AP601)/AW601</f>
        <v>0</v>
      </c>
      <c r="BA601">
        <f>(AN601-AT601)/AT601</f>
        <v>0</v>
      </c>
      <c r="BB601">
        <f>AM601/(AO601+AM601/AT601)</f>
        <v>0</v>
      </c>
      <c r="BC601" t="s">
        <v>291</v>
      </c>
      <c r="BD601">
        <v>0</v>
      </c>
      <c r="BE601">
        <f>IF(BD601&lt;&gt;0, BD601, BB601)</f>
        <v>0</v>
      </c>
      <c r="BF601">
        <f>1-BE601/AT601</f>
        <v>0</v>
      </c>
      <c r="BG601">
        <f>(AT601-AS601)/(AT601-BE601)</f>
        <v>0</v>
      </c>
      <c r="BH601">
        <f>(AN601-AT601)/(AN601-BE601)</f>
        <v>0</v>
      </c>
      <c r="BI601">
        <f>(AT601-AS601)/(AT601-AM601)</f>
        <v>0</v>
      </c>
      <c r="BJ601">
        <f>(AN601-AT601)/(AN601-AM601)</f>
        <v>0</v>
      </c>
      <c r="BK601">
        <f>(BG601*BE601/AS601)</f>
        <v>0</v>
      </c>
      <c r="BL601">
        <f>(1-BK601)</f>
        <v>0</v>
      </c>
      <c r="BM601">
        <f>$B$11*CK601+$C$11*CL601+$F$11*CM601*(1-CP601)</f>
        <v>0</v>
      </c>
      <c r="BN601">
        <f>BM601*BO601</f>
        <v>0</v>
      </c>
      <c r="BO601">
        <f>($B$11*$D$9+$C$11*$D$9+$F$11*((CZ601+CR601)/MAX(CZ601+CR601+DA601, 0.1)*$I$9+DA601/MAX(CZ601+CR601+DA601, 0.1)*$J$9))/($B$11+$C$11+$F$11)</f>
        <v>0</v>
      </c>
      <c r="BP601">
        <f>($B$11*$K$9+$C$11*$K$9+$F$11*((CZ601+CR601)/MAX(CZ601+CR601+DA601, 0.1)*$P$9+DA601/MAX(CZ601+CR601+DA601, 0.1)*$Q$9))/($B$11+$C$11+$F$11)</f>
        <v>0</v>
      </c>
      <c r="BQ601">
        <v>6</v>
      </c>
      <c r="BR601">
        <v>0.5</v>
      </c>
      <c r="BS601" t="s">
        <v>292</v>
      </c>
      <c r="BT601">
        <v>2</v>
      </c>
      <c r="BU601">
        <v>1627064743.1</v>
      </c>
      <c r="BV601">
        <v>397.697</v>
      </c>
      <c r="BW601">
        <v>419.955666666667</v>
      </c>
      <c r="BX601">
        <v>21.4602333333333</v>
      </c>
      <c r="BY601">
        <v>13.7222</v>
      </c>
      <c r="BZ601">
        <v>393.383</v>
      </c>
      <c r="CA601">
        <v>21.3567</v>
      </c>
      <c r="CB601">
        <v>899.993</v>
      </c>
      <c r="CC601">
        <v>101.501</v>
      </c>
      <c r="CD601">
        <v>0.1000023</v>
      </c>
      <c r="CE601">
        <v>36.9925</v>
      </c>
      <c r="CF601">
        <v>33.5714666666667</v>
      </c>
      <c r="CG601">
        <v>999.9</v>
      </c>
      <c r="CH601">
        <v>0</v>
      </c>
      <c r="CI601">
        <v>0</v>
      </c>
      <c r="CJ601">
        <v>10015</v>
      </c>
      <c r="CK601">
        <v>0</v>
      </c>
      <c r="CL601">
        <v>59.8759</v>
      </c>
      <c r="CM601">
        <v>1460.00333333333</v>
      </c>
      <c r="CN601">
        <v>0.973003</v>
      </c>
      <c r="CO601">
        <v>0.0269971</v>
      </c>
      <c r="CP601">
        <v>0</v>
      </c>
      <c r="CQ601">
        <v>678.883666666667</v>
      </c>
      <c r="CR601">
        <v>4.99951</v>
      </c>
      <c r="CS601">
        <v>9911.57666666667</v>
      </c>
      <c r="CT601">
        <v>11911.9333333333</v>
      </c>
      <c r="CU601">
        <v>40.25</v>
      </c>
      <c r="CV601">
        <v>42.312</v>
      </c>
      <c r="CW601">
        <v>41.687</v>
      </c>
      <c r="CX601">
        <v>41.625</v>
      </c>
      <c r="CY601">
        <v>42.937</v>
      </c>
      <c r="CZ601">
        <v>1415.72333333333</v>
      </c>
      <c r="DA601">
        <v>39.28</v>
      </c>
      <c r="DB601">
        <v>0</v>
      </c>
      <c r="DC601">
        <v>1627064746.6</v>
      </c>
      <c r="DD601">
        <v>0</v>
      </c>
      <c r="DE601">
        <v>678.997346153846</v>
      </c>
      <c r="DF601">
        <v>0.192649563150118</v>
      </c>
      <c r="DG601">
        <v>6.7415385506357</v>
      </c>
      <c r="DH601">
        <v>9910.83807692308</v>
      </c>
      <c r="DI601">
        <v>15</v>
      </c>
      <c r="DJ601">
        <v>1627063522.6</v>
      </c>
      <c r="DK601" t="s">
        <v>293</v>
      </c>
      <c r="DL601">
        <v>1627063512.6</v>
      </c>
      <c r="DM601">
        <v>1627063522.6</v>
      </c>
      <c r="DN601">
        <v>1</v>
      </c>
      <c r="DO601">
        <v>0.261</v>
      </c>
      <c r="DP601">
        <v>-0.001</v>
      </c>
      <c r="DQ601">
        <v>4.408</v>
      </c>
      <c r="DR601">
        <v>-0.118</v>
      </c>
      <c r="DS601">
        <v>420</v>
      </c>
      <c r="DT601">
        <v>3</v>
      </c>
      <c r="DU601">
        <v>0.07</v>
      </c>
      <c r="DV601">
        <v>0.03</v>
      </c>
      <c r="DW601">
        <v>-22.3329926829268</v>
      </c>
      <c r="DX601">
        <v>0.368939372822301</v>
      </c>
      <c r="DY601">
        <v>0.0399571501598834</v>
      </c>
      <c r="DZ601">
        <v>1</v>
      </c>
      <c r="EA601">
        <v>678.993205882353</v>
      </c>
      <c r="EB601">
        <v>0.127229996796177</v>
      </c>
      <c r="EC601">
        <v>0.225779796341454</v>
      </c>
      <c r="ED601">
        <v>1</v>
      </c>
      <c r="EE601">
        <v>7.6678812195122</v>
      </c>
      <c r="EF601">
        <v>0.323749756097552</v>
      </c>
      <c r="EG601">
        <v>0.0338414799015561</v>
      </c>
      <c r="EH601">
        <v>0</v>
      </c>
      <c r="EI601">
        <v>2</v>
      </c>
      <c r="EJ601">
        <v>3</v>
      </c>
      <c r="EK601" t="s">
        <v>335</v>
      </c>
      <c r="EL601">
        <v>100</v>
      </c>
      <c r="EM601">
        <v>100</v>
      </c>
      <c r="EN601">
        <v>4.314</v>
      </c>
      <c r="EO601">
        <v>0.1037</v>
      </c>
      <c r="EP601">
        <v>2.28134974714028</v>
      </c>
      <c r="EQ601">
        <v>0.00616335315543056</v>
      </c>
      <c r="ER601">
        <v>-2.81551833566181e-06</v>
      </c>
      <c r="ES601">
        <v>7.20361701182458e-10</v>
      </c>
      <c r="ET601">
        <v>-0.12593346656001</v>
      </c>
      <c r="EU601">
        <v>0.000949733804135094</v>
      </c>
      <c r="EV601">
        <v>0.000626151634330831</v>
      </c>
      <c r="EW601">
        <v>-7.8445624330649e-06</v>
      </c>
      <c r="EX601">
        <v>-4</v>
      </c>
      <c r="EY601">
        <v>2067</v>
      </c>
      <c r="EZ601">
        <v>1</v>
      </c>
      <c r="FA601">
        <v>22</v>
      </c>
      <c r="FB601">
        <v>20.5</v>
      </c>
      <c r="FC601">
        <v>20.4</v>
      </c>
      <c r="FD601">
        <v>18</v>
      </c>
      <c r="FE601">
        <v>960.548</v>
      </c>
      <c r="FF601">
        <v>522.142</v>
      </c>
      <c r="FG601">
        <v>44.3609</v>
      </c>
      <c r="FH601">
        <v>25.732</v>
      </c>
      <c r="FI601">
        <v>30.0008</v>
      </c>
      <c r="FJ601">
        <v>25.5563</v>
      </c>
      <c r="FK601">
        <v>25.5453</v>
      </c>
      <c r="FL601">
        <v>26.8563</v>
      </c>
      <c r="FM601">
        <v>33.2071</v>
      </c>
      <c r="FN601">
        <v>0</v>
      </c>
      <c r="FO601">
        <v>47.06</v>
      </c>
      <c r="FP601">
        <v>420</v>
      </c>
      <c r="FQ601">
        <v>13.8791</v>
      </c>
      <c r="FR601">
        <v>100.294</v>
      </c>
      <c r="FS601">
        <v>100.197</v>
      </c>
    </row>
    <row r="602" spans="1:175">
      <c r="A602">
        <v>586</v>
      </c>
      <c r="B602">
        <v>1627064746.1</v>
      </c>
      <c r="C602">
        <v>1170</v>
      </c>
      <c r="D602" t="s">
        <v>1465</v>
      </c>
      <c r="E602" t="s">
        <v>1466</v>
      </c>
      <c r="F602">
        <v>1</v>
      </c>
      <c r="H602">
        <v>1627064745.1</v>
      </c>
      <c r="I602">
        <f>(J602)/1000</f>
        <v>0</v>
      </c>
      <c r="J602">
        <f>1000*CB602*AH602*(BX602-BY602)/(100*BQ602*(1000-AH602*BX602))</f>
        <v>0</v>
      </c>
      <c r="K602">
        <f>CB602*AH602*(BW602-BV602*(1000-AH602*BY602)/(1000-AH602*BX602))/(100*BQ602)</f>
        <v>0</v>
      </c>
      <c r="L602">
        <f>BV602 - IF(AH602&gt;1, K602*BQ602*100.0/(AJ602*CJ602), 0)</f>
        <v>0</v>
      </c>
      <c r="M602">
        <f>((S602-I602/2)*L602-K602)/(S602+I602/2)</f>
        <v>0</v>
      </c>
      <c r="N602">
        <f>M602*(CC602+CD602)/1000.0</f>
        <v>0</v>
      </c>
      <c r="O602">
        <f>(BV602 - IF(AH602&gt;1, K602*BQ602*100.0/(AJ602*CJ602), 0))*(CC602+CD602)/1000.0</f>
        <v>0</v>
      </c>
      <c r="P602">
        <f>2.0/((1/R602-1/Q602)+SIGN(R602)*SQRT((1/R602-1/Q602)*(1/R602-1/Q602) + 4*BR602/((BR602+1)*(BR602+1))*(2*1/R602*1/Q602-1/Q602*1/Q602)))</f>
        <v>0</v>
      </c>
      <c r="Q602">
        <f>IF(LEFT(BS602,1)&lt;&gt;"0",IF(LEFT(BS602,1)="1",3.0,BT602),$D$5+$E$5*(CJ602*CC602/($K$5*1000))+$F$5*(CJ602*CC602/($K$5*1000))*MAX(MIN(BQ602,$J$5),$I$5)*MAX(MIN(BQ602,$J$5),$I$5)+$G$5*MAX(MIN(BQ602,$J$5),$I$5)*(CJ602*CC602/($K$5*1000))+$H$5*(CJ602*CC602/($K$5*1000))*(CJ602*CC602/($K$5*1000)))</f>
        <v>0</v>
      </c>
      <c r="R602">
        <f>I602*(1000-(1000*0.61365*exp(17.502*V602/(240.97+V602))/(CC602+CD602)+BX602)/2)/(1000*0.61365*exp(17.502*V602/(240.97+V602))/(CC602+CD602)-BX602)</f>
        <v>0</v>
      </c>
      <c r="S602">
        <f>1/((BR602+1)/(P602/1.6)+1/(Q602/1.37)) + BR602/((BR602+1)/(P602/1.6) + BR602/(Q602/1.37))</f>
        <v>0</v>
      </c>
      <c r="T602">
        <f>(BM602*BP602)</f>
        <v>0</v>
      </c>
      <c r="U602">
        <f>(CE602+(T602+2*0.95*5.67E-8*(((CE602+$B$7)+273)^4-(CE602+273)^4)-44100*I602)/(1.84*29.3*Q602+8*0.95*5.67E-8*(CE602+273)^3))</f>
        <v>0</v>
      </c>
      <c r="V602">
        <f>($C$7*CF602+$D$7*CG602+$E$7*U602)</f>
        <v>0</v>
      </c>
      <c r="W602">
        <f>0.61365*exp(17.502*V602/(240.97+V602))</f>
        <v>0</v>
      </c>
      <c r="X602">
        <f>(Y602/Z602*100)</f>
        <v>0</v>
      </c>
      <c r="Y602">
        <f>BX602*(CC602+CD602)/1000</f>
        <v>0</v>
      </c>
      <c r="Z602">
        <f>0.61365*exp(17.502*CE602/(240.97+CE602))</f>
        <v>0</v>
      </c>
      <c r="AA602">
        <f>(W602-BX602*(CC602+CD602)/1000)</f>
        <v>0</v>
      </c>
      <c r="AB602">
        <f>(-I602*44100)</f>
        <v>0</v>
      </c>
      <c r="AC602">
        <f>2*29.3*Q602*0.92*(CE602-V602)</f>
        <v>0</v>
      </c>
      <c r="AD602">
        <f>2*0.95*5.67E-8*(((CE602+$B$7)+273)^4-(V602+273)^4)</f>
        <v>0</v>
      </c>
      <c r="AE602">
        <f>T602+AD602+AB602+AC602</f>
        <v>0</v>
      </c>
      <c r="AF602">
        <v>16</v>
      </c>
      <c r="AG602">
        <v>2</v>
      </c>
      <c r="AH602">
        <f>IF(AF602*$H$13&gt;=AJ602,1.0,(AJ602/(AJ602-AF602*$H$13)))</f>
        <v>0</v>
      </c>
      <c r="AI602">
        <f>(AH602-1)*100</f>
        <v>0</v>
      </c>
      <c r="AJ602">
        <f>MAX(0,($B$13+$C$13*CJ602)/(1+$D$13*CJ602)*CC602/(CE602+273)*$E$13)</f>
        <v>0</v>
      </c>
      <c r="AK602" t="s">
        <v>291</v>
      </c>
      <c r="AL602" t="s">
        <v>291</v>
      </c>
      <c r="AM602">
        <v>0</v>
      </c>
      <c r="AN602">
        <v>0</v>
      </c>
      <c r="AO602">
        <f>1-AM602/AN602</f>
        <v>0</v>
      </c>
      <c r="AP602">
        <v>0</v>
      </c>
      <c r="AQ602" t="s">
        <v>291</v>
      </c>
      <c r="AR602" t="s">
        <v>291</v>
      </c>
      <c r="AS602">
        <v>0</v>
      </c>
      <c r="AT602">
        <v>0</v>
      </c>
      <c r="AU602">
        <f>1-AS602/AT602</f>
        <v>0</v>
      </c>
      <c r="AV602">
        <v>0.5</v>
      </c>
      <c r="AW602">
        <f>BN602</f>
        <v>0</v>
      </c>
      <c r="AX602">
        <f>K602</f>
        <v>0</v>
      </c>
      <c r="AY602">
        <f>AU602*AV602*AW602</f>
        <v>0</v>
      </c>
      <c r="AZ602">
        <f>(AX602-AP602)/AW602</f>
        <v>0</v>
      </c>
      <c r="BA602">
        <f>(AN602-AT602)/AT602</f>
        <v>0</v>
      </c>
      <c r="BB602">
        <f>AM602/(AO602+AM602/AT602)</f>
        <v>0</v>
      </c>
      <c r="BC602" t="s">
        <v>291</v>
      </c>
      <c r="BD602">
        <v>0</v>
      </c>
      <c r="BE602">
        <f>IF(BD602&lt;&gt;0, BD602, BB602)</f>
        <v>0</v>
      </c>
      <c r="BF602">
        <f>1-BE602/AT602</f>
        <v>0</v>
      </c>
      <c r="BG602">
        <f>(AT602-AS602)/(AT602-BE602)</f>
        <v>0</v>
      </c>
      <c r="BH602">
        <f>(AN602-AT602)/(AN602-BE602)</f>
        <v>0</v>
      </c>
      <c r="BI602">
        <f>(AT602-AS602)/(AT602-AM602)</f>
        <v>0</v>
      </c>
      <c r="BJ602">
        <f>(AN602-AT602)/(AN602-AM602)</f>
        <v>0</v>
      </c>
      <c r="BK602">
        <f>(BG602*BE602/AS602)</f>
        <v>0</v>
      </c>
      <c r="BL602">
        <f>(1-BK602)</f>
        <v>0</v>
      </c>
      <c r="BM602">
        <f>$B$11*CK602+$C$11*CL602+$F$11*CM602*(1-CP602)</f>
        <v>0</v>
      </c>
      <c r="BN602">
        <f>BM602*BO602</f>
        <v>0</v>
      </c>
      <c r="BO602">
        <f>($B$11*$D$9+$C$11*$D$9+$F$11*((CZ602+CR602)/MAX(CZ602+CR602+DA602, 0.1)*$I$9+DA602/MAX(CZ602+CR602+DA602, 0.1)*$J$9))/($B$11+$C$11+$F$11)</f>
        <v>0</v>
      </c>
      <c r="BP602">
        <f>($B$11*$K$9+$C$11*$K$9+$F$11*((CZ602+CR602)/MAX(CZ602+CR602+DA602, 0.1)*$P$9+DA602/MAX(CZ602+CR602+DA602, 0.1)*$Q$9))/($B$11+$C$11+$F$11)</f>
        <v>0</v>
      </c>
      <c r="BQ602">
        <v>6</v>
      </c>
      <c r="BR602">
        <v>0.5</v>
      </c>
      <c r="BS602" t="s">
        <v>292</v>
      </c>
      <c r="BT602">
        <v>2</v>
      </c>
      <c r="BU602">
        <v>1627064745.1</v>
      </c>
      <c r="BV602">
        <v>397.687</v>
      </c>
      <c r="BW602">
        <v>419.969</v>
      </c>
      <c r="BX602">
        <v>21.4877333333333</v>
      </c>
      <c r="BY602">
        <v>13.7426</v>
      </c>
      <c r="BZ602">
        <v>393.373</v>
      </c>
      <c r="CA602">
        <v>21.3837666666667</v>
      </c>
      <c r="CB602">
        <v>900.037333333333</v>
      </c>
      <c r="CC602">
        <v>101.503333333333</v>
      </c>
      <c r="CD602">
        <v>0.100057633333333</v>
      </c>
      <c r="CE602">
        <v>37.0173</v>
      </c>
      <c r="CF602">
        <v>33.5975</v>
      </c>
      <c r="CG602">
        <v>999.9</v>
      </c>
      <c r="CH602">
        <v>0</v>
      </c>
      <c r="CI602">
        <v>0</v>
      </c>
      <c r="CJ602">
        <v>10009.15</v>
      </c>
      <c r="CK602">
        <v>0</v>
      </c>
      <c r="CL602">
        <v>59.8759</v>
      </c>
      <c r="CM602">
        <v>1460.00333333333</v>
      </c>
      <c r="CN602">
        <v>0.973003</v>
      </c>
      <c r="CO602">
        <v>0.0269971</v>
      </c>
      <c r="CP602">
        <v>0</v>
      </c>
      <c r="CQ602">
        <v>679.256</v>
      </c>
      <c r="CR602">
        <v>4.99951</v>
      </c>
      <c r="CS602">
        <v>9911.74333333333</v>
      </c>
      <c r="CT602">
        <v>11911.9333333333</v>
      </c>
      <c r="CU602">
        <v>40.25</v>
      </c>
      <c r="CV602">
        <v>42.312</v>
      </c>
      <c r="CW602">
        <v>41.687</v>
      </c>
      <c r="CX602">
        <v>41.625</v>
      </c>
      <c r="CY602">
        <v>42.937</v>
      </c>
      <c r="CZ602">
        <v>1415.72333333333</v>
      </c>
      <c r="DA602">
        <v>39.28</v>
      </c>
      <c r="DB602">
        <v>0</v>
      </c>
      <c r="DC602">
        <v>1627064749</v>
      </c>
      <c r="DD602">
        <v>0</v>
      </c>
      <c r="DE602">
        <v>678.992461538461</v>
      </c>
      <c r="DF602">
        <v>0.949606825540352</v>
      </c>
      <c r="DG602">
        <v>7.35111115521066</v>
      </c>
      <c r="DH602">
        <v>9911.12153846154</v>
      </c>
      <c r="DI602">
        <v>15</v>
      </c>
      <c r="DJ602">
        <v>1627063522.6</v>
      </c>
      <c r="DK602" t="s">
        <v>293</v>
      </c>
      <c r="DL602">
        <v>1627063512.6</v>
      </c>
      <c r="DM602">
        <v>1627063522.6</v>
      </c>
      <c r="DN602">
        <v>1</v>
      </c>
      <c r="DO602">
        <v>0.261</v>
      </c>
      <c r="DP602">
        <v>-0.001</v>
      </c>
      <c r="DQ602">
        <v>4.408</v>
      </c>
      <c r="DR602">
        <v>-0.118</v>
      </c>
      <c r="DS602">
        <v>420</v>
      </c>
      <c r="DT602">
        <v>3</v>
      </c>
      <c r="DU602">
        <v>0.07</v>
      </c>
      <c r="DV602">
        <v>0.03</v>
      </c>
      <c r="DW602">
        <v>-22.3231317073171</v>
      </c>
      <c r="DX602">
        <v>0.365207665505241</v>
      </c>
      <c r="DY602">
        <v>0.0396547443661362</v>
      </c>
      <c r="DZ602">
        <v>1</v>
      </c>
      <c r="EA602">
        <v>679.016363636364</v>
      </c>
      <c r="EB602">
        <v>0.545924582420182</v>
      </c>
      <c r="EC602">
        <v>0.248322104873079</v>
      </c>
      <c r="ED602">
        <v>1</v>
      </c>
      <c r="EE602">
        <v>7.67945</v>
      </c>
      <c r="EF602">
        <v>0.361163623693384</v>
      </c>
      <c r="EG602">
        <v>0.037386170261599</v>
      </c>
      <c r="EH602">
        <v>0</v>
      </c>
      <c r="EI602">
        <v>2</v>
      </c>
      <c r="EJ602">
        <v>3</v>
      </c>
      <c r="EK602" t="s">
        <v>335</v>
      </c>
      <c r="EL602">
        <v>100</v>
      </c>
      <c r="EM602">
        <v>100</v>
      </c>
      <c r="EN602">
        <v>4.314</v>
      </c>
      <c r="EO602">
        <v>0.1042</v>
      </c>
      <c r="EP602">
        <v>2.28134974714028</v>
      </c>
      <c r="EQ602">
        <v>0.00616335315543056</v>
      </c>
      <c r="ER602">
        <v>-2.81551833566181e-06</v>
      </c>
      <c r="ES602">
        <v>7.20361701182458e-10</v>
      </c>
      <c r="ET602">
        <v>-0.12593346656001</v>
      </c>
      <c r="EU602">
        <v>0.000949733804135094</v>
      </c>
      <c r="EV602">
        <v>0.000626151634330831</v>
      </c>
      <c r="EW602">
        <v>-7.8445624330649e-06</v>
      </c>
      <c r="EX602">
        <v>-4</v>
      </c>
      <c r="EY602">
        <v>2067</v>
      </c>
      <c r="EZ602">
        <v>1</v>
      </c>
      <c r="FA602">
        <v>22</v>
      </c>
      <c r="FB602">
        <v>20.6</v>
      </c>
      <c r="FC602">
        <v>20.4</v>
      </c>
      <c r="FD602">
        <v>18</v>
      </c>
      <c r="FE602">
        <v>960.587</v>
      </c>
      <c r="FF602">
        <v>522.232</v>
      </c>
      <c r="FG602">
        <v>44.3859</v>
      </c>
      <c r="FH602">
        <v>25.7383</v>
      </c>
      <c r="FI602">
        <v>30.0008</v>
      </c>
      <c r="FJ602">
        <v>25.5599</v>
      </c>
      <c r="FK602">
        <v>25.5489</v>
      </c>
      <c r="FL602">
        <v>26.8567</v>
      </c>
      <c r="FM602">
        <v>32.9322</v>
      </c>
      <c r="FN602">
        <v>0</v>
      </c>
      <c r="FO602">
        <v>47.06</v>
      </c>
      <c r="FP602">
        <v>420</v>
      </c>
      <c r="FQ602">
        <v>13.8721</v>
      </c>
      <c r="FR602">
        <v>100.293</v>
      </c>
      <c r="FS602">
        <v>100.195</v>
      </c>
    </row>
    <row r="603" spans="1:175">
      <c r="A603">
        <v>587</v>
      </c>
      <c r="B603">
        <v>1627064748.1</v>
      </c>
      <c r="C603">
        <v>1172</v>
      </c>
      <c r="D603" t="s">
        <v>1467</v>
      </c>
      <c r="E603" t="s">
        <v>1468</v>
      </c>
      <c r="F603">
        <v>1</v>
      </c>
      <c r="H603">
        <v>1627064747.1</v>
      </c>
      <c r="I603">
        <f>(J603)/1000</f>
        <v>0</v>
      </c>
      <c r="J603">
        <f>1000*CB603*AH603*(BX603-BY603)/(100*BQ603*(1000-AH603*BX603))</f>
        <v>0</v>
      </c>
      <c r="K603">
        <f>CB603*AH603*(BW603-BV603*(1000-AH603*BY603)/(1000-AH603*BX603))/(100*BQ603)</f>
        <v>0</v>
      </c>
      <c r="L603">
        <f>BV603 - IF(AH603&gt;1, K603*BQ603*100.0/(AJ603*CJ603), 0)</f>
        <v>0</v>
      </c>
      <c r="M603">
        <f>((S603-I603/2)*L603-K603)/(S603+I603/2)</f>
        <v>0</v>
      </c>
      <c r="N603">
        <f>M603*(CC603+CD603)/1000.0</f>
        <v>0</v>
      </c>
      <c r="O603">
        <f>(BV603 - IF(AH603&gt;1, K603*BQ603*100.0/(AJ603*CJ603), 0))*(CC603+CD603)/1000.0</f>
        <v>0</v>
      </c>
      <c r="P603">
        <f>2.0/((1/R603-1/Q603)+SIGN(R603)*SQRT((1/R603-1/Q603)*(1/R603-1/Q603) + 4*BR603/((BR603+1)*(BR603+1))*(2*1/R603*1/Q603-1/Q603*1/Q603)))</f>
        <v>0</v>
      </c>
      <c r="Q603">
        <f>IF(LEFT(BS603,1)&lt;&gt;"0",IF(LEFT(BS603,1)="1",3.0,BT603),$D$5+$E$5*(CJ603*CC603/($K$5*1000))+$F$5*(CJ603*CC603/($K$5*1000))*MAX(MIN(BQ603,$J$5),$I$5)*MAX(MIN(BQ603,$J$5),$I$5)+$G$5*MAX(MIN(BQ603,$J$5),$I$5)*(CJ603*CC603/($K$5*1000))+$H$5*(CJ603*CC603/($K$5*1000))*(CJ603*CC603/($K$5*1000)))</f>
        <v>0</v>
      </c>
      <c r="R603">
        <f>I603*(1000-(1000*0.61365*exp(17.502*V603/(240.97+V603))/(CC603+CD603)+BX603)/2)/(1000*0.61365*exp(17.502*V603/(240.97+V603))/(CC603+CD603)-BX603)</f>
        <v>0</v>
      </c>
      <c r="S603">
        <f>1/((BR603+1)/(P603/1.6)+1/(Q603/1.37)) + BR603/((BR603+1)/(P603/1.6) + BR603/(Q603/1.37))</f>
        <v>0</v>
      </c>
      <c r="T603">
        <f>(BM603*BP603)</f>
        <v>0</v>
      </c>
      <c r="U603">
        <f>(CE603+(T603+2*0.95*5.67E-8*(((CE603+$B$7)+273)^4-(CE603+273)^4)-44100*I603)/(1.84*29.3*Q603+8*0.95*5.67E-8*(CE603+273)^3))</f>
        <v>0</v>
      </c>
      <c r="V603">
        <f>($C$7*CF603+$D$7*CG603+$E$7*U603)</f>
        <v>0</v>
      </c>
      <c r="W603">
        <f>0.61365*exp(17.502*V603/(240.97+V603))</f>
        <v>0</v>
      </c>
      <c r="X603">
        <f>(Y603/Z603*100)</f>
        <v>0</v>
      </c>
      <c r="Y603">
        <f>BX603*(CC603+CD603)/1000</f>
        <v>0</v>
      </c>
      <c r="Z603">
        <f>0.61365*exp(17.502*CE603/(240.97+CE603))</f>
        <v>0</v>
      </c>
      <c r="AA603">
        <f>(W603-BX603*(CC603+CD603)/1000)</f>
        <v>0</v>
      </c>
      <c r="AB603">
        <f>(-I603*44100)</f>
        <v>0</v>
      </c>
      <c r="AC603">
        <f>2*29.3*Q603*0.92*(CE603-V603)</f>
        <v>0</v>
      </c>
      <c r="AD603">
        <f>2*0.95*5.67E-8*(((CE603+$B$7)+273)^4-(V603+273)^4)</f>
        <v>0</v>
      </c>
      <c r="AE603">
        <f>T603+AD603+AB603+AC603</f>
        <v>0</v>
      </c>
      <c r="AF603">
        <v>16</v>
      </c>
      <c r="AG603">
        <v>2</v>
      </c>
      <c r="AH603">
        <f>IF(AF603*$H$13&gt;=AJ603,1.0,(AJ603/(AJ603-AF603*$H$13)))</f>
        <v>0</v>
      </c>
      <c r="AI603">
        <f>(AH603-1)*100</f>
        <v>0</v>
      </c>
      <c r="AJ603">
        <f>MAX(0,($B$13+$C$13*CJ603)/(1+$D$13*CJ603)*CC603/(CE603+273)*$E$13)</f>
        <v>0</v>
      </c>
      <c r="AK603" t="s">
        <v>291</v>
      </c>
      <c r="AL603" t="s">
        <v>291</v>
      </c>
      <c r="AM603">
        <v>0</v>
      </c>
      <c r="AN603">
        <v>0</v>
      </c>
      <c r="AO603">
        <f>1-AM603/AN603</f>
        <v>0</v>
      </c>
      <c r="AP603">
        <v>0</v>
      </c>
      <c r="AQ603" t="s">
        <v>291</v>
      </c>
      <c r="AR603" t="s">
        <v>291</v>
      </c>
      <c r="AS603">
        <v>0</v>
      </c>
      <c r="AT603">
        <v>0</v>
      </c>
      <c r="AU603">
        <f>1-AS603/AT603</f>
        <v>0</v>
      </c>
      <c r="AV603">
        <v>0.5</v>
      </c>
      <c r="AW603">
        <f>BN603</f>
        <v>0</v>
      </c>
      <c r="AX603">
        <f>K603</f>
        <v>0</v>
      </c>
      <c r="AY603">
        <f>AU603*AV603*AW603</f>
        <v>0</v>
      </c>
      <c r="AZ603">
        <f>(AX603-AP603)/AW603</f>
        <v>0</v>
      </c>
      <c r="BA603">
        <f>(AN603-AT603)/AT603</f>
        <v>0</v>
      </c>
      <c r="BB603">
        <f>AM603/(AO603+AM603/AT603)</f>
        <v>0</v>
      </c>
      <c r="BC603" t="s">
        <v>291</v>
      </c>
      <c r="BD603">
        <v>0</v>
      </c>
      <c r="BE603">
        <f>IF(BD603&lt;&gt;0, BD603, BB603)</f>
        <v>0</v>
      </c>
      <c r="BF603">
        <f>1-BE603/AT603</f>
        <v>0</v>
      </c>
      <c r="BG603">
        <f>(AT603-AS603)/(AT603-BE603)</f>
        <v>0</v>
      </c>
      <c r="BH603">
        <f>(AN603-AT603)/(AN603-BE603)</f>
        <v>0</v>
      </c>
      <c r="BI603">
        <f>(AT603-AS603)/(AT603-AM603)</f>
        <v>0</v>
      </c>
      <c r="BJ603">
        <f>(AN603-AT603)/(AN603-AM603)</f>
        <v>0</v>
      </c>
      <c r="BK603">
        <f>(BG603*BE603/AS603)</f>
        <v>0</v>
      </c>
      <c r="BL603">
        <f>(1-BK603)</f>
        <v>0</v>
      </c>
      <c r="BM603">
        <f>$B$11*CK603+$C$11*CL603+$F$11*CM603*(1-CP603)</f>
        <v>0</v>
      </c>
      <c r="BN603">
        <f>BM603*BO603</f>
        <v>0</v>
      </c>
      <c r="BO603">
        <f>($B$11*$D$9+$C$11*$D$9+$F$11*((CZ603+CR603)/MAX(CZ603+CR603+DA603, 0.1)*$I$9+DA603/MAX(CZ603+CR603+DA603, 0.1)*$J$9))/($B$11+$C$11+$F$11)</f>
        <v>0</v>
      </c>
      <c r="BP603">
        <f>($B$11*$K$9+$C$11*$K$9+$F$11*((CZ603+CR603)/MAX(CZ603+CR603+DA603, 0.1)*$P$9+DA603/MAX(CZ603+CR603+DA603, 0.1)*$Q$9))/($B$11+$C$11+$F$11)</f>
        <v>0</v>
      </c>
      <c r="BQ603">
        <v>6</v>
      </c>
      <c r="BR603">
        <v>0.5</v>
      </c>
      <c r="BS603" t="s">
        <v>292</v>
      </c>
      <c r="BT603">
        <v>2</v>
      </c>
      <c r="BU603">
        <v>1627064747.1</v>
      </c>
      <c r="BV603">
        <v>397.716666666667</v>
      </c>
      <c r="BW603">
        <v>419.972</v>
      </c>
      <c r="BX603">
        <v>21.5162</v>
      </c>
      <c r="BY603">
        <v>13.7692</v>
      </c>
      <c r="BZ603">
        <v>393.402666666667</v>
      </c>
      <c r="CA603">
        <v>21.4117333333333</v>
      </c>
      <c r="CB603">
        <v>900.001666666667</v>
      </c>
      <c r="CC603">
        <v>101.503666666667</v>
      </c>
      <c r="CD603">
        <v>0.10045</v>
      </c>
      <c r="CE603">
        <v>37.0429666666667</v>
      </c>
      <c r="CF603">
        <v>33.6271666666667</v>
      </c>
      <c r="CG603">
        <v>999.9</v>
      </c>
      <c r="CH603">
        <v>0</v>
      </c>
      <c r="CI603">
        <v>0</v>
      </c>
      <c r="CJ603">
        <v>9982.5</v>
      </c>
      <c r="CK603">
        <v>0</v>
      </c>
      <c r="CL603">
        <v>59.8759</v>
      </c>
      <c r="CM603">
        <v>1460.1</v>
      </c>
      <c r="CN603">
        <v>0.973005</v>
      </c>
      <c r="CO603">
        <v>0.0269952</v>
      </c>
      <c r="CP603">
        <v>0</v>
      </c>
      <c r="CQ603">
        <v>679.104333333333</v>
      </c>
      <c r="CR603">
        <v>4.99951</v>
      </c>
      <c r="CS603">
        <v>9912.54</v>
      </c>
      <c r="CT603">
        <v>11912.7333333333</v>
      </c>
      <c r="CU603">
        <v>40.25</v>
      </c>
      <c r="CV603">
        <v>42.312</v>
      </c>
      <c r="CW603">
        <v>41.687</v>
      </c>
      <c r="CX603">
        <v>41.625</v>
      </c>
      <c r="CY603">
        <v>42.979</v>
      </c>
      <c r="CZ603">
        <v>1415.82</v>
      </c>
      <c r="DA603">
        <v>39.28</v>
      </c>
      <c r="DB603">
        <v>0</v>
      </c>
      <c r="DC603">
        <v>1627064750.8</v>
      </c>
      <c r="DD603">
        <v>0</v>
      </c>
      <c r="DE603">
        <v>678.98964</v>
      </c>
      <c r="DF603">
        <v>1.12576922291918</v>
      </c>
      <c r="DG603">
        <v>9.15538468707569</v>
      </c>
      <c r="DH603">
        <v>9911.1772</v>
      </c>
      <c r="DI603">
        <v>15</v>
      </c>
      <c r="DJ603">
        <v>1627063522.6</v>
      </c>
      <c r="DK603" t="s">
        <v>293</v>
      </c>
      <c r="DL603">
        <v>1627063512.6</v>
      </c>
      <c r="DM603">
        <v>1627063522.6</v>
      </c>
      <c r="DN603">
        <v>1</v>
      </c>
      <c r="DO603">
        <v>0.261</v>
      </c>
      <c r="DP603">
        <v>-0.001</v>
      </c>
      <c r="DQ603">
        <v>4.408</v>
      </c>
      <c r="DR603">
        <v>-0.118</v>
      </c>
      <c r="DS603">
        <v>420</v>
      </c>
      <c r="DT603">
        <v>3</v>
      </c>
      <c r="DU603">
        <v>0.07</v>
      </c>
      <c r="DV603">
        <v>0.03</v>
      </c>
      <c r="DW603">
        <v>-22.3102926829268</v>
      </c>
      <c r="DX603">
        <v>0.342087804878029</v>
      </c>
      <c r="DY603">
        <v>0.0372768180773605</v>
      </c>
      <c r="DZ603">
        <v>1</v>
      </c>
      <c r="EA603">
        <v>679.008323529412</v>
      </c>
      <c r="EB603">
        <v>0.469827942619699</v>
      </c>
      <c r="EC603">
        <v>0.253804895028613</v>
      </c>
      <c r="ED603">
        <v>1</v>
      </c>
      <c r="EE603">
        <v>7.68996341463415</v>
      </c>
      <c r="EF603">
        <v>0.390900836236948</v>
      </c>
      <c r="EG603">
        <v>0.0397693988627091</v>
      </c>
      <c r="EH603">
        <v>0</v>
      </c>
      <c r="EI603">
        <v>2</v>
      </c>
      <c r="EJ603">
        <v>3</v>
      </c>
      <c r="EK603" t="s">
        <v>335</v>
      </c>
      <c r="EL603">
        <v>100</v>
      </c>
      <c r="EM603">
        <v>100</v>
      </c>
      <c r="EN603">
        <v>4.314</v>
      </c>
      <c r="EO603">
        <v>0.1048</v>
      </c>
      <c r="EP603">
        <v>2.28134974714028</v>
      </c>
      <c r="EQ603">
        <v>0.00616335315543056</v>
      </c>
      <c r="ER603">
        <v>-2.81551833566181e-06</v>
      </c>
      <c r="ES603">
        <v>7.20361701182458e-10</v>
      </c>
      <c r="ET603">
        <v>-0.12593346656001</v>
      </c>
      <c r="EU603">
        <v>0.000949733804135094</v>
      </c>
      <c r="EV603">
        <v>0.000626151634330831</v>
      </c>
      <c r="EW603">
        <v>-7.8445624330649e-06</v>
      </c>
      <c r="EX603">
        <v>-4</v>
      </c>
      <c r="EY603">
        <v>2067</v>
      </c>
      <c r="EZ603">
        <v>1</v>
      </c>
      <c r="FA603">
        <v>22</v>
      </c>
      <c r="FB603">
        <v>20.6</v>
      </c>
      <c r="FC603">
        <v>20.4</v>
      </c>
      <c r="FD603">
        <v>18</v>
      </c>
      <c r="FE603">
        <v>960.877</v>
      </c>
      <c r="FF603">
        <v>522.584</v>
      </c>
      <c r="FG603">
        <v>44.4113</v>
      </c>
      <c r="FH603">
        <v>25.7428</v>
      </c>
      <c r="FI603">
        <v>30.0008</v>
      </c>
      <c r="FJ603">
        <v>25.5632</v>
      </c>
      <c r="FK603">
        <v>25.5521</v>
      </c>
      <c r="FL603">
        <v>26.8586</v>
      </c>
      <c r="FM603">
        <v>32.9322</v>
      </c>
      <c r="FN603">
        <v>0</v>
      </c>
      <c r="FO603">
        <v>47.16</v>
      </c>
      <c r="FP603">
        <v>420</v>
      </c>
      <c r="FQ603">
        <v>13.9692</v>
      </c>
      <c r="FR603">
        <v>100.292</v>
      </c>
      <c r="FS603">
        <v>100.195</v>
      </c>
    </row>
    <row r="604" spans="1:175">
      <c r="A604">
        <v>588</v>
      </c>
      <c r="B604">
        <v>1627064750.1</v>
      </c>
      <c r="C604">
        <v>1174</v>
      </c>
      <c r="D604" t="s">
        <v>1469</v>
      </c>
      <c r="E604" t="s">
        <v>1470</v>
      </c>
      <c r="F604">
        <v>1</v>
      </c>
      <c r="H604">
        <v>1627064749.1</v>
      </c>
      <c r="I604">
        <f>(J604)/1000</f>
        <v>0</v>
      </c>
      <c r="J604">
        <f>1000*CB604*AH604*(BX604-BY604)/(100*BQ604*(1000-AH604*BX604))</f>
        <v>0</v>
      </c>
      <c r="K604">
        <f>CB604*AH604*(BW604-BV604*(1000-AH604*BY604)/(1000-AH604*BX604))/(100*BQ604)</f>
        <v>0</v>
      </c>
      <c r="L604">
        <f>BV604 - IF(AH604&gt;1, K604*BQ604*100.0/(AJ604*CJ604), 0)</f>
        <v>0</v>
      </c>
      <c r="M604">
        <f>((S604-I604/2)*L604-K604)/(S604+I604/2)</f>
        <v>0</v>
      </c>
      <c r="N604">
        <f>M604*(CC604+CD604)/1000.0</f>
        <v>0</v>
      </c>
      <c r="O604">
        <f>(BV604 - IF(AH604&gt;1, K604*BQ604*100.0/(AJ604*CJ604), 0))*(CC604+CD604)/1000.0</f>
        <v>0</v>
      </c>
      <c r="P604">
        <f>2.0/((1/R604-1/Q604)+SIGN(R604)*SQRT((1/R604-1/Q604)*(1/R604-1/Q604) + 4*BR604/((BR604+1)*(BR604+1))*(2*1/R604*1/Q604-1/Q604*1/Q604)))</f>
        <v>0</v>
      </c>
      <c r="Q604">
        <f>IF(LEFT(BS604,1)&lt;&gt;"0",IF(LEFT(BS604,1)="1",3.0,BT604),$D$5+$E$5*(CJ604*CC604/($K$5*1000))+$F$5*(CJ604*CC604/($K$5*1000))*MAX(MIN(BQ604,$J$5),$I$5)*MAX(MIN(BQ604,$J$5),$I$5)+$G$5*MAX(MIN(BQ604,$J$5),$I$5)*(CJ604*CC604/($K$5*1000))+$H$5*(CJ604*CC604/($K$5*1000))*(CJ604*CC604/($K$5*1000)))</f>
        <v>0</v>
      </c>
      <c r="R604">
        <f>I604*(1000-(1000*0.61365*exp(17.502*V604/(240.97+V604))/(CC604+CD604)+BX604)/2)/(1000*0.61365*exp(17.502*V604/(240.97+V604))/(CC604+CD604)-BX604)</f>
        <v>0</v>
      </c>
      <c r="S604">
        <f>1/((BR604+1)/(P604/1.6)+1/(Q604/1.37)) + BR604/((BR604+1)/(P604/1.6) + BR604/(Q604/1.37))</f>
        <v>0</v>
      </c>
      <c r="T604">
        <f>(BM604*BP604)</f>
        <v>0</v>
      </c>
      <c r="U604">
        <f>(CE604+(T604+2*0.95*5.67E-8*(((CE604+$B$7)+273)^4-(CE604+273)^4)-44100*I604)/(1.84*29.3*Q604+8*0.95*5.67E-8*(CE604+273)^3))</f>
        <v>0</v>
      </c>
      <c r="V604">
        <f>($C$7*CF604+$D$7*CG604+$E$7*U604)</f>
        <v>0</v>
      </c>
      <c r="W604">
        <f>0.61365*exp(17.502*V604/(240.97+V604))</f>
        <v>0</v>
      </c>
      <c r="X604">
        <f>(Y604/Z604*100)</f>
        <v>0</v>
      </c>
      <c r="Y604">
        <f>BX604*(CC604+CD604)/1000</f>
        <v>0</v>
      </c>
      <c r="Z604">
        <f>0.61365*exp(17.502*CE604/(240.97+CE604))</f>
        <v>0</v>
      </c>
      <c r="AA604">
        <f>(W604-BX604*(CC604+CD604)/1000)</f>
        <v>0</v>
      </c>
      <c r="AB604">
        <f>(-I604*44100)</f>
        <v>0</v>
      </c>
      <c r="AC604">
        <f>2*29.3*Q604*0.92*(CE604-V604)</f>
        <v>0</v>
      </c>
      <c r="AD604">
        <f>2*0.95*5.67E-8*(((CE604+$B$7)+273)^4-(V604+273)^4)</f>
        <v>0</v>
      </c>
      <c r="AE604">
        <f>T604+AD604+AB604+AC604</f>
        <v>0</v>
      </c>
      <c r="AF604">
        <v>16</v>
      </c>
      <c r="AG604">
        <v>2</v>
      </c>
      <c r="AH604">
        <f>IF(AF604*$H$13&gt;=AJ604,1.0,(AJ604/(AJ604-AF604*$H$13)))</f>
        <v>0</v>
      </c>
      <c r="AI604">
        <f>(AH604-1)*100</f>
        <v>0</v>
      </c>
      <c r="AJ604">
        <f>MAX(0,($B$13+$C$13*CJ604)/(1+$D$13*CJ604)*CC604/(CE604+273)*$E$13)</f>
        <v>0</v>
      </c>
      <c r="AK604" t="s">
        <v>291</v>
      </c>
      <c r="AL604" t="s">
        <v>291</v>
      </c>
      <c r="AM604">
        <v>0</v>
      </c>
      <c r="AN604">
        <v>0</v>
      </c>
      <c r="AO604">
        <f>1-AM604/AN604</f>
        <v>0</v>
      </c>
      <c r="AP604">
        <v>0</v>
      </c>
      <c r="AQ604" t="s">
        <v>291</v>
      </c>
      <c r="AR604" t="s">
        <v>291</v>
      </c>
      <c r="AS604">
        <v>0</v>
      </c>
      <c r="AT604">
        <v>0</v>
      </c>
      <c r="AU604">
        <f>1-AS604/AT604</f>
        <v>0</v>
      </c>
      <c r="AV604">
        <v>0.5</v>
      </c>
      <c r="AW604">
        <f>BN604</f>
        <v>0</v>
      </c>
      <c r="AX604">
        <f>K604</f>
        <v>0</v>
      </c>
      <c r="AY604">
        <f>AU604*AV604*AW604</f>
        <v>0</v>
      </c>
      <c r="AZ604">
        <f>(AX604-AP604)/AW604</f>
        <v>0</v>
      </c>
      <c r="BA604">
        <f>(AN604-AT604)/AT604</f>
        <v>0</v>
      </c>
      <c r="BB604">
        <f>AM604/(AO604+AM604/AT604)</f>
        <v>0</v>
      </c>
      <c r="BC604" t="s">
        <v>291</v>
      </c>
      <c r="BD604">
        <v>0</v>
      </c>
      <c r="BE604">
        <f>IF(BD604&lt;&gt;0, BD604, BB604)</f>
        <v>0</v>
      </c>
      <c r="BF604">
        <f>1-BE604/AT604</f>
        <v>0</v>
      </c>
      <c r="BG604">
        <f>(AT604-AS604)/(AT604-BE604)</f>
        <v>0</v>
      </c>
      <c r="BH604">
        <f>(AN604-AT604)/(AN604-BE604)</f>
        <v>0</v>
      </c>
      <c r="BI604">
        <f>(AT604-AS604)/(AT604-AM604)</f>
        <v>0</v>
      </c>
      <c r="BJ604">
        <f>(AN604-AT604)/(AN604-AM604)</f>
        <v>0</v>
      </c>
      <c r="BK604">
        <f>(BG604*BE604/AS604)</f>
        <v>0</v>
      </c>
      <c r="BL604">
        <f>(1-BK604)</f>
        <v>0</v>
      </c>
      <c r="BM604">
        <f>$B$11*CK604+$C$11*CL604+$F$11*CM604*(1-CP604)</f>
        <v>0</v>
      </c>
      <c r="BN604">
        <f>BM604*BO604</f>
        <v>0</v>
      </c>
      <c r="BO604">
        <f>($B$11*$D$9+$C$11*$D$9+$F$11*((CZ604+CR604)/MAX(CZ604+CR604+DA604, 0.1)*$I$9+DA604/MAX(CZ604+CR604+DA604, 0.1)*$J$9))/($B$11+$C$11+$F$11)</f>
        <v>0</v>
      </c>
      <c r="BP604">
        <f>($B$11*$K$9+$C$11*$K$9+$F$11*((CZ604+CR604)/MAX(CZ604+CR604+DA604, 0.1)*$P$9+DA604/MAX(CZ604+CR604+DA604, 0.1)*$Q$9))/($B$11+$C$11+$F$11)</f>
        <v>0</v>
      </c>
      <c r="BQ604">
        <v>6</v>
      </c>
      <c r="BR604">
        <v>0.5</v>
      </c>
      <c r="BS604" t="s">
        <v>292</v>
      </c>
      <c r="BT604">
        <v>2</v>
      </c>
      <c r="BU604">
        <v>1627064749.1</v>
      </c>
      <c r="BV604">
        <v>397.751333333333</v>
      </c>
      <c r="BW604">
        <v>419.927333333333</v>
      </c>
      <c r="BX604">
        <v>21.5506</v>
      </c>
      <c r="BY604">
        <v>13.8075</v>
      </c>
      <c r="BZ604">
        <v>393.437</v>
      </c>
      <c r="CA604">
        <v>21.4455666666667</v>
      </c>
      <c r="CB604">
        <v>899.959666666667</v>
      </c>
      <c r="CC604">
        <v>101.502666666667</v>
      </c>
      <c r="CD604">
        <v>0.1000035</v>
      </c>
      <c r="CE604">
        <v>37.0722</v>
      </c>
      <c r="CF604">
        <v>33.6586</v>
      </c>
      <c r="CG604">
        <v>999.9</v>
      </c>
      <c r="CH604">
        <v>0</v>
      </c>
      <c r="CI604">
        <v>0</v>
      </c>
      <c r="CJ604">
        <v>10023.1266666667</v>
      </c>
      <c r="CK604">
        <v>0</v>
      </c>
      <c r="CL604">
        <v>59.8759</v>
      </c>
      <c r="CM604">
        <v>1460.1</v>
      </c>
      <c r="CN604">
        <v>0.973005</v>
      </c>
      <c r="CO604">
        <v>0.0269952</v>
      </c>
      <c r="CP604">
        <v>0</v>
      </c>
      <c r="CQ604">
        <v>678.669666666667</v>
      </c>
      <c r="CR604">
        <v>4.99951</v>
      </c>
      <c r="CS604">
        <v>9912.53666666667</v>
      </c>
      <c r="CT604">
        <v>11912.7666666667</v>
      </c>
      <c r="CU604">
        <v>40.25</v>
      </c>
      <c r="CV604">
        <v>42.312</v>
      </c>
      <c r="CW604">
        <v>41.687</v>
      </c>
      <c r="CX604">
        <v>41.6456666666667</v>
      </c>
      <c r="CY604">
        <v>42.979</v>
      </c>
      <c r="CZ604">
        <v>1415.82</v>
      </c>
      <c r="DA604">
        <v>39.28</v>
      </c>
      <c r="DB604">
        <v>0</v>
      </c>
      <c r="DC604">
        <v>1627064753.2</v>
      </c>
      <c r="DD604">
        <v>0</v>
      </c>
      <c r="DE604">
        <v>678.9768</v>
      </c>
      <c r="DF604">
        <v>-0.626692317999175</v>
      </c>
      <c r="DG604">
        <v>4.11076928012013</v>
      </c>
      <c r="DH604">
        <v>9911.5664</v>
      </c>
      <c r="DI604">
        <v>15</v>
      </c>
      <c r="DJ604">
        <v>1627063522.6</v>
      </c>
      <c r="DK604" t="s">
        <v>293</v>
      </c>
      <c r="DL604">
        <v>1627063512.6</v>
      </c>
      <c r="DM604">
        <v>1627063522.6</v>
      </c>
      <c r="DN604">
        <v>1</v>
      </c>
      <c r="DO604">
        <v>0.261</v>
      </c>
      <c r="DP604">
        <v>-0.001</v>
      </c>
      <c r="DQ604">
        <v>4.408</v>
      </c>
      <c r="DR604">
        <v>-0.118</v>
      </c>
      <c r="DS604">
        <v>420</v>
      </c>
      <c r="DT604">
        <v>3</v>
      </c>
      <c r="DU604">
        <v>0.07</v>
      </c>
      <c r="DV604">
        <v>0.03</v>
      </c>
      <c r="DW604">
        <v>-22.2932097560976</v>
      </c>
      <c r="DX604">
        <v>0.436708013937247</v>
      </c>
      <c r="DY604">
        <v>0.04844391680645</v>
      </c>
      <c r="DZ604">
        <v>1</v>
      </c>
      <c r="EA604">
        <v>678.975058823529</v>
      </c>
      <c r="EB604">
        <v>-0.210080119644767</v>
      </c>
      <c r="EC604">
        <v>0.267892860627317</v>
      </c>
      <c r="ED604">
        <v>1</v>
      </c>
      <c r="EE604">
        <v>7.69971682926829</v>
      </c>
      <c r="EF604">
        <v>0.387150313588838</v>
      </c>
      <c r="EG604">
        <v>0.0395052254919014</v>
      </c>
      <c r="EH604">
        <v>0</v>
      </c>
      <c r="EI604">
        <v>2</v>
      </c>
      <c r="EJ604">
        <v>3</v>
      </c>
      <c r="EK604" t="s">
        <v>335</v>
      </c>
      <c r="EL604">
        <v>100</v>
      </c>
      <c r="EM604">
        <v>100</v>
      </c>
      <c r="EN604">
        <v>4.315</v>
      </c>
      <c r="EO604">
        <v>0.1054</v>
      </c>
      <c r="EP604">
        <v>2.28134974714028</v>
      </c>
      <c r="EQ604">
        <v>0.00616335315543056</v>
      </c>
      <c r="ER604">
        <v>-2.81551833566181e-06</v>
      </c>
      <c r="ES604">
        <v>7.20361701182458e-10</v>
      </c>
      <c r="ET604">
        <v>-0.12593346656001</v>
      </c>
      <c r="EU604">
        <v>0.000949733804135094</v>
      </c>
      <c r="EV604">
        <v>0.000626151634330831</v>
      </c>
      <c r="EW604">
        <v>-7.8445624330649e-06</v>
      </c>
      <c r="EX604">
        <v>-4</v>
      </c>
      <c r="EY604">
        <v>2067</v>
      </c>
      <c r="EZ604">
        <v>1</v>
      </c>
      <c r="FA604">
        <v>22</v>
      </c>
      <c r="FB604">
        <v>20.6</v>
      </c>
      <c r="FC604">
        <v>20.5</v>
      </c>
      <c r="FD604">
        <v>18</v>
      </c>
      <c r="FE604">
        <v>960.954</v>
      </c>
      <c r="FF604">
        <v>522.683</v>
      </c>
      <c r="FG604">
        <v>44.4346</v>
      </c>
      <c r="FH604">
        <v>25.7467</v>
      </c>
      <c r="FI604">
        <v>30.0008</v>
      </c>
      <c r="FJ604">
        <v>25.566</v>
      </c>
      <c r="FK604">
        <v>25.555</v>
      </c>
      <c r="FL604">
        <v>26.8593</v>
      </c>
      <c r="FM604">
        <v>32.6334</v>
      </c>
      <c r="FN604">
        <v>0</v>
      </c>
      <c r="FO604">
        <v>47.26</v>
      </c>
      <c r="FP604">
        <v>420</v>
      </c>
      <c r="FQ604">
        <v>13.9803</v>
      </c>
      <c r="FR604">
        <v>100.291</v>
      </c>
      <c r="FS604">
        <v>100.194</v>
      </c>
    </row>
    <row r="605" spans="1:175">
      <c r="A605">
        <v>589</v>
      </c>
      <c r="B605">
        <v>1627064752.1</v>
      </c>
      <c r="C605">
        <v>1176</v>
      </c>
      <c r="D605" t="s">
        <v>1471</v>
      </c>
      <c r="E605" t="s">
        <v>1472</v>
      </c>
      <c r="F605">
        <v>1</v>
      </c>
      <c r="H605">
        <v>1627064751.1</v>
      </c>
      <c r="I605">
        <f>(J605)/1000</f>
        <v>0</v>
      </c>
      <c r="J605">
        <f>1000*CB605*AH605*(BX605-BY605)/(100*BQ605*(1000-AH605*BX605))</f>
        <v>0</v>
      </c>
      <c r="K605">
        <f>CB605*AH605*(BW605-BV605*(1000-AH605*BY605)/(1000-AH605*BX605))/(100*BQ605)</f>
        <v>0</v>
      </c>
      <c r="L605">
        <f>BV605 - IF(AH605&gt;1, K605*BQ605*100.0/(AJ605*CJ605), 0)</f>
        <v>0</v>
      </c>
      <c r="M605">
        <f>((S605-I605/2)*L605-K605)/(S605+I605/2)</f>
        <v>0</v>
      </c>
      <c r="N605">
        <f>M605*(CC605+CD605)/1000.0</f>
        <v>0</v>
      </c>
      <c r="O605">
        <f>(BV605 - IF(AH605&gt;1, K605*BQ605*100.0/(AJ605*CJ605), 0))*(CC605+CD605)/1000.0</f>
        <v>0</v>
      </c>
      <c r="P605">
        <f>2.0/((1/R605-1/Q605)+SIGN(R605)*SQRT((1/R605-1/Q605)*(1/R605-1/Q605) + 4*BR605/((BR605+1)*(BR605+1))*(2*1/R605*1/Q605-1/Q605*1/Q605)))</f>
        <v>0</v>
      </c>
      <c r="Q605">
        <f>IF(LEFT(BS605,1)&lt;&gt;"0",IF(LEFT(BS605,1)="1",3.0,BT605),$D$5+$E$5*(CJ605*CC605/($K$5*1000))+$F$5*(CJ605*CC605/($K$5*1000))*MAX(MIN(BQ605,$J$5),$I$5)*MAX(MIN(BQ605,$J$5),$I$5)+$G$5*MAX(MIN(BQ605,$J$5),$I$5)*(CJ605*CC605/($K$5*1000))+$H$5*(CJ605*CC605/($K$5*1000))*(CJ605*CC605/($K$5*1000)))</f>
        <v>0</v>
      </c>
      <c r="R605">
        <f>I605*(1000-(1000*0.61365*exp(17.502*V605/(240.97+V605))/(CC605+CD605)+BX605)/2)/(1000*0.61365*exp(17.502*V605/(240.97+V605))/(CC605+CD605)-BX605)</f>
        <v>0</v>
      </c>
      <c r="S605">
        <f>1/((BR605+1)/(P605/1.6)+1/(Q605/1.37)) + BR605/((BR605+1)/(P605/1.6) + BR605/(Q605/1.37))</f>
        <v>0</v>
      </c>
      <c r="T605">
        <f>(BM605*BP605)</f>
        <v>0</v>
      </c>
      <c r="U605">
        <f>(CE605+(T605+2*0.95*5.67E-8*(((CE605+$B$7)+273)^4-(CE605+273)^4)-44100*I605)/(1.84*29.3*Q605+8*0.95*5.67E-8*(CE605+273)^3))</f>
        <v>0</v>
      </c>
      <c r="V605">
        <f>($C$7*CF605+$D$7*CG605+$E$7*U605)</f>
        <v>0</v>
      </c>
      <c r="W605">
        <f>0.61365*exp(17.502*V605/(240.97+V605))</f>
        <v>0</v>
      </c>
      <c r="X605">
        <f>(Y605/Z605*100)</f>
        <v>0</v>
      </c>
      <c r="Y605">
        <f>BX605*(CC605+CD605)/1000</f>
        <v>0</v>
      </c>
      <c r="Z605">
        <f>0.61365*exp(17.502*CE605/(240.97+CE605))</f>
        <v>0</v>
      </c>
      <c r="AA605">
        <f>(W605-BX605*(CC605+CD605)/1000)</f>
        <v>0</v>
      </c>
      <c r="AB605">
        <f>(-I605*44100)</f>
        <v>0</v>
      </c>
      <c r="AC605">
        <f>2*29.3*Q605*0.92*(CE605-V605)</f>
        <v>0</v>
      </c>
      <c r="AD605">
        <f>2*0.95*5.67E-8*(((CE605+$B$7)+273)^4-(V605+273)^4)</f>
        <v>0</v>
      </c>
      <c r="AE605">
        <f>T605+AD605+AB605+AC605</f>
        <v>0</v>
      </c>
      <c r="AF605">
        <v>16</v>
      </c>
      <c r="AG605">
        <v>2</v>
      </c>
      <c r="AH605">
        <f>IF(AF605*$H$13&gt;=AJ605,1.0,(AJ605/(AJ605-AF605*$H$13)))</f>
        <v>0</v>
      </c>
      <c r="AI605">
        <f>(AH605-1)*100</f>
        <v>0</v>
      </c>
      <c r="AJ605">
        <f>MAX(0,($B$13+$C$13*CJ605)/(1+$D$13*CJ605)*CC605/(CE605+273)*$E$13)</f>
        <v>0</v>
      </c>
      <c r="AK605" t="s">
        <v>291</v>
      </c>
      <c r="AL605" t="s">
        <v>291</v>
      </c>
      <c r="AM605">
        <v>0</v>
      </c>
      <c r="AN605">
        <v>0</v>
      </c>
      <c r="AO605">
        <f>1-AM605/AN605</f>
        <v>0</v>
      </c>
      <c r="AP605">
        <v>0</v>
      </c>
      <c r="AQ605" t="s">
        <v>291</v>
      </c>
      <c r="AR605" t="s">
        <v>291</v>
      </c>
      <c r="AS605">
        <v>0</v>
      </c>
      <c r="AT605">
        <v>0</v>
      </c>
      <c r="AU605">
        <f>1-AS605/AT605</f>
        <v>0</v>
      </c>
      <c r="AV605">
        <v>0.5</v>
      </c>
      <c r="AW605">
        <f>BN605</f>
        <v>0</v>
      </c>
      <c r="AX605">
        <f>K605</f>
        <v>0</v>
      </c>
      <c r="AY605">
        <f>AU605*AV605*AW605</f>
        <v>0</v>
      </c>
      <c r="AZ605">
        <f>(AX605-AP605)/AW605</f>
        <v>0</v>
      </c>
      <c r="BA605">
        <f>(AN605-AT605)/AT605</f>
        <v>0</v>
      </c>
      <c r="BB605">
        <f>AM605/(AO605+AM605/AT605)</f>
        <v>0</v>
      </c>
      <c r="BC605" t="s">
        <v>291</v>
      </c>
      <c r="BD605">
        <v>0</v>
      </c>
      <c r="BE605">
        <f>IF(BD605&lt;&gt;0, BD605, BB605)</f>
        <v>0</v>
      </c>
      <c r="BF605">
        <f>1-BE605/AT605</f>
        <v>0</v>
      </c>
      <c r="BG605">
        <f>(AT605-AS605)/(AT605-BE605)</f>
        <v>0</v>
      </c>
      <c r="BH605">
        <f>(AN605-AT605)/(AN605-BE605)</f>
        <v>0</v>
      </c>
      <c r="BI605">
        <f>(AT605-AS605)/(AT605-AM605)</f>
        <v>0</v>
      </c>
      <c r="BJ605">
        <f>(AN605-AT605)/(AN605-AM605)</f>
        <v>0</v>
      </c>
      <c r="BK605">
        <f>(BG605*BE605/AS605)</f>
        <v>0</v>
      </c>
      <c r="BL605">
        <f>(1-BK605)</f>
        <v>0</v>
      </c>
      <c r="BM605">
        <f>$B$11*CK605+$C$11*CL605+$F$11*CM605*(1-CP605)</f>
        <v>0</v>
      </c>
      <c r="BN605">
        <f>BM605*BO605</f>
        <v>0</v>
      </c>
      <c r="BO605">
        <f>($B$11*$D$9+$C$11*$D$9+$F$11*((CZ605+CR605)/MAX(CZ605+CR605+DA605, 0.1)*$I$9+DA605/MAX(CZ605+CR605+DA605, 0.1)*$J$9))/($B$11+$C$11+$F$11)</f>
        <v>0</v>
      </c>
      <c r="BP605">
        <f>($B$11*$K$9+$C$11*$K$9+$F$11*((CZ605+CR605)/MAX(CZ605+CR605+DA605, 0.1)*$P$9+DA605/MAX(CZ605+CR605+DA605, 0.1)*$Q$9))/($B$11+$C$11+$F$11)</f>
        <v>0</v>
      </c>
      <c r="BQ605">
        <v>6</v>
      </c>
      <c r="BR605">
        <v>0.5</v>
      </c>
      <c r="BS605" t="s">
        <v>292</v>
      </c>
      <c r="BT605">
        <v>2</v>
      </c>
      <c r="BU605">
        <v>1627064751.1</v>
      </c>
      <c r="BV605">
        <v>397.736333333333</v>
      </c>
      <c r="BW605">
        <v>419.927666666667</v>
      </c>
      <c r="BX605">
        <v>21.5886666666667</v>
      </c>
      <c r="BY605">
        <v>13.8402</v>
      </c>
      <c r="BZ605">
        <v>393.422333333333</v>
      </c>
      <c r="CA605">
        <v>21.483</v>
      </c>
      <c r="CB605">
        <v>899.996333333333</v>
      </c>
      <c r="CC605">
        <v>101.504</v>
      </c>
      <c r="CD605">
        <v>0.0996897</v>
      </c>
      <c r="CE605">
        <v>37.0997666666667</v>
      </c>
      <c r="CF605">
        <v>33.6834</v>
      </c>
      <c r="CG605">
        <v>999.9</v>
      </c>
      <c r="CH605">
        <v>0</v>
      </c>
      <c r="CI605">
        <v>0</v>
      </c>
      <c r="CJ605">
        <v>10026.2333333333</v>
      </c>
      <c r="CK605">
        <v>0</v>
      </c>
      <c r="CL605">
        <v>59.8627333333333</v>
      </c>
      <c r="CM605">
        <v>1459.99</v>
      </c>
      <c r="CN605">
        <v>0.973003</v>
      </c>
      <c r="CO605">
        <v>0.0269971</v>
      </c>
      <c r="CP605">
        <v>0</v>
      </c>
      <c r="CQ605">
        <v>678.711333333333</v>
      </c>
      <c r="CR605">
        <v>4.99951</v>
      </c>
      <c r="CS605">
        <v>9912.15666666667</v>
      </c>
      <c r="CT605">
        <v>11911.8333333333</v>
      </c>
      <c r="CU605">
        <v>40.25</v>
      </c>
      <c r="CV605">
        <v>42.354</v>
      </c>
      <c r="CW605">
        <v>41.687</v>
      </c>
      <c r="CX605">
        <v>41.6663333333333</v>
      </c>
      <c r="CY605">
        <v>43</v>
      </c>
      <c r="CZ605">
        <v>1415.71</v>
      </c>
      <c r="DA605">
        <v>39.28</v>
      </c>
      <c r="DB605">
        <v>0</v>
      </c>
      <c r="DC605">
        <v>1627064755</v>
      </c>
      <c r="DD605">
        <v>0</v>
      </c>
      <c r="DE605">
        <v>678.958961538462</v>
      </c>
      <c r="DF605">
        <v>-1.56789744013188</v>
      </c>
      <c r="DG605">
        <v>7.18324788991336</v>
      </c>
      <c r="DH605">
        <v>9911.70192307692</v>
      </c>
      <c r="DI605">
        <v>15</v>
      </c>
      <c r="DJ605">
        <v>1627063522.6</v>
      </c>
      <c r="DK605" t="s">
        <v>293</v>
      </c>
      <c r="DL605">
        <v>1627063512.6</v>
      </c>
      <c r="DM605">
        <v>1627063522.6</v>
      </c>
      <c r="DN605">
        <v>1</v>
      </c>
      <c r="DO605">
        <v>0.261</v>
      </c>
      <c r="DP605">
        <v>-0.001</v>
      </c>
      <c r="DQ605">
        <v>4.408</v>
      </c>
      <c r="DR605">
        <v>-0.118</v>
      </c>
      <c r="DS605">
        <v>420</v>
      </c>
      <c r="DT605">
        <v>3</v>
      </c>
      <c r="DU605">
        <v>0.07</v>
      </c>
      <c r="DV605">
        <v>0.03</v>
      </c>
      <c r="DW605">
        <v>-22.2785536585366</v>
      </c>
      <c r="DX605">
        <v>0.51526411149821</v>
      </c>
      <c r="DY605">
        <v>0.0550929020153118</v>
      </c>
      <c r="DZ605">
        <v>0</v>
      </c>
      <c r="EA605">
        <v>678.939411764706</v>
      </c>
      <c r="EB605">
        <v>-0.356855464956881</v>
      </c>
      <c r="EC605">
        <v>0.271886991840694</v>
      </c>
      <c r="ED605">
        <v>1</v>
      </c>
      <c r="EE605">
        <v>7.71000756097561</v>
      </c>
      <c r="EF605">
        <v>0.35159017421602</v>
      </c>
      <c r="EG605">
        <v>0.0366891703820003</v>
      </c>
      <c r="EH605">
        <v>0</v>
      </c>
      <c r="EI605">
        <v>1</v>
      </c>
      <c r="EJ605">
        <v>3</v>
      </c>
      <c r="EK605" t="s">
        <v>354</v>
      </c>
      <c r="EL605">
        <v>100</v>
      </c>
      <c r="EM605">
        <v>100</v>
      </c>
      <c r="EN605">
        <v>4.314</v>
      </c>
      <c r="EO605">
        <v>0.106</v>
      </c>
      <c r="EP605">
        <v>2.28134974714028</v>
      </c>
      <c r="EQ605">
        <v>0.00616335315543056</v>
      </c>
      <c r="ER605">
        <v>-2.81551833566181e-06</v>
      </c>
      <c r="ES605">
        <v>7.20361701182458e-10</v>
      </c>
      <c r="ET605">
        <v>-0.12593346656001</v>
      </c>
      <c r="EU605">
        <v>0.000949733804135094</v>
      </c>
      <c r="EV605">
        <v>0.000626151634330831</v>
      </c>
      <c r="EW605">
        <v>-7.8445624330649e-06</v>
      </c>
      <c r="EX605">
        <v>-4</v>
      </c>
      <c r="EY605">
        <v>2067</v>
      </c>
      <c r="EZ605">
        <v>1</v>
      </c>
      <c r="FA605">
        <v>22</v>
      </c>
      <c r="FB605">
        <v>20.7</v>
      </c>
      <c r="FC605">
        <v>20.5</v>
      </c>
      <c r="FD605">
        <v>18</v>
      </c>
      <c r="FE605">
        <v>960.733</v>
      </c>
      <c r="FF605">
        <v>522.79</v>
      </c>
      <c r="FG605">
        <v>44.4624</v>
      </c>
      <c r="FH605">
        <v>25.7515</v>
      </c>
      <c r="FI605">
        <v>30.0007</v>
      </c>
      <c r="FJ605">
        <v>25.5695</v>
      </c>
      <c r="FK605">
        <v>25.5585</v>
      </c>
      <c r="FL605">
        <v>26.86</v>
      </c>
      <c r="FM605">
        <v>32.6334</v>
      </c>
      <c r="FN605">
        <v>0</v>
      </c>
      <c r="FO605">
        <v>47.26</v>
      </c>
      <c r="FP605">
        <v>420</v>
      </c>
      <c r="FQ605">
        <v>13.9915</v>
      </c>
      <c r="FR605">
        <v>100.29</v>
      </c>
      <c r="FS605">
        <v>100.193</v>
      </c>
    </row>
    <row r="606" spans="1:175">
      <c r="A606">
        <v>590</v>
      </c>
      <c r="B606">
        <v>1627064754.1</v>
      </c>
      <c r="C606">
        <v>1178</v>
      </c>
      <c r="D606" t="s">
        <v>1473</v>
      </c>
      <c r="E606" t="s">
        <v>1474</v>
      </c>
      <c r="F606">
        <v>1</v>
      </c>
      <c r="H606">
        <v>1627064753.1</v>
      </c>
      <c r="I606">
        <f>(J606)/1000</f>
        <v>0</v>
      </c>
      <c r="J606">
        <f>1000*CB606*AH606*(BX606-BY606)/(100*BQ606*(1000-AH606*BX606))</f>
        <v>0</v>
      </c>
      <c r="K606">
        <f>CB606*AH606*(BW606-BV606*(1000-AH606*BY606)/(1000-AH606*BX606))/(100*BQ606)</f>
        <v>0</v>
      </c>
      <c r="L606">
        <f>BV606 - IF(AH606&gt;1, K606*BQ606*100.0/(AJ606*CJ606), 0)</f>
        <v>0</v>
      </c>
      <c r="M606">
        <f>((S606-I606/2)*L606-K606)/(S606+I606/2)</f>
        <v>0</v>
      </c>
      <c r="N606">
        <f>M606*(CC606+CD606)/1000.0</f>
        <v>0</v>
      </c>
      <c r="O606">
        <f>(BV606 - IF(AH606&gt;1, K606*BQ606*100.0/(AJ606*CJ606), 0))*(CC606+CD606)/1000.0</f>
        <v>0</v>
      </c>
      <c r="P606">
        <f>2.0/((1/R606-1/Q606)+SIGN(R606)*SQRT((1/R606-1/Q606)*(1/R606-1/Q606) + 4*BR606/((BR606+1)*(BR606+1))*(2*1/R606*1/Q606-1/Q606*1/Q606)))</f>
        <v>0</v>
      </c>
      <c r="Q606">
        <f>IF(LEFT(BS606,1)&lt;&gt;"0",IF(LEFT(BS606,1)="1",3.0,BT606),$D$5+$E$5*(CJ606*CC606/($K$5*1000))+$F$5*(CJ606*CC606/($K$5*1000))*MAX(MIN(BQ606,$J$5),$I$5)*MAX(MIN(BQ606,$J$5),$I$5)+$G$5*MAX(MIN(BQ606,$J$5),$I$5)*(CJ606*CC606/($K$5*1000))+$H$5*(CJ606*CC606/($K$5*1000))*(CJ606*CC606/($K$5*1000)))</f>
        <v>0</v>
      </c>
      <c r="R606">
        <f>I606*(1000-(1000*0.61365*exp(17.502*V606/(240.97+V606))/(CC606+CD606)+BX606)/2)/(1000*0.61365*exp(17.502*V606/(240.97+V606))/(CC606+CD606)-BX606)</f>
        <v>0</v>
      </c>
      <c r="S606">
        <f>1/((BR606+1)/(P606/1.6)+1/(Q606/1.37)) + BR606/((BR606+1)/(P606/1.6) + BR606/(Q606/1.37))</f>
        <v>0</v>
      </c>
      <c r="T606">
        <f>(BM606*BP606)</f>
        <v>0</v>
      </c>
      <c r="U606">
        <f>(CE606+(T606+2*0.95*5.67E-8*(((CE606+$B$7)+273)^4-(CE606+273)^4)-44100*I606)/(1.84*29.3*Q606+8*0.95*5.67E-8*(CE606+273)^3))</f>
        <v>0</v>
      </c>
      <c r="V606">
        <f>($C$7*CF606+$D$7*CG606+$E$7*U606)</f>
        <v>0</v>
      </c>
      <c r="W606">
        <f>0.61365*exp(17.502*V606/(240.97+V606))</f>
        <v>0</v>
      </c>
      <c r="X606">
        <f>(Y606/Z606*100)</f>
        <v>0</v>
      </c>
      <c r="Y606">
        <f>BX606*(CC606+CD606)/1000</f>
        <v>0</v>
      </c>
      <c r="Z606">
        <f>0.61365*exp(17.502*CE606/(240.97+CE606))</f>
        <v>0</v>
      </c>
      <c r="AA606">
        <f>(W606-BX606*(CC606+CD606)/1000)</f>
        <v>0</v>
      </c>
      <c r="AB606">
        <f>(-I606*44100)</f>
        <v>0</v>
      </c>
      <c r="AC606">
        <f>2*29.3*Q606*0.92*(CE606-V606)</f>
        <v>0</v>
      </c>
      <c r="AD606">
        <f>2*0.95*5.67E-8*(((CE606+$B$7)+273)^4-(V606+273)^4)</f>
        <v>0</v>
      </c>
      <c r="AE606">
        <f>T606+AD606+AB606+AC606</f>
        <v>0</v>
      </c>
      <c r="AF606">
        <v>16</v>
      </c>
      <c r="AG606">
        <v>2</v>
      </c>
      <c r="AH606">
        <f>IF(AF606*$H$13&gt;=AJ606,1.0,(AJ606/(AJ606-AF606*$H$13)))</f>
        <v>0</v>
      </c>
      <c r="AI606">
        <f>(AH606-1)*100</f>
        <v>0</v>
      </c>
      <c r="AJ606">
        <f>MAX(0,($B$13+$C$13*CJ606)/(1+$D$13*CJ606)*CC606/(CE606+273)*$E$13)</f>
        <v>0</v>
      </c>
      <c r="AK606" t="s">
        <v>291</v>
      </c>
      <c r="AL606" t="s">
        <v>291</v>
      </c>
      <c r="AM606">
        <v>0</v>
      </c>
      <c r="AN606">
        <v>0</v>
      </c>
      <c r="AO606">
        <f>1-AM606/AN606</f>
        <v>0</v>
      </c>
      <c r="AP606">
        <v>0</v>
      </c>
      <c r="AQ606" t="s">
        <v>291</v>
      </c>
      <c r="AR606" t="s">
        <v>291</v>
      </c>
      <c r="AS606">
        <v>0</v>
      </c>
      <c r="AT606">
        <v>0</v>
      </c>
      <c r="AU606">
        <f>1-AS606/AT606</f>
        <v>0</v>
      </c>
      <c r="AV606">
        <v>0.5</v>
      </c>
      <c r="AW606">
        <f>BN606</f>
        <v>0</v>
      </c>
      <c r="AX606">
        <f>K606</f>
        <v>0</v>
      </c>
      <c r="AY606">
        <f>AU606*AV606*AW606</f>
        <v>0</v>
      </c>
      <c r="AZ606">
        <f>(AX606-AP606)/AW606</f>
        <v>0</v>
      </c>
      <c r="BA606">
        <f>(AN606-AT606)/AT606</f>
        <v>0</v>
      </c>
      <c r="BB606">
        <f>AM606/(AO606+AM606/AT606)</f>
        <v>0</v>
      </c>
      <c r="BC606" t="s">
        <v>291</v>
      </c>
      <c r="BD606">
        <v>0</v>
      </c>
      <c r="BE606">
        <f>IF(BD606&lt;&gt;0, BD606, BB606)</f>
        <v>0</v>
      </c>
      <c r="BF606">
        <f>1-BE606/AT606</f>
        <v>0</v>
      </c>
      <c r="BG606">
        <f>(AT606-AS606)/(AT606-BE606)</f>
        <v>0</v>
      </c>
      <c r="BH606">
        <f>(AN606-AT606)/(AN606-BE606)</f>
        <v>0</v>
      </c>
      <c r="BI606">
        <f>(AT606-AS606)/(AT606-AM606)</f>
        <v>0</v>
      </c>
      <c r="BJ606">
        <f>(AN606-AT606)/(AN606-AM606)</f>
        <v>0</v>
      </c>
      <c r="BK606">
        <f>(BG606*BE606/AS606)</f>
        <v>0</v>
      </c>
      <c r="BL606">
        <f>(1-BK606)</f>
        <v>0</v>
      </c>
      <c r="BM606">
        <f>$B$11*CK606+$C$11*CL606+$F$11*CM606*(1-CP606)</f>
        <v>0</v>
      </c>
      <c r="BN606">
        <f>BM606*BO606</f>
        <v>0</v>
      </c>
      <c r="BO606">
        <f>($B$11*$D$9+$C$11*$D$9+$F$11*((CZ606+CR606)/MAX(CZ606+CR606+DA606, 0.1)*$I$9+DA606/MAX(CZ606+CR606+DA606, 0.1)*$J$9))/($B$11+$C$11+$F$11)</f>
        <v>0</v>
      </c>
      <c r="BP606">
        <f>($B$11*$K$9+$C$11*$K$9+$F$11*((CZ606+CR606)/MAX(CZ606+CR606+DA606, 0.1)*$P$9+DA606/MAX(CZ606+CR606+DA606, 0.1)*$Q$9))/($B$11+$C$11+$F$11)</f>
        <v>0</v>
      </c>
      <c r="BQ606">
        <v>6</v>
      </c>
      <c r="BR606">
        <v>0.5</v>
      </c>
      <c r="BS606" t="s">
        <v>292</v>
      </c>
      <c r="BT606">
        <v>2</v>
      </c>
      <c r="BU606">
        <v>1627064753.1</v>
      </c>
      <c r="BV606">
        <v>397.731</v>
      </c>
      <c r="BW606">
        <v>419.977333333333</v>
      </c>
      <c r="BX606">
        <v>21.6238333333333</v>
      </c>
      <c r="BY606">
        <v>13.8637</v>
      </c>
      <c r="BZ606">
        <v>393.416666666667</v>
      </c>
      <c r="CA606">
        <v>21.5175666666667</v>
      </c>
      <c r="CB606">
        <v>900.068333333333</v>
      </c>
      <c r="CC606">
        <v>101.504</v>
      </c>
      <c r="CD606">
        <v>0.0999250666666667</v>
      </c>
      <c r="CE606">
        <v>37.1263666666667</v>
      </c>
      <c r="CF606">
        <v>33.7058</v>
      </c>
      <c r="CG606">
        <v>999.9</v>
      </c>
      <c r="CH606">
        <v>0</v>
      </c>
      <c r="CI606">
        <v>0</v>
      </c>
      <c r="CJ606">
        <v>10008.3333333333</v>
      </c>
      <c r="CK606">
        <v>0</v>
      </c>
      <c r="CL606">
        <v>59.8439</v>
      </c>
      <c r="CM606">
        <v>1459.98666666667</v>
      </c>
      <c r="CN606">
        <v>0.973003</v>
      </c>
      <c r="CO606">
        <v>0.0269971</v>
      </c>
      <c r="CP606">
        <v>0</v>
      </c>
      <c r="CQ606">
        <v>678.87</v>
      </c>
      <c r="CR606">
        <v>4.99951</v>
      </c>
      <c r="CS606">
        <v>9911.74</v>
      </c>
      <c r="CT606">
        <v>11911.7666666667</v>
      </c>
      <c r="CU606">
        <v>40.25</v>
      </c>
      <c r="CV606">
        <v>42.375</v>
      </c>
      <c r="CW606">
        <v>41.687</v>
      </c>
      <c r="CX606">
        <v>41.6456666666667</v>
      </c>
      <c r="CY606">
        <v>43</v>
      </c>
      <c r="CZ606">
        <v>1415.70666666667</v>
      </c>
      <c r="DA606">
        <v>39.28</v>
      </c>
      <c r="DB606">
        <v>0</v>
      </c>
      <c r="DC606">
        <v>1627064756.8</v>
      </c>
      <c r="DD606">
        <v>0</v>
      </c>
      <c r="DE606">
        <v>678.93428</v>
      </c>
      <c r="DF606">
        <v>-1.84638462312486</v>
      </c>
      <c r="DG606">
        <v>1.00076925971462</v>
      </c>
      <c r="DH606">
        <v>9912.01</v>
      </c>
      <c r="DI606">
        <v>15</v>
      </c>
      <c r="DJ606">
        <v>1627063522.6</v>
      </c>
      <c r="DK606" t="s">
        <v>293</v>
      </c>
      <c r="DL606">
        <v>1627063512.6</v>
      </c>
      <c r="DM606">
        <v>1627063522.6</v>
      </c>
      <c r="DN606">
        <v>1</v>
      </c>
      <c r="DO606">
        <v>0.261</v>
      </c>
      <c r="DP606">
        <v>-0.001</v>
      </c>
      <c r="DQ606">
        <v>4.408</v>
      </c>
      <c r="DR606">
        <v>-0.118</v>
      </c>
      <c r="DS606">
        <v>420</v>
      </c>
      <c r="DT606">
        <v>3</v>
      </c>
      <c r="DU606">
        <v>0.07</v>
      </c>
      <c r="DV606">
        <v>0.03</v>
      </c>
      <c r="DW606">
        <v>-22.2667390243902</v>
      </c>
      <c r="DX606">
        <v>0.419512891986066</v>
      </c>
      <c r="DY606">
        <v>0.0489802144128238</v>
      </c>
      <c r="DZ606">
        <v>1</v>
      </c>
      <c r="EA606">
        <v>678.919794117647</v>
      </c>
      <c r="EB606">
        <v>-0.425236336223046</v>
      </c>
      <c r="EC606">
        <v>0.278844968460948</v>
      </c>
      <c r="ED606">
        <v>1</v>
      </c>
      <c r="EE606">
        <v>7.72034951219512</v>
      </c>
      <c r="EF606">
        <v>0.318349547038334</v>
      </c>
      <c r="EG606">
        <v>0.0338205784485025</v>
      </c>
      <c r="EH606">
        <v>0</v>
      </c>
      <c r="EI606">
        <v>2</v>
      </c>
      <c r="EJ606">
        <v>3</v>
      </c>
      <c r="EK606" t="s">
        <v>335</v>
      </c>
      <c r="EL606">
        <v>100</v>
      </c>
      <c r="EM606">
        <v>100</v>
      </c>
      <c r="EN606">
        <v>4.314</v>
      </c>
      <c r="EO606">
        <v>0.1066</v>
      </c>
      <c r="EP606">
        <v>2.28134974714028</v>
      </c>
      <c r="EQ606">
        <v>0.00616335315543056</v>
      </c>
      <c r="ER606">
        <v>-2.81551833566181e-06</v>
      </c>
      <c r="ES606">
        <v>7.20361701182458e-10</v>
      </c>
      <c r="ET606">
        <v>-0.12593346656001</v>
      </c>
      <c r="EU606">
        <v>0.000949733804135094</v>
      </c>
      <c r="EV606">
        <v>0.000626151634330831</v>
      </c>
      <c r="EW606">
        <v>-7.8445624330649e-06</v>
      </c>
      <c r="EX606">
        <v>-4</v>
      </c>
      <c r="EY606">
        <v>2067</v>
      </c>
      <c r="EZ606">
        <v>1</v>
      </c>
      <c r="FA606">
        <v>22</v>
      </c>
      <c r="FB606">
        <v>20.7</v>
      </c>
      <c r="FC606">
        <v>20.5</v>
      </c>
      <c r="FD606">
        <v>18</v>
      </c>
      <c r="FE606">
        <v>960.687</v>
      </c>
      <c r="FF606">
        <v>522.608</v>
      </c>
      <c r="FG606">
        <v>44.4865</v>
      </c>
      <c r="FH606">
        <v>25.7558</v>
      </c>
      <c r="FI606">
        <v>30.0008</v>
      </c>
      <c r="FJ606">
        <v>25.5728</v>
      </c>
      <c r="FK606">
        <v>25.5617</v>
      </c>
      <c r="FL606">
        <v>26.8592</v>
      </c>
      <c r="FM606">
        <v>32.6334</v>
      </c>
      <c r="FN606">
        <v>0</v>
      </c>
      <c r="FO606">
        <v>47.37</v>
      </c>
      <c r="FP606">
        <v>420</v>
      </c>
      <c r="FQ606">
        <v>13.9804</v>
      </c>
      <c r="FR606">
        <v>100.289</v>
      </c>
      <c r="FS606">
        <v>100.192</v>
      </c>
    </row>
    <row r="607" spans="1:175">
      <c r="A607">
        <v>591</v>
      </c>
      <c r="B607">
        <v>1627064756.1</v>
      </c>
      <c r="C607">
        <v>1180</v>
      </c>
      <c r="D607" t="s">
        <v>1475</v>
      </c>
      <c r="E607" t="s">
        <v>1476</v>
      </c>
      <c r="F607">
        <v>1</v>
      </c>
      <c r="H607">
        <v>1627064755.1</v>
      </c>
      <c r="I607">
        <f>(J607)/1000</f>
        <v>0</v>
      </c>
      <c r="J607">
        <f>1000*CB607*AH607*(BX607-BY607)/(100*BQ607*(1000-AH607*BX607))</f>
        <v>0</v>
      </c>
      <c r="K607">
        <f>CB607*AH607*(BW607-BV607*(1000-AH607*BY607)/(1000-AH607*BX607))/(100*BQ607)</f>
        <v>0</v>
      </c>
      <c r="L607">
        <f>BV607 - IF(AH607&gt;1, K607*BQ607*100.0/(AJ607*CJ607), 0)</f>
        <v>0</v>
      </c>
      <c r="M607">
        <f>((S607-I607/2)*L607-K607)/(S607+I607/2)</f>
        <v>0</v>
      </c>
      <c r="N607">
        <f>M607*(CC607+CD607)/1000.0</f>
        <v>0</v>
      </c>
      <c r="O607">
        <f>(BV607 - IF(AH607&gt;1, K607*BQ607*100.0/(AJ607*CJ607), 0))*(CC607+CD607)/1000.0</f>
        <v>0</v>
      </c>
      <c r="P607">
        <f>2.0/((1/R607-1/Q607)+SIGN(R607)*SQRT((1/R607-1/Q607)*(1/R607-1/Q607) + 4*BR607/((BR607+1)*(BR607+1))*(2*1/R607*1/Q607-1/Q607*1/Q607)))</f>
        <v>0</v>
      </c>
      <c r="Q607">
        <f>IF(LEFT(BS607,1)&lt;&gt;"0",IF(LEFT(BS607,1)="1",3.0,BT607),$D$5+$E$5*(CJ607*CC607/($K$5*1000))+$F$5*(CJ607*CC607/($K$5*1000))*MAX(MIN(BQ607,$J$5),$I$5)*MAX(MIN(BQ607,$J$5),$I$5)+$G$5*MAX(MIN(BQ607,$J$5),$I$5)*(CJ607*CC607/($K$5*1000))+$H$5*(CJ607*CC607/($K$5*1000))*(CJ607*CC607/($K$5*1000)))</f>
        <v>0</v>
      </c>
      <c r="R607">
        <f>I607*(1000-(1000*0.61365*exp(17.502*V607/(240.97+V607))/(CC607+CD607)+BX607)/2)/(1000*0.61365*exp(17.502*V607/(240.97+V607))/(CC607+CD607)-BX607)</f>
        <v>0</v>
      </c>
      <c r="S607">
        <f>1/((BR607+1)/(P607/1.6)+1/(Q607/1.37)) + BR607/((BR607+1)/(P607/1.6) + BR607/(Q607/1.37))</f>
        <v>0</v>
      </c>
      <c r="T607">
        <f>(BM607*BP607)</f>
        <v>0</v>
      </c>
      <c r="U607">
        <f>(CE607+(T607+2*0.95*5.67E-8*(((CE607+$B$7)+273)^4-(CE607+273)^4)-44100*I607)/(1.84*29.3*Q607+8*0.95*5.67E-8*(CE607+273)^3))</f>
        <v>0</v>
      </c>
      <c r="V607">
        <f>($C$7*CF607+$D$7*CG607+$E$7*U607)</f>
        <v>0</v>
      </c>
      <c r="W607">
        <f>0.61365*exp(17.502*V607/(240.97+V607))</f>
        <v>0</v>
      </c>
      <c r="X607">
        <f>(Y607/Z607*100)</f>
        <v>0</v>
      </c>
      <c r="Y607">
        <f>BX607*(CC607+CD607)/1000</f>
        <v>0</v>
      </c>
      <c r="Z607">
        <f>0.61365*exp(17.502*CE607/(240.97+CE607))</f>
        <v>0</v>
      </c>
      <c r="AA607">
        <f>(W607-BX607*(CC607+CD607)/1000)</f>
        <v>0</v>
      </c>
      <c r="AB607">
        <f>(-I607*44100)</f>
        <v>0</v>
      </c>
      <c r="AC607">
        <f>2*29.3*Q607*0.92*(CE607-V607)</f>
        <v>0</v>
      </c>
      <c r="AD607">
        <f>2*0.95*5.67E-8*(((CE607+$B$7)+273)^4-(V607+273)^4)</f>
        <v>0</v>
      </c>
      <c r="AE607">
        <f>T607+AD607+AB607+AC607</f>
        <v>0</v>
      </c>
      <c r="AF607">
        <v>16</v>
      </c>
      <c r="AG607">
        <v>2</v>
      </c>
      <c r="AH607">
        <f>IF(AF607*$H$13&gt;=AJ607,1.0,(AJ607/(AJ607-AF607*$H$13)))</f>
        <v>0</v>
      </c>
      <c r="AI607">
        <f>(AH607-1)*100</f>
        <v>0</v>
      </c>
      <c r="AJ607">
        <f>MAX(0,($B$13+$C$13*CJ607)/(1+$D$13*CJ607)*CC607/(CE607+273)*$E$13)</f>
        <v>0</v>
      </c>
      <c r="AK607" t="s">
        <v>291</v>
      </c>
      <c r="AL607" t="s">
        <v>291</v>
      </c>
      <c r="AM607">
        <v>0</v>
      </c>
      <c r="AN607">
        <v>0</v>
      </c>
      <c r="AO607">
        <f>1-AM607/AN607</f>
        <v>0</v>
      </c>
      <c r="AP607">
        <v>0</v>
      </c>
      <c r="AQ607" t="s">
        <v>291</v>
      </c>
      <c r="AR607" t="s">
        <v>291</v>
      </c>
      <c r="AS607">
        <v>0</v>
      </c>
      <c r="AT607">
        <v>0</v>
      </c>
      <c r="AU607">
        <f>1-AS607/AT607</f>
        <v>0</v>
      </c>
      <c r="AV607">
        <v>0.5</v>
      </c>
      <c r="AW607">
        <f>BN607</f>
        <v>0</v>
      </c>
      <c r="AX607">
        <f>K607</f>
        <v>0</v>
      </c>
      <c r="AY607">
        <f>AU607*AV607*AW607</f>
        <v>0</v>
      </c>
      <c r="AZ607">
        <f>(AX607-AP607)/AW607</f>
        <v>0</v>
      </c>
      <c r="BA607">
        <f>(AN607-AT607)/AT607</f>
        <v>0</v>
      </c>
      <c r="BB607">
        <f>AM607/(AO607+AM607/AT607)</f>
        <v>0</v>
      </c>
      <c r="BC607" t="s">
        <v>291</v>
      </c>
      <c r="BD607">
        <v>0</v>
      </c>
      <c r="BE607">
        <f>IF(BD607&lt;&gt;0, BD607, BB607)</f>
        <v>0</v>
      </c>
      <c r="BF607">
        <f>1-BE607/AT607</f>
        <v>0</v>
      </c>
      <c r="BG607">
        <f>(AT607-AS607)/(AT607-BE607)</f>
        <v>0</v>
      </c>
      <c r="BH607">
        <f>(AN607-AT607)/(AN607-BE607)</f>
        <v>0</v>
      </c>
      <c r="BI607">
        <f>(AT607-AS607)/(AT607-AM607)</f>
        <v>0</v>
      </c>
      <c r="BJ607">
        <f>(AN607-AT607)/(AN607-AM607)</f>
        <v>0</v>
      </c>
      <c r="BK607">
        <f>(BG607*BE607/AS607)</f>
        <v>0</v>
      </c>
      <c r="BL607">
        <f>(1-BK607)</f>
        <v>0</v>
      </c>
      <c r="BM607">
        <f>$B$11*CK607+$C$11*CL607+$F$11*CM607*(1-CP607)</f>
        <v>0</v>
      </c>
      <c r="BN607">
        <f>BM607*BO607</f>
        <v>0</v>
      </c>
      <c r="BO607">
        <f>($B$11*$D$9+$C$11*$D$9+$F$11*((CZ607+CR607)/MAX(CZ607+CR607+DA607, 0.1)*$I$9+DA607/MAX(CZ607+CR607+DA607, 0.1)*$J$9))/($B$11+$C$11+$F$11)</f>
        <v>0</v>
      </c>
      <c r="BP607">
        <f>($B$11*$K$9+$C$11*$K$9+$F$11*((CZ607+CR607)/MAX(CZ607+CR607+DA607, 0.1)*$P$9+DA607/MAX(CZ607+CR607+DA607, 0.1)*$Q$9))/($B$11+$C$11+$F$11)</f>
        <v>0</v>
      </c>
      <c r="BQ607">
        <v>6</v>
      </c>
      <c r="BR607">
        <v>0.5</v>
      </c>
      <c r="BS607" t="s">
        <v>292</v>
      </c>
      <c r="BT607">
        <v>2</v>
      </c>
      <c r="BU607">
        <v>1627064755.1</v>
      </c>
      <c r="BV607">
        <v>397.733333333333</v>
      </c>
      <c r="BW607">
        <v>419.998</v>
      </c>
      <c r="BX607">
        <v>21.6606333333333</v>
      </c>
      <c r="BY607">
        <v>13.8857333333333</v>
      </c>
      <c r="BZ607">
        <v>393.419333333333</v>
      </c>
      <c r="CA607">
        <v>21.5537333333333</v>
      </c>
      <c r="CB607">
        <v>900.044</v>
      </c>
      <c r="CC607">
        <v>101.503</v>
      </c>
      <c r="CD607">
        <v>0.0996635</v>
      </c>
      <c r="CE607">
        <v>37.1539666666667</v>
      </c>
      <c r="CF607">
        <v>33.7258333333333</v>
      </c>
      <c r="CG607">
        <v>999.9</v>
      </c>
      <c r="CH607">
        <v>0</v>
      </c>
      <c r="CI607">
        <v>0</v>
      </c>
      <c r="CJ607">
        <v>10027.5</v>
      </c>
      <c r="CK607">
        <v>0</v>
      </c>
      <c r="CL607">
        <v>59.8410666666667</v>
      </c>
      <c r="CM607">
        <v>1459.97333333333</v>
      </c>
      <c r="CN607">
        <v>0.973003</v>
      </c>
      <c r="CO607">
        <v>0.0269971</v>
      </c>
      <c r="CP607">
        <v>0</v>
      </c>
      <c r="CQ607">
        <v>678.751333333333</v>
      </c>
      <c r="CR607">
        <v>4.99951</v>
      </c>
      <c r="CS607">
        <v>9912.02</v>
      </c>
      <c r="CT607">
        <v>11911.7333333333</v>
      </c>
      <c r="CU607">
        <v>40.2913333333333</v>
      </c>
      <c r="CV607">
        <v>42.333</v>
      </c>
      <c r="CW607">
        <v>41.687</v>
      </c>
      <c r="CX607">
        <v>41.6456666666667</v>
      </c>
      <c r="CY607">
        <v>43</v>
      </c>
      <c r="CZ607">
        <v>1415.69333333333</v>
      </c>
      <c r="DA607">
        <v>39.28</v>
      </c>
      <c r="DB607">
        <v>0</v>
      </c>
      <c r="DC607">
        <v>1627064759.2</v>
      </c>
      <c r="DD607">
        <v>0</v>
      </c>
      <c r="DE607">
        <v>678.8784</v>
      </c>
      <c r="DF607">
        <v>-1.39376921934881</v>
      </c>
      <c r="DG607">
        <v>1.4569231073255</v>
      </c>
      <c r="DH607">
        <v>9912.0172</v>
      </c>
      <c r="DI607">
        <v>15</v>
      </c>
      <c r="DJ607">
        <v>1627063522.6</v>
      </c>
      <c r="DK607" t="s">
        <v>293</v>
      </c>
      <c r="DL607">
        <v>1627063512.6</v>
      </c>
      <c r="DM607">
        <v>1627063522.6</v>
      </c>
      <c r="DN607">
        <v>1</v>
      </c>
      <c r="DO607">
        <v>0.261</v>
      </c>
      <c r="DP607">
        <v>-0.001</v>
      </c>
      <c r="DQ607">
        <v>4.408</v>
      </c>
      <c r="DR607">
        <v>-0.118</v>
      </c>
      <c r="DS607">
        <v>420</v>
      </c>
      <c r="DT607">
        <v>3</v>
      </c>
      <c r="DU607">
        <v>0.07</v>
      </c>
      <c r="DV607">
        <v>0.03</v>
      </c>
      <c r="DW607">
        <v>-22.2596195121951</v>
      </c>
      <c r="DX607">
        <v>0.280647386759546</v>
      </c>
      <c r="DY607">
        <v>0.0425065172593347</v>
      </c>
      <c r="DZ607">
        <v>1</v>
      </c>
      <c r="EA607">
        <v>678.91955882353</v>
      </c>
      <c r="EB607">
        <v>-0.985510332819087</v>
      </c>
      <c r="EC607">
        <v>0.281709089746277</v>
      </c>
      <c r="ED607">
        <v>1</v>
      </c>
      <c r="EE607">
        <v>7.73059585365854</v>
      </c>
      <c r="EF607">
        <v>0.30054020905923</v>
      </c>
      <c r="EG607">
        <v>0.0322093488909444</v>
      </c>
      <c r="EH607">
        <v>0</v>
      </c>
      <c r="EI607">
        <v>2</v>
      </c>
      <c r="EJ607">
        <v>3</v>
      </c>
      <c r="EK607" t="s">
        <v>335</v>
      </c>
      <c r="EL607">
        <v>100</v>
      </c>
      <c r="EM607">
        <v>100</v>
      </c>
      <c r="EN607">
        <v>4.314</v>
      </c>
      <c r="EO607">
        <v>0.1071</v>
      </c>
      <c r="EP607">
        <v>2.28134974714028</v>
      </c>
      <c r="EQ607">
        <v>0.00616335315543056</v>
      </c>
      <c r="ER607">
        <v>-2.81551833566181e-06</v>
      </c>
      <c r="ES607">
        <v>7.20361701182458e-10</v>
      </c>
      <c r="ET607">
        <v>-0.12593346656001</v>
      </c>
      <c r="EU607">
        <v>0.000949733804135094</v>
      </c>
      <c r="EV607">
        <v>0.000626151634330831</v>
      </c>
      <c r="EW607">
        <v>-7.8445624330649e-06</v>
      </c>
      <c r="EX607">
        <v>-4</v>
      </c>
      <c r="EY607">
        <v>2067</v>
      </c>
      <c r="EZ607">
        <v>1</v>
      </c>
      <c r="FA607">
        <v>22</v>
      </c>
      <c r="FB607">
        <v>20.7</v>
      </c>
      <c r="FC607">
        <v>20.6</v>
      </c>
      <c r="FD607">
        <v>18</v>
      </c>
      <c r="FE607">
        <v>960.428</v>
      </c>
      <c r="FF607">
        <v>522.743</v>
      </c>
      <c r="FG607">
        <v>44.5086</v>
      </c>
      <c r="FH607">
        <v>25.7605</v>
      </c>
      <c r="FI607">
        <v>30.0008</v>
      </c>
      <c r="FJ607">
        <v>25.5757</v>
      </c>
      <c r="FK607">
        <v>25.5646</v>
      </c>
      <c r="FL607">
        <v>26.8596</v>
      </c>
      <c r="FM607">
        <v>32.3513</v>
      </c>
      <c r="FN607">
        <v>0</v>
      </c>
      <c r="FO607">
        <v>47.47</v>
      </c>
      <c r="FP607">
        <v>420</v>
      </c>
      <c r="FQ607">
        <v>13.9783</v>
      </c>
      <c r="FR607">
        <v>100.287</v>
      </c>
      <c r="FS607">
        <v>100.191</v>
      </c>
    </row>
    <row r="608" spans="1:175">
      <c r="A608">
        <v>592</v>
      </c>
      <c r="B608">
        <v>1627064758.1</v>
      </c>
      <c r="C608">
        <v>1182</v>
      </c>
      <c r="D608" t="s">
        <v>1477</v>
      </c>
      <c r="E608" t="s">
        <v>1478</v>
      </c>
      <c r="F608">
        <v>1</v>
      </c>
      <c r="H608">
        <v>1627064757.1</v>
      </c>
      <c r="I608">
        <f>(J608)/1000</f>
        <v>0</v>
      </c>
      <c r="J608">
        <f>1000*CB608*AH608*(BX608-BY608)/(100*BQ608*(1000-AH608*BX608))</f>
        <v>0</v>
      </c>
      <c r="K608">
        <f>CB608*AH608*(BW608-BV608*(1000-AH608*BY608)/(1000-AH608*BX608))/(100*BQ608)</f>
        <v>0</v>
      </c>
      <c r="L608">
        <f>BV608 - IF(AH608&gt;1, K608*BQ608*100.0/(AJ608*CJ608), 0)</f>
        <v>0</v>
      </c>
      <c r="M608">
        <f>((S608-I608/2)*L608-K608)/(S608+I608/2)</f>
        <v>0</v>
      </c>
      <c r="N608">
        <f>M608*(CC608+CD608)/1000.0</f>
        <v>0</v>
      </c>
      <c r="O608">
        <f>(BV608 - IF(AH608&gt;1, K608*BQ608*100.0/(AJ608*CJ608), 0))*(CC608+CD608)/1000.0</f>
        <v>0</v>
      </c>
      <c r="P608">
        <f>2.0/((1/R608-1/Q608)+SIGN(R608)*SQRT((1/R608-1/Q608)*(1/R608-1/Q608) + 4*BR608/((BR608+1)*(BR608+1))*(2*1/R608*1/Q608-1/Q608*1/Q608)))</f>
        <v>0</v>
      </c>
      <c r="Q608">
        <f>IF(LEFT(BS608,1)&lt;&gt;"0",IF(LEFT(BS608,1)="1",3.0,BT608),$D$5+$E$5*(CJ608*CC608/($K$5*1000))+$F$5*(CJ608*CC608/($K$5*1000))*MAX(MIN(BQ608,$J$5),$I$5)*MAX(MIN(BQ608,$J$5),$I$5)+$G$5*MAX(MIN(BQ608,$J$5),$I$5)*(CJ608*CC608/($K$5*1000))+$H$5*(CJ608*CC608/($K$5*1000))*(CJ608*CC608/($K$5*1000)))</f>
        <v>0</v>
      </c>
      <c r="R608">
        <f>I608*(1000-(1000*0.61365*exp(17.502*V608/(240.97+V608))/(CC608+CD608)+BX608)/2)/(1000*0.61365*exp(17.502*V608/(240.97+V608))/(CC608+CD608)-BX608)</f>
        <v>0</v>
      </c>
      <c r="S608">
        <f>1/((BR608+1)/(P608/1.6)+1/(Q608/1.37)) + BR608/((BR608+1)/(P608/1.6) + BR608/(Q608/1.37))</f>
        <v>0</v>
      </c>
      <c r="T608">
        <f>(BM608*BP608)</f>
        <v>0</v>
      </c>
      <c r="U608">
        <f>(CE608+(T608+2*0.95*5.67E-8*(((CE608+$B$7)+273)^4-(CE608+273)^4)-44100*I608)/(1.84*29.3*Q608+8*0.95*5.67E-8*(CE608+273)^3))</f>
        <v>0</v>
      </c>
      <c r="V608">
        <f>($C$7*CF608+$D$7*CG608+$E$7*U608)</f>
        <v>0</v>
      </c>
      <c r="W608">
        <f>0.61365*exp(17.502*V608/(240.97+V608))</f>
        <v>0</v>
      </c>
      <c r="X608">
        <f>(Y608/Z608*100)</f>
        <v>0</v>
      </c>
      <c r="Y608">
        <f>BX608*(CC608+CD608)/1000</f>
        <v>0</v>
      </c>
      <c r="Z608">
        <f>0.61365*exp(17.502*CE608/(240.97+CE608))</f>
        <v>0</v>
      </c>
      <c r="AA608">
        <f>(W608-BX608*(CC608+CD608)/1000)</f>
        <v>0</v>
      </c>
      <c r="AB608">
        <f>(-I608*44100)</f>
        <v>0</v>
      </c>
      <c r="AC608">
        <f>2*29.3*Q608*0.92*(CE608-V608)</f>
        <v>0</v>
      </c>
      <c r="AD608">
        <f>2*0.95*5.67E-8*(((CE608+$B$7)+273)^4-(V608+273)^4)</f>
        <v>0</v>
      </c>
      <c r="AE608">
        <f>T608+AD608+AB608+AC608</f>
        <v>0</v>
      </c>
      <c r="AF608">
        <v>16</v>
      </c>
      <c r="AG608">
        <v>2</v>
      </c>
      <c r="AH608">
        <f>IF(AF608*$H$13&gt;=AJ608,1.0,(AJ608/(AJ608-AF608*$H$13)))</f>
        <v>0</v>
      </c>
      <c r="AI608">
        <f>(AH608-1)*100</f>
        <v>0</v>
      </c>
      <c r="AJ608">
        <f>MAX(0,($B$13+$C$13*CJ608)/(1+$D$13*CJ608)*CC608/(CE608+273)*$E$13)</f>
        <v>0</v>
      </c>
      <c r="AK608" t="s">
        <v>291</v>
      </c>
      <c r="AL608" t="s">
        <v>291</v>
      </c>
      <c r="AM608">
        <v>0</v>
      </c>
      <c r="AN608">
        <v>0</v>
      </c>
      <c r="AO608">
        <f>1-AM608/AN608</f>
        <v>0</v>
      </c>
      <c r="AP608">
        <v>0</v>
      </c>
      <c r="AQ608" t="s">
        <v>291</v>
      </c>
      <c r="AR608" t="s">
        <v>291</v>
      </c>
      <c r="AS608">
        <v>0</v>
      </c>
      <c r="AT608">
        <v>0</v>
      </c>
      <c r="AU608">
        <f>1-AS608/AT608</f>
        <v>0</v>
      </c>
      <c r="AV608">
        <v>0.5</v>
      </c>
      <c r="AW608">
        <f>BN608</f>
        <v>0</v>
      </c>
      <c r="AX608">
        <f>K608</f>
        <v>0</v>
      </c>
      <c r="AY608">
        <f>AU608*AV608*AW608</f>
        <v>0</v>
      </c>
      <c r="AZ608">
        <f>(AX608-AP608)/AW608</f>
        <v>0</v>
      </c>
      <c r="BA608">
        <f>(AN608-AT608)/AT608</f>
        <v>0</v>
      </c>
      <c r="BB608">
        <f>AM608/(AO608+AM608/AT608)</f>
        <v>0</v>
      </c>
      <c r="BC608" t="s">
        <v>291</v>
      </c>
      <c r="BD608">
        <v>0</v>
      </c>
      <c r="BE608">
        <f>IF(BD608&lt;&gt;0, BD608, BB608)</f>
        <v>0</v>
      </c>
      <c r="BF608">
        <f>1-BE608/AT608</f>
        <v>0</v>
      </c>
      <c r="BG608">
        <f>(AT608-AS608)/(AT608-BE608)</f>
        <v>0</v>
      </c>
      <c r="BH608">
        <f>(AN608-AT608)/(AN608-BE608)</f>
        <v>0</v>
      </c>
      <c r="BI608">
        <f>(AT608-AS608)/(AT608-AM608)</f>
        <v>0</v>
      </c>
      <c r="BJ608">
        <f>(AN608-AT608)/(AN608-AM608)</f>
        <v>0</v>
      </c>
      <c r="BK608">
        <f>(BG608*BE608/AS608)</f>
        <v>0</v>
      </c>
      <c r="BL608">
        <f>(1-BK608)</f>
        <v>0</v>
      </c>
      <c r="BM608">
        <f>$B$11*CK608+$C$11*CL608+$F$11*CM608*(1-CP608)</f>
        <v>0</v>
      </c>
      <c r="BN608">
        <f>BM608*BO608</f>
        <v>0</v>
      </c>
      <c r="BO608">
        <f>($B$11*$D$9+$C$11*$D$9+$F$11*((CZ608+CR608)/MAX(CZ608+CR608+DA608, 0.1)*$I$9+DA608/MAX(CZ608+CR608+DA608, 0.1)*$J$9))/($B$11+$C$11+$F$11)</f>
        <v>0</v>
      </c>
      <c r="BP608">
        <f>($B$11*$K$9+$C$11*$K$9+$F$11*((CZ608+CR608)/MAX(CZ608+CR608+DA608, 0.1)*$P$9+DA608/MAX(CZ608+CR608+DA608, 0.1)*$Q$9))/($B$11+$C$11+$F$11)</f>
        <v>0</v>
      </c>
      <c r="BQ608">
        <v>6</v>
      </c>
      <c r="BR608">
        <v>0.5</v>
      </c>
      <c r="BS608" t="s">
        <v>292</v>
      </c>
      <c r="BT608">
        <v>2</v>
      </c>
      <c r="BU608">
        <v>1627064757.1</v>
      </c>
      <c r="BV608">
        <v>397.752333333333</v>
      </c>
      <c r="BW608">
        <v>419.975</v>
      </c>
      <c r="BX608">
        <v>21.6918</v>
      </c>
      <c r="BY608">
        <v>13.8946</v>
      </c>
      <c r="BZ608">
        <v>393.438</v>
      </c>
      <c r="CA608">
        <v>21.5844333333333</v>
      </c>
      <c r="CB608">
        <v>900.003333333333</v>
      </c>
      <c r="CC608">
        <v>101.504</v>
      </c>
      <c r="CD608">
        <v>0.0995828</v>
      </c>
      <c r="CE608">
        <v>37.1815</v>
      </c>
      <c r="CF608">
        <v>33.7465666666667</v>
      </c>
      <c r="CG608">
        <v>999.9</v>
      </c>
      <c r="CH608">
        <v>0</v>
      </c>
      <c r="CI608">
        <v>0</v>
      </c>
      <c r="CJ608">
        <v>10025</v>
      </c>
      <c r="CK608">
        <v>0</v>
      </c>
      <c r="CL608">
        <v>59.8335</v>
      </c>
      <c r="CM608">
        <v>1460.08</v>
      </c>
      <c r="CN608">
        <v>0.973003</v>
      </c>
      <c r="CO608">
        <v>0.0269971</v>
      </c>
      <c r="CP608">
        <v>0</v>
      </c>
      <c r="CQ608">
        <v>678.830666666667</v>
      </c>
      <c r="CR608">
        <v>4.99951</v>
      </c>
      <c r="CS608">
        <v>9912.39666666667</v>
      </c>
      <c r="CT608">
        <v>11912.6</v>
      </c>
      <c r="CU608">
        <v>40.312</v>
      </c>
      <c r="CV608">
        <v>42.375</v>
      </c>
      <c r="CW608">
        <v>41.729</v>
      </c>
      <c r="CX608">
        <v>41.6663333333333</v>
      </c>
      <c r="CY608">
        <v>43</v>
      </c>
      <c r="CZ608">
        <v>1415.79666666667</v>
      </c>
      <c r="DA608">
        <v>39.2833333333333</v>
      </c>
      <c r="DB608">
        <v>0</v>
      </c>
      <c r="DC608">
        <v>1627064761</v>
      </c>
      <c r="DD608">
        <v>0</v>
      </c>
      <c r="DE608">
        <v>678.859769230769</v>
      </c>
      <c r="DF608">
        <v>-0.874256399176084</v>
      </c>
      <c r="DG608">
        <v>2.48136754274995</v>
      </c>
      <c r="DH608">
        <v>9912.03461538461</v>
      </c>
      <c r="DI608">
        <v>15</v>
      </c>
      <c r="DJ608">
        <v>1627063522.6</v>
      </c>
      <c r="DK608" t="s">
        <v>293</v>
      </c>
      <c r="DL608">
        <v>1627063512.6</v>
      </c>
      <c r="DM608">
        <v>1627063522.6</v>
      </c>
      <c r="DN608">
        <v>1</v>
      </c>
      <c r="DO608">
        <v>0.261</v>
      </c>
      <c r="DP608">
        <v>-0.001</v>
      </c>
      <c r="DQ608">
        <v>4.408</v>
      </c>
      <c r="DR608">
        <v>-0.118</v>
      </c>
      <c r="DS608">
        <v>420</v>
      </c>
      <c r="DT608">
        <v>3</v>
      </c>
      <c r="DU608">
        <v>0.07</v>
      </c>
      <c r="DV608">
        <v>0.03</v>
      </c>
      <c r="DW608">
        <v>-22.2530585365854</v>
      </c>
      <c r="DX608">
        <v>0.259154006968663</v>
      </c>
      <c r="DY608">
        <v>0.0416598067722045</v>
      </c>
      <c r="DZ608">
        <v>1</v>
      </c>
      <c r="EA608">
        <v>678.927764705882</v>
      </c>
      <c r="EB608">
        <v>-1.42292843501971</v>
      </c>
      <c r="EC608">
        <v>0.278699718105298</v>
      </c>
      <c r="ED608">
        <v>1</v>
      </c>
      <c r="EE608">
        <v>7.74298073170732</v>
      </c>
      <c r="EF608">
        <v>0.281691428571423</v>
      </c>
      <c r="EG608">
        <v>0.0300073548212274</v>
      </c>
      <c r="EH608">
        <v>0</v>
      </c>
      <c r="EI608">
        <v>2</v>
      </c>
      <c r="EJ608">
        <v>3</v>
      </c>
      <c r="EK608" t="s">
        <v>335</v>
      </c>
      <c r="EL608">
        <v>100</v>
      </c>
      <c r="EM608">
        <v>100</v>
      </c>
      <c r="EN608">
        <v>4.315</v>
      </c>
      <c r="EO608">
        <v>0.1076</v>
      </c>
      <c r="EP608">
        <v>2.28134974714028</v>
      </c>
      <c r="EQ608">
        <v>0.00616335315543056</v>
      </c>
      <c r="ER608">
        <v>-2.81551833566181e-06</v>
      </c>
      <c r="ES608">
        <v>7.20361701182458e-10</v>
      </c>
      <c r="ET608">
        <v>-0.12593346656001</v>
      </c>
      <c r="EU608">
        <v>0.000949733804135094</v>
      </c>
      <c r="EV608">
        <v>0.000626151634330831</v>
      </c>
      <c r="EW608">
        <v>-7.8445624330649e-06</v>
      </c>
      <c r="EX608">
        <v>-4</v>
      </c>
      <c r="EY608">
        <v>2067</v>
      </c>
      <c r="EZ608">
        <v>1</v>
      </c>
      <c r="FA608">
        <v>22</v>
      </c>
      <c r="FB608">
        <v>20.8</v>
      </c>
      <c r="FC608">
        <v>20.6</v>
      </c>
      <c r="FD608">
        <v>18</v>
      </c>
      <c r="FE608">
        <v>960.486</v>
      </c>
      <c r="FF608">
        <v>522.689</v>
      </c>
      <c r="FG608">
        <v>44.5345</v>
      </c>
      <c r="FH608">
        <v>25.7664</v>
      </c>
      <c r="FI608">
        <v>30.0007</v>
      </c>
      <c r="FJ608">
        <v>25.5789</v>
      </c>
      <c r="FK608">
        <v>25.5681</v>
      </c>
      <c r="FL608">
        <v>26.8603</v>
      </c>
      <c r="FM608">
        <v>32.0787</v>
      </c>
      <c r="FN608">
        <v>0</v>
      </c>
      <c r="FO608">
        <v>47.47</v>
      </c>
      <c r="FP608">
        <v>420</v>
      </c>
      <c r="FQ608">
        <v>14.09</v>
      </c>
      <c r="FR608">
        <v>100.286</v>
      </c>
      <c r="FS608">
        <v>100.191</v>
      </c>
    </row>
    <row r="609" spans="1:175">
      <c r="A609">
        <v>593</v>
      </c>
      <c r="B609">
        <v>1627064760.1</v>
      </c>
      <c r="C609">
        <v>1184</v>
      </c>
      <c r="D609" t="s">
        <v>1479</v>
      </c>
      <c r="E609" t="s">
        <v>1480</v>
      </c>
      <c r="F609">
        <v>1</v>
      </c>
      <c r="H609">
        <v>1627064759.1</v>
      </c>
      <c r="I609">
        <f>(J609)/1000</f>
        <v>0</v>
      </c>
      <c r="J609">
        <f>1000*CB609*AH609*(BX609-BY609)/(100*BQ609*(1000-AH609*BX609))</f>
        <v>0</v>
      </c>
      <c r="K609">
        <f>CB609*AH609*(BW609-BV609*(1000-AH609*BY609)/(1000-AH609*BX609))/(100*BQ609)</f>
        <v>0</v>
      </c>
      <c r="L609">
        <f>BV609 - IF(AH609&gt;1, K609*BQ609*100.0/(AJ609*CJ609), 0)</f>
        <v>0</v>
      </c>
      <c r="M609">
        <f>((S609-I609/2)*L609-K609)/(S609+I609/2)</f>
        <v>0</v>
      </c>
      <c r="N609">
        <f>M609*(CC609+CD609)/1000.0</f>
        <v>0</v>
      </c>
      <c r="O609">
        <f>(BV609 - IF(AH609&gt;1, K609*BQ609*100.0/(AJ609*CJ609), 0))*(CC609+CD609)/1000.0</f>
        <v>0</v>
      </c>
      <c r="P609">
        <f>2.0/((1/R609-1/Q609)+SIGN(R609)*SQRT((1/R609-1/Q609)*(1/R609-1/Q609) + 4*BR609/((BR609+1)*(BR609+1))*(2*1/R609*1/Q609-1/Q609*1/Q609)))</f>
        <v>0</v>
      </c>
      <c r="Q609">
        <f>IF(LEFT(BS609,1)&lt;&gt;"0",IF(LEFT(BS609,1)="1",3.0,BT609),$D$5+$E$5*(CJ609*CC609/($K$5*1000))+$F$5*(CJ609*CC609/($K$5*1000))*MAX(MIN(BQ609,$J$5),$I$5)*MAX(MIN(BQ609,$J$5),$I$5)+$G$5*MAX(MIN(BQ609,$J$5),$I$5)*(CJ609*CC609/($K$5*1000))+$H$5*(CJ609*CC609/($K$5*1000))*(CJ609*CC609/($K$5*1000)))</f>
        <v>0</v>
      </c>
      <c r="R609">
        <f>I609*(1000-(1000*0.61365*exp(17.502*V609/(240.97+V609))/(CC609+CD609)+BX609)/2)/(1000*0.61365*exp(17.502*V609/(240.97+V609))/(CC609+CD609)-BX609)</f>
        <v>0</v>
      </c>
      <c r="S609">
        <f>1/((BR609+1)/(P609/1.6)+1/(Q609/1.37)) + BR609/((BR609+1)/(P609/1.6) + BR609/(Q609/1.37))</f>
        <v>0</v>
      </c>
      <c r="T609">
        <f>(BM609*BP609)</f>
        <v>0</v>
      </c>
      <c r="U609">
        <f>(CE609+(T609+2*0.95*5.67E-8*(((CE609+$B$7)+273)^4-(CE609+273)^4)-44100*I609)/(1.84*29.3*Q609+8*0.95*5.67E-8*(CE609+273)^3))</f>
        <v>0</v>
      </c>
      <c r="V609">
        <f>($C$7*CF609+$D$7*CG609+$E$7*U609)</f>
        <v>0</v>
      </c>
      <c r="W609">
        <f>0.61365*exp(17.502*V609/(240.97+V609))</f>
        <v>0</v>
      </c>
      <c r="X609">
        <f>(Y609/Z609*100)</f>
        <v>0</v>
      </c>
      <c r="Y609">
        <f>BX609*(CC609+CD609)/1000</f>
        <v>0</v>
      </c>
      <c r="Z609">
        <f>0.61365*exp(17.502*CE609/(240.97+CE609))</f>
        <v>0</v>
      </c>
      <c r="AA609">
        <f>(W609-BX609*(CC609+CD609)/1000)</f>
        <v>0</v>
      </c>
      <c r="AB609">
        <f>(-I609*44100)</f>
        <v>0</v>
      </c>
      <c r="AC609">
        <f>2*29.3*Q609*0.92*(CE609-V609)</f>
        <v>0</v>
      </c>
      <c r="AD609">
        <f>2*0.95*5.67E-8*(((CE609+$B$7)+273)^4-(V609+273)^4)</f>
        <v>0</v>
      </c>
      <c r="AE609">
        <f>T609+AD609+AB609+AC609</f>
        <v>0</v>
      </c>
      <c r="AF609">
        <v>16</v>
      </c>
      <c r="AG609">
        <v>2</v>
      </c>
      <c r="AH609">
        <f>IF(AF609*$H$13&gt;=AJ609,1.0,(AJ609/(AJ609-AF609*$H$13)))</f>
        <v>0</v>
      </c>
      <c r="AI609">
        <f>(AH609-1)*100</f>
        <v>0</v>
      </c>
      <c r="AJ609">
        <f>MAX(0,($B$13+$C$13*CJ609)/(1+$D$13*CJ609)*CC609/(CE609+273)*$E$13)</f>
        <v>0</v>
      </c>
      <c r="AK609" t="s">
        <v>291</v>
      </c>
      <c r="AL609" t="s">
        <v>291</v>
      </c>
      <c r="AM609">
        <v>0</v>
      </c>
      <c r="AN609">
        <v>0</v>
      </c>
      <c r="AO609">
        <f>1-AM609/AN609</f>
        <v>0</v>
      </c>
      <c r="AP609">
        <v>0</v>
      </c>
      <c r="AQ609" t="s">
        <v>291</v>
      </c>
      <c r="AR609" t="s">
        <v>291</v>
      </c>
      <c r="AS609">
        <v>0</v>
      </c>
      <c r="AT609">
        <v>0</v>
      </c>
      <c r="AU609">
        <f>1-AS609/AT609</f>
        <v>0</v>
      </c>
      <c r="AV609">
        <v>0.5</v>
      </c>
      <c r="AW609">
        <f>BN609</f>
        <v>0</v>
      </c>
      <c r="AX609">
        <f>K609</f>
        <v>0</v>
      </c>
      <c r="AY609">
        <f>AU609*AV609*AW609</f>
        <v>0</v>
      </c>
      <c r="AZ609">
        <f>(AX609-AP609)/AW609</f>
        <v>0</v>
      </c>
      <c r="BA609">
        <f>(AN609-AT609)/AT609</f>
        <v>0</v>
      </c>
      <c r="BB609">
        <f>AM609/(AO609+AM609/AT609)</f>
        <v>0</v>
      </c>
      <c r="BC609" t="s">
        <v>291</v>
      </c>
      <c r="BD609">
        <v>0</v>
      </c>
      <c r="BE609">
        <f>IF(BD609&lt;&gt;0, BD609, BB609)</f>
        <v>0</v>
      </c>
      <c r="BF609">
        <f>1-BE609/AT609</f>
        <v>0</v>
      </c>
      <c r="BG609">
        <f>(AT609-AS609)/(AT609-BE609)</f>
        <v>0</v>
      </c>
      <c r="BH609">
        <f>(AN609-AT609)/(AN609-BE609)</f>
        <v>0</v>
      </c>
      <c r="BI609">
        <f>(AT609-AS609)/(AT609-AM609)</f>
        <v>0</v>
      </c>
      <c r="BJ609">
        <f>(AN609-AT609)/(AN609-AM609)</f>
        <v>0</v>
      </c>
      <c r="BK609">
        <f>(BG609*BE609/AS609)</f>
        <v>0</v>
      </c>
      <c r="BL609">
        <f>(1-BK609)</f>
        <v>0</v>
      </c>
      <c r="BM609">
        <f>$B$11*CK609+$C$11*CL609+$F$11*CM609*(1-CP609)</f>
        <v>0</v>
      </c>
      <c r="BN609">
        <f>BM609*BO609</f>
        <v>0</v>
      </c>
      <c r="BO609">
        <f>($B$11*$D$9+$C$11*$D$9+$F$11*((CZ609+CR609)/MAX(CZ609+CR609+DA609, 0.1)*$I$9+DA609/MAX(CZ609+CR609+DA609, 0.1)*$J$9))/($B$11+$C$11+$F$11)</f>
        <v>0</v>
      </c>
      <c r="BP609">
        <f>($B$11*$K$9+$C$11*$K$9+$F$11*((CZ609+CR609)/MAX(CZ609+CR609+DA609, 0.1)*$P$9+DA609/MAX(CZ609+CR609+DA609, 0.1)*$Q$9))/($B$11+$C$11+$F$11)</f>
        <v>0</v>
      </c>
      <c r="BQ609">
        <v>6</v>
      </c>
      <c r="BR609">
        <v>0.5</v>
      </c>
      <c r="BS609" t="s">
        <v>292</v>
      </c>
      <c r="BT609">
        <v>2</v>
      </c>
      <c r="BU609">
        <v>1627064759.1</v>
      </c>
      <c r="BV609">
        <v>397.760333333333</v>
      </c>
      <c r="BW609">
        <v>419.966666666667</v>
      </c>
      <c r="BX609">
        <v>21.7184333333333</v>
      </c>
      <c r="BY609">
        <v>13.9227666666667</v>
      </c>
      <c r="BZ609">
        <v>393.445666666667</v>
      </c>
      <c r="CA609">
        <v>21.6105666666667</v>
      </c>
      <c r="CB609">
        <v>899.997666666667</v>
      </c>
      <c r="CC609">
        <v>101.505</v>
      </c>
      <c r="CD609">
        <v>0.0998647</v>
      </c>
      <c r="CE609">
        <v>37.2104666666667</v>
      </c>
      <c r="CF609">
        <v>33.7724</v>
      </c>
      <c r="CG609">
        <v>999.9</v>
      </c>
      <c r="CH609">
        <v>0</v>
      </c>
      <c r="CI609">
        <v>0</v>
      </c>
      <c r="CJ609">
        <v>9978.96</v>
      </c>
      <c r="CK609">
        <v>0</v>
      </c>
      <c r="CL609">
        <v>59.8203333333333</v>
      </c>
      <c r="CM609">
        <v>1459.76</v>
      </c>
      <c r="CN609">
        <v>0.972999</v>
      </c>
      <c r="CO609">
        <v>0.0270009</v>
      </c>
      <c r="CP609">
        <v>0</v>
      </c>
      <c r="CQ609">
        <v>678.639333333333</v>
      </c>
      <c r="CR609">
        <v>4.99951</v>
      </c>
      <c r="CS609">
        <v>9909.25666666667</v>
      </c>
      <c r="CT609">
        <v>11909.9666666667</v>
      </c>
      <c r="CU609">
        <v>40.312</v>
      </c>
      <c r="CV609">
        <v>42.375</v>
      </c>
      <c r="CW609">
        <v>41.75</v>
      </c>
      <c r="CX609">
        <v>41.6663333333333</v>
      </c>
      <c r="CY609">
        <v>43</v>
      </c>
      <c r="CZ609">
        <v>1415.48</v>
      </c>
      <c r="DA609">
        <v>39.28</v>
      </c>
      <c r="DB609">
        <v>0</v>
      </c>
      <c r="DC609">
        <v>1627064762.8</v>
      </c>
      <c r="DD609">
        <v>0</v>
      </c>
      <c r="DE609">
        <v>678.81176</v>
      </c>
      <c r="DF609">
        <v>-0.781384610416273</v>
      </c>
      <c r="DG609">
        <v>-2.24999995023126</v>
      </c>
      <c r="DH609">
        <v>9911.8236</v>
      </c>
      <c r="DI609">
        <v>15</v>
      </c>
      <c r="DJ609">
        <v>1627063522.6</v>
      </c>
      <c r="DK609" t="s">
        <v>293</v>
      </c>
      <c r="DL609">
        <v>1627063512.6</v>
      </c>
      <c r="DM609">
        <v>1627063522.6</v>
      </c>
      <c r="DN609">
        <v>1</v>
      </c>
      <c r="DO609">
        <v>0.261</v>
      </c>
      <c r="DP609">
        <v>-0.001</v>
      </c>
      <c r="DQ609">
        <v>4.408</v>
      </c>
      <c r="DR609">
        <v>-0.118</v>
      </c>
      <c r="DS609">
        <v>420</v>
      </c>
      <c r="DT609">
        <v>3</v>
      </c>
      <c r="DU609">
        <v>0.07</v>
      </c>
      <c r="DV609">
        <v>0.03</v>
      </c>
      <c r="DW609">
        <v>-22.2431731707317</v>
      </c>
      <c r="DX609">
        <v>0.229411149825736</v>
      </c>
      <c r="DY609">
        <v>0.0394006749006839</v>
      </c>
      <c r="DZ609">
        <v>1</v>
      </c>
      <c r="EA609">
        <v>678.899088235294</v>
      </c>
      <c r="EB609">
        <v>-1.2228701124767</v>
      </c>
      <c r="EC609">
        <v>0.27938939384129</v>
      </c>
      <c r="ED609">
        <v>1</v>
      </c>
      <c r="EE609">
        <v>7.75436682926829</v>
      </c>
      <c r="EF609">
        <v>0.245516864111511</v>
      </c>
      <c r="EG609">
        <v>0.0257149781198148</v>
      </c>
      <c r="EH609">
        <v>0</v>
      </c>
      <c r="EI609">
        <v>2</v>
      </c>
      <c r="EJ609">
        <v>3</v>
      </c>
      <c r="EK609" t="s">
        <v>335</v>
      </c>
      <c r="EL609">
        <v>100</v>
      </c>
      <c r="EM609">
        <v>100</v>
      </c>
      <c r="EN609">
        <v>4.315</v>
      </c>
      <c r="EO609">
        <v>0.1081</v>
      </c>
      <c r="EP609">
        <v>2.28134974714028</v>
      </c>
      <c r="EQ609">
        <v>0.00616335315543056</v>
      </c>
      <c r="ER609">
        <v>-2.81551833566181e-06</v>
      </c>
      <c r="ES609">
        <v>7.20361701182458e-10</v>
      </c>
      <c r="ET609">
        <v>-0.12593346656001</v>
      </c>
      <c r="EU609">
        <v>0.000949733804135094</v>
      </c>
      <c r="EV609">
        <v>0.000626151634330831</v>
      </c>
      <c r="EW609">
        <v>-7.8445624330649e-06</v>
      </c>
      <c r="EX609">
        <v>-4</v>
      </c>
      <c r="EY609">
        <v>2067</v>
      </c>
      <c r="EZ609">
        <v>1</v>
      </c>
      <c r="FA609">
        <v>22</v>
      </c>
      <c r="FB609">
        <v>20.8</v>
      </c>
      <c r="FC609">
        <v>20.6</v>
      </c>
      <c r="FD609">
        <v>18</v>
      </c>
      <c r="FE609">
        <v>960.512</v>
      </c>
      <c r="FF609">
        <v>522.774</v>
      </c>
      <c r="FG609">
        <v>44.558</v>
      </c>
      <c r="FH609">
        <v>25.771</v>
      </c>
      <c r="FI609">
        <v>30.0007</v>
      </c>
      <c r="FJ609">
        <v>25.5819</v>
      </c>
      <c r="FK609">
        <v>25.5713</v>
      </c>
      <c r="FL609">
        <v>26.8615</v>
      </c>
      <c r="FM609">
        <v>32.0787</v>
      </c>
      <c r="FN609">
        <v>0</v>
      </c>
      <c r="FO609">
        <v>47.57</v>
      </c>
      <c r="FP609">
        <v>420</v>
      </c>
      <c r="FQ609">
        <v>14.0973</v>
      </c>
      <c r="FR609">
        <v>100.286</v>
      </c>
      <c r="FS609">
        <v>100.191</v>
      </c>
    </row>
    <row r="610" spans="1:175">
      <c r="A610">
        <v>594</v>
      </c>
      <c r="B610">
        <v>1627064762.1</v>
      </c>
      <c r="C610">
        <v>1186</v>
      </c>
      <c r="D610" t="s">
        <v>1481</v>
      </c>
      <c r="E610" t="s">
        <v>1482</v>
      </c>
      <c r="F610">
        <v>1</v>
      </c>
      <c r="H610">
        <v>1627064761.1</v>
      </c>
      <c r="I610">
        <f>(J610)/1000</f>
        <v>0</v>
      </c>
      <c r="J610">
        <f>1000*CB610*AH610*(BX610-BY610)/(100*BQ610*(1000-AH610*BX610))</f>
        <v>0</v>
      </c>
      <c r="K610">
        <f>CB610*AH610*(BW610-BV610*(1000-AH610*BY610)/(1000-AH610*BX610))/(100*BQ610)</f>
        <v>0</v>
      </c>
      <c r="L610">
        <f>BV610 - IF(AH610&gt;1, K610*BQ610*100.0/(AJ610*CJ610), 0)</f>
        <v>0</v>
      </c>
      <c r="M610">
        <f>((S610-I610/2)*L610-K610)/(S610+I610/2)</f>
        <v>0</v>
      </c>
      <c r="N610">
        <f>M610*(CC610+CD610)/1000.0</f>
        <v>0</v>
      </c>
      <c r="O610">
        <f>(BV610 - IF(AH610&gt;1, K610*BQ610*100.0/(AJ610*CJ610), 0))*(CC610+CD610)/1000.0</f>
        <v>0</v>
      </c>
      <c r="P610">
        <f>2.0/((1/R610-1/Q610)+SIGN(R610)*SQRT((1/R610-1/Q610)*(1/R610-1/Q610) + 4*BR610/((BR610+1)*(BR610+1))*(2*1/R610*1/Q610-1/Q610*1/Q610)))</f>
        <v>0</v>
      </c>
      <c r="Q610">
        <f>IF(LEFT(BS610,1)&lt;&gt;"0",IF(LEFT(BS610,1)="1",3.0,BT610),$D$5+$E$5*(CJ610*CC610/($K$5*1000))+$F$5*(CJ610*CC610/($K$5*1000))*MAX(MIN(BQ610,$J$5),$I$5)*MAX(MIN(BQ610,$J$5),$I$5)+$G$5*MAX(MIN(BQ610,$J$5),$I$5)*(CJ610*CC610/($K$5*1000))+$H$5*(CJ610*CC610/($K$5*1000))*(CJ610*CC610/($K$5*1000)))</f>
        <v>0</v>
      </c>
      <c r="R610">
        <f>I610*(1000-(1000*0.61365*exp(17.502*V610/(240.97+V610))/(CC610+CD610)+BX610)/2)/(1000*0.61365*exp(17.502*V610/(240.97+V610))/(CC610+CD610)-BX610)</f>
        <v>0</v>
      </c>
      <c r="S610">
        <f>1/((BR610+1)/(P610/1.6)+1/(Q610/1.37)) + BR610/((BR610+1)/(P610/1.6) + BR610/(Q610/1.37))</f>
        <v>0</v>
      </c>
      <c r="T610">
        <f>(BM610*BP610)</f>
        <v>0</v>
      </c>
      <c r="U610">
        <f>(CE610+(T610+2*0.95*5.67E-8*(((CE610+$B$7)+273)^4-(CE610+273)^4)-44100*I610)/(1.84*29.3*Q610+8*0.95*5.67E-8*(CE610+273)^3))</f>
        <v>0</v>
      </c>
      <c r="V610">
        <f>($C$7*CF610+$D$7*CG610+$E$7*U610)</f>
        <v>0</v>
      </c>
      <c r="W610">
        <f>0.61365*exp(17.502*V610/(240.97+V610))</f>
        <v>0</v>
      </c>
      <c r="X610">
        <f>(Y610/Z610*100)</f>
        <v>0</v>
      </c>
      <c r="Y610">
        <f>BX610*(CC610+CD610)/1000</f>
        <v>0</v>
      </c>
      <c r="Z610">
        <f>0.61365*exp(17.502*CE610/(240.97+CE610))</f>
        <v>0</v>
      </c>
      <c r="AA610">
        <f>(W610-BX610*(CC610+CD610)/1000)</f>
        <v>0</v>
      </c>
      <c r="AB610">
        <f>(-I610*44100)</f>
        <v>0</v>
      </c>
      <c r="AC610">
        <f>2*29.3*Q610*0.92*(CE610-V610)</f>
        <v>0</v>
      </c>
      <c r="AD610">
        <f>2*0.95*5.67E-8*(((CE610+$B$7)+273)^4-(V610+273)^4)</f>
        <v>0</v>
      </c>
      <c r="AE610">
        <f>T610+AD610+AB610+AC610</f>
        <v>0</v>
      </c>
      <c r="AF610">
        <v>16</v>
      </c>
      <c r="AG610">
        <v>2</v>
      </c>
      <c r="AH610">
        <f>IF(AF610*$H$13&gt;=AJ610,1.0,(AJ610/(AJ610-AF610*$H$13)))</f>
        <v>0</v>
      </c>
      <c r="AI610">
        <f>(AH610-1)*100</f>
        <v>0</v>
      </c>
      <c r="AJ610">
        <f>MAX(0,($B$13+$C$13*CJ610)/(1+$D$13*CJ610)*CC610/(CE610+273)*$E$13)</f>
        <v>0</v>
      </c>
      <c r="AK610" t="s">
        <v>291</v>
      </c>
      <c r="AL610" t="s">
        <v>291</v>
      </c>
      <c r="AM610">
        <v>0</v>
      </c>
      <c r="AN610">
        <v>0</v>
      </c>
      <c r="AO610">
        <f>1-AM610/AN610</f>
        <v>0</v>
      </c>
      <c r="AP610">
        <v>0</v>
      </c>
      <c r="AQ610" t="s">
        <v>291</v>
      </c>
      <c r="AR610" t="s">
        <v>291</v>
      </c>
      <c r="AS610">
        <v>0</v>
      </c>
      <c r="AT610">
        <v>0</v>
      </c>
      <c r="AU610">
        <f>1-AS610/AT610</f>
        <v>0</v>
      </c>
      <c r="AV610">
        <v>0.5</v>
      </c>
      <c r="AW610">
        <f>BN610</f>
        <v>0</v>
      </c>
      <c r="AX610">
        <f>K610</f>
        <v>0</v>
      </c>
      <c r="AY610">
        <f>AU610*AV610*AW610</f>
        <v>0</v>
      </c>
      <c r="AZ610">
        <f>(AX610-AP610)/AW610</f>
        <v>0</v>
      </c>
      <c r="BA610">
        <f>(AN610-AT610)/AT610</f>
        <v>0</v>
      </c>
      <c r="BB610">
        <f>AM610/(AO610+AM610/AT610)</f>
        <v>0</v>
      </c>
      <c r="BC610" t="s">
        <v>291</v>
      </c>
      <c r="BD610">
        <v>0</v>
      </c>
      <c r="BE610">
        <f>IF(BD610&lt;&gt;0, BD610, BB610)</f>
        <v>0</v>
      </c>
      <c r="BF610">
        <f>1-BE610/AT610</f>
        <v>0</v>
      </c>
      <c r="BG610">
        <f>(AT610-AS610)/(AT610-BE610)</f>
        <v>0</v>
      </c>
      <c r="BH610">
        <f>(AN610-AT610)/(AN610-BE610)</f>
        <v>0</v>
      </c>
      <c r="BI610">
        <f>(AT610-AS610)/(AT610-AM610)</f>
        <v>0</v>
      </c>
      <c r="BJ610">
        <f>(AN610-AT610)/(AN610-AM610)</f>
        <v>0</v>
      </c>
      <c r="BK610">
        <f>(BG610*BE610/AS610)</f>
        <v>0</v>
      </c>
      <c r="BL610">
        <f>(1-BK610)</f>
        <v>0</v>
      </c>
      <c r="BM610">
        <f>$B$11*CK610+$C$11*CL610+$F$11*CM610*(1-CP610)</f>
        <v>0</v>
      </c>
      <c r="BN610">
        <f>BM610*BO610</f>
        <v>0</v>
      </c>
      <c r="BO610">
        <f>($B$11*$D$9+$C$11*$D$9+$F$11*((CZ610+CR610)/MAX(CZ610+CR610+DA610, 0.1)*$I$9+DA610/MAX(CZ610+CR610+DA610, 0.1)*$J$9))/($B$11+$C$11+$F$11)</f>
        <v>0</v>
      </c>
      <c r="BP610">
        <f>($B$11*$K$9+$C$11*$K$9+$F$11*((CZ610+CR610)/MAX(CZ610+CR610+DA610, 0.1)*$P$9+DA610/MAX(CZ610+CR610+DA610, 0.1)*$Q$9))/($B$11+$C$11+$F$11)</f>
        <v>0</v>
      </c>
      <c r="BQ610">
        <v>6</v>
      </c>
      <c r="BR610">
        <v>0.5</v>
      </c>
      <c r="BS610" t="s">
        <v>292</v>
      </c>
      <c r="BT610">
        <v>2</v>
      </c>
      <c r="BU610">
        <v>1627064761.1</v>
      </c>
      <c r="BV610">
        <v>397.759333333333</v>
      </c>
      <c r="BW610">
        <v>419.949333333333</v>
      </c>
      <c r="BX610">
        <v>21.7547</v>
      </c>
      <c r="BY610">
        <v>13.9710333333333</v>
      </c>
      <c r="BZ610">
        <v>393.445333333333</v>
      </c>
      <c r="CA610">
        <v>21.6462333333333</v>
      </c>
      <c r="CB610">
        <v>899.988333333333</v>
      </c>
      <c r="CC610">
        <v>101.504</v>
      </c>
      <c r="CD610">
        <v>0.100081733333333</v>
      </c>
      <c r="CE610">
        <v>37.2376666666667</v>
      </c>
      <c r="CF610">
        <v>33.7998333333333</v>
      </c>
      <c r="CG610">
        <v>999.9</v>
      </c>
      <c r="CH610">
        <v>0</v>
      </c>
      <c r="CI610">
        <v>0</v>
      </c>
      <c r="CJ610">
        <v>9969.99666666667</v>
      </c>
      <c r="CK610">
        <v>0</v>
      </c>
      <c r="CL610">
        <v>59.8194</v>
      </c>
      <c r="CM610">
        <v>1460.06333333333</v>
      </c>
      <c r="CN610">
        <v>0.973005</v>
      </c>
      <c r="CO610">
        <v>0.0269952</v>
      </c>
      <c r="CP610">
        <v>0</v>
      </c>
      <c r="CQ610">
        <v>678.752333333333</v>
      </c>
      <c r="CR610">
        <v>4.99951</v>
      </c>
      <c r="CS610">
        <v>9911.74666666667</v>
      </c>
      <c r="CT610">
        <v>11912.4333333333</v>
      </c>
      <c r="CU610">
        <v>40.312</v>
      </c>
      <c r="CV610">
        <v>42.375</v>
      </c>
      <c r="CW610">
        <v>41.729</v>
      </c>
      <c r="CX610">
        <v>41.6663333333333</v>
      </c>
      <c r="CY610">
        <v>43</v>
      </c>
      <c r="CZ610">
        <v>1415.78333333333</v>
      </c>
      <c r="DA610">
        <v>39.28</v>
      </c>
      <c r="DB610">
        <v>0</v>
      </c>
      <c r="DC610">
        <v>1627064765.2</v>
      </c>
      <c r="DD610">
        <v>0</v>
      </c>
      <c r="DE610">
        <v>678.75644</v>
      </c>
      <c r="DF610">
        <v>0.0173076957317324</v>
      </c>
      <c r="DG610">
        <v>-5.00461530991502</v>
      </c>
      <c r="DH610">
        <v>9911.6756</v>
      </c>
      <c r="DI610">
        <v>15</v>
      </c>
      <c r="DJ610">
        <v>1627063522.6</v>
      </c>
      <c r="DK610" t="s">
        <v>293</v>
      </c>
      <c r="DL610">
        <v>1627063512.6</v>
      </c>
      <c r="DM610">
        <v>1627063522.6</v>
      </c>
      <c r="DN610">
        <v>1</v>
      </c>
      <c r="DO610">
        <v>0.261</v>
      </c>
      <c r="DP610">
        <v>-0.001</v>
      </c>
      <c r="DQ610">
        <v>4.408</v>
      </c>
      <c r="DR610">
        <v>-0.118</v>
      </c>
      <c r="DS610">
        <v>420</v>
      </c>
      <c r="DT610">
        <v>3</v>
      </c>
      <c r="DU610">
        <v>0.07</v>
      </c>
      <c r="DV610">
        <v>0.03</v>
      </c>
      <c r="DW610">
        <v>-22.2324341463415</v>
      </c>
      <c r="DX610">
        <v>0.19343832752612</v>
      </c>
      <c r="DY610">
        <v>0.0364393422456507</v>
      </c>
      <c r="DZ610">
        <v>1</v>
      </c>
      <c r="EA610">
        <v>678.847558823529</v>
      </c>
      <c r="EB610">
        <v>-0.990365726885443</v>
      </c>
      <c r="EC610">
        <v>0.235199188571086</v>
      </c>
      <c r="ED610">
        <v>1</v>
      </c>
      <c r="EE610">
        <v>7.76173682926829</v>
      </c>
      <c r="EF610">
        <v>0.208315609756113</v>
      </c>
      <c r="EG610">
        <v>0.0223864574087173</v>
      </c>
      <c r="EH610">
        <v>0</v>
      </c>
      <c r="EI610">
        <v>2</v>
      </c>
      <c r="EJ610">
        <v>3</v>
      </c>
      <c r="EK610" t="s">
        <v>335</v>
      </c>
      <c r="EL610">
        <v>100</v>
      </c>
      <c r="EM610">
        <v>100</v>
      </c>
      <c r="EN610">
        <v>4.314</v>
      </c>
      <c r="EO610">
        <v>0.1088</v>
      </c>
      <c r="EP610">
        <v>2.28134974714028</v>
      </c>
      <c r="EQ610">
        <v>0.00616335315543056</v>
      </c>
      <c r="ER610">
        <v>-2.81551833566181e-06</v>
      </c>
      <c r="ES610">
        <v>7.20361701182458e-10</v>
      </c>
      <c r="ET610">
        <v>-0.12593346656001</v>
      </c>
      <c r="EU610">
        <v>0.000949733804135094</v>
      </c>
      <c r="EV610">
        <v>0.000626151634330831</v>
      </c>
      <c r="EW610">
        <v>-7.8445624330649e-06</v>
      </c>
      <c r="EX610">
        <v>-4</v>
      </c>
      <c r="EY610">
        <v>2067</v>
      </c>
      <c r="EZ610">
        <v>1</v>
      </c>
      <c r="FA610">
        <v>22</v>
      </c>
      <c r="FB610">
        <v>20.8</v>
      </c>
      <c r="FC610">
        <v>20.7</v>
      </c>
      <c r="FD610">
        <v>18</v>
      </c>
      <c r="FE610">
        <v>960.722</v>
      </c>
      <c r="FF610">
        <v>522.768</v>
      </c>
      <c r="FG610">
        <v>44.5806</v>
      </c>
      <c r="FH610">
        <v>25.7751</v>
      </c>
      <c r="FI610">
        <v>30.0009</v>
      </c>
      <c r="FJ610">
        <v>25.5849</v>
      </c>
      <c r="FK610">
        <v>25.5744</v>
      </c>
      <c r="FL610">
        <v>26.8624</v>
      </c>
      <c r="FM610">
        <v>32.0787</v>
      </c>
      <c r="FN610">
        <v>0</v>
      </c>
      <c r="FO610">
        <v>47.67</v>
      </c>
      <c r="FP610">
        <v>420</v>
      </c>
      <c r="FQ610">
        <v>14.0859</v>
      </c>
      <c r="FR610">
        <v>100.286</v>
      </c>
      <c r="FS610">
        <v>100.191</v>
      </c>
    </row>
    <row r="611" spans="1:175">
      <c r="A611">
        <v>595</v>
      </c>
      <c r="B611">
        <v>1627064764.1</v>
      </c>
      <c r="C611">
        <v>1188</v>
      </c>
      <c r="D611" t="s">
        <v>1483</v>
      </c>
      <c r="E611" t="s">
        <v>1484</v>
      </c>
      <c r="F611">
        <v>1</v>
      </c>
      <c r="H611">
        <v>1627064763.1</v>
      </c>
      <c r="I611">
        <f>(J611)/1000</f>
        <v>0</v>
      </c>
      <c r="J611">
        <f>1000*CB611*AH611*(BX611-BY611)/(100*BQ611*(1000-AH611*BX611))</f>
        <v>0</v>
      </c>
      <c r="K611">
        <f>CB611*AH611*(BW611-BV611*(1000-AH611*BY611)/(1000-AH611*BX611))/(100*BQ611)</f>
        <v>0</v>
      </c>
      <c r="L611">
        <f>BV611 - IF(AH611&gt;1, K611*BQ611*100.0/(AJ611*CJ611), 0)</f>
        <v>0</v>
      </c>
      <c r="M611">
        <f>((S611-I611/2)*L611-K611)/(S611+I611/2)</f>
        <v>0</v>
      </c>
      <c r="N611">
        <f>M611*(CC611+CD611)/1000.0</f>
        <v>0</v>
      </c>
      <c r="O611">
        <f>(BV611 - IF(AH611&gt;1, K611*BQ611*100.0/(AJ611*CJ611), 0))*(CC611+CD611)/1000.0</f>
        <v>0</v>
      </c>
      <c r="P611">
        <f>2.0/((1/R611-1/Q611)+SIGN(R611)*SQRT((1/R611-1/Q611)*(1/R611-1/Q611) + 4*BR611/((BR611+1)*(BR611+1))*(2*1/R611*1/Q611-1/Q611*1/Q611)))</f>
        <v>0</v>
      </c>
      <c r="Q611">
        <f>IF(LEFT(BS611,1)&lt;&gt;"0",IF(LEFT(BS611,1)="1",3.0,BT611),$D$5+$E$5*(CJ611*CC611/($K$5*1000))+$F$5*(CJ611*CC611/($K$5*1000))*MAX(MIN(BQ611,$J$5),$I$5)*MAX(MIN(BQ611,$J$5),$I$5)+$G$5*MAX(MIN(BQ611,$J$5),$I$5)*(CJ611*CC611/($K$5*1000))+$H$5*(CJ611*CC611/($K$5*1000))*(CJ611*CC611/($K$5*1000)))</f>
        <v>0</v>
      </c>
      <c r="R611">
        <f>I611*(1000-(1000*0.61365*exp(17.502*V611/(240.97+V611))/(CC611+CD611)+BX611)/2)/(1000*0.61365*exp(17.502*V611/(240.97+V611))/(CC611+CD611)-BX611)</f>
        <v>0</v>
      </c>
      <c r="S611">
        <f>1/((BR611+1)/(P611/1.6)+1/(Q611/1.37)) + BR611/((BR611+1)/(P611/1.6) + BR611/(Q611/1.37))</f>
        <v>0</v>
      </c>
      <c r="T611">
        <f>(BM611*BP611)</f>
        <v>0</v>
      </c>
      <c r="U611">
        <f>(CE611+(T611+2*0.95*5.67E-8*(((CE611+$B$7)+273)^4-(CE611+273)^4)-44100*I611)/(1.84*29.3*Q611+8*0.95*5.67E-8*(CE611+273)^3))</f>
        <v>0</v>
      </c>
      <c r="V611">
        <f>($C$7*CF611+$D$7*CG611+$E$7*U611)</f>
        <v>0</v>
      </c>
      <c r="W611">
        <f>0.61365*exp(17.502*V611/(240.97+V611))</f>
        <v>0</v>
      </c>
      <c r="X611">
        <f>(Y611/Z611*100)</f>
        <v>0</v>
      </c>
      <c r="Y611">
        <f>BX611*(CC611+CD611)/1000</f>
        <v>0</v>
      </c>
      <c r="Z611">
        <f>0.61365*exp(17.502*CE611/(240.97+CE611))</f>
        <v>0</v>
      </c>
      <c r="AA611">
        <f>(W611-BX611*(CC611+CD611)/1000)</f>
        <v>0</v>
      </c>
      <c r="AB611">
        <f>(-I611*44100)</f>
        <v>0</v>
      </c>
      <c r="AC611">
        <f>2*29.3*Q611*0.92*(CE611-V611)</f>
        <v>0</v>
      </c>
      <c r="AD611">
        <f>2*0.95*5.67E-8*(((CE611+$B$7)+273)^4-(V611+273)^4)</f>
        <v>0</v>
      </c>
      <c r="AE611">
        <f>T611+AD611+AB611+AC611</f>
        <v>0</v>
      </c>
      <c r="AF611">
        <v>16</v>
      </c>
      <c r="AG611">
        <v>2</v>
      </c>
      <c r="AH611">
        <f>IF(AF611*$H$13&gt;=AJ611,1.0,(AJ611/(AJ611-AF611*$H$13)))</f>
        <v>0</v>
      </c>
      <c r="AI611">
        <f>(AH611-1)*100</f>
        <v>0</v>
      </c>
      <c r="AJ611">
        <f>MAX(0,($B$13+$C$13*CJ611)/(1+$D$13*CJ611)*CC611/(CE611+273)*$E$13)</f>
        <v>0</v>
      </c>
      <c r="AK611" t="s">
        <v>291</v>
      </c>
      <c r="AL611" t="s">
        <v>291</v>
      </c>
      <c r="AM611">
        <v>0</v>
      </c>
      <c r="AN611">
        <v>0</v>
      </c>
      <c r="AO611">
        <f>1-AM611/AN611</f>
        <v>0</v>
      </c>
      <c r="AP611">
        <v>0</v>
      </c>
      <c r="AQ611" t="s">
        <v>291</v>
      </c>
      <c r="AR611" t="s">
        <v>291</v>
      </c>
      <c r="AS611">
        <v>0</v>
      </c>
      <c r="AT611">
        <v>0</v>
      </c>
      <c r="AU611">
        <f>1-AS611/AT611</f>
        <v>0</v>
      </c>
      <c r="AV611">
        <v>0.5</v>
      </c>
      <c r="AW611">
        <f>BN611</f>
        <v>0</v>
      </c>
      <c r="AX611">
        <f>K611</f>
        <v>0</v>
      </c>
      <c r="AY611">
        <f>AU611*AV611*AW611</f>
        <v>0</v>
      </c>
      <c r="AZ611">
        <f>(AX611-AP611)/AW611</f>
        <v>0</v>
      </c>
      <c r="BA611">
        <f>(AN611-AT611)/AT611</f>
        <v>0</v>
      </c>
      <c r="BB611">
        <f>AM611/(AO611+AM611/AT611)</f>
        <v>0</v>
      </c>
      <c r="BC611" t="s">
        <v>291</v>
      </c>
      <c r="BD611">
        <v>0</v>
      </c>
      <c r="BE611">
        <f>IF(BD611&lt;&gt;0, BD611, BB611)</f>
        <v>0</v>
      </c>
      <c r="BF611">
        <f>1-BE611/AT611</f>
        <v>0</v>
      </c>
      <c r="BG611">
        <f>(AT611-AS611)/(AT611-BE611)</f>
        <v>0</v>
      </c>
      <c r="BH611">
        <f>(AN611-AT611)/(AN611-BE611)</f>
        <v>0</v>
      </c>
      <c r="BI611">
        <f>(AT611-AS611)/(AT611-AM611)</f>
        <v>0</v>
      </c>
      <c r="BJ611">
        <f>(AN611-AT611)/(AN611-AM611)</f>
        <v>0</v>
      </c>
      <c r="BK611">
        <f>(BG611*BE611/AS611)</f>
        <v>0</v>
      </c>
      <c r="BL611">
        <f>(1-BK611)</f>
        <v>0</v>
      </c>
      <c r="BM611">
        <f>$B$11*CK611+$C$11*CL611+$F$11*CM611*(1-CP611)</f>
        <v>0</v>
      </c>
      <c r="BN611">
        <f>BM611*BO611</f>
        <v>0</v>
      </c>
      <c r="BO611">
        <f>($B$11*$D$9+$C$11*$D$9+$F$11*((CZ611+CR611)/MAX(CZ611+CR611+DA611, 0.1)*$I$9+DA611/MAX(CZ611+CR611+DA611, 0.1)*$J$9))/($B$11+$C$11+$F$11)</f>
        <v>0</v>
      </c>
      <c r="BP611">
        <f>($B$11*$K$9+$C$11*$K$9+$F$11*((CZ611+CR611)/MAX(CZ611+CR611+DA611, 0.1)*$P$9+DA611/MAX(CZ611+CR611+DA611, 0.1)*$Q$9))/($B$11+$C$11+$F$11)</f>
        <v>0</v>
      </c>
      <c r="BQ611">
        <v>6</v>
      </c>
      <c r="BR611">
        <v>0.5</v>
      </c>
      <c r="BS611" t="s">
        <v>292</v>
      </c>
      <c r="BT611">
        <v>2</v>
      </c>
      <c r="BU611">
        <v>1627064763.1</v>
      </c>
      <c r="BV611">
        <v>397.776</v>
      </c>
      <c r="BW611">
        <v>419.947333333333</v>
      </c>
      <c r="BX611">
        <v>21.7992333333333</v>
      </c>
      <c r="BY611">
        <v>14.0062666666667</v>
      </c>
      <c r="BZ611">
        <v>393.461</v>
      </c>
      <c r="CA611">
        <v>21.6900333333333</v>
      </c>
      <c r="CB611">
        <v>899.982333333333</v>
      </c>
      <c r="CC611">
        <v>101.503333333333</v>
      </c>
      <c r="CD611">
        <v>0.100047433333333</v>
      </c>
      <c r="CE611">
        <v>37.2667333333333</v>
      </c>
      <c r="CF611">
        <v>33.8274</v>
      </c>
      <c r="CG611">
        <v>999.9</v>
      </c>
      <c r="CH611">
        <v>0</v>
      </c>
      <c r="CI611">
        <v>0</v>
      </c>
      <c r="CJ611">
        <v>9998.96666666667</v>
      </c>
      <c r="CK611">
        <v>0</v>
      </c>
      <c r="CL611">
        <v>59.8194</v>
      </c>
      <c r="CM611">
        <v>1459.95333333333</v>
      </c>
      <c r="CN611">
        <v>0.973003</v>
      </c>
      <c r="CO611">
        <v>0.0269971</v>
      </c>
      <c r="CP611">
        <v>0</v>
      </c>
      <c r="CQ611">
        <v>678.563666666667</v>
      </c>
      <c r="CR611">
        <v>4.99951</v>
      </c>
      <c r="CS611">
        <v>9910.80666666667</v>
      </c>
      <c r="CT611">
        <v>11911.5333333333</v>
      </c>
      <c r="CU611">
        <v>40.312</v>
      </c>
      <c r="CV611">
        <v>42.375</v>
      </c>
      <c r="CW611">
        <v>41.75</v>
      </c>
      <c r="CX611">
        <v>41.687</v>
      </c>
      <c r="CY611">
        <v>43.062</v>
      </c>
      <c r="CZ611">
        <v>1415.67333333333</v>
      </c>
      <c r="DA611">
        <v>39.28</v>
      </c>
      <c r="DB611">
        <v>0</v>
      </c>
      <c r="DC611">
        <v>1627064767</v>
      </c>
      <c r="DD611">
        <v>0</v>
      </c>
      <c r="DE611">
        <v>678.757384615385</v>
      </c>
      <c r="DF611">
        <v>-0.394803411463985</v>
      </c>
      <c r="DG611">
        <v>-5.52136745879669</v>
      </c>
      <c r="DH611">
        <v>9911.73153846154</v>
      </c>
      <c r="DI611">
        <v>15</v>
      </c>
      <c r="DJ611">
        <v>1627063522.6</v>
      </c>
      <c r="DK611" t="s">
        <v>293</v>
      </c>
      <c r="DL611">
        <v>1627063512.6</v>
      </c>
      <c r="DM611">
        <v>1627063522.6</v>
      </c>
      <c r="DN611">
        <v>1</v>
      </c>
      <c r="DO611">
        <v>0.261</v>
      </c>
      <c r="DP611">
        <v>-0.001</v>
      </c>
      <c r="DQ611">
        <v>4.408</v>
      </c>
      <c r="DR611">
        <v>-0.118</v>
      </c>
      <c r="DS611">
        <v>420</v>
      </c>
      <c r="DT611">
        <v>3</v>
      </c>
      <c r="DU611">
        <v>0.07</v>
      </c>
      <c r="DV611">
        <v>0.03</v>
      </c>
      <c r="DW611">
        <v>-22.2225780487805</v>
      </c>
      <c r="DX611">
        <v>0.208956794425083</v>
      </c>
      <c r="DY611">
        <v>0.0377204965450799</v>
      </c>
      <c r="DZ611">
        <v>1</v>
      </c>
      <c r="EA611">
        <v>678.812588235294</v>
      </c>
      <c r="EB611">
        <v>-1.18780522336333</v>
      </c>
      <c r="EC611">
        <v>0.23779490887132</v>
      </c>
      <c r="ED611">
        <v>1</v>
      </c>
      <c r="EE611">
        <v>7.76738926829268</v>
      </c>
      <c r="EF611">
        <v>0.198724808362387</v>
      </c>
      <c r="EG611">
        <v>0.0216710761930976</v>
      </c>
      <c r="EH611">
        <v>0</v>
      </c>
      <c r="EI611">
        <v>2</v>
      </c>
      <c r="EJ611">
        <v>3</v>
      </c>
      <c r="EK611" t="s">
        <v>335</v>
      </c>
      <c r="EL611">
        <v>100</v>
      </c>
      <c r="EM611">
        <v>100</v>
      </c>
      <c r="EN611">
        <v>4.315</v>
      </c>
      <c r="EO611">
        <v>0.1095</v>
      </c>
      <c r="EP611">
        <v>2.28134974714028</v>
      </c>
      <c r="EQ611">
        <v>0.00616335315543056</v>
      </c>
      <c r="ER611">
        <v>-2.81551833566181e-06</v>
      </c>
      <c r="ES611">
        <v>7.20361701182458e-10</v>
      </c>
      <c r="ET611">
        <v>-0.12593346656001</v>
      </c>
      <c r="EU611">
        <v>0.000949733804135094</v>
      </c>
      <c r="EV611">
        <v>0.000626151634330831</v>
      </c>
      <c r="EW611">
        <v>-7.8445624330649e-06</v>
      </c>
      <c r="EX611">
        <v>-4</v>
      </c>
      <c r="EY611">
        <v>2067</v>
      </c>
      <c r="EZ611">
        <v>1</v>
      </c>
      <c r="FA611">
        <v>22</v>
      </c>
      <c r="FB611">
        <v>20.9</v>
      </c>
      <c r="FC611">
        <v>20.7</v>
      </c>
      <c r="FD611">
        <v>18</v>
      </c>
      <c r="FE611">
        <v>960.653</v>
      </c>
      <c r="FF611">
        <v>522.766</v>
      </c>
      <c r="FG611">
        <v>44.6053</v>
      </c>
      <c r="FH611">
        <v>25.7797</v>
      </c>
      <c r="FI611">
        <v>30.0008</v>
      </c>
      <c r="FJ611">
        <v>25.5883</v>
      </c>
      <c r="FK611">
        <v>25.5777</v>
      </c>
      <c r="FL611">
        <v>26.862</v>
      </c>
      <c r="FM611">
        <v>32.0787</v>
      </c>
      <c r="FN611">
        <v>0</v>
      </c>
      <c r="FO611">
        <v>47.67</v>
      </c>
      <c r="FP611">
        <v>420</v>
      </c>
      <c r="FQ611">
        <v>14.0783</v>
      </c>
      <c r="FR611">
        <v>100.288</v>
      </c>
      <c r="FS611">
        <v>100.191</v>
      </c>
    </row>
    <row r="612" spans="1:175">
      <c r="A612">
        <v>596</v>
      </c>
      <c r="B612">
        <v>1627064766.1</v>
      </c>
      <c r="C612">
        <v>1190</v>
      </c>
      <c r="D612" t="s">
        <v>1485</v>
      </c>
      <c r="E612" t="s">
        <v>1486</v>
      </c>
      <c r="F612">
        <v>1</v>
      </c>
      <c r="H612">
        <v>1627064765.1</v>
      </c>
      <c r="I612">
        <f>(J612)/1000</f>
        <v>0</v>
      </c>
      <c r="J612">
        <f>1000*CB612*AH612*(BX612-BY612)/(100*BQ612*(1000-AH612*BX612))</f>
        <v>0</v>
      </c>
      <c r="K612">
        <f>CB612*AH612*(BW612-BV612*(1000-AH612*BY612)/(1000-AH612*BX612))/(100*BQ612)</f>
        <v>0</v>
      </c>
      <c r="L612">
        <f>BV612 - IF(AH612&gt;1, K612*BQ612*100.0/(AJ612*CJ612), 0)</f>
        <v>0</v>
      </c>
      <c r="M612">
        <f>((S612-I612/2)*L612-K612)/(S612+I612/2)</f>
        <v>0</v>
      </c>
      <c r="N612">
        <f>M612*(CC612+CD612)/1000.0</f>
        <v>0</v>
      </c>
      <c r="O612">
        <f>(BV612 - IF(AH612&gt;1, K612*BQ612*100.0/(AJ612*CJ612), 0))*(CC612+CD612)/1000.0</f>
        <v>0</v>
      </c>
      <c r="P612">
        <f>2.0/((1/R612-1/Q612)+SIGN(R612)*SQRT((1/R612-1/Q612)*(1/R612-1/Q612) + 4*BR612/((BR612+1)*(BR612+1))*(2*1/R612*1/Q612-1/Q612*1/Q612)))</f>
        <v>0</v>
      </c>
      <c r="Q612">
        <f>IF(LEFT(BS612,1)&lt;&gt;"0",IF(LEFT(BS612,1)="1",3.0,BT612),$D$5+$E$5*(CJ612*CC612/($K$5*1000))+$F$5*(CJ612*CC612/($K$5*1000))*MAX(MIN(BQ612,$J$5),$I$5)*MAX(MIN(BQ612,$J$5),$I$5)+$G$5*MAX(MIN(BQ612,$J$5),$I$5)*(CJ612*CC612/($K$5*1000))+$H$5*(CJ612*CC612/($K$5*1000))*(CJ612*CC612/($K$5*1000)))</f>
        <v>0</v>
      </c>
      <c r="R612">
        <f>I612*(1000-(1000*0.61365*exp(17.502*V612/(240.97+V612))/(CC612+CD612)+BX612)/2)/(1000*0.61365*exp(17.502*V612/(240.97+V612))/(CC612+CD612)-BX612)</f>
        <v>0</v>
      </c>
      <c r="S612">
        <f>1/((BR612+1)/(P612/1.6)+1/(Q612/1.37)) + BR612/((BR612+1)/(P612/1.6) + BR612/(Q612/1.37))</f>
        <v>0</v>
      </c>
      <c r="T612">
        <f>(BM612*BP612)</f>
        <v>0</v>
      </c>
      <c r="U612">
        <f>(CE612+(T612+2*0.95*5.67E-8*(((CE612+$B$7)+273)^4-(CE612+273)^4)-44100*I612)/(1.84*29.3*Q612+8*0.95*5.67E-8*(CE612+273)^3))</f>
        <v>0</v>
      </c>
      <c r="V612">
        <f>($C$7*CF612+$D$7*CG612+$E$7*U612)</f>
        <v>0</v>
      </c>
      <c r="W612">
        <f>0.61365*exp(17.502*V612/(240.97+V612))</f>
        <v>0</v>
      </c>
      <c r="X612">
        <f>(Y612/Z612*100)</f>
        <v>0</v>
      </c>
      <c r="Y612">
        <f>BX612*(CC612+CD612)/1000</f>
        <v>0</v>
      </c>
      <c r="Z612">
        <f>0.61365*exp(17.502*CE612/(240.97+CE612))</f>
        <v>0</v>
      </c>
      <c r="AA612">
        <f>(W612-BX612*(CC612+CD612)/1000)</f>
        <v>0</v>
      </c>
      <c r="AB612">
        <f>(-I612*44100)</f>
        <v>0</v>
      </c>
      <c r="AC612">
        <f>2*29.3*Q612*0.92*(CE612-V612)</f>
        <v>0</v>
      </c>
      <c r="AD612">
        <f>2*0.95*5.67E-8*(((CE612+$B$7)+273)^4-(V612+273)^4)</f>
        <v>0</v>
      </c>
      <c r="AE612">
        <f>T612+AD612+AB612+AC612</f>
        <v>0</v>
      </c>
      <c r="AF612">
        <v>16</v>
      </c>
      <c r="AG612">
        <v>2</v>
      </c>
      <c r="AH612">
        <f>IF(AF612*$H$13&gt;=AJ612,1.0,(AJ612/(AJ612-AF612*$H$13)))</f>
        <v>0</v>
      </c>
      <c r="AI612">
        <f>(AH612-1)*100</f>
        <v>0</v>
      </c>
      <c r="AJ612">
        <f>MAX(0,($B$13+$C$13*CJ612)/(1+$D$13*CJ612)*CC612/(CE612+273)*$E$13)</f>
        <v>0</v>
      </c>
      <c r="AK612" t="s">
        <v>291</v>
      </c>
      <c r="AL612" t="s">
        <v>291</v>
      </c>
      <c r="AM612">
        <v>0</v>
      </c>
      <c r="AN612">
        <v>0</v>
      </c>
      <c r="AO612">
        <f>1-AM612/AN612</f>
        <v>0</v>
      </c>
      <c r="AP612">
        <v>0</v>
      </c>
      <c r="AQ612" t="s">
        <v>291</v>
      </c>
      <c r="AR612" t="s">
        <v>291</v>
      </c>
      <c r="AS612">
        <v>0</v>
      </c>
      <c r="AT612">
        <v>0</v>
      </c>
      <c r="AU612">
        <f>1-AS612/AT612</f>
        <v>0</v>
      </c>
      <c r="AV612">
        <v>0.5</v>
      </c>
      <c r="AW612">
        <f>BN612</f>
        <v>0</v>
      </c>
      <c r="AX612">
        <f>K612</f>
        <v>0</v>
      </c>
      <c r="AY612">
        <f>AU612*AV612*AW612</f>
        <v>0</v>
      </c>
      <c r="AZ612">
        <f>(AX612-AP612)/AW612</f>
        <v>0</v>
      </c>
      <c r="BA612">
        <f>(AN612-AT612)/AT612</f>
        <v>0</v>
      </c>
      <c r="BB612">
        <f>AM612/(AO612+AM612/AT612)</f>
        <v>0</v>
      </c>
      <c r="BC612" t="s">
        <v>291</v>
      </c>
      <c r="BD612">
        <v>0</v>
      </c>
      <c r="BE612">
        <f>IF(BD612&lt;&gt;0, BD612, BB612)</f>
        <v>0</v>
      </c>
      <c r="BF612">
        <f>1-BE612/AT612</f>
        <v>0</v>
      </c>
      <c r="BG612">
        <f>(AT612-AS612)/(AT612-BE612)</f>
        <v>0</v>
      </c>
      <c r="BH612">
        <f>(AN612-AT612)/(AN612-BE612)</f>
        <v>0</v>
      </c>
      <c r="BI612">
        <f>(AT612-AS612)/(AT612-AM612)</f>
        <v>0</v>
      </c>
      <c r="BJ612">
        <f>(AN612-AT612)/(AN612-AM612)</f>
        <v>0</v>
      </c>
      <c r="BK612">
        <f>(BG612*BE612/AS612)</f>
        <v>0</v>
      </c>
      <c r="BL612">
        <f>(1-BK612)</f>
        <v>0</v>
      </c>
      <c r="BM612">
        <f>$B$11*CK612+$C$11*CL612+$F$11*CM612*(1-CP612)</f>
        <v>0</v>
      </c>
      <c r="BN612">
        <f>BM612*BO612</f>
        <v>0</v>
      </c>
      <c r="BO612">
        <f>($B$11*$D$9+$C$11*$D$9+$F$11*((CZ612+CR612)/MAX(CZ612+CR612+DA612, 0.1)*$I$9+DA612/MAX(CZ612+CR612+DA612, 0.1)*$J$9))/($B$11+$C$11+$F$11)</f>
        <v>0</v>
      </c>
      <c r="BP612">
        <f>($B$11*$K$9+$C$11*$K$9+$F$11*((CZ612+CR612)/MAX(CZ612+CR612+DA612, 0.1)*$P$9+DA612/MAX(CZ612+CR612+DA612, 0.1)*$Q$9))/($B$11+$C$11+$F$11)</f>
        <v>0</v>
      </c>
      <c r="BQ612">
        <v>6</v>
      </c>
      <c r="BR612">
        <v>0.5</v>
      </c>
      <c r="BS612" t="s">
        <v>292</v>
      </c>
      <c r="BT612">
        <v>2</v>
      </c>
      <c r="BU612">
        <v>1627064765.1</v>
      </c>
      <c r="BV612">
        <v>397.812</v>
      </c>
      <c r="BW612">
        <v>419.966</v>
      </c>
      <c r="BX612">
        <v>21.8376666666667</v>
      </c>
      <c r="BY612">
        <v>14.0218</v>
      </c>
      <c r="BZ612">
        <v>393.497333333333</v>
      </c>
      <c r="CA612">
        <v>21.7278</v>
      </c>
      <c r="CB612">
        <v>900.006</v>
      </c>
      <c r="CC612">
        <v>101.503666666667</v>
      </c>
      <c r="CD612">
        <v>0.100132233333333</v>
      </c>
      <c r="CE612">
        <v>37.2947666666667</v>
      </c>
      <c r="CF612">
        <v>33.8490333333333</v>
      </c>
      <c r="CG612">
        <v>999.9</v>
      </c>
      <c r="CH612">
        <v>0</v>
      </c>
      <c r="CI612">
        <v>0</v>
      </c>
      <c r="CJ612">
        <v>10002.9</v>
      </c>
      <c r="CK612">
        <v>0</v>
      </c>
      <c r="CL612">
        <v>59.8194</v>
      </c>
      <c r="CM612">
        <v>1460.05</v>
      </c>
      <c r="CN612">
        <v>0.973005</v>
      </c>
      <c r="CO612">
        <v>0.0269952</v>
      </c>
      <c r="CP612">
        <v>0</v>
      </c>
      <c r="CQ612">
        <v>679.025</v>
      </c>
      <c r="CR612">
        <v>4.99951</v>
      </c>
      <c r="CS612">
        <v>9911.16</v>
      </c>
      <c r="CT612">
        <v>11912.3</v>
      </c>
      <c r="CU612">
        <v>40.312</v>
      </c>
      <c r="CV612">
        <v>42.375</v>
      </c>
      <c r="CW612">
        <v>41.75</v>
      </c>
      <c r="CX612">
        <v>41.625</v>
      </c>
      <c r="CY612">
        <v>43.062</v>
      </c>
      <c r="CZ612">
        <v>1415.77</v>
      </c>
      <c r="DA612">
        <v>39.28</v>
      </c>
      <c r="DB612">
        <v>0</v>
      </c>
      <c r="DC612">
        <v>1627064768.8</v>
      </c>
      <c r="DD612">
        <v>0</v>
      </c>
      <c r="DE612">
        <v>678.7774</v>
      </c>
      <c r="DF612">
        <v>0.0387692367085348</v>
      </c>
      <c r="DG612">
        <v>-5.96384608512817</v>
      </c>
      <c r="DH612">
        <v>9911.6048</v>
      </c>
      <c r="DI612">
        <v>15</v>
      </c>
      <c r="DJ612">
        <v>1627063522.6</v>
      </c>
      <c r="DK612" t="s">
        <v>293</v>
      </c>
      <c r="DL612">
        <v>1627063512.6</v>
      </c>
      <c r="DM612">
        <v>1627063522.6</v>
      </c>
      <c r="DN612">
        <v>1</v>
      </c>
      <c r="DO612">
        <v>0.261</v>
      </c>
      <c r="DP612">
        <v>-0.001</v>
      </c>
      <c r="DQ612">
        <v>4.408</v>
      </c>
      <c r="DR612">
        <v>-0.118</v>
      </c>
      <c r="DS612">
        <v>420</v>
      </c>
      <c r="DT612">
        <v>3</v>
      </c>
      <c r="DU612">
        <v>0.07</v>
      </c>
      <c r="DV612">
        <v>0.03</v>
      </c>
      <c r="DW612">
        <v>-22.2113682926829</v>
      </c>
      <c r="DX612">
        <v>0.221632055749071</v>
      </c>
      <c r="DY612">
        <v>0.0385560057580126</v>
      </c>
      <c r="DZ612">
        <v>1</v>
      </c>
      <c r="EA612">
        <v>678.798029411765</v>
      </c>
      <c r="EB612">
        <v>-0.440069613121177</v>
      </c>
      <c r="EC612">
        <v>0.216654575343561</v>
      </c>
      <c r="ED612">
        <v>1</v>
      </c>
      <c r="EE612">
        <v>7.77427609756098</v>
      </c>
      <c r="EF612">
        <v>0.221167944250848</v>
      </c>
      <c r="EG612">
        <v>0.0237232580000475</v>
      </c>
      <c r="EH612">
        <v>0</v>
      </c>
      <c r="EI612">
        <v>2</v>
      </c>
      <c r="EJ612">
        <v>3</v>
      </c>
      <c r="EK612" t="s">
        <v>335</v>
      </c>
      <c r="EL612">
        <v>100</v>
      </c>
      <c r="EM612">
        <v>100</v>
      </c>
      <c r="EN612">
        <v>4.315</v>
      </c>
      <c r="EO612">
        <v>0.1101</v>
      </c>
      <c r="EP612">
        <v>2.28134974714028</v>
      </c>
      <c r="EQ612">
        <v>0.00616335315543056</v>
      </c>
      <c r="ER612">
        <v>-2.81551833566181e-06</v>
      </c>
      <c r="ES612">
        <v>7.20361701182458e-10</v>
      </c>
      <c r="ET612">
        <v>-0.12593346656001</v>
      </c>
      <c r="EU612">
        <v>0.000949733804135094</v>
      </c>
      <c r="EV612">
        <v>0.000626151634330831</v>
      </c>
      <c r="EW612">
        <v>-7.8445624330649e-06</v>
      </c>
      <c r="EX612">
        <v>-4</v>
      </c>
      <c r="EY612">
        <v>2067</v>
      </c>
      <c r="EZ612">
        <v>1</v>
      </c>
      <c r="FA612">
        <v>22</v>
      </c>
      <c r="FB612">
        <v>20.9</v>
      </c>
      <c r="FC612">
        <v>20.7</v>
      </c>
      <c r="FD612">
        <v>18</v>
      </c>
      <c r="FE612">
        <v>960.503</v>
      </c>
      <c r="FF612">
        <v>523.065</v>
      </c>
      <c r="FG612">
        <v>44.6287</v>
      </c>
      <c r="FH612">
        <v>25.784</v>
      </c>
      <c r="FI612">
        <v>30.0008</v>
      </c>
      <c r="FJ612">
        <v>25.5915</v>
      </c>
      <c r="FK612">
        <v>25.5809</v>
      </c>
      <c r="FL612">
        <v>26.8628</v>
      </c>
      <c r="FM612">
        <v>31.8056</v>
      </c>
      <c r="FN612">
        <v>0</v>
      </c>
      <c r="FO612">
        <v>47.77</v>
      </c>
      <c r="FP612">
        <v>420</v>
      </c>
      <c r="FQ612">
        <v>14.1835</v>
      </c>
      <c r="FR612">
        <v>100.287</v>
      </c>
      <c r="FS612">
        <v>100.19</v>
      </c>
    </row>
    <row r="613" spans="1:175">
      <c r="A613">
        <v>597</v>
      </c>
      <c r="B613">
        <v>1627064768.1</v>
      </c>
      <c r="C613">
        <v>1192</v>
      </c>
      <c r="D613" t="s">
        <v>1487</v>
      </c>
      <c r="E613" t="s">
        <v>1488</v>
      </c>
      <c r="F613">
        <v>1</v>
      </c>
      <c r="H613">
        <v>1627064767.1</v>
      </c>
      <c r="I613">
        <f>(J613)/1000</f>
        <v>0</v>
      </c>
      <c r="J613">
        <f>1000*CB613*AH613*(BX613-BY613)/(100*BQ613*(1000-AH613*BX613))</f>
        <v>0</v>
      </c>
      <c r="K613">
        <f>CB613*AH613*(BW613-BV613*(1000-AH613*BY613)/(1000-AH613*BX613))/(100*BQ613)</f>
        <v>0</v>
      </c>
      <c r="L613">
        <f>BV613 - IF(AH613&gt;1, K613*BQ613*100.0/(AJ613*CJ613), 0)</f>
        <v>0</v>
      </c>
      <c r="M613">
        <f>((S613-I613/2)*L613-K613)/(S613+I613/2)</f>
        <v>0</v>
      </c>
      <c r="N613">
        <f>M613*(CC613+CD613)/1000.0</f>
        <v>0</v>
      </c>
      <c r="O613">
        <f>(BV613 - IF(AH613&gt;1, K613*BQ613*100.0/(AJ613*CJ613), 0))*(CC613+CD613)/1000.0</f>
        <v>0</v>
      </c>
      <c r="P613">
        <f>2.0/((1/R613-1/Q613)+SIGN(R613)*SQRT((1/R613-1/Q613)*(1/R613-1/Q613) + 4*BR613/((BR613+1)*(BR613+1))*(2*1/R613*1/Q613-1/Q613*1/Q613)))</f>
        <v>0</v>
      </c>
      <c r="Q613">
        <f>IF(LEFT(BS613,1)&lt;&gt;"0",IF(LEFT(BS613,1)="1",3.0,BT613),$D$5+$E$5*(CJ613*CC613/($K$5*1000))+$F$5*(CJ613*CC613/($K$5*1000))*MAX(MIN(BQ613,$J$5),$I$5)*MAX(MIN(BQ613,$J$5),$I$5)+$G$5*MAX(MIN(BQ613,$J$5),$I$5)*(CJ613*CC613/($K$5*1000))+$H$5*(CJ613*CC613/($K$5*1000))*(CJ613*CC613/($K$5*1000)))</f>
        <v>0</v>
      </c>
      <c r="R613">
        <f>I613*(1000-(1000*0.61365*exp(17.502*V613/(240.97+V613))/(CC613+CD613)+BX613)/2)/(1000*0.61365*exp(17.502*V613/(240.97+V613))/(CC613+CD613)-BX613)</f>
        <v>0</v>
      </c>
      <c r="S613">
        <f>1/((BR613+1)/(P613/1.6)+1/(Q613/1.37)) + BR613/((BR613+1)/(P613/1.6) + BR613/(Q613/1.37))</f>
        <v>0</v>
      </c>
      <c r="T613">
        <f>(BM613*BP613)</f>
        <v>0</v>
      </c>
      <c r="U613">
        <f>(CE613+(T613+2*0.95*5.67E-8*(((CE613+$B$7)+273)^4-(CE613+273)^4)-44100*I613)/(1.84*29.3*Q613+8*0.95*5.67E-8*(CE613+273)^3))</f>
        <v>0</v>
      </c>
      <c r="V613">
        <f>($C$7*CF613+$D$7*CG613+$E$7*U613)</f>
        <v>0</v>
      </c>
      <c r="W613">
        <f>0.61365*exp(17.502*V613/(240.97+V613))</f>
        <v>0</v>
      </c>
      <c r="X613">
        <f>(Y613/Z613*100)</f>
        <v>0</v>
      </c>
      <c r="Y613">
        <f>BX613*(CC613+CD613)/1000</f>
        <v>0</v>
      </c>
      <c r="Z613">
        <f>0.61365*exp(17.502*CE613/(240.97+CE613))</f>
        <v>0</v>
      </c>
      <c r="AA613">
        <f>(W613-BX613*(CC613+CD613)/1000)</f>
        <v>0</v>
      </c>
      <c r="AB613">
        <f>(-I613*44100)</f>
        <v>0</v>
      </c>
      <c r="AC613">
        <f>2*29.3*Q613*0.92*(CE613-V613)</f>
        <v>0</v>
      </c>
      <c r="AD613">
        <f>2*0.95*5.67E-8*(((CE613+$B$7)+273)^4-(V613+273)^4)</f>
        <v>0</v>
      </c>
      <c r="AE613">
        <f>T613+AD613+AB613+AC613</f>
        <v>0</v>
      </c>
      <c r="AF613">
        <v>16</v>
      </c>
      <c r="AG613">
        <v>2</v>
      </c>
      <c r="AH613">
        <f>IF(AF613*$H$13&gt;=AJ613,1.0,(AJ613/(AJ613-AF613*$H$13)))</f>
        <v>0</v>
      </c>
      <c r="AI613">
        <f>(AH613-1)*100</f>
        <v>0</v>
      </c>
      <c r="AJ613">
        <f>MAX(0,($B$13+$C$13*CJ613)/(1+$D$13*CJ613)*CC613/(CE613+273)*$E$13)</f>
        <v>0</v>
      </c>
      <c r="AK613" t="s">
        <v>291</v>
      </c>
      <c r="AL613" t="s">
        <v>291</v>
      </c>
      <c r="AM613">
        <v>0</v>
      </c>
      <c r="AN613">
        <v>0</v>
      </c>
      <c r="AO613">
        <f>1-AM613/AN613</f>
        <v>0</v>
      </c>
      <c r="AP613">
        <v>0</v>
      </c>
      <c r="AQ613" t="s">
        <v>291</v>
      </c>
      <c r="AR613" t="s">
        <v>291</v>
      </c>
      <c r="AS613">
        <v>0</v>
      </c>
      <c r="AT613">
        <v>0</v>
      </c>
      <c r="AU613">
        <f>1-AS613/AT613</f>
        <v>0</v>
      </c>
      <c r="AV613">
        <v>0.5</v>
      </c>
      <c r="AW613">
        <f>BN613</f>
        <v>0</v>
      </c>
      <c r="AX613">
        <f>K613</f>
        <v>0</v>
      </c>
      <c r="AY613">
        <f>AU613*AV613*AW613</f>
        <v>0</v>
      </c>
      <c r="AZ613">
        <f>(AX613-AP613)/AW613</f>
        <v>0</v>
      </c>
      <c r="BA613">
        <f>(AN613-AT613)/AT613</f>
        <v>0</v>
      </c>
      <c r="BB613">
        <f>AM613/(AO613+AM613/AT613)</f>
        <v>0</v>
      </c>
      <c r="BC613" t="s">
        <v>291</v>
      </c>
      <c r="BD613">
        <v>0</v>
      </c>
      <c r="BE613">
        <f>IF(BD613&lt;&gt;0, BD613, BB613)</f>
        <v>0</v>
      </c>
      <c r="BF613">
        <f>1-BE613/AT613</f>
        <v>0</v>
      </c>
      <c r="BG613">
        <f>(AT613-AS613)/(AT613-BE613)</f>
        <v>0</v>
      </c>
      <c r="BH613">
        <f>(AN613-AT613)/(AN613-BE613)</f>
        <v>0</v>
      </c>
      <c r="BI613">
        <f>(AT613-AS613)/(AT613-AM613)</f>
        <v>0</v>
      </c>
      <c r="BJ613">
        <f>(AN613-AT613)/(AN613-AM613)</f>
        <v>0</v>
      </c>
      <c r="BK613">
        <f>(BG613*BE613/AS613)</f>
        <v>0</v>
      </c>
      <c r="BL613">
        <f>(1-BK613)</f>
        <v>0</v>
      </c>
      <c r="BM613">
        <f>$B$11*CK613+$C$11*CL613+$F$11*CM613*(1-CP613)</f>
        <v>0</v>
      </c>
      <c r="BN613">
        <f>BM613*BO613</f>
        <v>0</v>
      </c>
      <c r="BO613">
        <f>($B$11*$D$9+$C$11*$D$9+$F$11*((CZ613+CR613)/MAX(CZ613+CR613+DA613, 0.1)*$I$9+DA613/MAX(CZ613+CR613+DA613, 0.1)*$J$9))/($B$11+$C$11+$F$11)</f>
        <v>0</v>
      </c>
      <c r="BP613">
        <f>($B$11*$K$9+$C$11*$K$9+$F$11*((CZ613+CR613)/MAX(CZ613+CR613+DA613, 0.1)*$P$9+DA613/MAX(CZ613+CR613+DA613, 0.1)*$Q$9))/($B$11+$C$11+$F$11)</f>
        <v>0</v>
      </c>
      <c r="BQ613">
        <v>6</v>
      </c>
      <c r="BR613">
        <v>0.5</v>
      </c>
      <c r="BS613" t="s">
        <v>292</v>
      </c>
      <c r="BT613">
        <v>2</v>
      </c>
      <c r="BU613">
        <v>1627064767.1</v>
      </c>
      <c r="BV613">
        <v>397.838</v>
      </c>
      <c r="BW613">
        <v>419.957</v>
      </c>
      <c r="BX613">
        <v>21.8676666666667</v>
      </c>
      <c r="BY613">
        <v>14.0274666666667</v>
      </c>
      <c r="BZ613">
        <v>393.523333333333</v>
      </c>
      <c r="CA613">
        <v>21.7573666666667</v>
      </c>
      <c r="CB613">
        <v>899.989666666667</v>
      </c>
      <c r="CC613">
        <v>101.503</v>
      </c>
      <c r="CD613">
        <v>0.100010533333333</v>
      </c>
      <c r="CE613">
        <v>37.3230333333333</v>
      </c>
      <c r="CF613">
        <v>33.8687</v>
      </c>
      <c r="CG613">
        <v>999.9</v>
      </c>
      <c r="CH613">
        <v>0</v>
      </c>
      <c r="CI613">
        <v>0</v>
      </c>
      <c r="CJ613">
        <v>10016.2333333333</v>
      </c>
      <c r="CK613">
        <v>0</v>
      </c>
      <c r="CL613">
        <v>59.8194</v>
      </c>
      <c r="CM613">
        <v>1459.93666666667</v>
      </c>
      <c r="CN613">
        <v>0.973003</v>
      </c>
      <c r="CO613">
        <v>0.0269971</v>
      </c>
      <c r="CP613">
        <v>0</v>
      </c>
      <c r="CQ613">
        <v>678.805</v>
      </c>
      <c r="CR613">
        <v>4.99951</v>
      </c>
      <c r="CS613">
        <v>9910.54</v>
      </c>
      <c r="CT613">
        <v>11911.4</v>
      </c>
      <c r="CU613">
        <v>40.312</v>
      </c>
      <c r="CV613">
        <v>42.375</v>
      </c>
      <c r="CW613">
        <v>41.75</v>
      </c>
      <c r="CX613">
        <v>41.625</v>
      </c>
      <c r="CY613">
        <v>43.062</v>
      </c>
      <c r="CZ613">
        <v>1415.65666666667</v>
      </c>
      <c r="DA613">
        <v>39.28</v>
      </c>
      <c r="DB613">
        <v>0</v>
      </c>
      <c r="DC613">
        <v>1627064771.2</v>
      </c>
      <c r="DD613">
        <v>0</v>
      </c>
      <c r="DE613">
        <v>678.78984</v>
      </c>
      <c r="DF613">
        <v>0.0726923072963259</v>
      </c>
      <c r="DG613">
        <v>-6.66923072582034</v>
      </c>
      <c r="DH613">
        <v>9911.406</v>
      </c>
      <c r="DI613">
        <v>15</v>
      </c>
      <c r="DJ613">
        <v>1627063522.6</v>
      </c>
      <c r="DK613" t="s">
        <v>293</v>
      </c>
      <c r="DL613">
        <v>1627063512.6</v>
      </c>
      <c r="DM613">
        <v>1627063522.6</v>
      </c>
      <c r="DN613">
        <v>1</v>
      </c>
      <c r="DO613">
        <v>0.261</v>
      </c>
      <c r="DP613">
        <v>-0.001</v>
      </c>
      <c r="DQ613">
        <v>4.408</v>
      </c>
      <c r="DR613">
        <v>-0.118</v>
      </c>
      <c r="DS613">
        <v>420</v>
      </c>
      <c r="DT613">
        <v>3</v>
      </c>
      <c r="DU613">
        <v>0.07</v>
      </c>
      <c r="DV613">
        <v>0.03</v>
      </c>
      <c r="DW613">
        <v>-22.1977195121951</v>
      </c>
      <c r="DX613">
        <v>0.254197212543576</v>
      </c>
      <c r="DY613">
        <v>0.0418072302039137</v>
      </c>
      <c r="DZ613">
        <v>1</v>
      </c>
      <c r="EA613">
        <v>678.76894117647</v>
      </c>
      <c r="EB613">
        <v>0.224300989107287</v>
      </c>
      <c r="EC613">
        <v>0.177376956719541</v>
      </c>
      <c r="ED613">
        <v>1</v>
      </c>
      <c r="EE613">
        <v>7.78299365853658</v>
      </c>
      <c r="EF613">
        <v>0.269650243902421</v>
      </c>
      <c r="EG613">
        <v>0.0284674358895792</v>
      </c>
      <c r="EH613">
        <v>0</v>
      </c>
      <c r="EI613">
        <v>2</v>
      </c>
      <c r="EJ613">
        <v>3</v>
      </c>
      <c r="EK613" t="s">
        <v>335</v>
      </c>
      <c r="EL613">
        <v>100</v>
      </c>
      <c r="EM613">
        <v>100</v>
      </c>
      <c r="EN613">
        <v>4.314</v>
      </c>
      <c r="EO613">
        <v>0.1106</v>
      </c>
      <c r="EP613">
        <v>2.28134974714028</v>
      </c>
      <c r="EQ613">
        <v>0.00616335315543056</v>
      </c>
      <c r="ER613">
        <v>-2.81551833566181e-06</v>
      </c>
      <c r="ES613">
        <v>7.20361701182458e-10</v>
      </c>
      <c r="ET613">
        <v>-0.12593346656001</v>
      </c>
      <c r="EU613">
        <v>0.000949733804135094</v>
      </c>
      <c r="EV613">
        <v>0.000626151634330831</v>
      </c>
      <c r="EW613">
        <v>-7.8445624330649e-06</v>
      </c>
      <c r="EX613">
        <v>-4</v>
      </c>
      <c r="EY613">
        <v>2067</v>
      </c>
      <c r="EZ613">
        <v>1</v>
      </c>
      <c r="FA613">
        <v>22</v>
      </c>
      <c r="FB613">
        <v>20.9</v>
      </c>
      <c r="FC613">
        <v>20.8</v>
      </c>
      <c r="FD613">
        <v>18</v>
      </c>
      <c r="FE613">
        <v>960.764</v>
      </c>
      <c r="FF613">
        <v>522.882</v>
      </c>
      <c r="FG613">
        <v>44.6524</v>
      </c>
      <c r="FH613">
        <v>25.7881</v>
      </c>
      <c r="FI613">
        <v>30.0007</v>
      </c>
      <c r="FJ613">
        <v>25.5945</v>
      </c>
      <c r="FK613">
        <v>25.584</v>
      </c>
      <c r="FL613">
        <v>26.8641</v>
      </c>
      <c r="FM613">
        <v>31.8056</v>
      </c>
      <c r="FN613">
        <v>0</v>
      </c>
      <c r="FO613">
        <v>47.87</v>
      </c>
      <c r="FP613">
        <v>420</v>
      </c>
      <c r="FQ613">
        <v>14.1986</v>
      </c>
      <c r="FR613">
        <v>100.285</v>
      </c>
      <c r="FS613">
        <v>100.189</v>
      </c>
    </row>
    <row r="614" spans="1:175">
      <c r="A614">
        <v>598</v>
      </c>
      <c r="B614">
        <v>1627064770.1</v>
      </c>
      <c r="C614">
        <v>1194</v>
      </c>
      <c r="D614" t="s">
        <v>1489</v>
      </c>
      <c r="E614" t="s">
        <v>1490</v>
      </c>
      <c r="F614">
        <v>1</v>
      </c>
      <c r="H614">
        <v>1627064769.1</v>
      </c>
      <c r="I614">
        <f>(J614)/1000</f>
        <v>0</v>
      </c>
      <c r="J614">
        <f>1000*CB614*AH614*(BX614-BY614)/(100*BQ614*(1000-AH614*BX614))</f>
        <v>0</v>
      </c>
      <c r="K614">
        <f>CB614*AH614*(BW614-BV614*(1000-AH614*BY614)/(1000-AH614*BX614))/(100*BQ614)</f>
        <v>0</v>
      </c>
      <c r="L614">
        <f>BV614 - IF(AH614&gt;1, K614*BQ614*100.0/(AJ614*CJ614), 0)</f>
        <v>0</v>
      </c>
      <c r="M614">
        <f>((S614-I614/2)*L614-K614)/(S614+I614/2)</f>
        <v>0</v>
      </c>
      <c r="N614">
        <f>M614*(CC614+CD614)/1000.0</f>
        <v>0</v>
      </c>
      <c r="O614">
        <f>(BV614 - IF(AH614&gt;1, K614*BQ614*100.0/(AJ614*CJ614), 0))*(CC614+CD614)/1000.0</f>
        <v>0</v>
      </c>
      <c r="P614">
        <f>2.0/((1/R614-1/Q614)+SIGN(R614)*SQRT((1/R614-1/Q614)*(1/R614-1/Q614) + 4*BR614/((BR614+1)*(BR614+1))*(2*1/R614*1/Q614-1/Q614*1/Q614)))</f>
        <v>0</v>
      </c>
      <c r="Q614">
        <f>IF(LEFT(BS614,1)&lt;&gt;"0",IF(LEFT(BS614,1)="1",3.0,BT614),$D$5+$E$5*(CJ614*CC614/($K$5*1000))+$F$5*(CJ614*CC614/($K$5*1000))*MAX(MIN(BQ614,$J$5),$I$5)*MAX(MIN(BQ614,$J$5),$I$5)+$G$5*MAX(MIN(BQ614,$J$5),$I$5)*(CJ614*CC614/($K$5*1000))+$H$5*(CJ614*CC614/($K$5*1000))*(CJ614*CC614/($K$5*1000)))</f>
        <v>0</v>
      </c>
      <c r="R614">
        <f>I614*(1000-(1000*0.61365*exp(17.502*V614/(240.97+V614))/(CC614+CD614)+BX614)/2)/(1000*0.61365*exp(17.502*V614/(240.97+V614))/(CC614+CD614)-BX614)</f>
        <v>0</v>
      </c>
      <c r="S614">
        <f>1/((BR614+1)/(P614/1.6)+1/(Q614/1.37)) + BR614/((BR614+1)/(P614/1.6) + BR614/(Q614/1.37))</f>
        <v>0</v>
      </c>
      <c r="T614">
        <f>(BM614*BP614)</f>
        <v>0</v>
      </c>
      <c r="U614">
        <f>(CE614+(T614+2*0.95*5.67E-8*(((CE614+$B$7)+273)^4-(CE614+273)^4)-44100*I614)/(1.84*29.3*Q614+8*0.95*5.67E-8*(CE614+273)^3))</f>
        <v>0</v>
      </c>
      <c r="V614">
        <f>($C$7*CF614+$D$7*CG614+$E$7*U614)</f>
        <v>0</v>
      </c>
      <c r="W614">
        <f>0.61365*exp(17.502*V614/(240.97+V614))</f>
        <v>0</v>
      </c>
      <c r="X614">
        <f>(Y614/Z614*100)</f>
        <v>0</v>
      </c>
      <c r="Y614">
        <f>BX614*(CC614+CD614)/1000</f>
        <v>0</v>
      </c>
      <c r="Z614">
        <f>0.61365*exp(17.502*CE614/(240.97+CE614))</f>
        <v>0</v>
      </c>
      <c r="AA614">
        <f>(W614-BX614*(CC614+CD614)/1000)</f>
        <v>0</v>
      </c>
      <c r="AB614">
        <f>(-I614*44100)</f>
        <v>0</v>
      </c>
      <c r="AC614">
        <f>2*29.3*Q614*0.92*(CE614-V614)</f>
        <v>0</v>
      </c>
      <c r="AD614">
        <f>2*0.95*5.67E-8*(((CE614+$B$7)+273)^4-(V614+273)^4)</f>
        <v>0</v>
      </c>
      <c r="AE614">
        <f>T614+AD614+AB614+AC614</f>
        <v>0</v>
      </c>
      <c r="AF614">
        <v>16</v>
      </c>
      <c r="AG614">
        <v>2</v>
      </c>
      <c r="AH614">
        <f>IF(AF614*$H$13&gt;=AJ614,1.0,(AJ614/(AJ614-AF614*$H$13)))</f>
        <v>0</v>
      </c>
      <c r="AI614">
        <f>(AH614-1)*100</f>
        <v>0</v>
      </c>
      <c r="AJ614">
        <f>MAX(0,($B$13+$C$13*CJ614)/(1+$D$13*CJ614)*CC614/(CE614+273)*$E$13)</f>
        <v>0</v>
      </c>
      <c r="AK614" t="s">
        <v>291</v>
      </c>
      <c r="AL614" t="s">
        <v>291</v>
      </c>
      <c r="AM614">
        <v>0</v>
      </c>
      <c r="AN614">
        <v>0</v>
      </c>
      <c r="AO614">
        <f>1-AM614/AN614</f>
        <v>0</v>
      </c>
      <c r="AP614">
        <v>0</v>
      </c>
      <c r="AQ614" t="s">
        <v>291</v>
      </c>
      <c r="AR614" t="s">
        <v>291</v>
      </c>
      <c r="AS614">
        <v>0</v>
      </c>
      <c r="AT614">
        <v>0</v>
      </c>
      <c r="AU614">
        <f>1-AS614/AT614</f>
        <v>0</v>
      </c>
      <c r="AV614">
        <v>0.5</v>
      </c>
      <c r="AW614">
        <f>BN614</f>
        <v>0</v>
      </c>
      <c r="AX614">
        <f>K614</f>
        <v>0</v>
      </c>
      <c r="AY614">
        <f>AU614*AV614*AW614</f>
        <v>0</v>
      </c>
      <c r="AZ614">
        <f>(AX614-AP614)/AW614</f>
        <v>0</v>
      </c>
      <c r="BA614">
        <f>(AN614-AT614)/AT614</f>
        <v>0</v>
      </c>
      <c r="BB614">
        <f>AM614/(AO614+AM614/AT614)</f>
        <v>0</v>
      </c>
      <c r="BC614" t="s">
        <v>291</v>
      </c>
      <c r="BD614">
        <v>0</v>
      </c>
      <c r="BE614">
        <f>IF(BD614&lt;&gt;0, BD614, BB614)</f>
        <v>0</v>
      </c>
      <c r="BF614">
        <f>1-BE614/AT614</f>
        <v>0</v>
      </c>
      <c r="BG614">
        <f>(AT614-AS614)/(AT614-BE614)</f>
        <v>0</v>
      </c>
      <c r="BH614">
        <f>(AN614-AT614)/(AN614-BE614)</f>
        <v>0</v>
      </c>
      <c r="BI614">
        <f>(AT614-AS614)/(AT614-AM614)</f>
        <v>0</v>
      </c>
      <c r="BJ614">
        <f>(AN614-AT614)/(AN614-AM614)</f>
        <v>0</v>
      </c>
      <c r="BK614">
        <f>(BG614*BE614/AS614)</f>
        <v>0</v>
      </c>
      <c r="BL614">
        <f>(1-BK614)</f>
        <v>0</v>
      </c>
      <c r="BM614">
        <f>$B$11*CK614+$C$11*CL614+$F$11*CM614*(1-CP614)</f>
        <v>0</v>
      </c>
      <c r="BN614">
        <f>BM614*BO614</f>
        <v>0</v>
      </c>
      <c r="BO614">
        <f>($B$11*$D$9+$C$11*$D$9+$F$11*((CZ614+CR614)/MAX(CZ614+CR614+DA614, 0.1)*$I$9+DA614/MAX(CZ614+CR614+DA614, 0.1)*$J$9))/($B$11+$C$11+$F$11)</f>
        <v>0</v>
      </c>
      <c r="BP614">
        <f>($B$11*$K$9+$C$11*$K$9+$F$11*((CZ614+CR614)/MAX(CZ614+CR614+DA614, 0.1)*$P$9+DA614/MAX(CZ614+CR614+DA614, 0.1)*$Q$9))/($B$11+$C$11+$F$11)</f>
        <v>0</v>
      </c>
      <c r="BQ614">
        <v>6</v>
      </c>
      <c r="BR614">
        <v>0.5</v>
      </c>
      <c r="BS614" t="s">
        <v>292</v>
      </c>
      <c r="BT614">
        <v>2</v>
      </c>
      <c r="BU614">
        <v>1627064769.1</v>
      </c>
      <c r="BV614">
        <v>397.823333333333</v>
      </c>
      <c r="BW614">
        <v>419.939666666667</v>
      </c>
      <c r="BX614">
        <v>21.8959666666667</v>
      </c>
      <c r="BY614">
        <v>14.0394</v>
      </c>
      <c r="BZ614">
        <v>393.509333333333</v>
      </c>
      <c r="CA614">
        <v>21.7851666666667</v>
      </c>
      <c r="CB614">
        <v>900.007333333333</v>
      </c>
      <c r="CC614">
        <v>101.502666666667</v>
      </c>
      <c r="CD614">
        <v>0.0998655</v>
      </c>
      <c r="CE614">
        <v>37.3495</v>
      </c>
      <c r="CF614">
        <v>33.8919</v>
      </c>
      <c r="CG614">
        <v>999.9</v>
      </c>
      <c r="CH614">
        <v>0</v>
      </c>
      <c r="CI614">
        <v>0</v>
      </c>
      <c r="CJ614">
        <v>10012.4666666667</v>
      </c>
      <c r="CK614">
        <v>0</v>
      </c>
      <c r="CL614">
        <v>59.8194</v>
      </c>
      <c r="CM614">
        <v>1460.04</v>
      </c>
      <c r="CN614">
        <v>0.973005</v>
      </c>
      <c r="CO614">
        <v>0.0269952</v>
      </c>
      <c r="CP614">
        <v>0</v>
      </c>
      <c r="CQ614">
        <v>678.863333333333</v>
      </c>
      <c r="CR614">
        <v>4.99951</v>
      </c>
      <c r="CS614">
        <v>9911.58666666667</v>
      </c>
      <c r="CT614">
        <v>11912.2</v>
      </c>
      <c r="CU614">
        <v>40.312</v>
      </c>
      <c r="CV614">
        <v>42.375</v>
      </c>
      <c r="CW614">
        <v>41.75</v>
      </c>
      <c r="CX614">
        <v>41.687</v>
      </c>
      <c r="CY614">
        <v>43.062</v>
      </c>
      <c r="CZ614">
        <v>1415.76</v>
      </c>
      <c r="DA614">
        <v>39.28</v>
      </c>
      <c r="DB614">
        <v>0</v>
      </c>
      <c r="DC614">
        <v>1627064773</v>
      </c>
      <c r="DD614">
        <v>0</v>
      </c>
      <c r="DE614">
        <v>678.771115384615</v>
      </c>
      <c r="DF614">
        <v>0.238666666855479</v>
      </c>
      <c r="DG614">
        <v>-1.94153842640347</v>
      </c>
      <c r="DH614">
        <v>9911.30269230769</v>
      </c>
      <c r="DI614">
        <v>15</v>
      </c>
      <c r="DJ614">
        <v>1627063522.6</v>
      </c>
      <c r="DK614" t="s">
        <v>293</v>
      </c>
      <c r="DL614">
        <v>1627063512.6</v>
      </c>
      <c r="DM614">
        <v>1627063522.6</v>
      </c>
      <c r="DN614">
        <v>1</v>
      </c>
      <c r="DO614">
        <v>0.261</v>
      </c>
      <c r="DP614">
        <v>-0.001</v>
      </c>
      <c r="DQ614">
        <v>4.408</v>
      </c>
      <c r="DR614">
        <v>-0.118</v>
      </c>
      <c r="DS614">
        <v>420</v>
      </c>
      <c r="DT614">
        <v>3</v>
      </c>
      <c r="DU614">
        <v>0.07</v>
      </c>
      <c r="DV614">
        <v>0.03</v>
      </c>
      <c r="DW614">
        <v>-22.188143902439</v>
      </c>
      <c r="DX614">
        <v>0.358356794425073</v>
      </c>
      <c r="DY614">
        <v>0.0477053509745002</v>
      </c>
      <c r="DZ614">
        <v>1</v>
      </c>
      <c r="EA614">
        <v>678.783529411765</v>
      </c>
      <c r="EB614">
        <v>0.237362637362917</v>
      </c>
      <c r="EC614">
        <v>0.175016341303275</v>
      </c>
      <c r="ED614">
        <v>1</v>
      </c>
      <c r="EE614">
        <v>7.79379951219512</v>
      </c>
      <c r="EF614">
        <v>0.309454703832739</v>
      </c>
      <c r="EG614">
        <v>0.0325517912250182</v>
      </c>
      <c r="EH614">
        <v>0</v>
      </c>
      <c r="EI614">
        <v>2</v>
      </c>
      <c r="EJ614">
        <v>3</v>
      </c>
      <c r="EK614" t="s">
        <v>335</v>
      </c>
      <c r="EL614">
        <v>100</v>
      </c>
      <c r="EM614">
        <v>100</v>
      </c>
      <c r="EN614">
        <v>4.314</v>
      </c>
      <c r="EO614">
        <v>0.111</v>
      </c>
      <c r="EP614">
        <v>2.28134974714028</v>
      </c>
      <c r="EQ614">
        <v>0.00616335315543056</v>
      </c>
      <c r="ER614">
        <v>-2.81551833566181e-06</v>
      </c>
      <c r="ES614">
        <v>7.20361701182458e-10</v>
      </c>
      <c r="ET614">
        <v>-0.12593346656001</v>
      </c>
      <c r="EU614">
        <v>0.000949733804135094</v>
      </c>
      <c r="EV614">
        <v>0.000626151634330831</v>
      </c>
      <c r="EW614">
        <v>-7.8445624330649e-06</v>
      </c>
      <c r="EX614">
        <v>-4</v>
      </c>
      <c r="EY614">
        <v>2067</v>
      </c>
      <c r="EZ614">
        <v>1</v>
      </c>
      <c r="FA614">
        <v>22</v>
      </c>
      <c r="FB614">
        <v>21</v>
      </c>
      <c r="FC614">
        <v>20.8</v>
      </c>
      <c r="FD614">
        <v>18</v>
      </c>
      <c r="FE614">
        <v>960.798</v>
      </c>
      <c r="FF614">
        <v>522.7</v>
      </c>
      <c r="FG614">
        <v>44.6758</v>
      </c>
      <c r="FH614">
        <v>25.7936</v>
      </c>
      <c r="FI614">
        <v>30.0007</v>
      </c>
      <c r="FJ614">
        <v>25.5979</v>
      </c>
      <c r="FK614">
        <v>25.5871</v>
      </c>
      <c r="FL614">
        <v>26.8648</v>
      </c>
      <c r="FM614">
        <v>31.5144</v>
      </c>
      <c r="FN614">
        <v>0</v>
      </c>
      <c r="FO614">
        <v>47.87</v>
      </c>
      <c r="FP614">
        <v>420</v>
      </c>
      <c r="FQ614">
        <v>14.2071</v>
      </c>
      <c r="FR614">
        <v>100.284</v>
      </c>
      <c r="FS614">
        <v>100.188</v>
      </c>
    </row>
    <row r="615" spans="1:175">
      <c r="A615">
        <v>599</v>
      </c>
      <c r="B615">
        <v>1627064772.1</v>
      </c>
      <c r="C615">
        <v>1196</v>
      </c>
      <c r="D615" t="s">
        <v>1491</v>
      </c>
      <c r="E615" t="s">
        <v>1492</v>
      </c>
      <c r="F615">
        <v>1</v>
      </c>
      <c r="H615">
        <v>1627064771.1</v>
      </c>
      <c r="I615">
        <f>(J615)/1000</f>
        <v>0</v>
      </c>
      <c r="J615">
        <f>1000*CB615*AH615*(BX615-BY615)/(100*BQ615*(1000-AH615*BX615))</f>
        <v>0</v>
      </c>
      <c r="K615">
        <f>CB615*AH615*(BW615-BV615*(1000-AH615*BY615)/(1000-AH615*BX615))/(100*BQ615)</f>
        <v>0</v>
      </c>
      <c r="L615">
        <f>BV615 - IF(AH615&gt;1, K615*BQ615*100.0/(AJ615*CJ615), 0)</f>
        <v>0</v>
      </c>
      <c r="M615">
        <f>((S615-I615/2)*L615-K615)/(S615+I615/2)</f>
        <v>0</v>
      </c>
      <c r="N615">
        <f>M615*(CC615+CD615)/1000.0</f>
        <v>0</v>
      </c>
      <c r="O615">
        <f>(BV615 - IF(AH615&gt;1, K615*BQ615*100.0/(AJ615*CJ615), 0))*(CC615+CD615)/1000.0</f>
        <v>0</v>
      </c>
      <c r="P615">
        <f>2.0/((1/R615-1/Q615)+SIGN(R615)*SQRT((1/R615-1/Q615)*(1/R615-1/Q615) + 4*BR615/((BR615+1)*(BR615+1))*(2*1/R615*1/Q615-1/Q615*1/Q615)))</f>
        <v>0</v>
      </c>
      <c r="Q615">
        <f>IF(LEFT(BS615,1)&lt;&gt;"0",IF(LEFT(BS615,1)="1",3.0,BT615),$D$5+$E$5*(CJ615*CC615/($K$5*1000))+$F$5*(CJ615*CC615/($K$5*1000))*MAX(MIN(BQ615,$J$5),$I$5)*MAX(MIN(BQ615,$J$5),$I$5)+$G$5*MAX(MIN(BQ615,$J$5),$I$5)*(CJ615*CC615/($K$5*1000))+$H$5*(CJ615*CC615/($K$5*1000))*(CJ615*CC615/($K$5*1000)))</f>
        <v>0</v>
      </c>
      <c r="R615">
        <f>I615*(1000-(1000*0.61365*exp(17.502*V615/(240.97+V615))/(CC615+CD615)+BX615)/2)/(1000*0.61365*exp(17.502*V615/(240.97+V615))/(CC615+CD615)-BX615)</f>
        <v>0</v>
      </c>
      <c r="S615">
        <f>1/((BR615+1)/(P615/1.6)+1/(Q615/1.37)) + BR615/((BR615+1)/(P615/1.6) + BR615/(Q615/1.37))</f>
        <v>0</v>
      </c>
      <c r="T615">
        <f>(BM615*BP615)</f>
        <v>0</v>
      </c>
      <c r="U615">
        <f>(CE615+(T615+2*0.95*5.67E-8*(((CE615+$B$7)+273)^4-(CE615+273)^4)-44100*I615)/(1.84*29.3*Q615+8*0.95*5.67E-8*(CE615+273)^3))</f>
        <v>0</v>
      </c>
      <c r="V615">
        <f>($C$7*CF615+$D$7*CG615+$E$7*U615)</f>
        <v>0</v>
      </c>
      <c r="W615">
        <f>0.61365*exp(17.502*V615/(240.97+V615))</f>
        <v>0</v>
      </c>
      <c r="X615">
        <f>(Y615/Z615*100)</f>
        <v>0</v>
      </c>
      <c r="Y615">
        <f>BX615*(CC615+CD615)/1000</f>
        <v>0</v>
      </c>
      <c r="Z615">
        <f>0.61365*exp(17.502*CE615/(240.97+CE615))</f>
        <v>0</v>
      </c>
      <c r="AA615">
        <f>(W615-BX615*(CC615+CD615)/1000)</f>
        <v>0</v>
      </c>
      <c r="AB615">
        <f>(-I615*44100)</f>
        <v>0</v>
      </c>
      <c r="AC615">
        <f>2*29.3*Q615*0.92*(CE615-V615)</f>
        <v>0</v>
      </c>
      <c r="AD615">
        <f>2*0.95*5.67E-8*(((CE615+$B$7)+273)^4-(V615+273)^4)</f>
        <v>0</v>
      </c>
      <c r="AE615">
        <f>T615+AD615+AB615+AC615</f>
        <v>0</v>
      </c>
      <c r="AF615">
        <v>16</v>
      </c>
      <c r="AG615">
        <v>2</v>
      </c>
      <c r="AH615">
        <f>IF(AF615*$H$13&gt;=AJ615,1.0,(AJ615/(AJ615-AF615*$H$13)))</f>
        <v>0</v>
      </c>
      <c r="AI615">
        <f>(AH615-1)*100</f>
        <v>0</v>
      </c>
      <c r="AJ615">
        <f>MAX(0,($B$13+$C$13*CJ615)/(1+$D$13*CJ615)*CC615/(CE615+273)*$E$13)</f>
        <v>0</v>
      </c>
      <c r="AK615" t="s">
        <v>291</v>
      </c>
      <c r="AL615" t="s">
        <v>291</v>
      </c>
      <c r="AM615">
        <v>0</v>
      </c>
      <c r="AN615">
        <v>0</v>
      </c>
      <c r="AO615">
        <f>1-AM615/AN615</f>
        <v>0</v>
      </c>
      <c r="AP615">
        <v>0</v>
      </c>
      <c r="AQ615" t="s">
        <v>291</v>
      </c>
      <c r="AR615" t="s">
        <v>291</v>
      </c>
      <c r="AS615">
        <v>0</v>
      </c>
      <c r="AT615">
        <v>0</v>
      </c>
      <c r="AU615">
        <f>1-AS615/AT615</f>
        <v>0</v>
      </c>
      <c r="AV615">
        <v>0.5</v>
      </c>
      <c r="AW615">
        <f>BN615</f>
        <v>0</v>
      </c>
      <c r="AX615">
        <f>K615</f>
        <v>0</v>
      </c>
      <c r="AY615">
        <f>AU615*AV615*AW615</f>
        <v>0</v>
      </c>
      <c r="AZ615">
        <f>(AX615-AP615)/AW615</f>
        <v>0</v>
      </c>
      <c r="BA615">
        <f>(AN615-AT615)/AT615</f>
        <v>0</v>
      </c>
      <c r="BB615">
        <f>AM615/(AO615+AM615/AT615)</f>
        <v>0</v>
      </c>
      <c r="BC615" t="s">
        <v>291</v>
      </c>
      <c r="BD615">
        <v>0</v>
      </c>
      <c r="BE615">
        <f>IF(BD615&lt;&gt;0, BD615, BB615)</f>
        <v>0</v>
      </c>
      <c r="BF615">
        <f>1-BE615/AT615</f>
        <v>0</v>
      </c>
      <c r="BG615">
        <f>(AT615-AS615)/(AT615-BE615)</f>
        <v>0</v>
      </c>
      <c r="BH615">
        <f>(AN615-AT615)/(AN615-BE615)</f>
        <v>0</v>
      </c>
      <c r="BI615">
        <f>(AT615-AS615)/(AT615-AM615)</f>
        <v>0</v>
      </c>
      <c r="BJ615">
        <f>(AN615-AT615)/(AN615-AM615)</f>
        <v>0</v>
      </c>
      <c r="BK615">
        <f>(BG615*BE615/AS615)</f>
        <v>0</v>
      </c>
      <c r="BL615">
        <f>(1-BK615)</f>
        <v>0</v>
      </c>
      <c r="BM615">
        <f>$B$11*CK615+$C$11*CL615+$F$11*CM615*(1-CP615)</f>
        <v>0</v>
      </c>
      <c r="BN615">
        <f>BM615*BO615</f>
        <v>0</v>
      </c>
      <c r="BO615">
        <f>($B$11*$D$9+$C$11*$D$9+$F$11*((CZ615+CR615)/MAX(CZ615+CR615+DA615, 0.1)*$I$9+DA615/MAX(CZ615+CR615+DA615, 0.1)*$J$9))/($B$11+$C$11+$F$11)</f>
        <v>0</v>
      </c>
      <c r="BP615">
        <f>($B$11*$K$9+$C$11*$K$9+$F$11*((CZ615+CR615)/MAX(CZ615+CR615+DA615, 0.1)*$P$9+DA615/MAX(CZ615+CR615+DA615, 0.1)*$Q$9))/($B$11+$C$11+$F$11)</f>
        <v>0</v>
      </c>
      <c r="BQ615">
        <v>6</v>
      </c>
      <c r="BR615">
        <v>0.5</v>
      </c>
      <c r="BS615" t="s">
        <v>292</v>
      </c>
      <c r="BT615">
        <v>2</v>
      </c>
      <c r="BU615">
        <v>1627064771.1</v>
      </c>
      <c r="BV615">
        <v>397.834666666667</v>
      </c>
      <c r="BW615">
        <v>419.919666666667</v>
      </c>
      <c r="BX615">
        <v>21.9240666666667</v>
      </c>
      <c r="BY615">
        <v>14.0645666666667</v>
      </c>
      <c r="BZ615">
        <v>393.520333333333</v>
      </c>
      <c r="CA615">
        <v>21.8127666666667</v>
      </c>
      <c r="CB615">
        <v>900.049666666667</v>
      </c>
      <c r="CC615">
        <v>101.503333333333</v>
      </c>
      <c r="CD615">
        <v>0.100216</v>
      </c>
      <c r="CE615">
        <v>37.3755333333333</v>
      </c>
      <c r="CF615">
        <v>33.9186</v>
      </c>
      <c r="CG615">
        <v>999.9</v>
      </c>
      <c r="CH615">
        <v>0</v>
      </c>
      <c r="CI615">
        <v>0</v>
      </c>
      <c r="CJ615">
        <v>10016.2666666667</v>
      </c>
      <c r="CK615">
        <v>0</v>
      </c>
      <c r="CL615">
        <v>59.8194</v>
      </c>
      <c r="CM615">
        <v>1460.03</v>
      </c>
      <c r="CN615">
        <v>0.973005</v>
      </c>
      <c r="CO615">
        <v>0.0269952</v>
      </c>
      <c r="CP615">
        <v>0</v>
      </c>
      <c r="CQ615">
        <v>678.719</v>
      </c>
      <c r="CR615">
        <v>4.99951</v>
      </c>
      <c r="CS615">
        <v>9911.60666666667</v>
      </c>
      <c r="CT615">
        <v>11912.1333333333</v>
      </c>
      <c r="CU615">
        <v>40.333</v>
      </c>
      <c r="CV615">
        <v>42.375</v>
      </c>
      <c r="CW615">
        <v>41.75</v>
      </c>
      <c r="CX615">
        <v>41.687</v>
      </c>
      <c r="CY615">
        <v>43.062</v>
      </c>
      <c r="CZ615">
        <v>1415.75</v>
      </c>
      <c r="DA615">
        <v>39.28</v>
      </c>
      <c r="DB615">
        <v>0</v>
      </c>
      <c r="DC615">
        <v>1627064774.8</v>
      </c>
      <c r="DD615">
        <v>0</v>
      </c>
      <c r="DE615">
        <v>678.77576</v>
      </c>
      <c r="DF615">
        <v>0.433923072441662</v>
      </c>
      <c r="DG615">
        <v>1.25000002403194</v>
      </c>
      <c r="DH615">
        <v>9911.2248</v>
      </c>
      <c r="DI615">
        <v>15</v>
      </c>
      <c r="DJ615">
        <v>1627063522.6</v>
      </c>
      <c r="DK615" t="s">
        <v>293</v>
      </c>
      <c r="DL615">
        <v>1627063512.6</v>
      </c>
      <c r="DM615">
        <v>1627063522.6</v>
      </c>
      <c r="DN615">
        <v>1</v>
      </c>
      <c r="DO615">
        <v>0.261</v>
      </c>
      <c r="DP615">
        <v>-0.001</v>
      </c>
      <c r="DQ615">
        <v>4.408</v>
      </c>
      <c r="DR615">
        <v>-0.118</v>
      </c>
      <c r="DS615">
        <v>420</v>
      </c>
      <c r="DT615">
        <v>3</v>
      </c>
      <c r="DU615">
        <v>0.07</v>
      </c>
      <c r="DV615">
        <v>0.03</v>
      </c>
      <c r="DW615">
        <v>-22.1801024390244</v>
      </c>
      <c r="DX615">
        <v>0.530389547038297</v>
      </c>
      <c r="DY615">
        <v>0.0555745400902815</v>
      </c>
      <c r="DZ615">
        <v>0</v>
      </c>
      <c r="EA615">
        <v>678.775085714286</v>
      </c>
      <c r="EB615">
        <v>0.0501135029357029</v>
      </c>
      <c r="EC615">
        <v>0.17852576787657</v>
      </c>
      <c r="ED615">
        <v>1</v>
      </c>
      <c r="EE615">
        <v>7.80503170731707</v>
      </c>
      <c r="EF615">
        <v>0.319074773519168</v>
      </c>
      <c r="EG615">
        <v>0.0335411589821455</v>
      </c>
      <c r="EH615">
        <v>0</v>
      </c>
      <c r="EI615">
        <v>1</v>
      </c>
      <c r="EJ615">
        <v>3</v>
      </c>
      <c r="EK615" t="s">
        <v>354</v>
      </c>
      <c r="EL615">
        <v>100</v>
      </c>
      <c r="EM615">
        <v>100</v>
      </c>
      <c r="EN615">
        <v>4.315</v>
      </c>
      <c r="EO615">
        <v>0.1115</v>
      </c>
      <c r="EP615">
        <v>2.28134974714028</v>
      </c>
      <c r="EQ615">
        <v>0.00616335315543056</v>
      </c>
      <c r="ER615">
        <v>-2.81551833566181e-06</v>
      </c>
      <c r="ES615">
        <v>7.20361701182458e-10</v>
      </c>
      <c r="ET615">
        <v>-0.12593346656001</v>
      </c>
      <c r="EU615">
        <v>0.000949733804135094</v>
      </c>
      <c r="EV615">
        <v>0.000626151634330831</v>
      </c>
      <c r="EW615">
        <v>-7.8445624330649e-06</v>
      </c>
      <c r="EX615">
        <v>-4</v>
      </c>
      <c r="EY615">
        <v>2067</v>
      </c>
      <c r="EZ615">
        <v>1</v>
      </c>
      <c r="FA615">
        <v>22</v>
      </c>
      <c r="FB615">
        <v>21</v>
      </c>
      <c r="FC615">
        <v>20.8</v>
      </c>
      <c r="FD615">
        <v>18</v>
      </c>
      <c r="FE615">
        <v>960.83</v>
      </c>
      <c r="FF615">
        <v>522.941</v>
      </c>
      <c r="FG615">
        <v>44.6994</v>
      </c>
      <c r="FH615">
        <v>25.799</v>
      </c>
      <c r="FI615">
        <v>30.0009</v>
      </c>
      <c r="FJ615">
        <v>25.6011</v>
      </c>
      <c r="FK615">
        <v>25.59</v>
      </c>
      <c r="FL615">
        <v>26.8673</v>
      </c>
      <c r="FM615">
        <v>31.5144</v>
      </c>
      <c r="FN615">
        <v>0</v>
      </c>
      <c r="FO615">
        <v>47.97</v>
      </c>
      <c r="FP615">
        <v>420</v>
      </c>
      <c r="FQ615">
        <v>14.2079</v>
      </c>
      <c r="FR615">
        <v>100.284</v>
      </c>
      <c r="FS615">
        <v>100.188</v>
      </c>
    </row>
    <row r="616" spans="1:175">
      <c r="A616">
        <v>600</v>
      </c>
      <c r="B616">
        <v>1627064774.1</v>
      </c>
      <c r="C616">
        <v>1198</v>
      </c>
      <c r="D616" t="s">
        <v>1493</v>
      </c>
      <c r="E616" t="s">
        <v>1494</v>
      </c>
      <c r="F616">
        <v>1</v>
      </c>
      <c r="H616">
        <v>1627064773.1</v>
      </c>
      <c r="I616">
        <f>(J616)/1000</f>
        <v>0</v>
      </c>
      <c r="J616">
        <f>1000*CB616*AH616*(BX616-BY616)/(100*BQ616*(1000-AH616*BX616))</f>
        <v>0</v>
      </c>
      <c r="K616">
        <f>CB616*AH616*(BW616-BV616*(1000-AH616*BY616)/(1000-AH616*BX616))/(100*BQ616)</f>
        <v>0</v>
      </c>
      <c r="L616">
        <f>BV616 - IF(AH616&gt;1, K616*BQ616*100.0/(AJ616*CJ616), 0)</f>
        <v>0</v>
      </c>
      <c r="M616">
        <f>((S616-I616/2)*L616-K616)/(S616+I616/2)</f>
        <v>0</v>
      </c>
      <c r="N616">
        <f>M616*(CC616+CD616)/1000.0</f>
        <v>0</v>
      </c>
      <c r="O616">
        <f>(BV616 - IF(AH616&gt;1, K616*BQ616*100.0/(AJ616*CJ616), 0))*(CC616+CD616)/1000.0</f>
        <v>0</v>
      </c>
      <c r="P616">
        <f>2.0/((1/R616-1/Q616)+SIGN(R616)*SQRT((1/R616-1/Q616)*(1/R616-1/Q616) + 4*BR616/((BR616+1)*(BR616+1))*(2*1/R616*1/Q616-1/Q616*1/Q616)))</f>
        <v>0</v>
      </c>
      <c r="Q616">
        <f>IF(LEFT(BS616,1)&lt;&gt;"0",IF(LEFT(BS616,1)="1",3.0,BT616),$D$5+$E$5*(CJ616*CC616/($K$5*1000))+$F$5*(CJ616*CC616/($K$5*1000))*MAX(MIN(BQ616,$J$5),$I$5)*MAX(MIN(BQ616,$J$5),$I$5)+$G$5*MAX(MIN(BQ616,$J$5),$I$5)*(CJ616*CC616/($K$5*1000))+$H$5*(CJ616*CC616/($K$5*1000))*(CJ616*CC616/($K$5*1000)))</f>
        <v>0</v>
      </c>
      <c r="R616">
        <f>I616*(1000-(1000*0.61365*exp(17.502*V616/(240.97+V616))/(CC616+CD616)+BX616)/2)/(1000*0.61365*exp(17.502*V616/(240.97+V616))/(CC616+CD616)-BX616)</f>
        <v>0</v>
      </c>
      <c r="S616">
        <f>1/((BR616+1)/(P616/1.6)+1/(Q616/1.37)) + BR616/((BR616+1)/(P616/1.6) + BR616/(Q616/1.37))</f>
        <v>0</v>
      </c>
      <c r="T616">
        <f>(BM616*BP616)</f>
        <v>0</v>
      </c>
      <c r="U616">
        <f>(CE616+(T616+2*0.95*5.67E-8*(((CE616+$B$7)+273)^4-(CE616+273)^4)-44100*I616)/(1.84*29.3*Q616+8*0.95*5.67E-8*(CE616+273)^3))</f>
        <v>0</v>
      </c>
      <c r="V616">
        <f>($C$7*CF616+$D$7*CG616+$E$7*U616)</f>
        <v>0</v>
      </c>
      <c r="W616">
        <f>0.61365*exp(17.502*V616/(240.97+V616))</f>
        <v>0</v>
      </c>
      <c r="X616">
        <f>(Y616/Z616*100)</f>
        <v>0</v>
      </c>
      <c r="Y616">
        <f>BX616*(CC616+CD616)/1000</f>
        <v>0</v>
      </c>
      <c r="Z616">
        <f>0.61365*exp(17.502*CE616/(240.97+CE616))</f>
        <v>0</v>
      </c>
      <c r="AA616">
        <f>(W616-BX616*(CC616+CD616)/1000)</f>
        <v>0</v>
      </c>
      <c r="AB616">
        <f>(-I616*44100)</f>
        <v>0</v>
      </c>
      <c r="AC616">
        <f>2*29.3*Q616*0.92*(CE616-V616)</f>
        <v>0</v>
      </c>
      <c r="AD616">
        <f>2*0.95*5.67E-8*(((CE616+$B$7)+273)^4-(V616+273)^4)</f>
        <v>0</v>
      </c>
      <c r="AE616">
        <f>T616+AD616+AB616+AC616</f>
        <v>0</v>
      </c>
      <c r="AF616">
        <v>16</v>
      </c>
      <c r="AG616">
        <v>2</v>
      </c>
      <c r="AH616">
        <f>IF(AF616*$H$13&gt;=AJ616,1.0,(AJ616/(AJ616-AF616*$H$13)))</f>
        <v>0</v>
      </c>
      <c r="AI616">
        <f>(AH616-1)*100</f>
        <v>0</v>
      </c>
      <c r="AJ616">
        <f>MAX(0,($B$13+$C$13*CJ616)/(1+$D$13*CJ616)*CC616/(CE616+273)*$E$13)</f>
        <v>0</v>
      </c>
      <c r="AK616" t="s">
        <v>291</v>
      </c>
      <c r="AL616" t="s">
        <v>291</v>
      </c>
      <c r="AM616">
        <v>0</v>
      </c>
      <c r="AN616">
        <v>0</v>
      </c>
      <c r="AO616">
        <f>1-AM616/AN616</f>
        <v>0</v>
      </c>
      <c r="AP616">
        <v>0</v>
      </c>
      <c r="AQ616" t="s">
        <v>291</v>
      </c>
      <c r="AR616" t="s">
        <v>291</v>
      </c>
      <c r="AS616">
        <v>0</v>
      </c>
      <c r="AT616">
        <v>0</v>
      </c>
      <c r="AU616">
        <f>1-AS616/AT616</f>
        <v>0</v>
      </c>
      <c r="AV616">
        <v>0.5</v>
      </c>
      <c r="AW616">
        <f>BN616</f>
        <v>0</v>
      </c>
      <c r="AX616">
        <f>K616</f>
        <v>0</v>
      </c>
      <c r="AY616">
        <f>AU616*AV616*AW616</f>
        <v>0</v>
      </c>
      <c r="AZ616">
        <f>(AX616-AP616)/AW616</f>
        <v>0</v>
      </c>
      <c r="BA616">
        <f>(AN616-AT616)/AT616</f>
        <v>0</v>
      </c>
      <c r="BB616">
        <f>AM616/(AO616+AM616/AT616)</f>
        <v>0</v>
      </c>
      <c r="BC616" t="s">
        <v>291</v>
      </c>
      <c r="BD616">
        <v>0</v>
      </c>
      <c r="BE616">
        <f>IF(BD616&lt;&gt;0, BD616, BB616)</f>
        <v>0</v>
      </c>
      <c r="BF616">
        <f>1-BE616/AT616</f>
        <v>0</v>
      </c>
      <c r="BG616">
        <f>(AT616-AS616)/(AT616-BE616)</f>
        <v>0</v>
      </c>
      <c r="BH616">
        <f>(AN616-AT616)/(AN616-BE616)</f>
        <v>0</v>
      </c>
      <c r="BI616">
        <f>(AT616-AS616)/(AT616-AM616)</f>
        <v>0</v>
      </c>
      <c r="BJ616">
        <f>(AN616-AT616)/(AN616-AM616)</f>
        <v>0</v>
      </c>
      <c r="BK616">
        <f>(BG616*BE616/AS616)</f>
        <v>0</v>
      </c>
      <c r="BL616">
        <f>(1-BK616)</f>
        <v>0</v>
      </c>
      <c r="BM616">
        <f>$B$11*CK616+$C$11*CL616+$F$11*CM616*(1-CP616)</f>
        <v>0</v>
      </c>
      <c r="BN616">
        <f>BM616*BO616</f>
        <v>0</v>
      </c>
      <c r="BO616">
        <f>($B$11*$D$9+$C$11*$D$9+$F$11*((CZ616+CR616)/MAX(CZ616+CR616+DA616, 0.1)*$I$9+DA616/MAX(CZ616+CR616+DA616, 0.1)*$J$9))/($B$11+$C$11+$F$11)</f>
        <v>0</v>
      </c>
      <c r="BP616">
        <f>($B$11*$K$9+$C$11*$K$9+$F$11*((CZ616+CR616)/MAX(CZ616+CR616+DA616, 0.1)*$P$9+DA616/MAX(CZ616+CR616+DA616, 0.1)*$Q$9))/($B$11+$C$11+$F$11)</f>
        <v>0</v>
      </c>
      <c r="BQ616">
        <v>6</v>
      </c>
      <c r="BR616">
        <v>0.5</v>
      </c>
      <c r="BS616" t="s">
        <v>292</v>
      </c>
      <c r="BT616">
        <v>2</v>
      </c>
      <c r="BU616">
        <v>1627064773.1</v>
      </c>
      <c r="BV616">
        <v>397.879</v>
      </c>
      <c r="BW616">
        <v>419.914333333333</v>
      </c>
      <c r="BX616">
        <v>21.9571333333333</v>
      </c>
      <c r="BY616">
        <v>14.1091666666667</v>
      </c>
      <c r="BZ616">
        <v>393.564</v>
      </c>
      <c r="CA616">
        <v>21.8453</v>
      </c>
      <c r="CB616">
        <v>899.974333333333</v>
      </c>
      <c r="CC616">
        <v>101.503</v>
      </c>
      <c r="CD616">
        <v>0.1004</v>
      </c>
      <c r="CE616">
        <v>37.4052666666667</v>
      </c>
      <c r="CF616">
        <v>33.9449</v>
      </c>
      <c r="CG616">
        <v>999.9</v>
      </c>
      <c r="CH616">
        <v>0</v>
      </c>
      <c r="CI616">
        <v>0</v>
      </c>
      <c r="CJ616">
        <v>10013.7333333333</v>
      </c>
      <c r="CK616">
        <v>0</v>
      </c>
      <c r="CL616">
        <v>59.8325666666667</v>
      </c>
      <c r="CM616">
        <v>1460.03666666667</v>
      </c>
      <c r="CN616">
        <v>0.973005</v>
      </c>
      <c r="CO616">
        <v>0.0269952</v>
      </c>
      <c r="CP616">
        <v>0</v>
      </c>
      <c r="CQ616">
        <v>678.609333333333</v>
      </c>
      <c r="CR616">
        <v>4.99951</v>
      </c>
      <c r="CS616">
        <v>9911.74</v>
      </c>
      <c r="CT616">
        <v>11912.2</v>
      </c>
      <c r="CU616">
        <v>40.333</v>
      </c>
      <c r="CV616">
        <v>42.375</v>
      </c>
      <c r="CW616">
        <v>41.75</v>
      </c>
      <c r="CX616">
        <v>41.687</v>
      </c>
      <c r="CY616">
        <v>43.062</v>
      </c>
      <c r="CZ616">
        <v>1415.75666666667</v>
      </c>
      <c r="DA616">
        <v>39.28</v>
      </c>
      <c r="DB616">
        <v>0</v>
      </c>
      <c r="DC616">
        <v>1627064776.6</v>
      </c>
      <c r="DD616">
        <v>0</v>
      </c>
      <c r="DE616">
        <v>678.751538461539</v>
      </c>
      <c r="DF616">
        <v>0.110427345497352</v>
      </c>
      <c r="DG616">
        <v>4.35076923347475</v>
      </c>
      <c r="DH616">
        <v>9911.20384615385</v>
      </c>
      <c r="DI616">
        <v>15</v>
      </c>
      <c r="DJ616">
        <v>1627063522.6</v>
      </c>
      <c r="DK616" t="s">
        <v>293</v>
      </c>
      <c r="DL616">
        <v>1627063512.6</v>
      </c>
      <c r="DM616">
        <v>1627063522.6</v>
      </c>
      <c r="DN616">
        <v>1</v>
      </c>
      <c r="DO616">
        <v>0.261</v>
      </c>
      <c r="DP616">
        <v>-0.001</v>
      </c>
      <c r="DQ616">
        <v>4.408</v>
      </c>
      <c r="DR616">
        <v>-0.118</v>
      </c>
      <c r="DS616">
        <v>420</v>
      </c>
      <c r="DT616">
        <v>3</v>
      </c>
      <c r="DU616">
        <v>0.07</v>
      </c>
      <c r="DV616">
        <v>0.03</v>
      </c>
      <c r="DW616">
        <v>-22.1624634146341</v>
      </c>
      <c r="DX616">
        <v>0.66263205574908</v>
      </c>
      <c r="DY616">
        <v>0.0665846710407778</v>
      </c>
      <c r="DZ616">
        <v>0</v>
      </c>
      <c r="EA616">
        <v>678.772352941177</v>
      </c>
      <c r="EB616">
        <v>-0.235389007138361</v>
      </c>
      <c r="EC616">
        <v>0.179112662926887</v>
      </c>
      <c r="ED616">
        <v>1</v>
      </c>
      <c r="EE616">
        <v>7.81412097560976</v>
      </c>
      <c r="EF616">
        <v>0.294383205574905</v>
      </c>
      <c r="EG616">
        <v>0.0315628648584469</v>
      </c>
      <c r="EH616">
        <v>0</v>
      </c>
      <c r="EI616">
        <v>1</v>
      </c>
      <c r="EJ616">
        <v>3</v>
      </c>
      <c r="EK616" t="s">
        <v>354</v>
      </c>
      <c r="EL616">
        <v>100</v>
      </c>
      <c r="EM616">
        <v>100</v>
      </c>
      <c r="EN616">
        <v>4.315</v>
      </c>
      <c r="EO616">
        <v>0.1122</v>
      </c>
      <c r="EP616">
        <v>2.28134974714028</v>
      </c>
      <c r="EQ616">
        <v>0.00616335315543056</v>
      </c>
      <c r="ER616">
        <v>-2.81551833566181e-06</v>
      </c>
      <c r="ES616">
        <v>7.20361701182458e-10</v>
      </c>
      <c r="ET616">
        <v>-0.12593346656001</v>
      </c>
      <c r="EU616">
        <v>0.000949733804135094</v>
      </c>
      <c r="EV616">
        <v>0.000626151634330831</v>
      </c>
      <c r="EW616">
        <v>-7.8445624330649e-06</v>
      </c>
      <c r="EX616">
        <v>-4</v>
      </c>
      <c r="EY616">
        <v>2067</v>
      </c>
      <c r="EZ616">
        <v>1</v>
      </c>
      <c r="FA616">
        <v>22</v>
      </c>
      <c r="FB616">
        <v>21</v>
      </c>
      <c r="FC616">
        <v>20.9</v>
      </c>
      <c r="FD616">
        <v>18</v>
      </c>
      <c r="FE616">
        <v>960.91</v>
      </c>
      <c r="FF616">
        <v>522.866</v>
      </c>
      <c r="FG616">
        <v>44.7227</v>
      </c>
      <c r="FH616">
        <v>25.8034</v>
      </c>
      <c r="FI616">
        <v>30.0008</v>
      </c>
      <c r="FJ616">
        <v>25.6042</v>
      </c>
      <c r="FK616">
        <v>25.5932</v>
      </c>
      <c r="FL616">
        <v>26.8679</v>
      </c>
      <c r="FM616">
        <v>31.5144</v>
      </c>
      <c r="FN616">
        <v>0</v>
      </c>
      <c r="FO616">
        <v>47.97</v>
      </c>
      <c r="FP616">
        <v>420</v>
      </c>
      <c r="FQ616">
        <v>14.1933</v>
      </c>
      <c r="FR616">
        <v>100.286</v>
      </c>
      <c r="FS616">
        <v>100.187</v>
      </c>
    </row>
    <row r="617" spans="1:175">
      <c r="A617">
        <v>601</v>
      </c>
      <c r="B617">
        <v>1627064776.1</v>
      </c>
      <c r="C617">
        <v>1200</v>
      </c>
      <c r="D617" t="s">
        <v>1495</v>
      </c>
      <c r="E617" t="s">
        <v>1496</v>
      </c>
      <c r="F617">
        <v>1</v>
      </c>
      <c r="H617">
        <v>1627064775.1</v>
      </c>
      <c r="I617">
        <f>(J617)/1000</f>
        <v>0</v>
      </c>
      <c r="J617">
        <f>1000*CB617*AH617*(BX617-BY617)/(100*BQ617*(1000-AH617*BX617))</f>
        <v>0</v>
      </c>
      <c r="K617">
        <f>CB617*AH617*(BW617-BV617*(1000-AH617*BY617)/(1000-AH617*BX617))/(100*BQ617)</f>
        <v>0</v>
      </c>
      <c r="L617">
        <f>BV617 - IF(AH617&gt;1, K617*BQ617*100.0/(AJ617*CJ617), 0)</f>
        <v>0</v>
      </c>
      <c r="M617">
        <f>((S617-I617/2)*L617-K617)/(S617+I617/2)</f>
        <v>0</v>
      </c>
      <c r="N617">
        <f>M617*(CC617+CD617)/1000.0</f>
        <v>0</v>
      </c>
      <c r="O617">
        <f>(BV617 - IF(AH617&gt;1, K617*BQ617*100.0/(AJ617*CJ617), 0))*(CC617+CD617)/1000.0</f>
        <v>0</v>
      </c>
      <c r="P617">
        <f>2.0/((1/R617-1/Q617)+SIGN(R617)*SQRT((1/R617-1/Q617)*(1/R617-1/Q617) + 4*BR617/((BR617+1)*(BR617+1))*(2*1/R617*1/Q617-1/Q617*1/Q617)))</f>
        <v>0</v>
      </c>
      <c r="Q617">
        <f>IF(LEFT(BS617,1)&lt;&gt;"0",IF(LEFT(BS617,1)="1",3.0,BT617),$D$5+$E$5*(CJ617*CC617/($K$5*1000))+$F$5*(CJ617*CC617/($K$5*1000))*MAX(MIN(BQ617,$J$5),$I$5)*MAX(MIN(BQ617,$J$5),$I$5)+$G$5*MAX(MIN(BQ617,$J$5),$I$5)*(CJ617*CC617/($K$5*1000))+$H$5*(CJ617*CC617/($K$5*1000))*(CJ617*CC617/($K$5*1000)))</f>
        <v>0</v>
      </c>
      <c r="R617">
        <f>I617*(1000-(1000*0.61365*exp(17.502*V617/(240.97+V617))/(CC617+CD617)+BX617)/2)/(1000*0.61365*exp(17.502*V617/(240.97+V617))/(CC617+CD617)-BX617)</f>
        <v>0</v>
      </c>
      <c r="S617">
        <f>1/((BR617+1)/(P617/1.6)+1/(Q617/1.37)) + BR617/((BR617+1)/(P617/1.6) + BR617/(Q617/1.37))</f>
        <v>0</v>
      </c>
      <c r="T617">
        <f>(BM617*BP617)</f>
        <v>0</v>
      </c>
      <c r="U617">
        <f>(CE617+(T617+2*0.95*5.67E-8*(((CE617+$B$7)+273)^4-(CE617+273)^4)-44100*I617)/(1.84*29.3*Q617+8*0.95*5.67E-8*(CE617+273)^3))</f>
        <v>0</v>
      </c>
      <c r="V617">
        <f>($C$7*CF617+$D$7*CG617+$E$7*U617)</f>
        <v>0</v>
      </c>
      <c r="W617">
        <f>0.61365*exp(17.502*V617/(240.97+V617))</f>
        <v>0</v>
      </c>
      <c r="X617">
        <f>(Y617/Z617*100)</f>
        <v>0</v>
      </c>
      <c r="Y617">
        <f>BX617*(CC617+CD617)/1000</f>
        <v>0</v>
      </c>
      <c r="Z617">
        <f>0.61365*exp(17.502*CE617/(240.97+CE617))</f>
        <v>0</v>
      </c>
      <c r="AA617">
        <f>(W617-BX617*(CC617+CD617)/1000)</f>
        <v>0</v>
      </c>
      <c r="AB617">
        <f>(-I617*44100)</f>
        <v>0</v>
      </c>
      <c r="AC617">
        <f>2*29.3*Q617*0.92*(CE617-V617)</f>
        <v>0</v>
      </c>
      <c r="AD617">
        <f>2*0.95*5.67E-8*(((CE617+$B$7)+273)^4-(V617+273)^4)</f>
        <v>0</v>
      </c>
      <c r="AE617">
        <f>T617+AD617+AB617+AC617</f>
        <v>0</v>
      </c>
      <c r="AF617">
        <v>16</v>
      </c>
      <c r="AG617">
        <v>2</v>
      </c>
      <c r="AH617">
        <f>IF(AF617*$H$13&gt;=AJ617,1.0,(AJ617/(AJ617-AF617*$H$13)))</f>
        <v>0</v>
      </c>
      <c r="AI617">
        <f>(AH617-1)*100</f>
        <v>0</v>
      </c>
      <c r="AJ617">
        <f>MAX(0,($B$13+$C$13*CJ617)/(1+$D$13*CJ617)*CC617/(CE617+273)*$E$13)</f>
        <v>0</v>
      </c>
      <c r="AK617" t="s">
        <v>291</v>
      </c>
      <c r="AL617" t="s">
        <v>291</v>
      </c>
      <c r="AM617">
        <v>0</v>
      </c>
      <c r="AN617">
        <v>0</v>
      </c>
      <c r="AO617">
        <f>1-AM617/AN617</f>
        <v>0</v>
      </c>
      <c r="AP617">
        <v>0</v>
      </c>
      <c r="AQ617" t="s">
        <v>291</v>
      </c>
      <c r="AR617" t="s">
        <v>291</v>
      </c>
      <c r="AS617">
        <v>0</v>
      </c>
      <c r="AT617">
        <v>0</v>
      </c>
      <c r="AU617">
        <f>1-AS617/AT617</f>
        <v>0</v>
      </c>
      <c r="AV617">
        <v>0.5</v>
      </c>
      <c r="AW617">
        <f>BN617</f>
        <v>0</v>
      </c>
      <c r="AX617">
        <f>K617</f>
        <v>0</v>
      </c>
      <c r="AY617">
        <f>AU617*AV617*AW617</f>
        <v>0</v>
      </c>
      <c r="AZ617">
        <f>(AX617-AP617)/AW617</f>
        <v>0</v>
      </c>
      <c r="BA617">
        <f>(AN617-AT617)/AT617</f>
        <v>0</v>
      </c>
      <c r="BB617">
        <f>AM617/(AO617+AM617/AT617)</f>
        <v>0</v>
      </c>
      <c r="BC617" t="s">
        <v>291</v>
      </c>
      <c r="BD617">
        <v>0</v>
      </c>
      <c r="BE617">
        <f>IF(BD617&lt;&gt;0, BD617, BB617)</f>
        <v>0</v>
      </c>
      <c r="BF617">
        <f>1-BE617/AT617</f>
        <v>0</v>
      </c>
      <c r="BG617">
        <f>(AT617-AS617)/(AT617-BE617)</f>
        <v>0</v>
      </c>
      <c r="BH617">
        <f>(AN617-AT617)/(AN617-BE617)</f>
        <v>0</v>
      </c>
      <c r="BI617">
        <f>(AT617-AS617)/(AT617-AM617)</f>
        <v>0</v>
      </c>
      <c r="BJ617">
        <f>(AN617-AT617)/(AN617-AM617)</f>
        <v>0</v>
      </c>
      <c r="BK617">
        <f>(BG617*BE617/AS617)</f>
        <v>0</v>
      </c>
      <c r="BL617">
        <f>(1-BK617)</f>
        <v>0</v>
      </c>
      <c r="BM617">
        <f>$B$11*CK617+$C$11*CL617+$F$11*CM617*(1-CP617)</f>
        <v>0</v>
      </c>
      <c r="BN617">
        <f>BM617*BO617</f>
        <v>0</v>
      </c>
      <c r="BO617">
        <f>($B$11*$D$9+$C$11*$D$9+$F$11*((CZ617+CR617)/MAX(CZ617+CR617+DA617, 0.1)*$I$9+DA617/MAX(CZ617+CR617+DA617, 0.1)*$J$9))/($B$11+$C$11+$F$11)</f>
        <v>0</v>
      </c>
      <c r="BP617">
        <f>($B$11*$K$9+$C$11*$K$9+$F$11*((CZ617+CR617)/MAX(CZ617+CR617+DA617, 0.1)*$P$9+DA617/MAX(CZ617+CR617+DA617, 0.1)*$Q$9))/($B$11+$C$11+$F$11)</f>
        <v>0</v>
      </c>
      <c r="BQ617">
        <v>6</v>
      </c>
      <c r="BR617">
        <v>0.5</v>
      </c>
      <c r="BS617" t="s">
        <v>292</v>
      </c>
      <c r="BT617">
        <v>2</v>
      </c>
      <c r="BU617">
        <v>1627064775.1</v>
      </c>
      <c r="BV617">
        <v>397.902333333333</v>
      </c>
      <c r="BW617">
        <v>419.927666666667</v>
      </c>
      <c r="BX617">
        <v>21.9968333333333</v>
      </c>
      <c r="BY617">
        <v>14.1479</v>
      </c>
      <c r="BZ617">
        <v>393.587333333333</v>
      </c>
      <c r="CA617">
        <v>21.8843333333333</v>
      </c>
      <c r="CB617">
        <v>899.967</v>
      </c>
      <c r="CC617">
        <v>101.503</v>
      </c>
      <c r="CD617">
        <v>0.100111666666667</v>
      </c>
      <c r="CE617">
        <v>37.4352666666667</v>
      </c>
      <c r="CF617">
        <v>33.9698333333333</v>
      </c>
      <c r="CG617">
        <v>999.9</v>
      </c>
      <c r="CH617">
        <v>0</v>
      </c>
      <c r="CI617">
        <v>0</v>
      </c>
      <c r="CJ617">
        <v>10009.1666666667</v>
      </c>
      <c r="CK617">
        <v>0</v>
      </c>
      <c r="CL617">
        <v>59.8523666666667</v>
      </c>
      <c r="CM617">
        <v>1459.92333333333</v>
      </c>
      <c r="CN617">
        <v>0.973003</v>
      </c>
      <c r="CO617">
        <v>0.0269971</v>
      </c>
      <c r="CP617">
        <v>0</v>
      </c>
      <c r="CQ617">
        <v>678.692333333333</v>
      </c>
      <c r="CR617">
        <v>4.99951</v>
      </c>
      <c r="CS617">
        <v>9911.71666666667</v>
      </c>
      <c r="CT617">
        <v>11911.2666666667</v>
      </c>
      <c r="CU617">
        <v>40.333</v>
      </c>
      <c r="CV617">
        <v>42.375</v>
      </c>
      <c r="CW617">
        <v>41.75</v>
      </c>
      <c r="CX617">
        <v>41.687</v>
      </c>
      <c r="CY617">
        <v>43.104</v>
      </c>
      <c r="CZ617">
        <v>1415.64333333333</v>
      </c>
      <c r="DA617">
        <v>39.28</v>
      </c>
      <c r="DB617">
        <v>0</v>
      </c>
      <c r="DC617">
        <v>1627064779</v>
      </c>
      <c r="DD617">
        <v>0</v>
      </c>
      <c r="DE617">
        <v>678.746076923077</v>
      </c>
      <c r="DF617">
        <v>-0.270837610190701</v>
      </c>
      <c r="DG617">
        <v>4.20512818477935</v>
      </c>
      <c r="DH617">
        <v>9911.41615384615</v>
      </c>
      <c r="DI617">
        <v>15</v>
      </c>
      <c r="DJ617">
        <v>1627063522.6</v>
      </c>
      <c r="DK617" t="s">
        <v>293</v>
      </c>
      <c r="DL617">
        <v>1627063512.6</v>
      </c>
      <c r="DM617">
        <v>1627063522.6</v>
      </c>
      <c r="DN617">
        <v>1</v>
      </c>
      <c r="DO617">
        <v>0.261</v>
      </c>
      <c r="DP617">
        <v>-0.001</v>
      </c>
      <c r="DQ617">
        <v>4.408</v>
      </c>
      <c r="DR617">
        <v>-0.118</v>
      </c>
      <c r="DS617">
        <v>420</v>
      </c>
      <c r="DT617">
        <v>3</v>
      </c>
      <c r="DU617">
        <v>0.07</v>
      </c>
      <c r="DV617">
        <v>0.03</v>
      </c>
      <c r="DW617">
        <v>-22.1380048780488</v>
      </c>
      <c r="DX617">
        <v>0.677387456445957</v>
      </c>
      <c r="DY617">
        <v>0.0683259260553898</v>
      </c>
      <c r="DZ617">
        <v>0</v>
      </c>
      <c r="EA617">
        <v>678.762454545454</v>
      </c>
      <c r="EB617">
        <v>-0.307206514931489</v>
      </c>
      <c r="EC617">
        <v>0.172542676479211</v>
      </c>
      <c r="ED617">
        <v>1</v>
      </c>
      <c r="EE617">
        <v>7.82187731707317</v>
      </c>
      <c r="EF617">
        <v>0.260323693379794</v>
      </c>
      <c r="EG617">
        <v>0.0290179291107253</v>
      </c>
      <c r="EH617">
        <v>0</v>
      </c>
      <c r="EI617">
        <v>1</v>
      </c>
      <c r="EJ617">
        <v>3</v>
      </c>
      <c r="EK617" t="s">
        <v>354</v>
      </c>
      <c r="EL617">
        <v>100</v>
      </c>
      <c r="EM617">
        <v>100</v>
      </c>
      <c r="EN617">
        <v>4.315</v>
      </c>
      <c r="EO617">
        <v>0.1128</v>
      </c>
      <c r="EP617">
        <v>2.28134974714028</v>
      </c>
      <c r="EQ617">
        <v>0.00616335315543056</v>
      </c>
      <c r="ER617">
        <v>-2.81551833566181e-06</v>
      </c>
      <c r="ES617">
        <v>7.20361701182458e-10</v>
      </c>
      <c r="ET617">
        <v>-0.12593346656001</v>
      </c>
      <c r="EU617">
        <v>0.000949733804135094</v>
      </c>
      <c r="EV617">
        <v>0.000626151634330831</v>
      </c>
      <c r="EW617">
        <v>-7.8445624330649e-06</v>
      </c>
      <c r="EX617">
        <v>-4</v>
      </c>
      <c r="EY617">
        <v>2067</v>
      </c>
      <c r="EZ617">
        <v>1</v>
      </c>
      <c r="FA617">
        <v>22</v>
      </c>
      <c r="FB617">
        <v>21.1</v>
      </c>
      <c r="FC617">
        <v>20.9</v>
      </c>
      <c r="FD617">
        <v>18</v>
      </c>
      <c r="FE617">
        <v>960.531</v>
      </c>
      <c r="FF617">
        <v>522.814</v>
      </c>
      <c r="FG617">
        <v>44.7455</v>
      </c>
      <c r="FH617">
        <v>25.8079</v>
      </c>
      <c r="FI617">
        <v>30.0007</v>
      </c>
      <c r="FJ617">
        <v>25.6076</v>
      </c>
      <c r="FK617">
        <v>25.5969</v>
      </c>
      <c r="FL617">
        <v>26.8675</v>
      </c>
      <c r="FM617">
        <v>31.5144</v>
      </c>
      <c r="FN617">
        <v>0</v>
      </c>
      <c r="FO617">
        <v>48</v>
      </c>
      <c r="FP617">
        <v>420</v>
      </c>
      <c r="FQ617">
        <v>14.29</v>
      </c>
      <c r="FR617">
        <v>100.287</v>
      </c>
      <c r="FS617">
        <v>100.186</v>
      </c>
    </row>
    <row r="618" spans="1:175">
      <c r="A618">
        <v>602</v>
      </c>
      <c r="B618">
        <v>1627064778.1</v>
      </c>
      <c r="C618">
        <v>1202</v>
      </c>
      <c r="D618" t="s">
        <v>1497</v>
      </c>
      <c r="E618" t="s">
        <v>1498</v>
      </c>
      <c r="F618">
        <v>1</v>
      </c>
      <c r="H618">
        <v>1627064777.1</v>
      </c>
      <c r="I618">
        <f>(J618)/1000</f>
        <v>0</v>
      </c>
      <c r="J618">
        <f>1000*CB618*AH618*(BX618-BY618)/(100*BQ618*(1000-AH618*BX618))</f>
        <v>0</v>
      </c>
      <c r="K618">
        <f>CB618*AH618*(BW618-BV618*(1000-AH618*BY618)/(1000-AH618*BX618))/(100*BQ618)</f>
        <v>0</v>
      </c>
      <c r="L618">
        <f>BV618 - IF(AH618&gt;1, K618*BQ618*100.0/(AJ618*CJ618), 0)</f>
        <v>0</v>
      </c>
      <c r="M618">
        <f>((S618-I618/2)*L618-K618)/(S618+I618/2)</f>
        <v>0</v>
      </c>
      <c r="N618">
        <f>M618*(CC618+CD618)/1000.0</f>
        <v>0</v>
      </c>
      <c r="O618">
        <f>(BV618 - IF(AH618&gt;1, K618*BQ618*100.0/(AJ618*CJ618), 0))*(CC618+CD618)/1000.0</f>
        <v>0</v>
      </c>
      <c r="P618">
        <f>2.0/((1/R618-1/Q618)+SIGN(R618)*SQRT((1/R618-1/Q618)*(1/R618-1/Q618) + 4*BR618/((BR618+1)*(BR618+1))*(2*1/R618*1/Q618-1/Q618*1/Q618)))</f>
        <v>0</v>
      </c>
      <c r="Q618">
        <f>IF(LEFT(BS618,1)&lt;&gt;"0",IF(LEFT(BS618,1)="1",3.0,BT618),$D$5+$E$5*(CJ618*CC618/($K$5*1000))+$F$5*(CJ618*CC618/($K$5*1000))*MAX(MIN(BQ618,$J$5),$I$5)*MAX(MIN(BQ618,$J$5),$I$5)+$G$5*MAX(MIN(BQ618,$J$5),$I$5)*(CJ618*CC618/($K$5*1000))+$H$5*(CJ618*CC618/($K$5*1000))*(CJ618*CC618/($K$5*1000)))</f>
        <v>0</v>
      </c>
      <c r="R618">
        <f>I618*(1000-(1000*0.61365*exp(17.502*V618/(240.97+V618))/(CC618+CD618)+BX618)/2)/(1000*0.61365*exp(17.502*V618/(240.97+V618))/(CC618+CD618)-BX618)</f>
        <v>0</v>
      </c>
      <c r="S618">
        <f>1/((BR618+1)/(P618/1.6)+1/(Q618/1.37)) + BR618/((BR618+1)/(P618/1.6) + BR618/(Q618/1.37))</f>
        <v>0</v>
      </c>
      <c r="T618">
        <f>(BM618*BP618)</f>
        <v>0</v>
      </c>
      <c r="U618">
        <f>(CE618+(T618+2*0.95*5.67E-8*(((CE618+$B$7)+273)^4-(CE618+273)^4)-44100*I618)/(1.84*29.3*Q618+8*0.95*5.67E-8*(CE618+273)^3))</f>
        <v>0</v>
      </c>
      <c r="V618">
        <f>($C$7*CF618+$D$7*CG618+$E$7*U618)</f>
        <v>0</v>
      </c>
      <c r="W618">
        <f>0.61365*exp(17.502*V618/(240.97+V618))</f>
        <v>0</v>
      </c>
      <c r="X618">
        <f>(Y618/Z618*100)</f>
        <v>0</v>
      </c>
      <c r="Y618">
        <f>BX618*(CC618+CD618)/1000</f>
        <v>0</v>
      </c>
      <c r="Z618">
        <f>0.61365*exp(17.502*CE618/(240.97+CE618))</f>
        <v>0</v>
      </c>
      <c r="AA618">
        <f>(W618-BX618*(CC618+CD618)/1000)</f>
        <v>0</v>
      </c>
      <c r="AB618">
        <f>(-I618*44100)</f>
        <v>0</v>
      </c>
      <c r="AC618">
        <f>2*29.3*Q618*0.92*(CE618-V618)</f>
        <v>0</v>
      </c>
      <c r="AD618">
        <f>2*0.95*5.67E-8*(((CE618+$B$7)+273)^4-(V618+273)^4)</f>
        <v>0</v>
      </c>
      <c r="AE618">
        <f>T618+AD618+AB618+AC618</f>
        <v>0</v>
      </c>
      <c r="AF618">
        <v>16</v>
      </c>
      <c r="AG618">
        <v>2</v>
      </c>
      <c r="AH618">
        <f>IF(AF618*$H$13&gt;=AJ618,1.0,(AJ618/(AJ618-AF618*$H$13)))</f>
        <v>0</v>
      </c>
      <c r="AI618">
        <f>(AH618-1)*100</f>
        <v>0</v>
      </c>
      <c r="AJ618">
        <f>MAX(0,($B$13+$C$13*CJ618)/(1+$D$13*CJ618)*CC618/(CE618+273)*$E$13)</f>
        <v>0</v>
      </c>
      <c r="AK618" t="s">
        <v>291</v>
      </c>
      <c r="AL618" t="s">
        <v>291</v>
      </c>
      <c r="AM618">
        <v>0</v>
      </c>
      <c r="AN618">
        <v>0</v>
      </c>
      <c r="AO618">
        <f>1-AM618/AN618</f>
        <v>0</v>
      </c>
      <c r="AP618">
        <v>0</v>
      </c>
      <c r="AQ618" t="s">
        <v>291</v>
      </c>
      <c r="AR618" t="s">
        <v>291</v>
      </c>
      <c r="AS618">
        <v>0</v>
      </c>
      <c r="AT618">
        <v>0</v>
      </c>
      <c r="AU618">
        <f>1-AS618/AT618</f>
        <v>0</v>
      </c>
      <c r="AV618">
        <v>0.5</v>
      </c>
      <c r="AW618">
        <f>BN618</f>
        <v>0</v>
      </c>
      <c r="AX618">
        <f>K618</f>
        <v>0</v>
      </c>
      <c r="AY618">
        <f>AU618*AV618*AW618</f>
        <v>0</v>
      </c>
      <c r="AZ618">
        <f>(AX618-AP618)/AW618</f>
        <v>0</v>
      </c>
      <c r="BA618">
        <f>(AN618-AT618)/AT618</f>
        <v>0</v>
      </c>
      <c r="BB618">
        <f>AM618/(AO618+AM618/AT618)</f>
        <v>0</v>
      </c>
      <c r="BC618" t="s">
        <v>291</v>
      </c>
      <c r="BD618">
        <v>0</v>
      </c>
      <c r="BE618">
        <f>IF(BD618&lt;&gt;0, BD618, BB618)</f>
        <v>0</v>
      </c>
      <c r="BF618">
        <f>1-BE618/AT618</f>
        <v>0</v>
      </c>
      <c r="BG618">
        <f>(AT618-AS618)/(AT618-BE618)</f>
        <v>0</v>
      </c>
      <c r="BH618">
        <f>(AN618-AT618)/(AN618-BE618)</f>
        <v>0</v>
      </c>
      <c r="BI618">
        <f>(AT618-AS618)/(AT618-AM618)</f>
        <v>0</v>
      </c>
      <c r="BJ618">
        <f>(AN618-AT618)/(AN618-AM618)</f>
        <v>0</v>
      </c>
      <c r="BK618">
        <f>(BG618*BE618/AS618)</f>
        <v>0</v>
      </c>
      <c r="BL618">
        <f>(1-BK618)</f>
        <v>0</v>
      </c>
      <c r="BM618">
        <f>$B$11*CK618+$C$11*CL618+$F$11*CM618*(1-CP618)</f>
        <v>0</v>
      </c>
      <c r="BN618">
        <f>BM618*BO618</f>
        <v>0</v>
      </c>
      <c r="BO618">
        <f>($B$11*$D$9+$C$11*$D$9+$F$11*((CZ618+CR618)/MAX(CZ618+CR618+DA618, 0.1)*$I$9+DA618/MAX(CZ618+CR618+DA618, 0.1)*$J$9))/($B$11+$C$11+$F$11)</f>
        <v>0</v>
      </c>
      <c r="BP618">
        <f>($B$11*$K$9+$C$11*$K$9+$F$11*((CZ618+CR618)/MAX(CZ618+CR618+DA618, 0.1)*$P$9+DA618/MAX(CZ618+CR618+DA618, 0.1)*$Q$9))/($B$11+$C$11+$F$11)</f>
        <v>0</v>
      </c>
      <c r="BQ618">
        <v>6</v>
      </c>
      <c r="BR618">
        <v>0.5</v>
      </c>
      <c r="BS618" t="s">
        <v>292</v>
      </c>
      <c r="BT618">
        <v>2</v>
      </c>
      <c r="BU618">
        <v>1627064777.1</v>
      </c>
      <c r="BV618">
        <v>397.916666666667</v>
      </c>
      <c r="BW618">
        <v>419.987333333333</v>
      </c>
      <c r="BX618">
        <v>22.0377666666667</v>
      </c>
      <c r="BY618">
        <v>14.1601</v>
      </c>
      <c r="BZ618">
        <v>393.601666666667</v>
      </c>
      <c r="CA618">
        <v>21.9245333333333</v>
      </c>
      <c r="CB618">
        <v>900.028</v>
      </c>
      <c r="CC618">
        <v>101.502666666667</v>
      </c>
      <c r="CD618">
        <v>0.0997777</v>
      </c>
      <c r="CE618">
        <v>37.4614</v>
      </c>
      <c r="CF618">
        <v>33.9879666666667</v>
      </c>
      <c r="CG618">
        <v>999.9</v>
      </c>
      <c r="CH618">
        <v>0</v>
      </c>
      <c r="CI618">
        <v>0</v>
      </c>
      <c r="CJ618">
        <v>10030.4</v>
      </c>
      <c r="CK618">
        <v>0</v>
      </c>
      <c r="CL618">
        <v>59.867</v>
      </c>
      <c r="CM618">
        <v>1460.01</v>
      </c>
      <c r="CN618">
        <v>0.973005</v>
      </c>
      <c r="CO618">
        <v>0.0269952</v>
      </c>
      <c r="CP618">
        <v>0</v>
      </c>
      <c r="CQ618">
        <v>678.728666666667</v>
      </c>
      <c r="CR618">
        <v>4.99951</v>
      </c>
      <c r="CS618">
        <v>9912.26333333333</v>
      </c>
      <c r="CT618">
        <v>11912</v>
      </c>
      <c r="CU618">
        <v>40.375</v>
      </c>
      <c r="CV618">
        <v>42.3956666666667</v>
      </c>
      <c r="CW618">
        <v>41.7706666666667</v>
      </c>
      <c r="CX618">
        <v>41.687</v>
      </c>
      <c r="CY618">
        <v>43.062</v>
      </c>
      <c r="CZ618">
        <v>1415.73</v>
      </c>
      <c r="DA618">
        <v>39.28</v>
      </c>
      <c r="DB618">
        <v>0</v>
      </c>
      <c r="DC618">
        <v>1627064780.8</v>
      </c>
      <c r="DD618">
        <v>0</v>
      </c>
      <c r="DE618">
        <v>678.75836</v>
      </c>
      <c r="DF618">
        <v>-0.976692312168468</v>
      </c>
      <c r="DG618">
        <v>4.896923085904</v>
      </c>
      <c r="DH618">
        <v>9911.5792</v>
      </c>
      <c r="DI618">
        <v>15</v>
      </c>
      <c r="DJ618">
        <v>1627063522.6</v>
      </c>
      <c r="DK618" t="s">
        <v>293</v>
      </c>
      <c r="DL618">
        <v>1627063512.6</v>
      </c>
      <c r="DM618">
        <v>1627063522.6</v>
      </c>
      <c r="DN618">
        <v>1</v>
      </c>
      <c r="DO618">
        <v>0.261</v>
      </c>
      <c r="DP618">
        <v>-0.001</v>
      </c>
      <c r="DQ618">
        <v>4.408</v>
      </c>
      <c r="DR618">
        <v>-0.118</v>
      </c>
      <c r="DS618">
        <v>420</v>
      </c>
      <c r="DT618">
        <v>3</v>
      </c>
      <c r="DU618">
        <v>0.07</v>
      </c>
      <c r="DV618">
        <v>0.03</v>
      </c>
      <c r="DW618">
        <v>-22.1210731707317</v>
      </c>
      <c r="DX618">
        <v>0.593947735191598</v>
      </c>
      <c r="DY618">
        <v>0.0622896930924869</v>
      </c>
      <c r="DZ618">
        <v>0</v>
      </c>
      <c r="EA618">
        <v>678.754454545455</v>
      </c>
      <c r="EB618">
        <v>-0.184383056069527</v>
      </c>
      <c r="EC618">
        <v>0.173674214500508</v>
      </c>
      <c r="ED618">
        <v>1</v>
      </c>
      <c r="EE618">
        <v>7.83010048780488</v>
      </c>
      <c r="EF618">
        <v>0.279663135888508</v>
      </c>
      <c r="EG618">
        <v>0.0306088240864816</v>
      </c>
      <c r="EH618">
        <v>0</v>
      </c>
      <c r="EI618">
        <v>1</v>
      </c>
      <c r="EJ618">
        <v>3</v>
      </c>
      <c r="EK618" t="s">
        <v>354</v>
      </c>
      <c r="EL618">
        <v>100</v>
      </c>
      <c r="EM618">
        <v>100</v>
      </c>
      <c r="EN618">
        <v>4.315</v>
      </c>
      <c r="EO618">
        <v>0.1135</v>
      </c>
      <c r="EP618">
        <v>2.28134974714028</v>
      </c>
      <c r="EQ618">
        <v>0.00616335315543056</v>
      </c>
      <c r="ER618">
        <v>-2.81551833566181e-06</v>
      </c>
      <c r="ES618">
        <v>7.20361701182458e-10</v>
      </c>
      <c r="ET618">
        <v>-0.12593346656001</v>
      </c>
      <c r="EU618">
        <v>0.000949733804135094</v>
      </c>
      <c r="EV618">
        <v>0.000626151634330831</v>
      </c>
      <c r="EW618">
        <v>-7.8445624330649e-06</v>
      </c>
      <c r="EX618">
        <v>-4</v>
      </c>
      <c r="EY618">
        <v>2067</v>
      </c>
      <c r="EZ618">
        <v>1</v>
      </c>
      <c r="FA618">
        <v>22</v>
      </c>
      <c r="FB618">
        <v>21.1</v>
      </c>
      <c r="FC618">
        <v>20.9</v>
      </c>
      <c r="FD618">
        <v>18</v>
      </c>
      <c r="FE618">
        <v>960.538</v>
      </c>
      <c r="FF618">
        <v>522.862</v>
      </c>
      <c r="FG618">
        <v>44.769</v>
      </c>
      <c r="FH618">
        <v>25.8121</v>
      </c>
      <c r="FI618">
        <v>30.0007</v>
      </c>
      <c r="FJ618">
        <v>25.6109</v>
      </c>
      <c r="FK618">
        <v>25.5999</v>
      </c>
      <c r="FL618">
        <v>26.8675</v>
      </c>
      <c r="FM618">
        <v>31.2281</v>
      </c>
      <c r="FN618">
        <v>0</v>
      </c>
      <c r="FO618">
        <v>48</v>
      </c>
      <c r="FP618">
        <v>420</v>
      </c>
      <c r="FQ618">
        <v>14.3034</v>
      </c>
      <c r="FR618">
        <v>100.286</v>
      </c>
      <c r="FS618">
        <v>100.186</v>
      </c>
    </row>
    <row r="619" spans="1:175">
      <c r="A619">
        <v>603</v>
      </c>
      <c r="B619">
        <v>1627064780.1</v>
      </c>
      <c r="C619">
        <v>1204</v>
      </c>
      <c r="D619" t="s">
        <v>1499</v>
      </c>
      <c r="E619" t="s">
        <v>1500</v>
      </c>
      <c r="F619">
        <v>1</v>
      </c>
      <c r="H619">
        <v>1627064779.1</v>
      </c>
      <c r="I619">
        <f>(J619)/1000</f>
        <v>0</v>
      </c>
      <c r="J619">
        <f>1000*CB619*AH619*(BX619-BY619)/(100*BQ619*(1000-AH619*BX619))</f>
        <v>0</v>
      </c>
      <c r="K619">
        <f>CB619*AH619*(BW619-BV619*(1000-AH619*BY619)/(1000-AH619*BX619))/(100*BQ619)</f>
        <v>0</v>
      </c>
      <c r="L619">
        <f>BV619 - IF(AH619&gt;1, K619*BQ619*100.0/(AJ619*CJ619), 0)</f>
        <v>0</v>
      </c>
      <c r="M619">
        <f>((S619-I619/2)*L619-K619)/(S619+I619/2)</f>
        <v>0</v>
      </c>
      <c r="N619">
        <f>M619*(CC619+CD619)/1000.0</f>
        <v>0</v>
      </c>
      <c r="O619">
        <f>(BV619 - IF(AH619&gt;1, K619*BQ619*100.0/(AJ619*CJ619), 0))*(CC619+CD619)/1000.0</f>
        <v>0</v>
      </c>
      <c r="P619">
        <f>2.0/((1/R619-1/Q619)+SIGN(R619)*SQRT((1/R619-1/Q619)*(1/R619-1/Q619) + 4*BR619/((BR619+1)*(BR619+1))*(2*1/R619*1/Q619-1/Q619*1/Q619)))</f>
        <v>0</v>
      </c>
      <c r="Q619">
        <f>IF(LEFT(BS619,1)&lt;&gt;"0",IF(LEFT(BS619,1)="1",3.0,BT619),$D$5+$E$5*(CJ619*CC619/($K$5*1000))+$F$5*(CJ619*CC619/($K$5*1000))*MAX(MIN(BQ619,$J$5),$I$5)*MAX(MIN(BQ619,$J$5),$I$5)+$G$5*MAX(MIN(BQ619,$J$5),$I$5)*(CJ619*CC619/($K$5*1000))+$H$5*(CJ619*CC619/($K$5*1000))*(CJ619*CC619/($K$5*1000)))</f>
        <v>0</v>
      </c>
      <c r="R619">
        <f>I619*(1000-(1000*0.61365*exp(17.502*V619/(240.97+V619))/(CC619+CD619)+BX619)/2)/(1000*0.61365*exp(17.502*V619/(240.97+V619))/(CC619+CD619)-BX619)</f>
        <v>0</v>
      </c>
      <c r="S619">
        <f>1/((BR619+1)/(P619/1.6)+1/(Q619/1.37)) + BR619/((BR619+1)/(P619/1.6) + BR619/(Q619/1.37))</f>
        <v>0</v>
      </c>
      <c r="T619">
        <f>(BM619*BP619)</f>
        <v>0</v>
      </c>
      <c r="U619">
        <f>(CE619+(T619+2*0.95*5.67E-8*(((CE619+$B$7)+273)^4-(CE619+273)^4)-44100*I619)/(1.84*29.3*Q619+8*0.95*5.67E-8*(CE619+273)^3))</f>
        <v>0</v>
      </c>
      <c r="V619">
        <f>($C$7*CF619+$D$7*CG619+$E$7*U619)</f>
        <v>0</v>
      </c>
      <c r="W619">
        <f>0.61365*exp(17.502*V619/(240.97+V619))</f>
        <v>0</v>
      </c>
      <c r="X619">
        <f>(Y619/Z619*100)</f>
        <v>0</v>
      </c>
      <c r="Y619">
        <f>BX619*(CC619+CD619)/1000</f>
        <v>0</v>
      </c>
      <c r="Z619">
        <f>0.61365*exp(17.502*CE619/(240.97+CE619))</f>
        <v>0</v>
      </c>
      <c r="AA619">
        <f>(W619-BX619*(CC619+CD619)/1000)</f>
        <v>0</v>
      </c>
      <c r="AB619">
        <f>(-I619*44100)</f>
        <v>0</v>
      </c>
      <c r="AC619">
        <f>2*29.3*Q619*0.92*(CE619-V619)</f>
        <v>0</v>
      </c>
      <c r="AD619">
        <f>2*0.95*5.67E-8*(((CE619+$B$7)+273)^4-(V619+273)^4)</f>
        <v>0</v>
      </c>
      <c r="AE619">
        <f>T619+AD619+AB619+AC619</f>
        <v>0</v>
      </c>
      <c r="AF619">
        <v>16</v>
      </c>
      <c r="AG619">
        <v>2</v>
      </c>
      <c r="AH619">
        <f>IF(AF619*$H$13&gt;=AJ619,1.0,(AJ619/(AJ619-AF619*$H$13)))</f>
        <v>0</v>
      </c>
      <c r="AI619">
        <f>(AH619-1)*100</f>
        <v>0</v>
      </c>
      <c r="AJ619">
        <f>MAX(0,($B$13+$C$13*CJ619)/(1+$D$13*CJ619)*CC619/(CE619+273)*$E$13)</f>
        <v>0</v>
      </c>
      <c r="AK619" t="s">
        <v>291</v>
      </c>
      <c r="AL619" t="s">
        <v>291</v>
      </c>
      <c r="AM619">
        <v>0</v>
      </c>
      <c r="AN619">
        <v>0</v>
      </c>
      <c r="AO619">
        <f>1-AM619/AN619</f>
        <v>0</v>
      </c>
      <c r="AP619">
        <v>0</v>
      </c>
      <c r="AQ619" t="s">
        <v>291</v>
      </c>
      <c r="AR619" t="s">
        <v>291</v>
      </c>
      <c r="AS619">
        <v>0</v>
      </c>
      <c r="AT619">
        <v>0</v>
      </c>
      <c r="AU619">
        <f>1-AS619/AT619</f>
        <v>0</v>
      </c>
      <c r="AV619">
        <v>0.5</v>
      </c>
      <c r="AW619">
        <f>BN619</f>
        <v>0</v>
      </c>
      <c r="AX619">
        <f>K619</f>
        <v>0</v>
      </c>
      <c r="AY619">
        <f>AU619*AV619*AW619</f>
        <v>0</v>
      </c>
      <c r="AZ619">
        <f>(AX619-AP619)/AW619</f>
        <v>0</v>
      </c>
      <c r="BA619">
        <f>(AN619-AT619)/AT619</f>
        <v>0</v>
      </c>
      <c r="BB619">
        <f>AM619/(AO619+AM619/AT619)</f>
        <v>0</v>
      </c>
      <c r="BC619" t="s">
        <v>291</v>
      </c>
      <c r="BD619">
        <v>0</v>
      </c>
      <c r="BE619">
        <f>IF(BD619&lt;&gt;0, BD619, BB619)</f>
        <v>0</v>
      </c>
      <c r="BF619">
        <f>1-BE619/AT619</f>
        <v>0</v>
      </c>
      <c r="BG619">
        <f>(AT619-AS619)/(AT619-BE619)</f>
        <v>0</v>
      </c>
      <c r="BH619">
        <f>(AN619-AT619)/(AN619-BE619)</f>
        <v>0</v>
      </c>
      <c r="BI619">
        <f>(AT619-AS619)/(AT619-AM619)</f>
        <v>0</v>
      </c>
      <c r="BJ619">
        <f>(AN619-AT619)/(AN619-AM619)</f>
        <v>0</v>
      </c>
      <c r="BK619">
        <f>(BG619*BE619/AS619)</f>
        <v>0</v>
      </c>
      <c r="BL619">
        <f>(1-BK619)</f>
        <v>0</v>
      </c>
      <c r="BM619">
        <f>$B$11*CK619+$C$11*CL619+$F$11*CM619*(1-CP619)</f>
        <v>0</v>
      </c>
      <c r="BN619">
        <f>BM619*BO619</f>
        <v>0</v>
      </c>
      <c r="BO619">
        <f>($B$11*$D$9+$C$11*$D$9+$F$11*((CZ619+CR619)/MAX(CZ619+CR619+DA619, 0.1)*$I$9+DA619/MAX(CZ619+CR619+DA619, 0.1)*$J$9))/($B$11+$C$11+$F$11)</f>
        <v>0</v>
      </c>
      <c r="BP619">
        <f>($B$11*$K$9+$C$11*$K$9+$F$11*((CZ619+CR619)/MAX(CZ619+CR619+DA619, 0.1)*$P$9+DA619/MAX(CZ619+CR619+DA619, 0.1)*$Q$9))/($B$11+$C$11+$F$11)</f>
        <v>0</v>
      </c>
      <c r="BQ619">
        <v>6</v>
      </c>
      <c r="BR619">
        <v>0.5</v>
      </c>
      <c r="BS619" t="s">
        <v>292</v>
      </c>
      <c r="BT619">
        <v>2</v>
      </c>
      <c r="BU619">
        <v>1627064779.1</v>
      </c>
      <c r="BV619">
        <v>397.915</v>
      </c>
      <c r="BW619">
        <v>420.027333333333</v>
      </c>
      <c r="BX619">
        <v>22.0706</v>
      </c>
      <c r="BY619">
        <v>14.1695666666667</v>
      </c>
      <c r="BZ619">
        <v>393.6</v>
      </c>
      <c r="CA619">
        <v>21.9569</v>
      </c>
      <c r="CB619">
        <v>900.064666666667</v>
      </c>
      <c r="CC619">
        <v>101.502</v>
      </c>
      <c r="CD619">
        <v>0.100192666666667</v>
      </c>
      <c r="CE619">
        <v>37.4889333333333</v>
      </c>
      <c r="CF619">
        <v>34.0118</v>
      </c>
      <c r="CG619">
        <v>999.9</v>
      </c>
      <c r="CH619">
        <v>0</v>
      </c>
      <c r="CI619">
        <v>0</v>
      </c>
      <c r="CJ619">
        <v>10005.4333333333</v>
      </c>
      <c r="CK619">
        <v>0</v>
      </c>
      <c r="CL619">
        <v>59.8759</v>
      </c>
      <c r="CM619">
        <v>1460.00333333333</v>
      </c>
      <c r="CN619">
        <v>0.973005</v>
      </c>
      <c r="CO619">
        <v>0.0269952</v>
      </c>
      <c r="CP619">
        <v>0</v>
      </c>
      <c r="CQ619">
        <v>678.431666666667</v>
      </c>
      <c r="CR619">
        <v>4.99951</v>
      </c>
      <c r="CS619">
        <v>9912.03333333333</v>
      </c>
      <c r="CT619">
        <v>11911.9333333333</v>
      </c>
      <c r="CU619">
        <v>40.375</v>
      </c>
      <c r="CV619">
        <v>42.4163333333333</v>
      </c>
      <c r="CW619">
        <v>41.812</v>
      </c>
      <c r="CX619">
        <v>41.75</v>
      </c>
      <c r="CY619">
        <v>43.104</v>
      </c>
      <c r="CZ619">
        <v>1415.72333333333</v>
      </c>
      <c r="DA619">
        <v>39.28</v>
      </c>
      <c r="DB619">
        <v>0</v>
      </c>
      <c r="DC619">
        <v>1627064782.6</v>
      </c>
      <c r="DD619">
        <v>0</v>
      </c>
      <c r="DE619">
        <v>678.718615384615</v>
      </c>
      <c r="DF619">
        <v>-1.6032820508723</v>
      </c>
      <c r="DG619">
        <v>5.82358973992445</v>
      </c>
      <c r="DH619">
        <v>9911.61461538462</v>
      </c>
      <c r="DI619">
        <v>15</v>
      </c>
      <c r="DJ619">
        <v>1627063522.6</v>
      </c>
      <c r="DK619" t="s">
        <v>293</v>
      </c>
      <c r="DL619">
        <v>1627063512.6</v>
      </c>
      <c r="DM619">
        <v>1627063522.6</v>
      </c>
      <c r="DN619">
        <v>1</v>
      </c>
      <c r="DO619">
        <v>0.261</v>
      </c>
      <c r="DP619">
        <v>-0.001</v>
      </c>
      <c r="DQ619">
        <v>4.408</v>
      </c>
      <c r="DR619">
        <v>-0.118</v>
      </c>
      <c r="DS619">
        <v>420</v>
      </c>
      <c r="DT619">
        <v>3</v>
      </c>
      <c r="DU619">
        <v>0.07</v>
      </c>
      <c r="DV619">
        <v>0.03</v>
      </c>
      <c r="DW619">
        <v>-22.1113609756098</v>
      </c>
      <c r="DX619">
        <v>0.454367247386751</v>
      </c>
      <c r="DY619">
        <v>0.0556749796151354</v>
      </c>
      <c r="DZ619">
        <v>1</v>
      </c>
      <c r="EA619">
        <v>678.711588235294</v>
      </c>
      <c r="EB619">
        <v>-0.615802701697683</v>
      </c>
      <c r="EC619">
        <v>0.185862080056064</v>
      </c>
      <c r="ED619">
        <v>1</v>
      </c>
      <c r="EE619">
        <v>7.83992195121951</v>
      </c>
      <c r="EF619">
        <v>0.327469547038346</v>
      </c>
      <c r="EG619">
        <v>0.0347668240529579</v>
      </c>
      <c r="EH619">
        <v>0</v>
      </c>
      <c r="EI619">
        <v>2</v>
      </c>
      <c r="EJ619">
        <v>3</v>
      </c>
      <c r="EK619" t="s">
        <v>335</v>
      </c>
      <c r="EL619">
        <v>100</v>
      </c>
      <c r="EM619">
        <v>100</v>
      </c>
      <c r="EN619">
        <v>4.316</v>
      </c>
      <c r="EO619">
        <v>0.114</v>
      </c>
      <c r="EP619">
        <v>2.28134974714028</v>
      </c>
      <c r="EQ619">
        <v>0.00616335315543056</v>
      </c>
      <c r="ER619">
        <v>-2.81551833566181e-06</v>
      </c>
      <c r="ES619">
        <v>7.20361701182458e-10</v>
      </c>
      <c r="ET619">
        <v>-0.12593346656001</v>
      </c>
      <c r="EU619">
        <v>0.000949733804135094</v>
      </c>
      <c r="EV619">
        <v>0.000626151634330831</v>
      </c>
      <c r="EW619">
        <v>-7.8445624330649e-06</v>
      </c>
      <c r="EX619">
        <v>-4</v>
      </c>
      <c r="EY619">
        <v>2067</v>
      </c>
      <c r="EZ619">
        <v>1</v>
      </c>
      <c r="FA619">
        <v>22</v>
      </c>
      <c r="FB619">
        <v>21.1</v>
      </c>
      <c r="FC619">
        <v>21</v>
      </c>
      <c r="FD619">
        <v>18</v>
      </c>
      <c r="FE619">
        <v>960.474</v>
      </c>
      <c r="FF619">
        <v>522.734</v>
      </c>
      <c r="FG619">
        <v>44.7919</v>
      </c>
      <c r="FH619">
        <v>25.8166</v>
      </c>
      <c r="FI619">
        <v>30.0008</v>
      </c>
      <c r="FJ619">
        <v>25.6145</v>
      </c>
      <c r="FK619">
        <v>25.6033</v>
      </c>
      <c r="FL619">
        <v>26.8663</v>
      </c>
      <c r="FM619">
        <v>31.2281</v>
      </c>
      <c r="FN619">
        <v>0</v>
      </c>
      <c r="FO619">
        <v>48</v>
      </c>
      <c r="FP619">
        <v>420</v>
      </c>
      <c r="FQ619">
        <v>14.316</v>
      </c>
      <c r="FR619">
        <v>100.286</v>
      </c>
      <c r="FS619">
        <v>100.186</v>
      </c>
    </row>
    <row r="620" spans="1:175">
      <c r="A620">
        <v>604</v>
      </c>
      <c r="B620">
        <v>1627064782.1</v>
      </c>
      <c r="C620">
        <v>1206</v>
      </c>
      <c r="D620" t="s">
        <v>1501</v>
      </c>
      <c r="E620" t="s">
        <v>1502</v>
      </c>
      <c r="F620">
        <v>1</v>
      </c>
      <c r="H620">
        <v>1627064781.1</v>
      </c>
      <c r="I620">
        <f>(J620)/1000</f>
        <v>0</v>
      </c>
      <c r="J620">
        <f>1000*CB620*AH620*(BX620-BY620)/(100*BQ620*(1000-AH620*BX620))</f>
        <v>0</v>
      </c>
      <c r="K620">
        <f>CB620*AH620*(BW620-BV620*(1000-AH620*BY620)/(1000-AH620*BX620))/(100*BQ620)</f>
        <v>0</v>
      </c>
      <c r="L620">
        <f>BV620 - IF(AH620&gt;1, K620*BQ620*100.0/(AJ620*CJ620), 0)</f>
        <v>0</v>
      </c>
      <c r="M620">
        <f>((S620-I620/2)*L620-K620)/(S620+I620/2)</f>
        <v>0</v>
      </c>
      <c r="N620">
        <f>M620*(CC620+CD620)/1000.0</f>
        <v>0</v>
      </c>
      <c r="O620">
        <f>(BV620 - IF(AH620&gt;1, K620*BQ620*100.0/(AJ620*CJ620), 0))*(CC620+CD620)/1000.0</f>
        <v>0</v>
      </c>
      <c r="P620">
        <f>2.0/((1/R620-1/Q620)+SIGN(R620)*SQRT((1/R620-1/Q620)*(1/R620-1/Q620) + 4*BR620/((BR620+1)*(BR620+1))*(2*1/R620*1/Q620-1/Q620*1/Q620)))</f>
        <v>0</v>
      </c>
      <c r="Q620">
        <f>IF(LEFT(BS620,1)&lt;&gt;"0",IF(LEFT(BS620,1)="1",3.0,BT620),$D$5+$E$5*(CJ620*CC620/($K$5*1000))+$F$5*(CJ620*CC620/($K$5*1000))*MAX(MIN(BQ620,$J$5),$I$5)*MAX(MIN(BQ620,$J$5),$I$5)+$G$5*MAX(MIN(BQ620,$J$5),$I$5)*(CJ620*CC620/($K$5*1000))+$H$5*(CJ620*CC620/($K$5*1000))*(CJ620*CC620/($K$5*1000)))</f>
        <v>0</v>
      </c>
      <c r="R620">
        <f>I620*(1000-(1000*0.61365*exp(17.502*V620/(240.97+V620))/(CC620+CD620)+BX620)/2)/(1000*0.61365*exp(17.502*V620/(240.97+V620))/(CC620+CD620)-BX620)</f>
        <v>0</v>
      </c>
      <c r="S620">
        <f>1/((BR620+1)/(P620/1.6)+1/(Q620/1.37)) + BR620/((BR620+1)/(P620/1.6) + BR620/(Q620/1.37))</f>
        <v>0</v>
      </c>
      <c r="T620">
        <f>(BM620*BP620)</f>
        <v>0</v>
      </c>
      <c r="U620">
        <f>(CE620+(T620+2*0.95*5.67E-8*(((CE620+$B$7)+273)^4-(CE620+273)^4)-44100*I620)/(1.84*29.3*Q620+8*0.95*5.67E-8*(CE620+273)^3))</f>
        <v>0</v>
      </c>
      <c r="V620">
        <f>($C$7*CF620+$D$7*CG620+$E$7*U620)</f>
        <v>0</v>
      </c>
      <c r="W620">
        <f>0.61365*exp(17.502*V620/(240.97+V620))</f>
        <v>0</v>
      </c>
      <c r="X620">
        <f>(Y620/Z620*100)</f>
        <v>0</v>
      </c>
      <c r="Y620">
        <f>BX620*(CC620+CD620)/1000</f>
        <v>0</v>
      </c>
      <c r="Z620">
        <f>0.61365*exp(17.502*CE620/(240.97+CE620))</f>
        <v>0</v>
      </c>
      <c r="AA620">
        <f>(W620-BX620*(CC620+CD620)/1000)</f>
        <v>0</v>
      </c>
      <c r="AB620">
        <f>(-I620*44100)</f>
        <v>0</v>
      </c>
      <c r="AC620">
        <f>2*29.3*Q620*0.92*(CE620-V620)</f>
        <v>0</v>
      </c>
      <c r="AD620">
        <f>2*0.95*5.67E-8*(((CE620+$B$7)+273)^4-(V620+273)^4)</f>
        <v>0</v>
      </c>
      <c r="AE620">
        <f>T620+AD620+AB620+AC620</f>
        <v>0</v>
      </c>
      <c r="AF620">
        <v>16</v>
      </c>
      <c r="AG620">
        <v>2</v>
      </c>
      <c r="AH620">
        <f>IF(AF620*$H$13&gt;=AJ620,1.0,(AJ620/(AJ620-AF620*$H$13)))</f>
        <v>0</v>
      </c>
      <c r="AI620">
        <f>(AH620-1)*100</f>
        <v>0</v>
      </c>
      <c r="AJ620">
        <f>MAX(0,($B$13+$C$13*CJ620)/(1+$D$13*CJ620)*CC620/(CE620+273)*$E$13)</f>
        <v>0</v>
      </c>
      <c r="AK620" t="s">
        <v>291</v>
      </c>
      <c r="AL620" t="s">
        <v>291</v>
      </c>
      <c r="AM620">
        <v>0</v>
      </c>
      <c r="AN620">
        <v>0</v>
      </c>
      <c r="AO620">
        <f>1-AM620/AN620</f>
        <v>0</v>
      </c>
      <c r="AP620">
        <v>0</v>
      </c>
      <c r="AQ620" t="s">
        <v>291</v>
      </c>
      <c r="AR620" t="s">
        <v>291</v>
      </c>
      <c r="AS620">
        <v>0</v>
      </c>
      <c r="AT620">
        <v>0</v>
      </c>
      <c r="AU620">
        <f>1-AS620/AT620</f>
        <v>0</v>
      </c>
      <c r="AV620">
        <v>0.5</v>
      </c>
      <c r="AW620">
        <f>BN620</f>
        <v>0</v>
      </c>
      <c r="AX620">
        <f>K620</f>
        <v>0</v>
      </c>
      <c r="AY620">
        <f>AU620*AV620*AW620</f>
        <v>0</v>
      </c>
      <c r="AZ620">
        <f>(AX620-AP620)/AW620</f>
        <v>0</v>
      </c>
      <c r="BA620">
        <f>(AN620-AT620)/AT620</f>
        <v>0</v>
      </c>
      <c r="BB620">
        <f>AM620/(AO620+AM620/AT620)</f>
        <v>0</v>
      </c>
      <c r="BC620" t="s">
        <v>291</v>
      </c>
      <c r="BD620">
        <v>0</v>
      </c>
      <c r="BE620">
        <f>IF(BD620&lt;&gt;0, BD620, BB620)</f>
        <v>0</v>
      </c>
      <c r="BF620">
        <f>1-BE620/AT620</f>
        <v>0</v>
      </c>
      <c r="BG620">
        <f>(AT620-AS620)/(AT620-BE620)</f>
        <v>0</v>
      </c>
      <c r="BH620">
        <f>(AN620-AT620)/(AN620-BE620)</f>
        <v>0</v>
      </c>
      <c r="BI620">
        <f>(AT620-AS620)/(AT620-AM620)</f>
        <v>0</v>
      </c>
      <c r="BJ620">
        <f>(AN620-AT620)/(AN620-AM620)</f>
        <v>0</v>
      </c>
      <c r="BK620">
        <f>(BG620*BE620/AS620)</f>
        <v>0</v>
      </c>
      <c r="BL620">
        <f>(1-BK620)</f>
        <v>0</v>
      </c>
      <c r="BM620">
        <f>$B$11*CK620+$C$11*CL620+$F$11*CM620*(1-CP620)</f>
        <v>0</v>
      </c>
      <c r="BN620">
        <f>BM620*BO620</f>
        <v>0</v>
      </c>
      <c r="BO620">
        <f>($B$11*$D$9+$C$11*$D$9+$F$11*((CZ620+CR620)/MAX(CZ620+CR620+DA620, 0.1)*$I$9+DA620/MAX(CZ620+CR620+DA620, 0.1)*$J$9))/($B$11+$C$11+$F$11)</f>
        <v>0</v>
      </c>
      <c r="BP620">
        <f>($B$11*$K$9+$C$11*$K$9+$F$11*((CZ620+CR620)/MAX(CZ620+CR620+DA620, 0.1)*$P$9+DA620/MAX(CZ620+CR620+DA620, 0.1)*$Q$9))/($B$11+$C$11+$F$11)</f>
        <v>0</v>
      </c>
      <c r="BQ620">
        <v>6</v>
      </c>
      <c r="BR620">
        <v>0.5</v>
      </c>
      <c r="BS620" t="s">
        <v>292</v>
      </c>
      <c r="BT620">
        <v>2</v>
      </c>
      <c r="BU620">
        <v>1627064781.1</v>
      </c>
      <c r="BV620">
        <v>397.936333333333</v>
      </c>
      <c r="BW620">
        <v>420.009</v>
      </c>
      <c r="BX620">
        <v>22.0968666666667</v>
      </c>
      <c r="BY620">
        <v>14.1901666666667</v>
      </c>
      <c r="BZ620">
        <v>393.621</v>
      </c>
      <c r="CA620">
        <v>21.9826666666667</v>
      </c>
      <c r="CB620">
        <v>900.029333333333</v>
      </c>
      <c r="CC620">
        <v>101.501666666667</v>
      </c>
      <c r="CD620">
        <v>0.100682</v>
      </c>
      <c r="CE620">
        <v>37.5201</v>
      </c>
      <c r="CF620">
        <v>34.0359333333333</v>
      </c>
      <c r="CG620">
        <v>999.9</v>
      </c>
      <c r="CH620">
        <v>0</v>
      </c>
      <c r="CI620">
        <v>0</v>
      </c>
      <c r="CJ620">
        <v>9971.46</v>
      </c>
      <c r="CK620">
        <v>0</v>
      </c>
      <c r="CL620">
        <v>59.8759</v>
      </c>
      <c r="CM620">
        <v>1460.00666666667</v>
      </c>
      <c r="CN620">
        <v>0.973005</v>
      </c>
      <c r="CO620">
        <v>0.0269952</v>
      </c>
      <c r="CP620">
        <v>0</v>
      </c>
      <c r="CQ620">
        <v>678.557333333333</v>
      </c>
      <c r="CR620">
        <v>4.99951</v>
      </c>
      <c r="CS620">
        <v>9911.88666666667</v>
      </c>
      <c r="CT620">
        <v>11911.9666666667</v>
      </c>
      <c r="CU620">
        <v>40.375</v>
      </c>
      <c r="CV620">
        <v>42.3956666666667</v>
      </c>
      <c r="CW620">
        <v>41.812</v>
      </c>
      <c r="CX620">
        <v>41.687</v>
      </c>
      <c r="CY620">
        <v>43.125</v>
      </c>
      <c r="CZ620">
        <v>1415.72666666667</v>
      </c>
      <c r="DA620">
        <v>39.28</v>
      </c>
      <c r="DB620">
        <v>0</v>
      </c>
      <c r="DC620">
        <v>1627064785</v>
      </c>
      <c r="DD620">
        <v>0</v>
      </c>
      <c r="DE620">
        <v>678.681192307692</v>
      </c>
      <c r="DF620">
        <v>-1.38512819976086</v>
      </c>
      <c r="DG620">
        <v>4.98700853232319</v>
      </c>
      <c r="DH620">
        <v>9911.70192307692</v>
      </c>
      <c r="DI620">
        <v>15</v>
      </c>
      <c r="DJ620">
        <v>1627063522.6</v>
      </c>
      <c r="DK620" t="s">
        <v>293</v>
      </c>
      <c r="DL620">
        <v>1627063512.6</v>
      </c>
      <c r="DM620">
        <v>1627063522.6</v>
      </c>
      <c r="DN620">
        <v>1</v>
      </c>
      <c r="DO620">
        <v>0.261</v>
      </c>
      <c r="DP620">
        <v>-0.001</v>
      </c>
      <c r="DQ620">
        <v>4.408</v>
      </c>
      <c r="DR620">
        <v>-0.118</v>
      </c>
      <c r="DS620">
        <v>420</v>
      </c>
      <c r="DT620">
        <v>3</v>
      </c>
      <c r="DU620">
        <v>0.07</v>
      </c>
      <c r="DV620">
        <v>0.03</v>
      </c>
      <c r="DW620">
        <v>-22.1000317073171</v>
      </c>
      <c r="DX620">
        <v>0.345468292682928</v>
      </c>
      <c r="DY620">
        <v>0.0492134248937015</v>
      </c>
      <c r="DZ620">
        <v>1</v>
      </c>
      <c r="EA620">
        <v>678.696636363636</v>
      </c>
      <c r="EB620">
        <v>-0.88914556611957</v>
      </c>
      <c r="EC620">
        <v>0.200188217220815</v>
      </c>
      <c r="ED620">
        <v>1</v>
      </c>
      <c r="EE620">
        <v>7.85138536585366</v>
      </c>
      <c r="EF620">
        <v>0.332536515679447</v>
      </c>
      <c r="EG620">
        <v>0.0351769662787096</v>
      </c>
      <c r="EH620">
        <v>0</v>
      </c>
      <c r="EI620">
        <v>2</v>
      </c>
      <c r="EJ620">
        <v>3</v>
      </c>
      <c r="EK620" t="s">
        <v>335</v>
      </c>
      <c r="EL620">
        <v>100</v>
      </c>
      <c r="EM620">
        <v>100</v>
      </c>
      <c r="EN620">
        <v>4.315</v>
      </c>
      <c r="EO620">
        <v>0.1145</v>
      </c>
      <c r="EP620">
        <v>2.28134974714028</v>
      </c>
      <c r="EQ620">
        <v>0.00616335315543056</v>
      </c>
      <c r="ER620">
        <v>-2.81551833566181e-06</v>
      </c>
      <c r="ES620">
        <v>7.20361701182458e-10</v>
      </c>
      <c r="ET620">
        <v>-0.12593346656001</v>
      </c>
      <c r="EU620">
        <v>0.000949733804135094</v>
      </c>
      <c r="EV620">
        <v>0.000626151634330831</v>
      </c>
      <c r="EW620">
        <v>-7.8445624330649e-06</v>
      </c>
      <c r="EX620">
        <v>-4</v>
      </c>
      <c r="EY620">
        <v>2067</v>
      </c>
      <c r="EZ620">
        <v>1</v>
      </c>
      <c r="FA620">
        <v>22</v>
      </c>
      <c r="FB620">
        <v>21.2</v>
      </c>
      <c r="FC620">
        <v>21</v>
      </c>
      <c r="FD620">
        <v>18</v>
      </c>
      <c r="FE620">
        <v>960.376</v>
      </c>
      <c r="FF620">
        <v>522.963</v>
      </c>
      <c r="FG620">
        <v>44.8151</v>
      </c>
      <c r="FH620">
        <v>25.8218</v>
      </c>
      <c r="FI620">
        <v>30.0011</v>
      </c>
      <c r="FJ620">
        <v>25.6178</v>
      </c>
      <c r="FK620">
        <v>25.6065</v>
      </c>
      <c r="FL620">
        <v>26.8684</v>
      </c>
      <c r="FM620">
        <v>30.9467</v>
      </c>
      <c r="FN620">
        <v>0</v>
      </c>
      <c r="FO620">
        <v>48</v>
      </c>
      <c r="FP620">
        <v>420</v>
      </c>
      <c r="FQ620">
        <v>14.3052</v>
      </c>
      <c r="FR620">
        <v>100.285</v>
      </c>
      <c r="FS620">
        <v>100.185</v>
      </c>
    </row>
    <row r="621" spans="1:175">
      <c r="A621">
        <v>605</v>
      </c>
      <c r="B621">
        <v>1627064784.1</v>
      </c>
      <c r="C621">
        <v>1208</v>
      </c>
      <c r="D621" t="s">
        <v>1503</v>
      </c>
      <c r="E621" t="s">
        <v>1504</v>
      </c>
      <c r="F621">
        <v>1</v>
      </c>
      <c r="H621">
        <v>1627064783.1</v>
      </c>
      <c r="I621">
        <f>(J621)/1000</f>
        <v>0</v>
      </c>
      <c r="J621">
        <f>1000*CB621*AH621*(BX621-BY621)/(100*BQ621*(1000-AH621*BX621))</f>
        <v>0</v>
      </c>
      <c r="K621">
        <f>CB621*AH621*(BW621-BV621*(1000-AH621*BY621)/(1000-AH621*BX621))/(100*BQ621)</f>
        <v>0</v>
      </c>
      <c r="L621">
        <f>BV621 - IF(AH621&gt;1, K621*BQ621*100.0/(AJ621*CJ621), 0)</f>
        <v>0</v>
      </c>
      <c r="M621">
        <f>((S621-I621/2)*L621-K621)/(S621+I621/2)</f>
        <v>0</v>
      </c>
      <c r="N621">
        <f>M621*(CC621+CD621)/1000.0</f>
        <v>0</v>
      </c>
      <c r="O621">
        <f>(BV621 - IF(AH621&gt;1, K621*BQ621*100.0/(AJ621*CJ621), 0))*(CC621+CD621)/1000.0</f>
        <v>0</v>
      </c>
      <c r="P621">
        <f>2.0/((1/R621-1/Q621)+SIGN(R621)*SQRT((1/R621-1/Q621)*(1/R621-1/Q621) + 4*BR621/((BR621+1)*(BR621+1))*(2*1/R621*1/Q621-1/Q621*1/Q621)))</f>
        <v>0</v>
      </c>
      <c r="Q621">
        <f>IF(LEFT(BS621,1)&lt;&gt;"0",IF(LEFT(BS621,1)="1",3.0,BT621),$D$5+$E$5*(CJ621*CC621/($K$5*1000))+$F$5*(CJ621*CC621/($K$5*1000))*MAX(MIN(BQ621,$J$5),$I$5)*MAX(MIN(BQ621,$J$5),$I$5)+$G$5*MAX(MIN(BQ621,$J$5),$I$5)*(CJ621*CC621/($K$5*1000))+$H$5*(CJ621*CC621/($K$5*1000))*(CJ621*CC621/($K$5*1000)))</f>
        <v>0</v>
      </c>
      <c r="R621">
        <f>I621*(1000-(1000*0.61365*exp(17.502*V621/(240.97+V621))/(CC621+CD621)+BX621)/2)/(1000*0.61365*exp(17.502*V621/(240.97+V621))/(CC621+CD621)-BX621)</f>
        <v>0</v>
      </c>
      <c r="S621">
        <f>1/((BR621+1)/(P621/1.6)+1/(Q621/1.37)) + BR621/((BR621+1)/(P621/1.6) + BR621/(Q621/1.37))</f>
        <v>0</v>
      </c>
      <c r="T621">
        <f>(BM621*BP621)</f>
        <v>0</v>
      </c>
      <c r="U621">
        <f>(CE621+(T621+2*0.95*5.67E-8*(((CE621+$B$7)+273)^4-(CE621+273)^4)-44100*I621)/(1.84*29.3*Q621+8*0.95*5.67E-8*(CE621+273)^3))</f>
        <v>0</v>
      </c>
      <c r="V621">
        <f>($C$7*CF621+$D$7*CG621+$E$7*U621)</f>
        <v>0</v>
      </c>
      <c r="W621">
        <f>0.61365*exp(17.502*V621/(240.97+V621))</f>
        <v>0</v>
      </c>
      <c r="X621">
        <f>(Y621/Z621*100)</f>
        <v>0</v>
      </c>
      <c r="Y621">
        <f>BX621*(CC621+CD621)/1000</f>
        <v>0</v>
      </c>
      <c r="Z621">
        <f>0.61365*exp(17.502*CE621/(240.97+CE621))</f>
        <v>0</v>
      </c>
      <c r="AA621">
        <f>(W621-BX621*(CC621+CD621)/1000)</f>
        <v>0</v>
      </c>
      <c r="AB621">
        <f>(-I621*44100)</f>
        <v>0</v>
      </c>
      <c r="AC621">
        <f>2*29.3*Q621*0.92*(CE621-V621)</f>
        <v>0</v>
      </c>
      <c r="AD621">
        <f>2*0.95*5.67E-8*(((CE621+$B$7)+273)^4-(V621+273)^4)</f>
        <v>0</v>
      </c>
      <c r="AE621">
        <f>T621+AD621+AB621+AC621</f>
        <v>0</v>
      </c>
      <c r="AF621">
        <v>16</v>
      </c>
      <c r="AG621">
        <v>2</v>
      </c>
      <c r="AH621">
        <f>IF(AF621*$H$13&gt;=AJ621,1.0,(AJ621/(AJ621-AF621*$H$13)))</f>
        <v>0</v>
      </c>
      <c r="AI621">
        <f>(AH621-1)*100</f>
        <v>0</v>
      </c>
      <c r="AJ621">
        <f>MAX(0,($B$13+$C$13*CJ621)/(1+$D$13*CJ621)*CC621/(CE621+273)*$E$13)</f>
        <v>0</v>
      </c>
      <c r="AK621" t="s">
        <v>291</v>
      </c>
      <c r="AL621" t="s">
        <v>291</v>
      </c>
      <c r="AM621">
        <v>0</v>
      </c>
      <c r="AN621">
        <v>0</v>
      </c>
      <c r="AO621">
        <f>1-AM621/AN621</f>
        <v>0</v>
      </c>
      <c r="AP621">
        <v>0</v>
      </c>
      <c r="AQ621" t="s">
        <v>291</v>
      </c>
      <c r="AR621" t="s">
        <v>291</v>
      </c>
      <c r="AS621">
        <v>0</v>
      </c>
      <c r="AT621">
        <v>0</v>
      </c>
      <c r="AU621">
        <f>1-AS621/AT621</f>
        <v>0</v>
      </c>
      <c r="AV621">
        <v>0.5</v>
      </c>
      <c r="AW621">
        <f>BN621</f>
        <v>0</v>
      </c>
      <c r="AX621">
        <f>K621</f>
        <v>0</v>
      </c>
      <c r="AY621">
        <f>AU621*AV621*AW621</f>
        <v>0</v>
      </c>
      <c r="AZ621">
        <f>(AX621-AP621)/AW621</f>
        <v>0</v>
      </c>
      <c r="BA621">
        <f>(AN621-AT621)/AT621</f>
        <v>0</v>
      </c>
      <c r="BB621">
        <f>AM621/(AO621+AM621/AT621)</f>
        <v>0</v>
      </c>
      <c r="BC621" t="s">
        <v>291</v>
      </c>
      <c r="BD621">
        <v>0</v>
      </c>
      <c r="BE621">
        <f>IF(BD621&lt;&gt;0, BD621, BB621)</f>
        <v>0</v>
      </c>
      <c r="BF621">
        <f>1-BE621/AT621</f>
        <v>0</v>
      </c>
      <c r="BG621">
        <f>(AT621-AS621)/(AT621-BE621)</f>
        <v>0</v>
      </c>
      <c r="BH621">
        <f>(AN621-AT621)/(AN621-BE621)</f>
        <v>0</v>
      </c>
      <c r="BI621">
        <f>(AT621-AS621)/(AT621-AM621)</f>
        <v>0</v>
      </c>
      <c r="BJ621">
        <f>(AN621-AT621)/(AN621-AM621)</f>
        <v>0</v>
      </c>
      <c r="BK621">
        <f>(BG621*BE621/AS621)</f>
        <v>0</v>
      </c>
      <c r="BL621">
        <f>(1-BK621)</f>
        <v>0</v>
      </c>
      <c r="BM621">
        <f>$B$11*CK621+$C$11*CL621+$F$11*CM621*(1-CP621)</f>
        <v>0</v>
      </c>
      <c r="BN621">
        <f>BM621*BO621</f>
        <v>0</v>
      </c>
      <c r="BO621">
        <f>($B$11*$D$9+$C$11*$D$9+$F$11*((CZ621+CR621)/MAX(CZ621+CR621+DA621, 0.1)*$I$9+DA621/MAX(CZ621+CR621+DA621, 0.1)*$J$9))/($B$11+$C$11+$F$11)</f>
        <v>0</v>
      </c>
      <c r="BP621">
        <f>($B$11*$K$9+$C$11*$K$9+$F$11*((CZ621+CR621)/MAX(CZ621+CR621+DA621, 0.1)*$P$9+DA621/MAX(CZ621+CR621+DA621, 0.1)*$Q$9))/($B$11+$C$11+$F$11)</f>
        <v>0</v>
      </c>
      <c r="BQ621">
        <v>6</v>
      </c>
      <c r="BR621">
        <v>0.5</v>
      </c>
      <c r="BS621" t="s">
        <v>292</v>
      </c>
      <c r="BT621">
        <v>2</v>
      </c>
      <c r="BU621">
        <v>1627064783.1</v>
      </c>
      <c r="BV621">
        <v>397.963333333333</v>
      </c>
      <c r="BW621">
        <v>419.972</v>
      </c>
      <c r="BX621">
        <v>22.1254666666667</v>
      </c>
      <c r="BY621">
        <v>14.2078333333333</v>
      </c>
      <c r="BZ621">
        <v>393.648</v>
      </c>
      <c r="CA621">
        <v>22.0108</v>
      </c>
      <c r="CB621">
        <v>900.000666666667</v>
      </c>
      <c r="CC621">
        <v>101.501666666667</v>
      </c>
      <c r="CD621">
        <v>0.100260333333333</v>
      </c>
      <c r="CE621">
        <v>37.5461666666667</v>
      </c>
      <c r="CF621">
        <v>34.0549666666667</v>
      </c>
      <c r="CG621">
        <v>999.9</v>
      </c>
      <c r="CH621">
        <v>0</v>
      </c>
      <c r="CI621">
        <v>0</v>
      </c>
      <c r="CJ621">
        <v>9998.12666666667</v>
      </c>
      <c r="CK621">
        <v>0</v>
      </c>
      <c r="CL621">
        <v>59.8759</v>
      </c>
      <c r="CM621">
        <v>1459.99333333333</v>
      </c>
      <c r="CN621">
        <v>0.973005</v>
      </c>
      <c r="CO621">
        <v>0.0269952</v>
      </c>
      <c r="CP621">
        <v>0</v>
      </c>
      <c r="CQ621">
        <v>678.444</v>
      </c>
      <c r="CR621">
        <v>4.99951</v>
      </c>
      <c r="CS621">
        <v>9911.80333333333</v>
      </c>
      <c r="CT621">
        <v>11911.9</v>
      </c>
      <c r="CU621">
        <v>40.375</v>
      </c>
      <c r="CV621">
        <v>42.437</v>
      </c>
      <c r="CW621">
        <v>41.812</v>
      </c>
      <c r="CX621">
        <v>41.75</v>
      </c>
      <c r="CY621">
        <v>43.125</v>
      </c>
      <c r="CZ621">
        <v>1415.71333333333</v>
      </c>
      <c r="DA621">
        <v>39.28</v>
      </c>
      <c r="DB621">
        <v>0</v>
      </c>
      <c r="DC621">
        <v>1627064786.8</v>
      </c>
      <c r="DD621">
        <v>0</v>
      </c>
      <c r="DE621">
        <v>678.62792</v>
      </c>
      <c r="DF621">
        <v>-1.29776922616991</v>
      </c>
      <c r="DG621">
        <v>2.1015384621517</v>
      </c>
      <c r="DH621">
        <v>9911.8752</v>
      </c>
      <c r="DI621">
        <v>15</v>
      </c>
      <c r="DJ621">
        <v>1627063522.6</v>
      </c>
      <c r="DK621" t="s">
        <v>293</v>
      </c>
      <c r="DL621">
        <v>1627063512.6</v>
      </c>
      <c r="DM621">
        <v>1627063522.6</v>
      </c>
      <c r="DN621">
        <v>1</v>
      </c>
      <c r="DO621">
        <v>0.261</v>
      </c>
      <c r="DP621">
        <v>-0.001</v>
      </c>
      <c r="DQ621">
        <v>4.408</v>
      </c>
      <c r="DR621">
        <v>-0.118</v>
      </c>
      <c r="DS621">
        <v>420</v>
      </c>
      <c r="DT621">
        <v>3</v>
      </c>
      <c r="DU621">
        <v>0.07</v>
      </c>
      <c r="DV621">
        <v>0.03</v>
      </c>
      <c r="DW621">
        <v>-22.0837731707317</v>
      </c>
      <c r="DX621">
        <v>0.32579999999997</v>
      </c>
      <c r="DY621">
        <v>0.0472238107799509</v>
      </c>
      <c r="DZ621">
        <v>1</v>
      </c>
      <c r="EA621">
        <v>678.696606060606</v>
      </c>
      <c r="EB621">
        <v>-1.32729019239315</v>
      </c>
      <c r="EC621">
        <v>0.203632309663825</v>
      </c>
      <c r="ED621">
        <v>1</v>
      </c>
      <c r="EE621">
        <v>7.86396951219512</v>
      </c>
      <c r="EF621">
        <v>0.310930452961668</v>
      </c>
      <c r="EG621">
        <v>0.0328471352985771</v>
      </c>
      <c r="EH621">
        <v>0</v>
      </c>
      <c r="EI621">
        <v>2</v>
      </c>
      <c r="EJ621">
        <v>3</v>
      </c>
      <c r="EK621" t="s">
        <v>335</v>
      </c>
      <c r="EL621">
        <v>100</v>
      </c>
      <c r="EM621">
        <v>100</v>
      </c>
      <c r="EN621">
        <v>4.315</v>
      </c>
      <c r="EO621">
        <v>0.1149</v>
      </c>
      <c r="EP621">
        <v>2.28134974714028</v>
      </c>
      <c r="EQ621">
        <v>0.00616335315543056</v>
      </c>
      <c r="ER621">
        <v>-2.81551833566181e-06</v>
      </c>
      <c r="ES621">
        <v>7.20361701182458e-10</v>
      </c>
      <c r="ET621">
        <v>-0.12593346656001</v>
      </c>
      <c r="EU621">
        <v>0.000949733804135094</v>
      </c>
      <c r="EV621">
        <v>0.000626151634330831</v>
      </c>
      <c r="EW621">
        <v>-7.8445624330649e-06</v>
      </c>
      <c r="EX621">
        <v>-4</v>
      </c>
      <c r="EY621">
        <v>2067</v>
      </c>
      <c r="EZ621">
        <v>1</v>
      </c>
      <c r="FA621">
        <v>22</v>
      </c>
      <c r="FB621">
        <v>21.2</v>
      </c>
      <c r="FC621">
        <v>21</v>
      </c>
      <c r="FD621">
        <v>18</v>
      </c>
      <c r="FE621">
        <v>960.821</v>
      </c>
      <c r="FF621">
        <v>523.083</v>
      </c>
      <c r="FG621">
        <v>44.8382</v>
      </c>
      <c r="FH621">
        <v>25.8273</v>
      </c>
      <c r="FI621">
        <v>30.0008</v>
      </c>
      <c r="FJ621">
        <v>25.621</v>
      </c>
      <c r="FK621">
        <v>25.6097</v>
      </c>
      <c r="FL621">
        <v>26.8684</v>
      </c>
      <c r="FM621">
        <v>30.6599</v>
      </c>
      <c r="FN621">
        <v>0</v>
      </c>
      <c r="FO621">
        <v>48</v>
      </c>
      <c r="FP621">
        <v>420</v>
      </c>
      <c r="FQ621">
        <v>14.415</v>
      </c>
      <c r="FR621">
        <v>100.284</v>
      </c>
      <c r="FS621">
        <v>100.184</v>
      </c>
    </row>
    <row r="622" spans="1:175">
      <c r="A622">
        <v>606</v>
      </c>
      <c r="B622">
        <v>1627064786.1</v>
      </c>
      <c r="C622">
        <v>1210</v>
      </c>
      <c r="D622" t="s">
        <v>1505</v>
      </c>
      <c r="E622" t="s">
        <v>1506</v>
      </c>
      <c r="F622">
        <v>1</v>
      </c>
      <c r="H622">
        <v>1627064785.1</v>
      </c>
      <c r="I622">
        <f>(J622)/1000</f>
        <v>0</v>
      </c>
      <c r="J622">
        <f>1000*CB622*AH622*(BX622-BY622)/(100*BQ622*(1000-AH622*BX622))</f>
        <v>0</v>
      </c>
      <c r="K622">
        <f>CB622*AH622*(BW622-BV622*(1000-AH622*BY622)/(1000-AH622*BX622))/(100*BQ622)</f>
        <v>0</v>
      </c>
      <c r="L622">
        <f>BV622 - IF(AH622&gt;1, K622*BQ622*100.0/(AJ622*CJ622), 0)</f>
        <v>0</v>
      </c>
      <c r="M622">
        <f>((S622-I622/2)*L622-K622)/(S622+I622/2)</f>
        <v>0</v>
      </c>
      <c r="N622">
        <f>M622*(CC622+CD622)/1000.0</f>
        <v>0</v>
      </c>
      <c r="O622">
        <f>(BV622 - IF(AH622&gt;1, K622*BQ622*100.0/(AJ622*CJ622), 0))*(CC622+CD622)/1000.0</f>
        <v>0</v>
      </c>
      <c r="P622">
        <f>2.0/((1/R622-1/Q622)+SIGN(R622)*SQRT((1/R622-1/Q622)*(1/R622-1/Q622) + 4*BR622/((BR622+1)*(BR622+1))*(2*1/R622*1/Q622-1/Q622*1/Q622)))</f>
        <v>0</v>
      </c>
      <c r="Q622">
        <f>IF(LEFT(BS622,1)&lt;&gt;"0",IF(LEFT(BS622,1)="1",3.0,BT622),$D$5+$E$5*(CJ622*CC622/($K$5*1000))+$F$5*(CJ622*CC622/($K$5*1000))*MAX(MIN(BQ622,$J$5),$I$5)*MAX(MIN(BQ622,$J$5),$I$5)+$G$5*MAX(MIN(BQ622,$J$5),$I$5)*(CJ622*CC622/($K$5*1000))+$H$5*(CJ622*CC622/($K$5*1000))*(CJ622*CC622/($K$5*1000)))</f>
        <v>0</v>
      </c>
      <c r="R622">
        <f>I622*(1000-(1000*0.61365*exp(17.502*V622/(240.97+V622))/(CC622+CD622)+BX622)/2)/(1000*0.61365*exp(17.502*V622/(240.97+V622))/(CC622+CD622)-BX622)</f>
        <v>0</v>
      </c>
      <c r="S622">
        <f>1/((BR622+1)/(P622/1.6)+1/(Q622/1.37)) + BR622/((BR622+1)/(P622/1.6) + BR622/(Q622/1.37))</f>
        <v>0</v>
      </c>
      <c r="T622">
        <f>(BM622*BP622)</f>
        <v>0</v>
      </c>
      <c r="U622">
        <f>(CE622+(T622+2*0.95*5.67E-8*(((CE622+$B$7)+273)^4-(CE622+273)^4)-44100*I622)/(1.84*29.3*Q622+8*0.95*5.67E-8*(CE622+273)^3))</f>
        <v>0</v>
      </c>
      <c r="V622">
        <f>($C$7*CF622+$D$7*CG622+$E$7*U622)</f>
        <v>0</v>
      </c>
      <c r="W622">
        <f>0.61365*exp(17.502*V622/(240.97+V622))</f>
        <v>0</v>
      </c>
      <c r="X622">
        <f>(Y622/Z622*100)</f>
        <v>0</v>
      </c>
      <c r="Y622">
        <f>BX622*(CC622+CD622)/1000</f>
        <v>0</v>
      </c>
      <c r="Z622">
        <f>0.61365*exp(17.502*CE622/(240.97+CE622))</f>
        <v>0</v>
      </c>
      <c r="AA622">
        <f>(W622-BX622*(CC622+CD622)/1000)</f>
        <v>0</v>
      </c>
      <c r="AB622">
        <f>(-I622*44100)</f>
        <v>0</v>
      </c>
      <c r="AC622">
        <f>2*29.3*Q622*0.92*(CE622-V622)</f>
        <v>0</v>
      </c>
      <c r="AD622">
        <f>2*0.95*5.67E-8*(((CE622+$B$7)+273)^4-(V622+273)^4)</f>
        <v>0</v>
      </c>
      <c r="AE622">
        <f>T622+AD622+AB622+AC622</f>
        <v>0</v>
      </c>
      <c r="AF622">
        <v>16</v>
      </c>
      <c r="AG622">
        <v>2</v>
      </c>
      <c r="AH622">
        <f>IF(AF622*$H$13&gt;=AJ622,1.0,(AJ622/(AJ622-AF622*$H$13)))</f>
        <v>0</v>
      </c>
      <c r="AI622">
        <f>(AH622-1)*100</f>
        <v>0</v>
      </c>
      <c r="AJ622">
        <f>MAX(0,($B$13+$C$13*CJ622)/(1+$D$13*CJ622)*CC622/(CE622+273)*$E$13)</f>
        <v>0</v>
      </c>
      <c r="AK622" t="s">
        <v>291</v>
      </c>
      <c r="AL622" t="s">
        <v>291</v>
      </c>
      <c r="AM622">
        <v>0</v>
      </c>
      <c r="AN622">
        <v>0</v>
      </c>
      <c r="AO622">
        <f>1-AM622/AN622</f>
        <v>0</v>
      </c>
      <c r="AP622">
        <v>0</v>
      </c>
      <c r="AQ622" t="s">
        <v>291</v>
      </c>
      <c r="AR622" t="s">
        <v>291</v>
      </c>
      <c r="AS622">
        <v>0</v>
      </c>
      <c r="AT622">
        <v>0</v>
      </c>
      <c r="AU622">
        <f>1-AS622/AT622</f>
        <v>0</v>
      </c>
      <c r="AV622">
        <v>0.5</v>
      </c>
      <c r="AW622">
        <f>BN622</f>
        <v>0</v>
      </c>
      <c r="AX622">
        <f>K622</f>
        <v>0</v>
      </c>
      <c r="AY622">
        <f>AU622*AV622*AW622</f>
        <v>0</v>
      </c>
      <c r="AZ622">
        <f>(AX622-AP622)/AW622</f>
        <v>0</v>
      </c>
      <c r="BA622">
        <f>(AN622-AT622)/AT622</f>
        <v>0</v>
      </c>
      <c r="BB622">
        <f>AM622/(AO622+AM622/AT622)</f>
        <v>0</v>
      </c>
      <c r="BC622" t="s">
        <v>291</v>
      </c>
      <c r="BD622">
        <v>0</v>
      </c>
      <c r="BE622">
        <f>IF(BD622&lt;&gt;0, BD622, BB622)</f>
        <v>0</v>
      </c>
      <c r="BF622">
        <f>1-BE622/AT622</f>
        <v>0</v>
      </c>
      <c r="BG622">
        <f>(AT622-AS622)/(AT622-BE622)</f>
        <v>0</v>
      </c>
      <c r="BH622">
        <f>(AN622-AT622)/(AN622-BE622)</f>
        <v>0</v>
      </c>
      <c r="BI622">
        <f>(AT622-AS622)/(AT622-AM622)</f>
        <v>0</v>
      </c>
      <c r="BJ622">
        <f>(AN622-AT622)/(AN622-AM622)</f>
        <v>0</v>
      </c>
      <c r="BK622">
        <f>(BG622*BE622/AS622)</f>
        <v>0</v>
      </c>
      <c r="BL622">
        <f>(1-BK622)</f>
        <v>0</v>
      </c>
      <c r="BM622">
        <f>$B$11*CK622+$C$11*CL622+$F$11*CM622*(1-CP622)</f>
        <v>0</v>
      </c>
      <c r="BN622">
        <f>BM622*BO622</f>
        <v>0</v>
      </c>
      <c r="BO622">
        <f>($B$11*$D$9+$C$11*$D$9+$F$11*((CZ622+CR622)/MAX(CZ622+CR622+DA622, 0.1)*$I$9+DA622/MAX(CZ622+CR622+DA622, 0.1)*$J$9))/($B$11+$C$11+$F$11)</f>
        <v>0</v>
      </c>
      <c r="BP622">
        <f>($B$11*$K$9+$C$11*$K$9+$F$11*((CZ622+CR622)/MAX(CZ622+CR622+DA622, 0.1)*$P$9+DA622/MAX(CZ622+CR622+DA622, 0.1)*$Q$9))/($B$11+$C$11+$F$11)</f>
        <v>0</v>
      </c>
      <c r="BQ622">
        <v>6</v>
      </c>
      <c r="BR622">
        <v>0.5</v>
      </c>
      <c r="BS622" t="s">
        <v>292</v>
      </c>
      <c r="BT622">
        <v>2</v>
      </c>
      <c r="BU622">
        <v>1627064785.1</v>
      </c>
      <c r="BV622">
        <v>397.949666666667</v>
      </c>
      <c r="BW622">
        <v>419.950666666667</v>
      </c>
      <c r="BX622">
        <v>22.1570666666667</v>
      </c>
      <c r="BY622">
        <v>14.2311666666667</v>
      </c>
      <c r="BZ622">
        <v>393.634666666667</v>
      </c>
      <c r="CA622">
        <v>22.0419</v>
      </c>
      <c r="CB622">
        <v>900.009333333333</v>
      </c>
      <c r="CC622">
        <v>101.501</v>
      </c>
      <c r="CD622">
        <v>0.0998808</v>
      </c>
      <c r="CE622">
        <v>37.568</v>
      </c>
      <c r="CF622">
        <v>34.0840333333333</v>
      </c>
      <c r="CG622">
        <v>999.9</v>
      </c>
      <c r="CH622">
        <v>0</v>
      </c>
      <c r="CI622">
        <v>0</v>
      </c>
      <c r="CJ622">
        <v>10007.9333333333</v>
      </c>
      <c r="CK622">
        <v>0</v>
      </c>
      <c r="CL622">
        <v>59.8759</v>
      </c>
      <c r="CM622">
        <v>1459.98666666667</v>
      </c>
      <c r="CN622">
        <v>0.973005</v>
      </c>
      <c r="CO622">
        <v>0.0269952</v>
      </c>
      <c r="CP622">
        <v>0</v>
      </c>
      <c r="CQ622">
        <v>678.57</v>
      </c>
      <c r="CR622">
        <v>4.99951</v>
      </c>
      <c r="CS622">
        <v>9911.75666666667</v>
      </c>
      <c r="CT622">
        <v>11911.7666666667</v>
      </c>
      <c r="CU622">
        <v>40.375</v>
      </c>
      <c r="CV622">
        <v>42.437</v>
      </c>
      <c r="CW622">
        <v>41.812</v>
      </c>
      <c r="CX622">
        <v>41.729</v>
      </c>
      <c r="CY622">
        <v>43.125</v>
      </c>
      <c r="CZ622">
        <v>1415.70666666667</v>
      </c>
      <c r="DA622">
        <v>39.28</v>
      </c>
      <c r="DB622">
        <v>0</v>
      </c>
      <c r="DC622">
        <v>1627064788.6</v>
      </c>
      <c r="DD622">
        <v>0</v>
      </c>
      <c r="DE622">
        <v>678.611769230769</v>
      </c>
      <c r="DF622">
        <v>-0.9948717982605</v>
      </c>
      <c r="DG622">
        <v>1.05196581721747</v>
      </c>
      <c r="DH622">
        <v>9911.88115384615</v>
      </c>
      <c r="DI622">
        <v>15</v>
      </c>
      <c r="DJ622">
        <v>1627063522.6</v>
      </c>
      <c r="DK622" t="s">
        <v>293</v>
      </c>
      <c r="DL622">
        <v>1627063512.6</v>
      </c>
      <c r="DM622">
        <v>1627063522.6</v>
      </c>
      <c r="DN622">
        <v>1</v>
      </c>
      <c r="DO622">
        <v>0.261</v>
      </c>
      <c r="DP622">
        <v>-0.001</v>
      </c>
      <c r="DQ622">
        <v>4.408</v>
      </c>
      <c r="DR622">
        <v>-0.118</v>
      </c>
      <c r="DS622">
        <v>420</v>
      </c>
      <c r="DT622">
        <v>3</v>
      </c>
      <c r="DU622">
        <v>0.07</v>
      </c>
      <c r="DV622">
        <v>0.03</v>
      </c>
      <c r="DW622">
        <v>-22.0678609756098</v>
      </c>
      <c r="DX622">
        <v>0.31227386759577</v>
      </c>
      <c r="DY622">
        <v>0.0459949460534829</v>
      </c>
      <c r="DZ622">
        <v>1</v>
      </c>
      <c r="EA622">
        <v>678.655</v>
      </c>
      <c r="EB622">
        <v>-1.03309604659862</v>
      </c>
      <c r="EC622">
        <v>0.199594147031945</v>
      </c>
      <c r="ED622">
        <v>1</v>
      </c>
      <c r="EE622">
        <v>7.87567585365854</v>
      </c>
      <c r="EF622">
        <v>0.297794843205565</v>
      </c>
      <c r="EG622">
        <v>0.0314578677564686</v>
      </c>
      <c r="EH622">
        <v>0</v>
      </c>
      <c r="EI622">
        <v>2</v>
      </c>
      <c r="EJ622">
        <v>3</v>
      </c>
      <c r="EK622" t="s">
        <v>335</v>
      </c>
      <c r="EL622">
        <v>100</v>
      </c>
      <c r="EM622">
        <v>100</v>
      </c>
      <c r="EN622">
        <v>4.315</v>
      </c>
      <c r="EO622">
        <v>0.1155</v>
      </c>
      <c r="EP622">
        <v>2.28134974714028</v>
      </c>
      <c r="EQ622">
        <v>0.00616335315543056</v>
      </c>
      <c r="ER622">
        <v>-2.81551833566181e-06</v>
      </c>
      <c r="ES622">
        <v>7.20361701182458e-10</v>
      </c>
      <c r="ET622">
        <v>-0.12593346656001</v>
      </c>
      <c r="EU622">
        <v>0.000949733804135094</v>
      </c>
      <c r="EV622">
        <v>0.000626151634330831</v>
      </c>
      <c r="EW622">
        <v>-7.8445624330649e-06</v>
      </c>
      <c r="EX622">
        <v>-4</v>
      </c>
      <c r="EY622">
        <v>2067</v>
      </c>
      <c r="EZ622">
        <v>1</v>
      </c>
      <c r="FA622">
        <v>22</v>
      </c>
      <c r="FB622">
        <v>21.2</v>
      </c>
      <c r="FC622">
        <v>21.1</v>
      </c>
      <c r="FD622">
        <v>18</v>
      </c>
      <c r="FE622">
        <v>960.775</v>
      </c>
      <c r="FF622">
        <v>523.079</v>
      </c>
      <c r="FG622">
        <v>44.8608</v>
      </c>
      <c r="FH622">
        <v>25.8319</v>
      </c>
      <c r="FI622">
        <v>30.0008</v>
      </c>
      <c r="FJ622">
        <v>25.6242</v>
      </c>
      <c r="FK622">
        <v>25.6129</v>
      </c>
      <c r="FL622">
        <v>26.87</v>
      </c>
      <c r="FM622">
        <v>30.6599</v>
      </c>
      <c r="FN622">
        <v>0</v>
      </c>
      <c r="FO622">
        <v>48</v>
      </c>
      <c r="FP622">
        <v>420</v>
      </c>
      <c r="FQ622">
        <v>14.4225</v>
      </c>
      <c r="FR622">
        <v>100.283</v>
      </c>
      <c r="FS622">
        <v>100.183</v>
      </c>
    </row>
    <row r="623" spans="1:175">
      <c r="A623">
        <v>607</v>
      </c>
      <c r="B623">
        <v>1627064788.1</v>
      </c>
      <c r="C623">
        <v>1212</v>
      </c>
      <c r="D623" t="s">
        <v>1507</v>
      </c>
      <c r="E623" t="s">
        <v>1508</v>
      </c>
      <c r="F623">
        <v>1</v>
      </c>
      <c r="H623">
        <v>1627064787.1</v>
      </c>
      <c r="I623">
        <f>(J623)/1000</f>
        <v>0</v>
      </c>
      <c r="J623">
        <f>1000*CB623*AH623*(BX623-BY623)/(100*BQ623*(1000-AH623*BX623))</f>
        <v>0</v>
      </c>
      <c r="K623">
        <f>CB623*AH623*(BW623-BV623*(1000-AH623*BY623)/(1000-AH623*BX623))/(100*BQ623)</f>
        <v>0</v>
      </c>
      <c r="L623">
        <f>BV623 - IF(AH623&gt;1, K623*BQ623*100.0/(AJ623*CJ623), 0)</f>
        <v>0</v>
      </c>
      <c r="M623">
        <f>((S623-I623/2)*L623-K623)/(S623+I623/2)</f>
        <v>0</v>
      </c>
      <c r="N623">
        <f>M623*(CC623+CD623)/1000.0</f>
        <v>0</v>
      </c>
      <c r="O623">
        <f>(BV623 - IF(AH623&gt;1, K623*BQ623*100.0/(AJ623*CJ623), 0))*(CC623+CD623)/1000.0</f>
        <v>0</v>
      </c>
      <c r="P623">
        <f>2.0/((1/R623-1/Q623)+SIGN(R623)*SQRT((1/R623-1/Q623)*(1/R623-1/Q623) + 4*BR623/((BR623+1)*(BR623+1))*(2*1/R623*1/Q623-1/Q623*1/Q623)))</f>
        <v>0</v>
      </c>
      <c r="Q623">
        <f>IF(LEFT(BS623,1)&lt;&gt;"0",IF(LEFT(BS623,1)="1",3.0,BT623),$D$5+$E$5*(CJ623*CC623/($K$5*1000))+$F$5*(CJ623*CC623/($K$5*1000))*MAX(MIN(BQ623,$J$5),$I$5)*MAX(MIN(BQ623,$J$5),$I$5)+$G$5*MAX(MIN(BQ623,$J$5),$I$5)*(CJ623*CC623/($K$5*1000))+$H$5*(CJ623*CC623/($K$5*1000))*(CJ623*CC623/($K$5*1000)))</f>
        <v>0</v>
      </c>
      <c r="R623">
        <f>I623*(1000-(1000*0.61365*exp(17.502*V623/(240.97+V623))/(CC623+CD623)+BX623)/2)/(1000*0.61365*exp(17.502*V623/(240.97+V623))/(CC623+CD623)-BX623)</f>
        <v>0</v>
      </c>
      <c r="S623">
        <f>1/((BR623+1)/(P623/1.6)+1/(Q623/1.37)) + BR623/((BR623+1)/(P623/1.6) + BR623/(Q623/1.37))</f>
        <v>0</v>
      </c>
      <c r="T623">
        <f>(BM623*BP623)</f>
        <v>0</v>
      </c>
      <c r="U623">
        <f>(CE623+(T623+2*0.95*5.67E-8*(((CE623+$B$7)+273)^4-(CE623+273)^4)-44100*I623)/(1.84*29.3*Q623+8*0.95*5.67E-8*(CE623+273)^3))</f>
        <v>0</v>
      </c>
      <c r="V623">
        <f>($C$7*CF623+$D$7*CG623+$E$7*U623)</f>
        <v>0</v>
      </c>
      <c r="W623">
        <f>0.61365*exp(17.502*V623/(240.97+V623))</f>
        <v>0</v>
      </c>
      <c r="X623">
        <f>(Y623/Z623*100)</f>
        <v>0</v>
      </c>
      <c r="Y623">
        <f>BX623*(CC623+CD623)/1000</f>
        <v>0</v>
      </c>
      <c r="Z623">
        <f>0.61365*exp(17.502*CE623/(240.97+CE623))</f>
        <v>0</v>
      </c>
      <c r="AA623">
        <f>(W623-BX623*(CC623+CD623)/1000)</f>
        <v>0</v>
      </c>
      <c r="AB623">
        <f>(-I623*44100)</f>
        <v>0</v>
      </c>
      <c r="AC623">
        <f>2*29.3*Q623*0.92*(CE623-V623)</f>
        <v>0</v>
      </c>
      <c r="AD623">
        <f>2*0.95*5.67E-8*(((CE623+$B$7)+273)^4-(V623+273)^4)</f>
        <v>0</v>
      </c>
      <c r="AE623">
        <f>T623+AD623+AB623+AC623</f>
        <v>0</v>
      </c>
      <c r="AF623">
        <v>16</v>
      </c>
      <c r="AG623">
        <v>2</v>
      </c>
      <c r="AH623">
        <f>IF(AF623*$H$13&gt;=AJ623,1.0,(AJ623/(AJ623-AF623*$H$13)))</f>
        <v>0</v>
      </c>
      <c r="AI623">
        <f>(AH623-1)*100</f>
        <v>0</v>
      </c>
      <c r="AJ623">
        <f>MAX(0,($B$13+$C$13*CJ623)/(1+$D$13*CJ623)*CC623/(CE623+273)*$E$13)</f>
        <v>0</v>
      </c>
      <c r="AK623" t="s">
        <v>291</v>
      </c>
      <c r="AL623" t="s">
        <v>291</v>
      </c>
      <c r="AM623">
        <v>0</v>
      </c>
      <c r="AN623">
        <v>0</v>
      </c>
      <c r="AO623">
        <f>1-AM623/AN623</f>
        <v>0</v>
      </c>
      <c r="AP623">
        <v>0</v>
      </c>
      <c r="AQ623" t="s">
        <v>291</v>
      </c>
      <c r="AR623" t="s">
        <v>291</v>
      </c>
      <c r="AS623">
        <v>0</v>
      </c>
      <c r="AT623">
        <v>0</v>
      </c>
      <c r="AU623">
        <f>1-AS623/AT623</f>
        <v>0</v>
      </c>
      <c r="AV623">
        <v>0.5</v>
      </c>
      <c r="AW623">
        <f>BN623</f>
        <v>0</v>
      </c>
      <c r="AX623">
        <f>K623</f>
        <v>0</v>
      </c>
      <c r="AY623">
        <f>AU623*AV623*AW623</f>
        <v>0</v>
      </c>
      <c r="AZ623">
        <f>(AX623-AP623)/AW623</f>
        <v>0</v>
      </c>
      <c r="BA623">
        <f>(AN623-AT623)/AT623</f>
        <v>0</v>
      </c>
      <c r="BB623">
        <f>AM623/(AO623+AM623/AT623)</f>
        <v>0</v>
      </c>
      <c r="BC623" t="s">
        <v>291</v>
      </c>
      <c r="BD623">
        <v>0</v>
      </c>
      <c r="BE623">
        <f>IF(BD623&lt;&gt;0, BD623, BB623)</f>
        <v>0</v>
      </c>
      <c r="BF623">
        <f>1-BE623/AT623</f>
        <v>0</v>
      </c>
      <c r="BG623">
        <f>(AT623-AS623)/(AT623-BE623)</f>
        <v>0</v>
      </c>
      <c r="BH623">
        <f>(AN623-AT623)/(AN623-BE623)</f>
        <v>0</v>
      </c>
      <c r="BI623">
        <f>(AT623-AS623)/(AT623-AM623)</f>
        <v>0</v>
      </c>
      <c r="BJ623">
        <f>(AN623-AT623)/(AN623-AM623)</f>
        <v>0</v>
      </c>
      <c r="BK623">
        <f>(BG623*BE623/AS623)</f>
        <v>0</v>
      </c>
      <c r="BL623">
        <f>(1-BK623)</f>
        <v>0</v>
      </c>
      <c r="BM623">
        <f>$B$11*CK623+$C$11*CL623+$F$11*CM623*(1-CP623)</f>
        <v>0</v>
      </c>
      <c r="BN623">
        <f>BM623*BO623</f>
        <v>0</v>
      </c>
      <c r="BO623">
        <f>($B$11*$D$9+$C$11*$D$9+$F$11*((CZ623+CR623)/MAX(CZ623+CR623+DA623, 0.1)*$I$9+DA623/MAX(CZ623+CR623+DA623, 0.1)*$J$9))/($B$11+$C$11+$F$11)</f>
        <v>0</v>
      </c>
      <c r="BP623">
        <f>($B$11*$K$9+$C$11*$K$9+$F$11*((CZ623+CR623)/MAX(CZ623+CR623+DA623, 0.1)*$P$9+DA623/MAX(CZ623+CR623+DA623, 0.1)*$Q$9))/($B$11+$C$11+$F$11)</f>
        <v>0</v>
      </c>
      <c r="BQ623">
        <v>6</v>
      </c>
      <c r="BR623">
        <v>0.5</v>
      </c>
      <c r="BS623" t="s">
        <v>292</v>
      </c>
      <c r="BT623">
        <v>2</v>
      </c>
      <c r="BU623">
        <v>1627064787.1</v>
      </c>
      <c r="BV623">
        <v>397.923666666667</v>
      </c>
      <c r="BW623">
        <v>419.928</v>
      </c>
      <c r="BX623">
        <v>22.1925666666667</v>
      </c>
      <c r="BY623">
        <v>14.2777333333333</v>
      </c>
      <c r="BZ623">
        <v>393.608666666667</v>
      </c>
      <c r="CA623">
        <v>22.0768</v>
      </c>
      <c r="CB623">
        <v>900.019</v>
      </c>
      <c r="CC623">
        <v>101.502</v>
      </c>
      <c r="CD623">
        <v>0.0999824</v>
      </c>
      <c r="CE623">
        <v>37.5916666666667</v>
      </c>
      <c r="CF623">
        <v>34.1141666666667</v>
      </c>
      <c r="CG623">
        <v>999.9</v>
      </c>
      <c r="CH623">
        <v>0</v>
      </c>
      <c r="CI623">
        <v>0</v>
      </c>
      <c r="CJ623">
        <v>10006.2</v>
      </c>
      <c r="CK623">
        <v>0</v>
      </c>
      <c r="CL623">
        <v>59.8759</v>
      </c>
      <c r="CM623">
        <v>1459.97666666667</v>
      </c>
      <c r="CN623">
        <v>0.973005</v>
      </c>
      <c r="CO623">
        <v>0.0269952</v>
      </c>
      <c r="CP623">
        <v>0</v>
      </c>
      <c r="CQ623">
        <v>678.546666666667</v>
      </c>
      <c r="CR623">
        <v>4.99951</v>
      </c>
      <c r="CS623">
        <v>9911.47333333333</v>
      </c>
      <c r="CT623">
        <v>11911.7666666667</v>
      </c>
      <c r="CU623">
        <v>40.375</v>
      </c>
      <c r="CV623">
        <v>42.437</v>
      </c>
      <c r="CW623">
        <v>41.812</v>
      </c>
      <c r="CX623">
        <v>41.708</v>
      </c>
      <c r="CY623">
        <v>43.125</v>
      </c>
      <c r="CZ623">
        <v>1415.69666666667</v>
      </c>
      <c r="DA623">
        <v>39.28</v>
      </c>
      <c r="DB623">
        <v>0</v>
      </c>
      <c r="DC623">
        <v>1627064791</v>
      </c>
      <c r="DD623">
        <v>0</v>
      </c>
      <c r="DE623">
        <v>678.579884615385</v>
      </c>
      <c r="DF623">
        <v>-0.521606833541936</v>
      </c>
      <c r="DG623">
        <v>-1.59145299498823</v>
      </c>
      <c r="DH623">
        <v>9911.86961538461</v>
      </c>
      <c r="DI623">
        <v>15</v>
      </c>
      <c r="DJ623">
        <v>1627063522.6</v>
      </c>
      <c r="DK623" t="s">
        <v>293</v>
      </c>
      <c r="DL623">
        <v>1627063512.6</v>
      </c>
      <c r="DM623">
        <v>1627063522.6</v>
      </c>
      <c r="DN623">
        <v>1</v>
      </c>
      <c r="DO623">
        <v>0.261</v>
      </c>
      <c r="DP623">
        <v>-0.001</v>
      </c>
      <c r="DQ623">
        <v>4.408</v>
      </c>
      <c r="DR623">
        <v>-0.118</v>
      </c>
      <c r="DS623">
        <v>420</v>
      </c>
      <c r="DT623">
        <v>3</v>
      </c>
      <c r="DU623">
        <v>0.07</v>
      </c>
      <c r="DV623">
        <v>0.03</v>
      </c>
      <c r="DW623">
        <v>-22.0563048780488</v>
      </c>
      <c r="DX623">
        <v>0.282225783972048</v>
      </c>
      <c r="DY623">
        <v>0.0437762322817986</v>
      </c>
      <c r="DZ623">
        <v>1</v>
      </c>
      <c r="EA623">
        <v>678.625727272727</v>
      </c>
      <c r="EB623">
        <v>-0.890789338587484</v>
      </c>
      <c r="EC623">
        <v>0.196660339815117</v>
      </c>
      <c r="ED623">
        <v>1</v>
      </c>
      <c r="EE623">
        <v>7.88399463414634</v>
      </c>
      <c r="EF623">
        <v>0.276815540069684</v>
      </c>
      <c r="EG623">
        <v>0.0298427924948478</v>
      </c>
      <c r="EH623">
        <v>0</v>
      </c>
      <c r="EI623">
        <v>2</v>
      </c>
      <c r="EJ623">
        <v>3</v>
      </c>
      <c r="EK623" t="s">
        <v>335</v>
      </c>
      <c r="EL623">
        <v>100</v>
      </c>
      <c r="EM623">
        <v>100</v>
      </c>
      <c r="EN623">
        <v>4.315</v>
      </c>
      <c r="EO623">
        <v>0.1162</v>
      </c>
      <c r="EP623">
        <v>2.28134974714028</v>
      </c>
      <c r="EQ623">
        <v>0.00616335315543056</v>
      </c>
      <c r="ER623">
        <v>-2.81551833566181e-06</v>
      </c>
      <c r="ES623">
        <v>7.20361701182458e-10</v>
      </c>
      <c r="ET623">
        <v>-0.12593346656001</v>
      </c>
      <c r="EU623">
        <v>0.000949733804135094</v>
      </c>
      <c r="EV623">
        <v>0.000626151634330831</v>
      </c>
      <c r="EW623">
        <v>-7.8445624330649e-06</v>
      </c>
      <c r="EX623">
        <v>-4</v>
      </c>
      <c r="EY623">
        <v>2067</v>
      </c>
      <c r="EZ623">
        <v>1</v>
      </c>
      <c r="FA623">
        <v>22</v>
      </c>
      <c r="FB623">
        <v>21.3</v>
      </c>
      <c r="FC623">
        <v>21.1</v>
      </c>
      <c r="FD623">
        <v>18</v>
      </c>
      <c r="FE623">
        <v>960.677</v>
      </c>
      <c r="FF623">
        <v>522.886</v>
      </c>
      <c r="FG623">
        <v>44.8841</v>
      </c>
      <c r="FH623">
        <v>25.8362</v>
      </c>
      <c r="FI623">
        <v>30.0009</v>
      </c>
      <c r="FJ623">
        <v>25.6274</v>
      </c>
      <c r="FK623">
        <v>25.6169</v>
      </c>
      <c r="FL623">
        <v>26.8719</v>
      </c>
      <c r="FM623">
        <v>30.6599</v>
      </c>
      <c r="FN623">
        <v>0</v>
      </c>
      <c r="FO623">
        <v>48</v>
      </c>
      <c r="FP623">
        <v>420</v>
      </c>
      <c r="FQ623">
        <v>14.4256</v>
      </c>
      <c r="FR623">
        <v>100.282</v>
      </c>
      <c r="FS623">
        <v>100.183</v>
      </c>
    </row>
    <row r="624" spans="1:175">
      <c r="A624">
        <v>608</v>
      </c>
      <c r="B624">
        <v>1627064790.1</v>
      </c>
      <c r="C624">
        <v>1214</v>
      </c>
      <c r="D624" t="s">
        <v>1509</v>
      </c>
      <c r="E624" t="s">
        <v>1510</v>
      </c>
      <c r="F624">
        <v>1</v>
      </c>
      <c r="H624">
        <v>1627064789.1</v>
      </c>
      <c r="I624">
        <f>(J624)/1000</f>
        <v>0</v>
      </c>
      <c r="J624">
        <f>1000*CB624*AH624*(BX624-BY624)/(100*BQ624*(1000-AH624*BX624))</f>
        <v>0</v>
      </c>
      <c r="K624">
        <f>CB624*AH624*(BW624-BV624*(1000-AH624*BY624)/(1000-AH624*BX624))/(100*BQ624)</f>
        <v>0</v>
      </c>
      <c r="L624">
        <f>BV624 - IF(AH624&gt;1, K624*BQ624*100.0/(AJ624*CJ624), 0)</f>
        <v>0</v>
      </c>
      <c r="M624">
        <f>((S624-I624/2)*L624-K624)/(S624+I624/2)</f>
        <v>0</v>
      </c>
      <c r="N624">
        <f>M624*(CC624+CD624)/1000.0</f>
        <v>0</v>
      </c>
      <c r="O624">
        <f>(BV624 - IF(AH624&gt;1, K624*BQ624*100.0/(AJ624*CJ624), 0))*(CC624+CD624)/1000.0</f>
        <v>0</v>
      </c>
      <c r="P624">
        <f>2.0/((1/R624-1/Q624)+SIGN(R624)*SQRT((1/R624-1/Q624)*(1/R624-1/Q624) + 4*BR624/((BR624+1)*(BR624+1))*(2*1/R624*1/Q624-1/Q624*1/Q624)))</f>
        <v>0</v>
      </c>
      <c r="Q624">
        <f>IF(LEFT(BS624,1)&lt;&gt;"0",IF(LEFT(BS624,1)="1",3.0,BT624),$D$5+$E$5*(CJ624*CC624/($K$5*1000))+$F$5*(CJ624*CC624/($K$5*1000))*MAX(MIN(BQ624,$J$5),$I$5)*MAX(MIN(BQ624,$J$5),$I$5)+$G$5*MAX(MIN(BQ624,$J$5),$I$5)*(CJ624*CC624/($K$5*1000))+$H$5*(CJ624*CC624/($K$5*1000))*(CJ624*CC624/($K$5*1000)))</f>
        <v>0</v>
      </c>
      <c r="R624">
        <f>I624*(1000-(1000*0.61365*exp(17.502*V624/(240.97+V624))/(CC624+CD624)+BX624)/2)/(1000*0.61365*exp(17.502*V624/(240.97+V624))/(CC624+CD624)-BX624)</f>
        <v>0</v>
      </c>
      <c r="S624">
        <f>1/((BR624+1)/(P624/1.6)+1/(Q624/1.37)) + BR624/((BR624+1)/(P624/1.6) + BR624/(Q624/1.37))</f>
        <v>0</v>
      </c>
      <c r="T624">
        <f>(BM624*BP624)</f>
        <v>0</v>
      </c>
      <c r="U624">
        <f>(CE624+(T624+2*0.95*5.67E-8*(((CE624+$B$7)+273)^4-(CE624+273)^4)-44100*I624)/(1.84*29.3*Q624+8*0.95*5.67E-8*(CE624+273)^3))</f>
        <v>0</v>
      </c>
      <c r="V624">
        <f>($C$7*CF624+$D$7*CG624+$E$7*U624)</f>
        <v>0</v>
      </c>
      <c r="W624">
        <f>0.61365*exp(17.502*V624/(240.97+V624))</f>
        <v>0</v>
      </c>
      <c r="X624">
        <f>(Y624/Z624*100)</f>
        <v>0</v>
      </c>
      <c r="Y624">
        <f>BX624*(CC624+CD624)/1000</f>
        <v>0</v>
      </c>
      <c r="Z624">
        <f>0.61365*exp(17.502*CE624/(240.97+CE624))</f>
        <v>0</v>
      </c>
      <c r="AA624">
        <f>(W624-BX624*(CC624+CD624)/1000)</f>
        <v>0</v>
      </c>
      <c r="AB624">
        <f>(-I624*44100)</f>
        <v>0</v>
      </c>
      <c r="AC624">
        <f>2*29.3*Q624*0.92*(CE624-V624)</f>
        <v>0</v>
      </c>
      <c r="AD624">
        <f>2*0.95*5.67E-8*(((CE624+$B$7)+273)^4-(V624+273)^4)</f>
        <v>0</v>
      </c>
      <c r="AE624">
        <f>T624+AD624+AB624+AC624</f>
        <v>0</v>
      </c>
      <c r="AF624">
        <v>16</v>
      </c>
      <c r="AG624">
        <v>2</v>
      </c>
      <c r="AH624">
        <f>IF(AF624*$H$13&gt;=AJ624,1.0,(AJ624/(AJ624-AF624*$H$13)))</f>
        <v>0</v>
      </c>
      <c r="AI624">
        <f>(AH624-1)*100</f>
        <v>0</v>
      </c>
      <c r="AJ624">
        <f>MAX(0,($B$13+$C$13*CJ624)/(1+$D$13*CJ624)*CC624/(CE624+273)*$E$13)</f>
        <v>0</v>
      </c>
      <c r="AK624" t="s">
        <v>291</v>
      </c>
      <c r="AL624" t="s">
        <v>291</v>
      </c>
      <c r="AM624">
        <v>0</v>
      </c>
      <c r="AN624">
        <v>0</v>
      </c>
      <c r="AO624">
        <f>1-AM624/AN624</f>
        <v>0</v>
      </c>
      <c r="AP624">
        <v>0</v>
      </c>
      <c r="AQ624" t="s">
        <v>291</v>
      </c>
      <c r="AR624" t="s">
        <v>291</v>
      </c>
      <c r="AS624">
        <v>0</v>
      </c>
      <c r="AT624">
        <v>0</v>
      </c>
      <c r="AU624">
        <f>1-AS624/AT624</f>
        <v>0</v>
      </c>
      <c r="AV624">
        <v>0.5</v>
      </c>
      <c r="AW624">
        <f>BN624</f>
        <v>0</v>
      </c>
      <c r="AX624">
        <f>K624</f>
        <v>0</v>
      </c>
      <c r="AY624">
        <f>AU624*AV624*AW624</f>
        <v>0</v>
      </c>
      <c r="AZ624">
        <f>(AX624-AP624)/AW624</f>
        <v>0</v>
      </c>
      <c r="BA624">
        <f>(AN624-AT624)/AT624</f>
        <v>0</v>
      </c>
      <c r="BB624">
        <f>AM624/(AO624+AM624/AT624)</f>
        <v>0</v>
      </c>
      <c r="BC624" t="s">
        <v>291</v>
      </c>
      <c r="BD624">
        <v>0</v>
      </c>
      <c r="BE624">
        <f>IF(BD624&lt;&gt;0, BD624, BB624)</f>
        <v>0</v>
      </c>
      <c r="BF624">
        <f>1-BE624/AT624</f>
        <v>0</v>
      </c>
      <c r="BG624">
        <f>(AT624-AS624)/(AT624-BE624)</f>
        <v>0</v>
      </c>
      <c r="BH624">
        <f>(AN624-AT624)/(AN624-BE624)</f>
        <v>0</v>
      </c>
      <c r="BI624">
        <f>(AT624-AS624)/(AT624-AM624)</f>
        <v>0</v>
      </c>
      <c r="BJ624">
        <f>(AN624-AT624)/(AN624-AM624)</f>
        <v>0</v>
      </c>
      <c r="BK624">
        <f>(BG624*BE624/AS624)</f>
        <v>0</v>
      </c>
      <c r="BL624">
        <f>(1-BK624)</f>
        <v>0</v>
      </c>
      <c r="BM624">
        <f>$B$11*CK624+$C$11*CL624+$F$11*CM624*(1-CP624)</f>
        <v>0</v>
      </c>
      <c r="BN624">
        <f>BM624*BO624</f>
        <v>0</v>
      </c>
      <c r="BO624">
        <f>($B$11*$D$9+$C$11*$D$9+$F$11*((CZ624+CR624)/MAX(CZ624+CR624+DA624, 0.1)*$I$9+DA624/MAX(CZ624+CR624+DA624, 0.1)*$J$9))/($B$11+$C$11+$F$11)</f>
        <v>0</v>
      </c>
      <c r="BP624">
        <f>($B$11*$K$9+$C$11*$K$9+$F$11*((CZ624+CR624)/MAX(CZ624+CR624+DA624, 0.1)*$P$9+DA624/MAX(CZ624+CR624+DA624, 0.1)*$Q$9))/($B$11+$C$11+$F$11)</f>
        <v>0</v>
      </c>
      <c r="BQ624">
        <v>6</v>
      </c>
      <c r="BR624">
        <v>0.5</v>
      </c>
      <c r="BS624" t="s">
        <v>292</v>
      </c>
      <c r="BT624">
        <v>2</v>
      </c>
      <c r="BU624">
        <v>1627064789.1</v>
      </c>
      <c r="BV624">
        <v>397.907333333333</v>
      </c>
      <c r="BW624">
        <v>419.916333333333</v>
      </c>
      <c r="BX624">
        <v>22.2322666666667</v>
      </c>
      <c r="BY624">
        <v>14.3177</v>
      </c>
      <c r="BZ624">
        <v>393.592333333333</v>
      </c>
      <c r="CA624">
        <v>22.1157666666667</v>
      </c>
      <c r="CB624">
        <v>900.014333333333</v>
      </c>
      <c r="CC624">
        <v>101.504333333333</v>
      </c>
      <c r="CD624">
        <v>0.1000598</v>
      </c>
      <c r="CE624">
        <v>37.6166</v>
      </c>
      <c r="CF624">
        <v>34.1350666666667</v>
      </c>
      <c r="CG624">
        <v>999.9</v>
      </c>
      <c r="CH624">
        <v>0</v>
      </c>
      <c r="CI624">
        <v>0</v>
      </c>
      <c r="CJ624">
        <v>10012.9333333333</v>
      </c>
      <c r="CK624">
        <v>0</v>
      </c>
      <c r="CL624">
        <v>59.8759</v>
      </c>
      <c r="CM624">
        <v>1459.97666666667</v>
      </c>
      <c r="CN624">
        <v>0.973005</v>
      </c>
      <c r="CO624">
        <v>0.0269952</v>
      </c>
      <c r="CP624">
        <v>0</v>
      </c>
      <c r="CQ624">
        <v>678.653</v>
      </c>
      <c r="CR624">
        <v>4.99951</v>
      </c>
      <c r="CS624">
        <v>9911.47</v>
      </c>
      <c r="CT624">
        <v>11911.7666666667</v>
      </c>
      <c r="CU624">
        <v>40.375</v>
      </c>
      <c r="CV624">
        <v>42.437</v>
      </c>
      <c r="CW624">
        <v>41.812</v>
      </c>
      <c r="CX624">
        <v>41.75</v>
      </c>
      <c r="CY624">
        <v>43.125</v>
      </c>
      <c r="CZ624">
        <v>1415.69666666667</v>
      </c>
      <c r="DA624">
        <v>39.28</v>
      </c>
      <c r="DB624">
        <v>0</v>
      </c>
      <c r="DC624">
        <v>1627064792.8</v>
      </c>
      <c r="DD624">
        <v>0</v>
      </c>
      <c r="DE624">
        <v>678.5714</v>
      </c>
      <c r="DF624">
        <v>0.0173846139275066</v>
      </c>
      <c r="DG624">
        <v>-4.84769230029378</v>
      </c>
      <c r="DH624">
        <v>9911.8832</v>
      </c>
      <c r="DI624">
        <v>15</v>
      </c>
      <c r="DJ624">
        <v>1627063522.6</v>
      </c>
      <c r="DK624" t="s">
        <v>293</v>
      </c>
      <c r="DL624">
        <v>1627063512.6</v>
      </c>
      <c r="DM624">
        <v>1627063522.6</v>
      </c>
      <c r="DN624">
        <v>1</v>
      </c>
      <c r="DO624">
        <v>0.261</v>
      </c>
      <c r="DP624">
        <v>-0.001</v>
      </c>
      <c r="DQ624">
        <v>4.408</v>
      </c>
      <c r="DR624">
        <v>-0.118</v>
      </c>
      <c r="DS624">
        <v>420</v>
      </c>
      <c r="DT624">
        <v>3</v>
      </c>
      <c r="DU624">
        <v>0.07</v>
      </c>
      <c r="DV624">
        <v>0.03</v>
      </c>
      <c r="DW624">
        <v>-22.0458</v>
      </c>
      <c r="DX624">
        <v>0.251908013937305</v>
      </c>
      <c r="DY624">
        <v>0.0416261116455967</v>
      </c>
      <c r="DZ624">
        <v>1</v>
      </c>
      <c r="EA624">
        <v>678.600121212121</v>
      </c>
      <c r="EB624">
        <v>-0.544577991230184</v>
      </c>
      <c r="EC624">
        <v>0.184614218168706</v>
      </c>
      <c r="ED624">
        <v>1</v>
      </c>
      <c r="EE624">
        <v>7.88994463414634</v>
      </c>
      <c r="EF624">
        <v>0.262438327526128</v>
      </c>
      <c r="EG624">
        <v>0.0289903399468169</v>
      </c>
      <c r="EH624">
        <v>0</v>
      </c>
      <c r="EI624">
        <v>2</v>
      </c>
      <c r="EJ624">
        <v>3</v>
      </c>
      <c r="EK624" t="s">
        <v>335</v>
      </c>
      <c r="EL624">
        <v>100</v>
      </c>
      <c r="EM624">
        <v>100</v>
      </c>
      <c r="EN624">
        <v>4.315</v>
      </c>
      <c r="EO624">
        <v>0.1168</v>
      </c>
      <c r="EP624">
        <v>2.28134974714028</v>
      </c>
      <c r="EQ624">
        <v>0.00616335315543056</v>
      </c>
      <c r="ER624">
        <v>-2.81551833566181e-06</v>
      </c>
      <c r="ES624">
        <v>7.20361701182458e-10</v>
      </c>
      <c r="ET624">
        <v>-0.12593346656001</v>
      </c>
      <c r="EU624">
        <v>0.000949733804135094</v>
      </c>
      <c r="EV624">
        <v>0.000626151634330831</v>
      </c>
      <c r="EW624">
        <v>-7.8445624330649e-06</v>
      </c>
      <c r="EX624">
        <v>-4</v>
      </c>
      <c r="EY624">
        <v>2067</v>
      </c>
      <c r="EZ624">
        <v>1</v>
      </c>
      <c r="FA624">
        <v>22</v>
      </c>
      <c r="FB624">
        <v>21.3</v>
      </c>
      <c r="FC624">
        <v>21.1</v>
      </c>
      <c r="FD624">
        <v>18</v>
      </c>
      <c r="FE624">
        <v>960.579</v>
      </c>
      <c r="FF624">
        <v>522.957</v>
      </c>
      <c r="FG624">
        <v>44.9075</v>
      </c>
      <c r="FH624">
        <v>25.8406</v>
      </c>
      <c r="FI624">
        <v>30.0009</v>
      </c>
      <c r="FJ624">
        <v>25.6306</v>
      </c>
      <c r="FK624">
        <v>25.6204</v>
      </c>
      <c r="FL624">
        <v>26.8719</v>
      </c>
      <c r="FM624">
        <v>30.6599</v>
      </c>
      <c r="FN624">
        <v>0</v>
      </c>
      <c r="FO624">
        <v>48</v>
      </c>
      <c r="FP624">
        <v>420</v>
      </c>
      <c r="FQ624">
        <v>14.4178</v>
      </c>
      <c r="FR624">
        <v>100.282</v>
      </c>
      <c r="FS624">
        <v>100.182</v>
      </c>
    </row>
    <row r="625" spans="1:175">
      <c r="A625">
        <v>609</v>
      </c>
      <c r="B625">
        <v>1627064792.1</v>
      </c>
      <c r="C625">
        <v>1216</v>
      </c>
      <c r="D625" t="s">
        <v>1511</v>
      </c>
      <c r="E625" t="s">
        <v>1512</v>
      </c>
      <c r="F625">
        <v>1</v>
      </c>
      <c r="H625">
        <v>1627064791.1</v>
      </c>
      <c r="I625">
        <f>(J625)/1000</f>
        <v>0</v>
      </c>
      <c r="J625">
        <f>1000*CB625*AH625*(BX625-BY625)/(100*BQ625*(1000-AH625*BX625))</f>
        <v>0</v>
      </c>
      <c r="K625">
        <f>CB625*AH625*(BW625-BV625*(1000-AH625*BY625)/(1000-AH625*BX625))/(100*BQ625)</f>
        <v>0</v>
      </c>
      <c r="L625">
        <f>BV625 - IF(AH625&gt;1, K625*BQ625*100.0/(AJ625*CJ625), 0)</f>
        <v>0</v>
      </c>
      <c r="M625">
        <f>((S625-I625/2)*L625-K625)/(S625+I625/2)</f>
        <v>0</v>
      </c>
      <c r="N625">
        <f>M625*(CC625+CD625)/1000.0</f>
        <v>0</v>
      </c>
      <c r="O625">
        <f>(BV625 - IF(AH625&gt;1, K625*BQ625*100.0/(AJ625*CJ625), 0))*(CC625+CD625)/1000.0</f>
        <v>0</v>
      </c>
      <c r="P625">
        <f>2.0/((1/R625-1/Q625)+SIGN(R625)*SQRT((1/R625-1/Q625)*(1/R625-1/Q625) + 4*BR625/((BR625+1)*(BR625+1))*(2*1/R625*1/Q625-1/Q625*1/Q625)))</f>
        <v>0</v>
      </c>
      <c r="Q625">
        <f>IF(LEFT(BS625,1)&lt;&gt;"0",IF(LEFT(BS625,1)="1",3.0,BT625),$D$5+$E$5*(CJ625*CC625/($K$5*1000))+$F$5*(CJ625*CC625/($K$5*1000))*MAX(MIN(BQ625,$J$5),$I$5)*MAX(MIN(BQ625,$J$5),$I$5)+$G$5*MAX(MIN(BQ625,$J$5),$I$5)*(CJ625*CC625/($K$5*1000))+$H$5*(CJ625*CC625/($K$5*1000))*(CJ625*CC625/($K$5*1000)))</f>
        <v>0</v>
      </c>
      <c r="R625">
        <f>I625*(1000-(1000*0.61365*exp(17.502*V625/(240.97+V625))/(CC625+CD625)+BX625)/2)/(1000*0.61365*exp(17.502*V625/(240.97+V625))/(CC625+CD625)-BX625)</f>
        <v>0</v>
      </c>
      <c r="S625">
        <f>1/((BR625+1)/(P625/1.6)+1/(Q625/1.37)) + BR625/((BR625+1)/(P625/1.6) + BR625/(Q625/1.37))</f>
        <v>0</v>
      </c>
      <c r="T625">
        <f>(BM625*BP625)</f>
        <v>0</v>
      </c>
      <c r="U625">
        <f>(CE625+(T625+2*0.95*5.67E-8*(((CE625+$B$7)+273)^4-(CE625+273)^4)-44100*I625)/(1.84*29.3*Q625+8*0.95*5.67E-8*(CE625+273)^3))</f>
        <v>0</v>
      </c>
      <c r="V625">
        <f>($C$7*CF625+$D$7*CG625+$E$7*U625)</f>
        <v>0</v>
      </c>
      <c r="W625">
        <f>0.61365*exp(17.502*V625/(240.97+V625))</f>
        <v>0</v>
      </c>
      <c r="X625">
        <f>(Y625/Z625*100)</f>
        <v>0</v>
      </c>
      <c r="Y625">
        <f>BX625*(CC625+CD625)/1000</f>
        <v>0</v>
      </c>
      <c r="Z625">
        <f>0.61365*exp(17.502*CE625/(240.97+CE625))</f>
        <v>0</v>
      </c>
      <c r="AA625">
        <f>(W625-BX625*(CC625+CD625)/1000)</f>
        <v>0</v>
      </c>
      <c r="AB625">
        <f>(-I625*44100)</f>
        <v>0</v>
      </c>
      <c r="AC625">
        <f>2*29.3*Q625*0.92*(CE625-V625)</f>
        <v>0</v>
      </c>
      <c r="AD625">
        <f>2*0.95*5.67E-8*(((CE625+$B$7)+273)^4-(V625+273)^4)</f>
        <v>0</v>
      </c>
      <c r="AE625">
        <f>T625+AD625+AB625+AC625</f>
        <v>0</v>
      </c>
      <c r="AF625">
        <v>16</v>
      </c>
      <c r="AG625">
        <v>2</v>
      </c>
      <c r="AH625">
        <f>IF(AF625*$H$13&gt;=AJ625,1.0,(AJ625/(AJ625-AF625*$H$13)))</f>
        <v>0</v>
      </c>
      <c r="AI625">
        <f>(AH625-1)*100</f>
        <v>0</v>
      </c>
      <c r="AJ625">
        <f>MAX(0,($B$13+$C$13*CJ625)/(1+$D$13*CJ625)*CC625/(CE625+273)*$E$13)</f>
        <v>0</v>
      </c>
      <c r="AK625" t="s">
        <v>291</v>
      </c>
      <c r="AL625" t="s">
        <v>291</v>
      </c>
      <c r="AM625">
        <v>0</v>
      </c>
      <c r="AN625">
        <v>0</v>
      </c>
      <c r="AO625">
        <f>1-AM625/AN625</f>
        <v>0</v>
      </c>
      <c r="AP625">
        <v>0</v>
      </c>
      <c r="AQ625" t="s">
        <v>291</v>
      </c>
      <c r="AR625" t="s">
        <v>291</v>
      </c>
      <c r="AS625">
        <v>0</v>
      </c>
      <c r="AT625">
        <v>0</v>
      </c>
      <c r="AU625">
        <f>1-AS625/AT625</f>
        <v>0</v>
      </c>
      <c r="AV625">
        <v>0.5</v>
      </c>
      <c r="AW625">
        <f>BN625</f>
        <v>0</v>
      </c>
      <c r="AX625">
        <f>K625</f>
        <v>0</v>
      </c>
      <c r="AY625">
        <f>AU625*AV625*AW625</f>
        <v>0</v>
      </c>
      <c r="AZ625">
        <f>(AX625-AP625)/AW625</f>
        <v>0</v>
      </c>
      <c r="BA625">
        <f>(AN625-AT625)/AT625</f>
        <v>0</v>
      </c>
      <c r="BB625">
        <f>AM625/(AO625+AM625/AT625)</f>
        <v>0</v>
      </c>
      <c r="BC625" t="s">
        <v>291</v>
      </c>
      <c r="BD625">
        <v>0</v>
      </c>
      <c r="BE625">
        <f>IF(BD625&lt;&gt;0, BD625, BB625)</f>
        <v>0</v>
      </c>
      <c r="BF625">
        <f>1-BE625/AT625</f>
        <v>0</v>
      </c>
      <c r="BG625">
        <f>(AT625-AS625)/(AT625-BE625)</f>
        <v>0</v>
      </c>
      <c r="BH625">
        <f>(AN625-AT625)/(AN625-BE625)</f>
        <v>0</v>
      </c>
      <c r="BI625">
        <f>(AT625-AS625)/(AT625-AM625)</f>
        <v>0</v>
      </c>
      <c r="BJ625">
        <f>(AN625-AT625)/(AN625-AM625)</f>
        <v>0</v>
      </c>
      <c r="BK625">
        <f>(BG625*BE625/AS625)</f>
        <v>0</v>
      </c>
      <c r="BL625">
        <f>(1-BK625)</f>
        <v>0</v>
      </c>
      <c r="BM625">
        <f>$B$11*CK625+$C$11*CL625+$F$11*CM625*(1-CP625)</f>
        <v>0</v>
      </c>
      <c r="BN625">
        <f>BM625*BO625</f>
        <v>0</v>
      </c>
      <c r="BO625">
        <f>($B$11*$D$9+$C$11*$D$9+$F$11*((CZ625+CR625)/MAX(CZ625+CR625+DA625, 0.1)*$I$9+DA625/MAX(CZ625+CR625+DA625, 0.1)*$J$9))/($B$11+$C$11+$F$11)</f>
        <v>0</v>
      </c>
      <c r="BP625">
        <f>($B$11*$K$9+$C$11*$K$9+$F$11*((CZ625+CR625)/MAX(CZ625+CR625+DA625, 0.1)*$P$9+DA625/MAX(CZ625+CR625+DA625, 0.1)*$Q$9))/($B$11+$C$11+$F$11)</f>
        <v>0</v>
      </c>
      <c r="BQ625">
        <v>6</v>
      </c>
      <c r="BR625">
        <v>0.5</v>
      </c>
      <c r="BS625" t="s">
        <v>292</v>
      </c>
      <c r="BT625">
        <v>2</v>
      </c>
      <c r="BU625">
        <v>1627064791.1</v>
      </c>
      <c r="BV625">
        <v>397.913666666667</v>
      </c>
      <c r="BW625">
        <v>419.966666666667</v>
      </c>
      <c r="BX625">
        <v>22.2711</v>
      </c>
      <c r="BY625">
        <v>14.3337333333333</v>
      </c>
      <c r="BZ625">
        <v>393.598666666667</v>
      </c>
      <c r="CA625">
        <v>22.1539666666667</v>
      </c>
      <c r="CB625">
        <v>900.017</v>
      </c>
      <c r="CC625">
        <v>101.505</v>
      </c>
      <c r="CD625">
        <v>0.100100333333333</v>
      </c>
      <c r="CE625">
        <v>37.6402</v>
      </c>
      <c r="CF625">
        <v>34.1555333333333</v>
      </c>
      <c r="CG625">
        <v>999.9</v>
      </c>
      <c r="CH625">
        <v>0</v>
      </c>
      <c r="CI625">
        <v>0</v>
      </c>
      <c r="CJ625">
        <v>9987.5</v>
      </c>
      <c r="CK625">
        <v>0</v>
      </c>
      <c r="CL625">
        <v>59.8759</v>
      </c>
      <c r="CM625">
        <v>1459.98</v>
      </c>
      <c r="CN625">
        <v>0.973005</v>
      </c>
      <c r="CO625">
        <v>0.0269952</v>
      </c>
      <c r="CP625">
        <v>0</v>
      </c>
      <c r="CQ625">
        <v>678.566333333333</v>
      </c>
      <c r="CR625">
        <v>4.99951</v>
      </c>
      <c r="CS625">
        <v>9911.61</v>
      </c>
      <c r="CT625">
        <v>11911.7</v>
      </c>
      <c r="CU625">
        <v>40.4163333333333</v>
      </c>
      <c r="CV625">
        <v>42.437</v>
      </c>
      <c r="CW625">
        <v>41.812</v>
      </c>
      <c r="CX625">
        <v>41.75</v>
      </c>
      <c r="CY625">
        <v>43.1663333333333</v>
      </c>
      <c r="CZ625">
        <v>1415.7</v>
      </c>
      <c r="DA625">
        <v>39.28</v>
      </c>
      <c r="DB625">
        <v>0</v>
      </c>
      <c r="DC625">
        <v>1627064794.6</v>
      </c>
      <c r="DD625">
        <v>0</v>
      </c>
      <c r="DE625">
        <v>678.566384615385</v>
      </c>
      <c r="DF625">
        <v>0.124923073128335</v>
      </c>
      <c r="DG625">
        <v>-3.09059828883175</v>
      </c>
      <c r="DH625">
        <v>9911.77846153846</v>
      </c>
      <c r="DI625">
        <v>15</v>
      </c>
      <c r="DJ625">
        <v>1627063522.6</v>
      </c>
      <c r="DK625" t="s">
        <v>293</v>
      </c>
      <c r="DL625">
        <v>1627063512.6</v>
      </c>
      <c r="DM625">
        <v>1627063522.6</v>
      </c>
      <c r="DN625">
        <v>1</v>
      </c>
      <c r="DO625">
        <v>0.261</v>
      </c>
      <c r="DP625">
        <v>-0.001</v>
      </c>
      <c r="DQ625">
        <v>4.408</v>
      </c>
      <c r="DR625">
        <v>-0.118</v>
      </c>
      <c r="DS625">
        <v>420</v>
      </c>
      <c r="DT625">
        <v>3</v>
      </c>
      <c r="DU625">
        <v>0.07</v>
      </c>
      <c r="DV625">
        <v>0.03</v>
      </c>
      <c r="DW625">
        <v>-22.0400390243902</v>
      </c>
      <c r="DX625">
        <v>0.144169337979106</v>
      </c>
      <c r="DY625">
        <v>0.0372940777228034</v>
      </c>
      <c r="DZ625">
        <v>1</v>
      </c>
      <c r="EA625">
        <v>678.595411764706</v>
      </c>
      <c r="EB625">
        <v>-0.362312257418922</v>
      </c>
      <c r="EC625">
        <v>0.199377135636286</v>
      </c>
      <c r="ED625">
        <v>1</v>
      </c>
      <c r="EE625">
        <v>7.8971087804878</v>
      </c>
      <c r="EF625">
        <v>0.275249268292684</v>
      </c>
      <c r="EG625">
        <v>0.0299641418377661</v>
      </c>
      <c r="EH625">
        <v>0</v>
      </c>
      <c r="EI625">
        <v>2</v>
      </c>
      <c r="EJ625">
        <v>3</v>
      </c>
      <c r="EK625" t="s">
        <v>335</v>
      </c>
      <c r="EL625">
        <v>100</v>
      </c>
      <c r="EM625">
        <v>100</v>
      </c>
      <c r="EN625">
        <v>4.315</v>
      </c>
      <c r="EO625">
        <v>0.1174</v>
      </c>
      <c r="EP625">
        <v>2.28134974714028</v>
      </c>
      <c r="EQ625">
        <v>0.00616335315543056</v>
      </c>
      <c r="ER625">
        <v>-2.81551833566181e-06</v>
      </c>
      <c r="ES625">
        <v>7.20361701182458e-10</v>
      </c>
      <c r="ET625">
        <v>-0.12593346656001</v>
      </c>
      <c r="EU625">
        <v>0.000949733804135094</v>
      </c>
      <c r="EV625">
        <v>0.000626151634330831</v>
      </c>
      <c r="EW625">
        <v>-7.8445624330649e-06</v>
      </c>
      <c r="EX625">
        <v>-4</v>
      </c>
      <c r="EY625">
        <v>2067</v>
      </c>
      <c r="EZ625">
        <v>1</v>
      </c>
      <c r="FA625">
        <v>22</v>
      </c>
      <c r="FB625">
        <v>21.3</v>
      </c>
      <c r="FC625">
        <v>21.2</v>
      </c>
      <c r="FD625">
        <v>18</v>
      </c>
      <c r="FE625">
        <v>960.361</v>
      </c>
      <c r="FF625">
        <v>523.203</v>
      </c>
      <c r="FG625">
        <v>44.9306</v>
      </c>
      <c r="FH625">
        <v>25.8449</v>
      </c>
      <c r="FI625">
        <v>30.0008</v>
      </c>
      <c r="FJ625">
        <v>25.6344</v>
      </c>
      <c r="FK625">
        <v>25.6236</v>
      </c>
      <c r="FL625">
        <v>26.872</v>
      </c>
      <c r="FM625">
        <v>30.6599</v>
      </c>
      <c r="FN625">
        <v>0</v>
      </c>
      <c r="FO625">
        <v>48</v>
      </c>
      <c r="FP625">
        <v>420</v>
      </c>
      <c r="FQ625">
        <v>14.4093</v>
      </c>
      <c r="FR625">
        <v>100.281</v>
      </c>
      <c r="FS625">
        <v>100.181</v>
      </c>
    </row>
    <row r="626" spans="1:175">
      <c r="A626">
        <v>610</v>
      </c>
      <c r="B626">
        <v>1627064794.1</v>
      </c>
      <c r="C626">
        <v>1218</v>
      </c>
      <c r="D626" t="s">
        <v>1513</v>
      </c>
      <c r="E626" t="s">
        <v>1514</v>
      </c>
      <c r="F626">
        <v>1</v>
      </c>
      <c r="H626">
        <v>1627064793.1</v>
      </c>
      <c r="I626">
        <f>(J626)/1000</f>
        <v>0</v>
      </c>
      <c r="J626">
        <f>1000*CB626*AH626*(BX626-BY626)/(100*BQ626*(1000-AH626*BX626))</f>
        <v>0</v>
      </c>
      <c r="K626">
        <f>CB626*AH626*(BW626-BV626*(1000-AH626*BY626)/(1000-AH626*BX626))/(100*BQ626)</f>
        <v>0</v>
      </c>
      <c r="L626">
        <f>BV626 - IF(AH626&gt;1, K626*BQ626*100.0/(AJ626*CJ626), 0)</f>
        <v>0</v>
      </c>
      <c r="M626">
        <f>((S626-I626/2)*L626-K626)/(S626+I626/2)</f>
        <v>0</v>
      </c>
      <c r="N626">
        <f>M626*(CC626+CD626)/1000.0</f>
        <v>0</v>
      </c>
      <c r="O626">
        <f>(BV626 - IF(AH626&gt;1, K626*BQ626*100.0/(AJ626*CJ626), 0))*(CC626+CD626)/1000.0</f>
        <v>0</v>
      </c>
      <c r="P626">
        <f>2.0/((1/R626-1/Q626)+SIGN(R626)*SQRT((1/R626-1/Q626)*(1/R626-1/Q626) + 4*BR626/((BR626+1)*(BR626+1))*(2*1/R626*1/Q626-1/Q626*1/Q626)))</f>
        <v>0</v>
      </c>
      <c r="Q626">
        <f>IF(LEFT(BS626,1)&lt;&gt;"0",IF(LEFT(BS626,1)="1",3.0,BT626),$D$5+$E$5*(CJ626*CC626/($K$5*1000))+$F$5*(CJ626*CC626/($K$5*1000))*MAX(MIN(BQ626,$J$5),$I$5)*MAX(MIN(BQ626,$J$5),$I$5)+$G$5*MAX(MIN(BQ626,$J$5),$I$5)*(CJ626*CC626/($K$5*1000))+$H$5*(CJ626*CC626/($K$5*1000))*(CJ626*CC626/($K$5*1000)))</f>
        <v>0</v>
      </c>
      <c r="R626">
        <f>I626*(1000-(1000*0.61365*exp(17.502*V626/(240.97+V626))/(CC626+CD626)+BX626)/2)/(1000*0.61365*exp(17.502*V626/(240.97+V626))/(CC626+CD626)-BX626)</f>
        <v>0</v>
      </c>
      <c r="S626">
        <f>1/((BR626+1)/(P626/1.6)+1/(Q626/1.37)) + BR626/((BR626+1)/(P626/1.6) + BR626/(Q626/1.37))</f>
        <v>0</v>
      </c>
      <c r="T626">
        <f>(BM626*BP626)</f>
        <v>0</v>
      </c>
      <c r="U626">
        <f>(CE626+(T626+2*0.95*5.67E-8*(((CE626+$B$7)+273)^4-(CE626+273)^4)-44100*I626)/(1.84*29.3*Q626+8*0.95*5.67E-8*(CE626+273)^3))</f>
        <v>0</v>
      </c>
      <c r="V626">
        <f>($C$7*CF626+$D$7*CG626+$E$7*U626)</f>
        <v>0</v>
      </c>
      <c r="W626">
        <f>0.61365*exp(17.502*V626/(240.97+V626))</f>
        <v>0</v>
      </c>
      <c r="X626">
        <f>(Y626/Z626*100)</f>
        <v>0</v>
      </c>
      <c r="Y626">
        <f>BX626*(CC626+CD626)/1000</f>
        <v>0</v>
      </c>
      <c r="Z626">
        <f>0.61365*exp(17.502*CE626/(240.97+CE626))</f>
        <v>0</v>
      </c>
      <c r="AA626">
        <f>(W626-BX626*(CC626+CD626)/1000)</f>
        <v>0</v>
      </c>
      <c r="AB626">
        <f>(-I626*44100)</f>
        <v>0</v>
      </c>
      <c r="AC626">
        <f>2*29.3*Q626*0.92*(CE626-V626)</f>
        <v>0</v>
      </c>
      <c r="AD626">
        <f>2*0.95*5.67E-8*(((CE626+$B$7)+273)^4-(V626+273)^4)</f>
        <v>0</v>
      </c>
      <c r="AE626">
        <f>T626+AD626+AB626+AC626</f>
        <v>0</v>
      </c>
      <c r="AF626">
        <v>16</v>
      </c>
      <c r="AG626">
        <v>2</v>
      </c>
      <c r="AH626">
        <f>IF(AF626*$H$13&gt;=AJ626,1.0,(AJ626/(AJ626-AF626*$H$13)))</f>
        <v>0</v>
      </c>
      <c r="AI626">
        <f>(AH626-1)*100</f>
        <v>0</v>
      </c>
      <c r="AJ626">
        <f>MAX(0,($B$13+$C$13*CJ626)/(1+$D$13*CJ626)*CC626/(CE626+273)*$E$13)</f>
        <v>0</v>
      </c>
      <c r="AK626" t="s">
        <v>291</v>
      </c>
      <c r="AL626" t="s">
        <v>291</v>
      </c>
      <c r="AM626">
        <v>0</v>
      </c>
      <c r="AN626">
        <v>0</v>
      </c>
      <c r="AO626">
        <f>1-AM626/AN626</f>
        <v>0</v>
      </c>
      <c r="AP626">
        <v>0</v>
      </c>
      <c r="AQ626" t="s">
        <v>291</v>
      </c>
      <c r="AR626" t="s">
        <v>291</v>
      </c>
      <c r="AS626">
        <v>0</v>
      </c>
      <c r="AT626">
        <v>0</v>
      </c>
      <c r="AU626">
        <f>1-AS626/AT626</f>
        <v>0</v>
      </c>
      <c r="AV626">
        <v>0.5</v>
      </c>
      <c r="AW626">
        <f>BN626</f>
        <v>0</v>
      </c>
      <c r="AX626">
        <f>K626</f>
        <v>0</v>
      </c>
      <c r="AY626">
        <f>AU626*AV626*AW626</f>
        <v>0</v>
      </c>
      <c r="AZ626">
        <f>(AX626-AP626)/AW626</f>
        <v>0</v>
      </c>
      <c r="BA626">
        <f>(AN626-AT626)/AT626</f>
        <v>0</v>
      </c>
      <c r="BB626">
        <f>AM626/(AO626+AM626/AT626)</f>
        <v>0</v>
      </c>
      <c r="BC626" t="s">
        <v>291</v>
      </c>
      <c r="BD626">
        <v>0</v>
      </c>
      <c r="BE626">
        <f>IF(BD626&lt;&gt;0, BD626, BB626)</f>
        <v>0</v>
      </c>
      <c r="BF626">
        <f>1-BE626/AT626</f>
        <v>0</v>
      </c>
      <c r="BG626">
        <f>(AT626-AS626)/(AT626-BE626)</f>
        <v>0</v>
      </c>
      <c r="BH626">
        <f>(AN626-AT626)/(AN626-BE626)</f>
        <v>0</v>
      </c>
      <c r="BI626">
        <f>(AT626-AS626)/(AT626-AM626)</f>
        <v>0</v>
      </c>
      <c r="BJ626">
        <f>(AN626-AT626)/(AN626-AM626)</f>
        <v>0</v>
      </c>
      <c r="BK626">
        <f>(BG626*BE626/AS626)</f>
        <v>0</v>
      </c>
      <c r="BL626">
        <f>(1-BK626)</f>
        <v>0</v>
      </c>
      <c r="BM626">
        <f>$B$11*CK626+$C$11*CL626+$F$11*CM626*(1-CP626)</f>
        <v>0</v>
      </c>
      <c r="BN626">
        <f>BM626*BO626</f>
        <v>0</v>
      </c>
      <c r="BO626">
        <f>($B$11*$D$9+$C$11*$D$9+$F$11*((CZ626+CR626)/MAX(CZ626+CR626+DA626, 0.1)*$I$9+DA626/MAX(CZ626+CR626+DA626, 0.1)*$J$9))/($B$11+$C$11+$F$11)</f>
        <v>0</v>
      </c>
      <c r="BP626">
        <f>($B$11*$K$9+$C$11*$K$9+$F$11*((CZ626+CR626)/MAX(CZ626+CR626+DA626, 0.1)*$P$9+DA626/MAX(CZ626+CR626+DA626, 0.1)*$Q$9))/($B$11+$C$11+$F$11)</f>
        <v>0</v>
      </c>
      <c r="BQ626">
        <v>6</v>
      </c>
      <c r="BR626">
        <v>0.5</v>
      </c>
      <c r="BS626" t="s">
        <v>292</v>
      </c>
      <c r="BT626">
        <v>2</v>
      </c>
      <c r="BU626">
        <v>1627064793.1</v>
      </c>
      <c r="BV626">
        <v>397.943666666667</v>
      </c>
      <c r="BW626">
        <v>419.996666666667</v>
      </c>
      <c r="BX626">
        <v>22.3016666666667</v>
      </c>
      <c r="BY626">
        <v>14.3389</v>
      </c>
      <c r="BZ626">
        <v>393.628333333333</v>
      </c>
      <c r="CA626">
        <v>22.184</v>
      </c>
      <c r="CB626">
        <v>900.028333333333</v>
      </c>
      <c r="CC626">
        <v>101.505666666667</v>
      </c>
      <c r="CD626">
        <v>0.100221666666667</v>
      </c>
      <c r="CE626">
        <v>37.6617333333333</v>
      </c>
      <c r="CF626">
        <v>34.1737666666667</v>
      </c>
      <c r="CG626">
        <v>999.9</v>
      </c>
      <c r="CH626">
        <v>0</v>
      </c>
      <c r="CI626">
        <v>0</v>
      </c>
      <c r="CJ626">
        <v>9988.12666666667</v>
      </c>
      <c r="CK626">
        <v>0</v>
      </c>
      <c r="CL626">
        <v>59.8712</v>
      </c>
      <c r="CM626">
        <v>1459.97666666667</v>
      </c>
      <c r="CN626">
        <v>0.973005</v>
      </c>
      <c r="CO626">
        <v>0.0269952</v>
      </c>
      <c r="CP626">
        <v>0</v>
      </c>
      <c r="CQ626">
        <v>678.625333333333</v>
      </c>
      <c r="CR626">
        <v>4.99951</v>
      </c>
      <c r="CS626">
        <v>9911.69</v>
      </c>
      <c r="CT626">
        <v>11911.7333333333</v>
      </c>
      <c r="CU626">
        <v>40.4163333333333</v>
      </c>
      <c r="CV626">
        <v>42.437</v>
      </c>
      <c r="CW626">
        <v>41.812</v>
      </c>
      <c r="CX626">
        <v>41.75</v>
      </c>
      <c r="CY626">
        <v>43.187</v>
      </c>
      <c r="CZ626">
        <v>1415.69666666667</v>
      </c>
      <c r="DA626">
        <v>39.28</v>
      </c>
      <c r="DB626">
        <v>0</v>
      </c>
      <c r="DC626">
        <v>1627064797</v>
      </c>
      <c r="DD626">
        <v>0</v>
      </c>
      <c r="DE626">
        <v>678.554538461539</v>
      </c>
      <c r="DF626">
        <v>0.464957258290406</v>
      </c>
      <c r="DG626">
        <v>-1.66837606113024</v>
      </c>
      <c r="DH626">
        <v>9911.69076923077</v>
      </c>
      <c r="DI626">
        <v>15</v>
      </c>
      <c r="DJ626">
        <v>1627063522.6</v>
      </c>
      <c r="DK626" t="s">
        <v>293</v>
      </c>
      <c r="DL626">
        <v>1627063512.6</v>
      </c>
      <c r="DM626">
        <v>1627063522.6</v>
      </c>
      <c r="DN626">
        <v>1</v>
      </c>
      <c r="DO626">
        <v>0.261</v>
      </c>
      <c r="DP626">
        <v>-0.001</v>
      </c>
      <c r="DQ626">
        <v>4.408</v>
      </c>
      <c r="DR626">
        <v>-0.118</v>
      </c>
      <c r="DS626">
        <v>420</v>
      </c>
      <c r="DT626">
        <v>3</v>
      </c>
      <c r="DU626">
        <v>0.07</v>
      </c>
      <c r="DV626">
        <v>0.03</v>
      </c>
      <c r="DW626">
        <v>-22.0396658536585</v>
      </c>
      <c r="DX626">
        <v>0.0888229965156685</v>
      </c>
      <c r="DY626">
        <v>0.0367655035143201</v>
      </c>
      <c r="DZ626">
        <v>1</v>
      </c>
      <c r="EA626">
        <v>678.585424242424</v>
      </c>
      <c r="EB626">
        <v>-0.0722707681894596</v>
      </c>
      <c r="EC626">
        <v>0.192156664351584</v>
      </c>
      <c r="ED626">
        <v>1</v>
      </c>
      <c r="EE626">
        <v>7.90770682926829</v>
      </c>
      <c r="EF626">
        <v>0.287858048780494</v>
      </c>
      <c r="EG626">
        <v>0.0311905742828311</v>
      </c>
      <c r="EH626">
        <v>0</v>
      </c>
      <c r="EI626">
        <v>2</v>
      </c>
      <c r="EJ626">
        <v>3</v>
      </c>
      <c r="EK626" t="s">
        <v>335</v>
      </c>
      <c r="EL626">
        <v>100</v>
      </c>
      <c r="EM626">
        <v>100</v>
      </c>
      <c r="EN626">
        <v>4.315</v>
      </c>
      <c r="EO626">
        <v>0.1178</v>
      </c>
      <c r="EP626">
        <v>2.28134974714028</v>
      </c>
      <c r="EQ626">
        <v>0.00616335315543056</v>
      </c>
      <c r="ER626">
        <v>-2.81551833566181e-06</v>
      </c>
      <c r="ES626">
        <v>7.20361701182458e-10</v>
      </c>
      <c r="ET626">
        <v>-0.12593346656001</v>
      </c>
      <c r="EU626">
        <v>0.000949733804135094</v>
      </c>
      <c r="EV626">
        <v>0.000626151634330831</v>
      </c>
      <c r="EW626">
        <v>-7.8445624330649e-06</v>
      </c>
      <c r="EX626">
        <v>-4</v>
      </c>
      <c r="EY626">
        <v>2067</v>
      </c>
      <c r="EZ626">
        <v>1</v>
      </c>
      <c r="FA626">
        <v>22</v>
      </c>
      <c r="FB626">
        <v>21.4</v>
      </c>
      <c r="FC626">
        <v>21.2</v>
      </c>
      <c r="FD626">
        <v>18</v>
      </c>
      <c r="FE626">
        <v>960.367</v>
      </c>
      <c r="FF626">
        <v>523.324</v>
      </c>
      <c r="FG626">
        <v>44.9527</v>
      </c>
      <c r="FH626">
        <v>25.8496</v>
      </c>
      <c r="FI626">
        <v>30.0008</v>
      </c>
      <c r="FJ626">
        <v>25.6376</v>
      </c>
      <c r="FK626">
        <v>25.6268</v>
      </c>
      <c r="FL626">
        <v>26.8722</v>
      </c>
      <c r="FM626">
        <v>30.2273</v>
      </c>
      <c r="FN626">
        <v>0</v>
      </c>
      <c r="FO626">
        <v>48</v>
      </c>
      <c r="FP626">
        <v>420</v>
      </c>
      <c r="FQ626">
        <v>14.5097</v>
      </c>
      <c r="FR626">
        <v>100.28</v>
      </c>
      <c r="FS626">
        <v>100.18</v>
      </c>
    </row>
    <row r="627" spans="1:175">
      <c r="A627">
        <v>611</v>
      </c>
      <c r="B627">
        <v>1627064796.1</v>
      </c>
      <c r="C627">
        <v>1220</v>
      </c>
      <c r="D627" t="s">
        <v>1515</v>
      </c>
      <c r="E627" t="s">
        <v>1516</v>
      </c>
      <c r="F627">
        <v>1</v>
      </c>
      <c r="H627">
        <v>1627064795.1</v>
      </c>
      <c r="I627">
        <f>(J627)/1000</f>
        <v>0</v>
      </c>
      <c r="J627">
        <f>1000*CB627*AH627*(BX627-BY627)/(100*BQ627*(1000-AH627*BX627))</f>
        <v>0</v>
      </c>
      <c r="K627">
        <f>CB627*AH627*(BW627-BV627*(1000-AH627*BY627)/(1000-AH627*BX627))/(100*BQ627)</f>
        <v>0</v>
      </c>
      <c r="L627">
        <f>BV627 - IF(AH627&gt;1, K627*BQ627*100.0/(AJ627*CJ627), 0)</f>
        <v>0</v>
      </c>
      <c r="M627">
        <f>((S627-I627/2)*L627-K627)/(S627+I627/2)</f>
        <v>0</v>
      </c>
      <c r="N627">
        <f>M627*(CC627+CD627)/1000.0</f>
        <v>0</v>
      </c>
      <c r="O627">
        <f>(BV627 - IF(AH627&gt;1, K627*BQ627*100.0/(AJ627*CJ627), 0))*(CC627+CD627)/1000.0</f>
        <v>0</v>
      </c>
      <c r="P627">
        <f>2.0/((1/R627-1/Q627)+SIGN(R627)*SQRT((1/R627-1/Q627)*(1/R627-1/Q627) + 4*BR627/((BR627+1)*(BR627+1))*(2*1/R627*1/Q627-1/Q627*1/Q627)))</f>
        <v>0</v>
      </c>
      <c r="Q627">
        <f>IF(LEFT(BS627,1)&lt;&gt;"0",IF(LEFT(BS627,1)="1",3.0,BT627),$D$5+$E$5*(CJ627*CC627/($K$5*1000))+$F$5*(CJ627*CC627/($K$5*1000))*MAX(MIN(BQ627,$J$5),$I$5)*MAX(MIN(BQ627,$J$5),$I$5)+$G$5*MAX(MIN(BQ627,$J$5),$I$5)*(CJ627*CC627/($K$5*1000))+$H$5*(CJ627*CC627/($K$5*1000))*(CJ627*CC627/($K$5*1000)))</f>
        <v>0</v>
      </c>
      <c r="R627">
        <f>I627*(1000-(1000*0.61365*exp(17.502*V627/(240.97+V627))/(CC627+CD627)+BX627)/2)/(1000*0.61365*exp(17.502*V627/(240.97+V627))/(CC627+CD627)-BX627)</f>
        <v>0</v>
      </c>
      <c r="S627">
        <f>1/((BR627+1)/(P627/1.6)+1/(Q627/1.37)) + BR627/((BR627+1)/(P627/1.6) + BR627/(Q627/1.37))</f>
        <v>0</v>
      </c>
      <c r="T627">
        <f>(BM627*BP627)</f>
        <v>0</v>
      </c>
      <c r="U627">
        <f>(CE627+(T627+2*0.95*5.67E-8*(((CE627+$B$7)+273)^4-(CE627+273)^4)-44100*I627)/(1.84*29.3*Q627+8*0.95*5.67E-8*(CE627+273)^3))</f>
        <v>0</v>
      </c>
      <c r="V627">
        <f>($C$7*CF627+$D$7*CG627+$E$7*U627)</f>
        <v>0</v>
      </c>
      <c r="W627">
        <f>0.61365*exp(17.502*V627/(240.97+V627))</f>
        <v>0</v>
      </c>
      <c r="X627">
        <f>(Y627/Z627*100)</f>
        <v>0</v>
      </c>
      <c r="Y627">
        <f>BX627*(CC627+CD627)/1000</f>
        <v>0</v>
      </c>
      <c r="Z627">
        <f>0.61365*exp(17.502*CE627/(240.97+CE627))</f>
        <v>0</v>
      </c>
      <c r="AA627">
        <f>(W627-BX627*(CC627+CD627)/1000)</f>
        <v>0</v>
      </c>
      <c r="AB627">
        <f>(-I627*44100)</f>
        <v>0</v>
      </c>
      <c r="AC627">
        <f>2*29.3*Q627*0.92*(CE627-V627)</f>
        <v>0</v>
      </c>
      <c r="AD627">
        <f>2*0.95*5.67E-8*(((CE627+$B$7)+273)^4-(V627+273)^4)</f>
        <v>0</v>
      </c>
      <c r="AE627">
        <f>T627+AD627+AB627+AC627</f>
        <v>0</v>
      </c>
      <c r="AF627">
        <v>16</v>
      </c>
      <c r="AG627">
        <v>2</v>
      </c>
      <c r="AH627">
        <f>IF(AF627*$H$13&gt;=AJ627,1.0,(AJ627/(AJ627-AF627*$H$13)))</f>
        <v>0</v>
      </c>
      <c r="AI627">
        <f>(AH627-1)*100</f>
        <v>0</v>
      </c>
      <c r="AJ627">
        <f>MAX(0,($B$13+$C$13*CJ627)/(1+$D$13*CJ627)*CC627/(CE627+273)*$E$13)</f>
        <v>0</v>
      </c>
      <c r="AK627" t="s">
        <v>291</v>
      </c>
      <c r="AL627" t="s">
        <v>291</v>
      </c>
      <c r="AM627">
        <v>0</v>
      </c>
      <c r="AN627">
        <v>0</v>
      </c>
      <c r="AO627">
        <f>1-AM627/AN627</f>
        <v>0</v>
      </c>
      <c r="AP627">
        <v>0</v>
      </c>
      <c r="AQ627" t="s">
        <v>291</v>
      </c>
      <c r="AR627" t="s">
        <v>291</v>
      </c>
      <c r="AS627">
        <v>0</v>
      </c>
      <c r="AT627">
        <v>0</v>
      </c>
      <c r="AU627">
        <f>1-AS627/AT627</f>
        <v>0</v>
      </c>
      <c r="AV627">
        <v>0.5</v>
      </c>
      <c r="AW627">
        <f>BN627</f>
        <v>0</v>
      </c>
      <c r="AX627">
        <f>K627</f>
        <v>0</v>
      </c>
      <c r="AY627">
        <f>AU627*AV627*AW627</f>
        <v>0</v>
      </c>
      <c r="AZ627">
        <f>(AX627-AP627)/AW627</f>
        <v>0</v>
      </c>
      <c r="BA627">
        <f>(AN627-AT627)/AT627</f>
        <v>0</v>
      </c>
      <c r="BB627">
        <f>AM627/(AO627+AM627/AT627)</f>
        <v>0</v>
      </c>
      <c r="BC627" t="s">
        <v>291</v>
      </c>
      <c r="BD627">
        <v>0</v>
      </c>
      <c r="BE627">
        <f>IF(BD627&lt;&gt;0, BD627, BB627)</f>
        <v>0</v>
      </c>
      <c r="BF627">
        <f>1-BE627/AT627</f>
        <v>0</v>
      </c>
      <c r="BG627">
        <f>(AT627-AS627)/(AT627-BE627)</f>
        <v>0</v>
      </c>
      <c r="BH627">
        <f>(AN627-AT627)/(AN627-BE627)</f>
        <v>0</v>
      </c>
      <c r="BI627">
        <f>(AT627-AS627)/(AT627-AM627)</f>
        <v>0</v>
      </c>
      <c r="BJ627">
        <f>(AN627-AT627)/(AN627-AM627)</f>
        <v>0</v>
      </c>
      <c r="BK627">
        <f>(BG627*BE627/AS627)</f>
        <v>0</v>
      </c>
      <c r="BL627">
        <f>(1-BK627)</f>
        <v>0</v>
      </c>
      <c r="BM627">
        <f>$B$11*CK627+$C$11*CL627+$F$11*CM627*(1-CP627)</f>
        <v>0</v>
      </c>
      <c r="BN627">
        <f>BM627*BO627</f>
        <v>0</v>
      </c>
      <c r="BO627">
        <f>($B$11*$D$9+$C$11*$D$9+$F$11*((CZ627+CR627)/MAX(CZ627+CR627+DA627, 0.1)*$I$9+DA627/MAX(CZ627+CR627+DA627, 0.1)*$J$9))/($B$11+$C$11+$F$11)</f>
        <v>0</v>
      </c>
      <c r="BP627">
        <f>($B$11*$K$9+$C$11*$K$9+$F$11*((CZ627+CR627)/MAX(CZ627+CR627+DA627, 0.1)*$P$9+DA627/MAX(CZ627+CR627+DA627, 0.1)*$Q$9))/($B$11+$C$11+$F$11)</f>
        <v>0</v>
      </c>
      <c r="BQ627">
        <v>6</v>
      </c>
      <c r="BR627">
        <v>0.5</v>
      </c>
      <c r="BS627" t="s">
        <v>292</v>
      </c>
      <c r="BT627">
        <v>2</v>
      </c>
      <c r="BU627">
        <v>1627064795.1</v>
      </c>
      <c r="BV627">
        <v>397.962666666667</v>
      </c>
      <c r="BW627">
        <v>419.964333333333</v>
      </c>
      <c r="BX627">
        <v>22.3266</v>
      </c>
      <c r="BY627">
        <v>14.3443333333333</v>
      </c>
      <c r="BZ627">
        <v>393.647666666667</v>
      </c>
      <c r="CA627">
        <v>22.2085333333333</v>
      </c>
      <c r="CB627">
        <v>900.030333333333</v>
      </c>
      <c r="CC627">
        <v>101.506</v>
      </c>
      <c r="CD627">
        <v>0.0999481</v>
      </c>
      <c r="CE627">
        <v>37.6867666666667</v>
      </c>
      <c r="CF627">
        <v>34.1941666666667</v>
      </c>
      <c r="CG627">
        <v>999.9</v>
      </c>
      <c r="CH627">
        <v>0</v>
      </c>
      <c r="CI627">
        <v>0</v>
      </c>
      <c r="CJ627">
        <v>10002.0666666667</v>
      </c>
      <c r="CK627">
        <v>0</v>
      </c>
      <c r="CL627">
        <v>59.8561666666667</v>
      </c>
      <c r="CM627">
        <v>1459.96666666667</v>
      </c>
      <c r="CN627">
        <v>0.973005</v>
      </c>
      <c r="CO627">
        <v>0.0269952</v>
      </c>
      <c r="CP627">
        <v>0</v>
      </c>
      <c r="CQ627">
        <v>678.536333333333</v>
      </c>
      <c r="CR627">
        <v>4.99951</v>
      </c>
      <c r="CS627">
        <v>9910.95333333333</v>
      </c>
      <c r="CT627">
        <v>11911.6</v>
      </c>
      <c r="CU627">
        <v>40.437</v>
      </c>
      <c r="CV627">
        <v>42.437</v>
      </c>
      <c r="CW627">
        <v>41.812</v>
      </c>
      <c r="CX627">
        <v>41.75</v>
      </c>
      <c r="CY627">
        <v>43.187</v>
      </c>
      <c r="CZ627">
        <v>1415.68666666667</v>
      </c>
      <c r="DA627">
        <v>39.28</v>
      </c>
      <c r="DB627">
        <v>0</v>
      </c>
      <c r="DC627">
        <v>1627064798.8</v>
      </c>
      <c r="DD627">
        <v>0</v>
      </c>
      <c r="DE627">
        <v>678.56748</v>
      </c>
      <c r="DF627">
        <v>0.224999985869647</v>
      </c>
      <c r="DG627">
        <v>-2.81230768360515</v>
      </c>
      <c r="DH627">
        <v>9911.5848</v>
      </c>
      <c r="DI627">
        <v>15</v>
      </c>
      <c r="DJ627">
        <v>1627063522.6</v>
      </c>
      <c r="DK627" t="s">
        <v>293</v>
      </c>
      <c r="DL627">
        <v>1627063512.6</v>
      </c>
      <c r="DM627">
        <v>1627063522.6</v>
      </c>
      <c r="DN627">
        <v>1</v>
      </c>
      <c r="DO627">
        <v>0.261</v>
      </c>
      <c r="DP627">
        <v>-0.001</v>
      </c>
      <c r="DQ627">
        <v>4.408</v>
      </c>
      <c r="DR627">
        <v>-0.118</v>
      </c>
      <c r="DS627">
        <v>420</v>
      </c>
      <c r="DT627">
        <v>3</v>
      </c>
      <c r="DU627">
        <v>0.07</v>
      </c>
      <c r="DV627">
        <v>0.03</v>
      </c>
      <c r="DW627">
        <v>-22.0388731707317</v>
      </c>
      <c r="DX627">
        <v>0.177717073170784</v>
      </c>
      <c r="DY627">
        <v>0.037725129260896</v>
      </c>
      <c r="DZ627">
        <v>1</v>
      </c>
      <c r="EA627">
        <v>678.562666666667</v>
      </c>
      <c r="EB627">
        <v>-0.100160217738068</v>
      </c>
      <c r="EC627">
        <v>0.198951443240996</v>
      </c>
      <c r="ED627">
        <v>1</v>
      </c>
      <c r="EE627">
        <v>7.92081951219512</v>
      </c>
      <c r="EF627">
        <v>0.284256794425096</v>
      </c>
      <c r="EG627">
        <v>0.0307294518258647</v>
      </c>
      <c r="EH627">
        <v>0</v>
      </c>
      <c r="EI627">
        <v>2</v>
      </c>
      <c r="EJ627">
        <v>3</v>
      </c>
      <c r="EK627" t="s">
        <v>335</v>
      </c>
      <c r="EL627">
        <v>100</v>
      </c>
      <c r="EM627">
        <v>100</v>
      </c>
      <c r="EN627">
        <v>4.316</v>
      </c>
      <c r="EO627">
        <v>0.1183</v>
      </c>
      <c r="EP627">
        <v>2.28134974714028</v>
      </c>
      <c r="EQ627">
        <v>0.00616335315543056</v>
      </c>
      <c r="ER627">
        <v>-2.81551833566181e-06</v>
      </c>
      <c r="ES627">
        <v>7.20361701182458e-10</v>
      </c>
      <c r="ET627">
        <v>-0.12593346656001</v>
      </c>
      <c r="EU627">
        <v>0.000949733804135094</v>
      </c>
      <c r="EV627">
        <v>0.000626151634330831</v>
      </c>
      <c r="EW627">
        <v>-7.8445624330649e-06</v>
      </c>
      <c r="EX627">
        <v>-4</v>
      </c>
      <c r="EY627">
        <v>2067</v>
      </c>
      <c r="EZ627">
        <v>1</v>
      </c>
      <c r="FA627">
        <v>22</v>
      </c>
      <c r="FB627">
        <v>21.4</v>
      </c>
      <c r="FC627">
        <v>21.2</v>
      </c>
      <c r="FD627">
        <v>18</v>
      </c>
      <c r="FE627">
        <v>960.344</v>
      </c>
      <c r="FF627">
        <v>523.265</v>
      </c>
      <c r="FG627">
        <v>44.9737</v>
      </c>
      <c r="FH627">
        <v>25.8548</v>
      </c>
      <c r="FI627">
        <v>30.0008</v>
      </c>
      <c r="FJ627">
        <v>25.6406</v>
      </c>
      <c r="FK627">
        <v>25.6298</v>
      </c>
      <c r="FL627">
        <v>26.874</v>
      </c>
      <c r="FM627">
        <v>30.2273</v>
      </c>
      <c r="FN627">
        <v>0</v>
      </c>
      <c r="FO627">
        <v>48</v>
      </c>
      <c r="FP627">
        <v>420</v>
      </c>
      <c r="FQ627">
        <v>14.5226</v>
      </c>
      <c r="FR627">
        <v>100.28</v>
      </c>
      <c r="FS627">
        <v>100.181</v>
      </c>
    </row>
    <row r="628" spans="1:175">
      <c r="A628">
        <v>612</v>
      </c>
      <c r="B628">
        <v>1627064798.1</v>
      </c>
      <c r="C628">
        <v>1222</v>
      </c>
      <c r="D628" t="s">
        <v>1517</v>
      </c>
      <c r="E628" t="s">
        <v>1518</v>
      </c>
      <c r="F628">
        <v>1</v>
      </c>
      <c r="H628">
        <v>1627064797.1</v>
      </c>
      <c r="I628">
        <f>(J628)/1000</f>
        <v>0</v>
      </c>
      <c r="J628">
        <f>1000*CB628*AH628*(BX628-BY628)/(100*BQ628*(1000-AH628*BX628))</f>
        <v>0</v>
      </c>
      <c r="K628">
        <f>CB628*AH628*(BW628-BV628*(1000-AH628*BY628)/(1000-AH628*BX628))/(100*BQ628)</f>
        <v>0</v>
      </c>
      <c r="L628">
        <f>BV628 - IF(AH628&gt;1, K628*BQ628*100.0/(AJ628*CJ628), 0)</f>
        <v>0</v>
      </c>
      <c r="M628">
        <f>((S628-I628/2)*L628-K628)/(S628+I628/2)</f>
        <v>0</v>
      </c>
      <c r="N628">
        <f>M628*(CC628+CD628)/1000.0</f>
        <v>0</v>
      </c>
      <c r="O628">
        <f>(BV628 - IF(AH628&gt;1, K628*BQ628*100.0/(AJ628*CJ628), 0))*(CC628+CD628)/1000.0</f>
        <v>0</v>
      </c>
      <c r="P628">
        <f>2.0/((1/R628-1/Q628)+SIGN(R628)*SQRT((1/R628-1/Q628)*(1/R628-1/Q628) + 4*BR628/((BR628+1)*(BR628+1))*(2*1/R628*1/Q628-1/Q628*1/Q628)))</f>
        <v>0</v>
      </c>
      <c r="Q628">
        <f>IF(LEFT(BS628,1)&lt;&gt;"0",IF(LEFT(BS628,1)="1",3.0,BT628),$D$5+$E$5*(CJ628*CC628/($K$5*1000))+$F$5*(CJ628*CC628/($K$5*1000))*MAX(MIN(BQ628,$J$5),$I$5)*MAX(MIN(BQ628,$J$5),$I$5)+$G$5*MAX(MIN(BQ628,$J$5),$I$5)*(CJ628*CC628/($K$5*1000))+$H$5*(CJ628*CC628/($K$5*1000))*(CJ628*CC628/($K$5*1000)))</f>
        <v>0</v>
      </c>
      <c r="R628">
        <f>I628*(1000-(1000*0.61365*exp(17.502*V628/(240.97+V628))/(CC628+CD628)+BX628)/2)/(1000*0.61365*exp(17.502*V628/(240.97+V628))/(CC628+CD628)-BX628)</f>
        <v>0</v>
      </c>
      <c r="S628">
        <f>1/((BR628+1)/(P628/1.6)+1/(Q628/1.37)) + BR628/((BR628+1)/(P628/1.6) + BR628/(Q628/1.37))</f>
        <v>0</v>
      </c>
      <c r="T628">
        <f>(BM628*BP628)</f>
        <v>0</v>
      </c>
      <c r="U628">
        <f>(CE628+(T628+2*0.95*5.67E-8*(((CE628+$B$7)+273)^4-(CE628+273)^4)-44100*I628)/(1.84*29.3*Q628+8*0.95*5.67E-8*(CE628+273)^3))</f>
        <v>0</v>
      </c>
      <c r="V628">
        <f>($C$7*CF628+$D$7*CG628+$E$7*U628)</f>
        <v>0</v>
      </c>
      <c r="W628">
        <f>0.61365*exp(17.502*V628/(240.97+V628))</f>
        <v>0</v>
      </c>
      <c r="X628">
        <f>(Y628/Z628*100)</f>
        <v>0</v>
      </c>
      <c r="Y628">
        <f>BX628*(CC628+CD628)/1000</f>
        <v>0</v>
      </c>
      <c r="Z628">
        <f>0.61365*exp(17.502*CE628/(240.97+CE628))</f>
        <v>0</v>
      </c>
      <c r="AA628">
        <f>(W628-BX628*(CC628+CD628)/1000)</f>
        <v>0</v>
      </c>
      <c r="AB628">
        <f>(-I628*44100)</f>
        <v>0</v>
      </c>
      <c r="AC628">
        <f>2*29.3*Q628*0.92*(CE628-V628)</f>
        <v>0</v>
      </c>
      <c r="AD628">
        <f>2*0.95*5.67E-8*(((CE628+$B$7)+273)^4-(V628+273)^4)</f>
        <v>0</v>
      </c>
      <c r="AE628">
        <f>T628+AD628+AB628+AC628</f>
        <v>0</v>
      </c>
      <c r="AF628">
        <v>16</v>
      </c>
      <c r="AG628">
        <v>2</v>
      </c>
      <c r="AH628">
        <f>IF(AF628*$H$13&gt;=AJ628,1.0,(AJ628/(AJ628-AF628*$H$13)))</f>
        <v>0</v>
      </c>
      <c r="AI628">
        <f>(AH628-1)*100</f>
        <v>0</v>
      </c>
      <c r="AJ628">
        <f>MAX(0,($B$13+$C$13*CJ628)/(1+$D$13*CJ628)*CC628/(CE628+273)*$E$13)</f>
        <v>0</v>
      </c>
      <c r="AK628" t="s">
        <v>291</v>
      </c>
      <c r="AL628" t="s">
        <v>291</v>
      </c>
      <c r="AM628">
        <v>0</v>
      </c>
      <c r="AN628">
        <v>0</v>
      </c>
      <c r="AO628">
        <f>1-AM628/AN628</f>
        <v>0</v>
      </c>
      <c r="AP628">
        <v>0</v>
      </c>
      <c r="AQ628" t="s">
        <v>291</v>
      </c>
      <c r="AR628" t="s">
        <v>291</v>
      </c>
      <c r="AS628">
        <v>0</v>
      </c>
      <c r="AT628">
        <v>0</v>
      </c>
      <c r="AU628">
        <f>1-AS628/AT628</f>
        <v>0</v>
      </c>
      <c r="AV628">
        <v>0.5</v>
      </c>
      <c r="AW628">
        <f>BN628</f>
        <v>0</v>
      </c>
      <c r="AX628">
        <f>K628</f>
        <v>0</v>
      </c>
      <c r="AY628">
        <f>AU628*AV628*AW628</f>
        <v>0</v>
      </c>
      <c r="AZ628">
        <f>(AX628-AP628)/AW628</f>
        <v>0</v>
      </c>
      <c r="BA628">
        <f>(AN628-AT628)/AT628</f>
        <v>0</v>
      </c>
      <c r="BB628">
        <f>AM628/(AO628+AM628/AT628)</f>
        <v>0</v>
      </c>
      <c r="BC628" t="s">
        <v>291</v>
      </c>
      <c r="BD628">
        <v>0</v>
      </c>
      <c r="BE628">
        <f>IF(BD628&lt;&gt;0, BD628, BB628)</f>
        <v>0</v>
      </c>
      <c r="BF628">
        <f>1-BE628/AT628</f>
        <v>0</v>
      </c>
      <c r="BG628">
        <f>(AT628-AS628)/(AT628-BE628)</f>
        <v>0</v>
      </c>
      <c r="BH628">
        <f>(AN628-AT628)/(AN628-BE628)</f>
        <v>0</v>
      </c>
      <c r="BI628">
        <f>(AT628-AS628)/(AT628-AM628)</f>
        <v>0</v>
      </c>
      <c r="BJ628">
        <f>(AN628-AT628)/(AN628-AM628)</f>
        <v>0</v>
      </c>
      <c r="BK628">
        <f>(BG628*BE628/AS628)</f>
        <v>0</v>
      </c>
      <c r="BL628">
        <f>(1-BK628)</f>
        <v>0</v>
      </c>
      <c r="BM628">
        <f>$B$11*CK628+$C$11*CL628+$F$11*CM628*(1-CP628)</f>
        <v>0</v>
      </c>
      <c r="BN628">
        <f>BM628*BO628</f>
        <v>0</v>
      </c>
      <c r="BO628">
        <f>($B$11*$D$9+$C$11*$D$9+$F$11*((CZ628+CR628)/MAX(CZ628+CR628+DA628, 0.1)*$I$9+DA628/MAX(CZ628+CR628+DA628, 0.1)*$J$9))/($B$11+$C$11+$F$11)</f>
        <v>0</v>
      </c>
      <c r="BP628">
        <f>($B$11*$K$9+$C$11*$K$9+$F$11*((CZ628+CR628)/MAX(CZ628+CR628+DA628, 0.1)*$P$9+DA628/MAX(CZ628+CR628+DA628, 0.1)*$Q$9))/($B$11+$C$11+$F$11)</f>
        <v>0</v>
      </c>
      <c r="BQ628">
        <v>6</v>
      </c>
      <c r="BR628">
        <v>0.5</v>
      </c>
      <c r="BS628" t="s">
        <v>292</v>
      </c>
      <c r="BT628">
        <v>2</v>
      </c>
      <c r="BU628">
        <v>1627064797.1</v>
      </c>
      <c r="BV628">
        <v>397.984</v>
      </c>
      <c r="BW628">
        <v>419.935666666667</v>
      </c>
      <c r="BX628">
        <v>22.3522666666667</v>
      </c>
      <c r="BY628">
        <v>14.3751</v>
      </c>
      <c r="BZ628">
        <v>393.669</v>
      </c>
      <c r="CA628">
        <v>22.2337666666667</v>
      </c>
      <c r="CB628">
        <v>900.017666666667</v>
      </c>
      <c r="CC628">
        <v>101.505</v>
      </c>
      <c r="CD628">
        <v>0.0998355666666667</v>
      </c>
      <c r="CE628">
        <v>37.7113333333333</v>
      </c>
      <c r="CF628">
        <v>34.2093666666667</v>
      </c>
      <c r="CG628">
        <v>999.9</v>
      </c>
      <c r="CH628">
        <v>0</v>
      </c>
      <c r="CI628">
        <v>0</v>
      </c>
      <c r="CJ628">
        <v>10005.4333333333</v>
      </c>
      <c r="CK628">
        <v>0</v>
      </c>
      <c r="CL628">
        <v>59.8344666666667</v>
      </c>
      <c r="CM628">
        <v>1459.96</v>
      </c>
      <c r="CN628">
        <v>0.973005</v>
      </c>
      <c r="CO628">
        <v>0.0269952</v>
      </c>
      <c r="CP628">
        <v>0</v>
      </c>
      <c r="CQ628">
        <v>678.483666666667</v>
      </c>
      <c r="CR628">
        <v>4.99951</v>
      </c>
      <c r="CS628">
        <v>9911.07</v>
      </c>
      <c r="CT628">
        <v>11911.6</v>
      </c>
      <c r="CU628">
        <v>40.437</v>
      </c>
      <c r="CV628">
        <v>42.437</v>
      </c>
      <c r="CW628">
        <v>41.812</v>
      </c>
      <c r="CX628">
        <v>41.75</v>
      </c>
      <c r="CY628">
        <v>43.187</v>
      </c>
      <c r="CZ628">
        <v>1415.68</v>
      </c>
      <c r="DA628">
        <v>39.28</v>
      </c>
      <c r="DB628">
        <v>0</v>
      </c>
      <c r="DC628">
        <v>1627064801.2</v>
      </c>
      <c r="DD628">
        <v>0</v>
      </c>
      <c r="DE628">
        <v>678.5616</v>
      </c>
      <c r="DF628">
        <v>0.0110769046578726</v>
      </c>
      <c r="DG628">
        <v>-3.79999998682164</v>
      </c>
      <c r="DH628">
        <v>9911.4416</v>
      </c>
      <c r="DI628">
        <v>15</v>
      </c>
      <c r="DJ628">
        <v>1627063522.6</v>
      </c>
      <c r="DK628" t="s">
        <v>293</v>
      </c>
      <c r="DL628">
        <v>1627063512.6</v>
      </c>
      <c r="DM628">
        <v>1627063522.6</v>
      </c>
      <c r="DN628">
        <v>1</v>
      </c>
      <c r="DO628">
        <v>0.261</v>
      </c>
      <c r="DP628">
        <v>-0.001</v>
      </c>
      <c r="DQ628">
        <v>4.408</v>
      </c>
      <c r="DR628">
        <v>-0.118</v>
      </c>
      <c r="DS628">
        <v>420</v>
      </c>
      <c r="DT628">
        <v>3</v>
      </c>
      <c r="DU628">
        <v>0.07</v>
      </c>
      <c r="DV628">
        <v>0.03</v>
      </c>
      <c r="DW628">
        <v>-22.0298682926829</v>
      </c>
      <c r="DX628">
        <v>0.278669686411114</v>
      </c>
      <c r="DY628">
        <v>0.0440233997591432</v>
      </c>
      <c r="DZ628">
        <v>1</v>
      </c>
      <c r="EA628">
        <v>678.558628571429</v>
      </c>
      <c r="EB628">
        <v>-0.0426457925619043</v>
      </c>
      <c r="EC628">
        <v>0.198899699879722</v>
      </c>
      <c r="ED628">
        <v>1</v>
      </c>
      <c r="EE628">
        <v>7.9317843902439</v>
      </c>
      <c r="EF628">
        <v>0.268867944250863</v>
      </c>
      <c r="EG628">
        <v>0.0290841899931049</v>
      </c>
      <c r="EH628">
        <v>0</v>
      </c>
      <c r="EI628">
        <v>2</v>
      </c>
      <c r="EJ628">
        <v>3</v>
      </c>
      <c r="EK628" t="s">
        <v>335</v>
      </c>
      <c r="EL628">
        <v>100</v>
      </c>
      <c r="EM628">
        <v>100</v>
      </c>
      <c r="EN628">
        <v>4.315</v>
      </c>
      <c r="EO628">
        <v>0.1187</v>
      </c>
      <c r="EP628">
        <v>2.28134974714028</v>
      </c>
      <c r="EQ628">
        <v>0.00616335315543056</v>
      </c>
      <c r="ER628">
        <v>-2.81551833566181e-06</v>
      </c>
      <c r="ES628">
        <v>7.20361701182458e-10</v>
      </c>
      <c r="ET628">
        <v>-0.12593346656001</v>
      </c>
      <c r="EU628">
        <v>0.000949733804135094</v>
      </c>
      <c r="EV628">
        <v>0.000626151634330831</v>
      </c>
      <c r="EW628">
        <v>-7.8445624330649e-06</v>
      </c>
      <c r="EX628">
        <v>-4</v>
      </c>
      <c r="EY628">
        <v>2067</v>
      </c>
      <c r="EZ628">
        <v>1</v>
      </c>
      <c r="FA628">
        <v>22</v>
      </c>
      <c r="FB628">
        <v>21.4</v>
      </c>
      <c r="FC628">
        <v>21.3</v>
      </c>
      <c r="FD628">
        <v>18</v>
      </c>
      <c r="FE628">
        <v>960.401</v>
      </c>
      <c r="FF628">
        <v>523.333</v>
      </c>
      <c r="FG628">
        <v>44.995</v>
      </c>
      <c r="FH628">
        <v>25.8599</v>
      </c>
      <c r="FI628">
        <v>30.0008</v>
      </c>
      <c r="FJ628">
        <v>25.6439</v>
      </c>
      <c r="FK628">
        <v>25.633</v>
      </c>
      <c r="FL628">
        <v>26.875</v>
      </c>
      <c r="FM628">
        <v>29.9288</v>
      </c>
      <c r="FN628">
        <v>0</v>
      </c>
      <c r="FO628">
        <v>48</v>
      </c>
      <c r="FP628">
        <v>420</v>
      </c>
      <c r="FQ628">
        <v>14.5257</v>
      </c>
      <c r="FR628">
        <v>100.279</v>
      </c>
      <c r="FS628">
        <v>100.181</v>
      </c>
    </row>
    <row r="629" spans="1:175">
      <c r="A629">
        <v>613</v>
      </c>
      <c r="B629">
        <v>1627064800.1</v>
      </c>
      <c r="C629">
        <v>1224</v>
      </c>
      <c r="D629" t="s">
        <v>1519</v>
      </c>
      <c r="E629" t="s">
        <v>1520</v>
      </c>
      <c r="F629">
        <v>1</v>
      </c>
      <c r="H629">
        <v>1627064799.1</v>
      </c>
      <c r="I629">
        <f>(J629)/1000</f>
        <v>0</v>
      </c>
      <c r="J629">
        <f>1000*CB629*AH629*(BX629-BY629)/(100*BQ629*(1000-AH629*BX629))</f>
        <v>0</v>
      </c>
      <c r="K629">
        <f>CB629*AH629*(BW629-BV629*(1000-AH629*BY629)/(1000-AH629*BX629))/(100*BQ629)</f>
        <v>0</v>
      </c>
      <c r="L629">
        <f>BV629 - IF(AH629&gt;1, K629*BQ629*100.0/(AJ629*CJ629), 0)</f>
        <v>0</v>
      </c>
      <c r="M629">
        <f>((S629-I629/2)*L629-K629)/(S629+I629/2)</f>
        <v>0</v>
      </c>
      <c r="N629">
        <f>M629*(CC629+CD629)/1000.0</f>
        <v>0</v>
      </c>
      <c r="O629">
        <f>(BV629 - IF(AH629&gt;1, K629*BQ629*100.0/(AJ629*CJ629), 0))*(CC629+CD629)/1000.0</f>
        <v>0</v>
      </c>
      <c r="P629">
        <f>2.0/((1/R629-1/Q629)+SIGN(R629)*SQRT((1/R629-1/Q629)*(1/R629-1/Q629) + 4*BR629/((BR629+1)*(BR629+1))*(2*1/R629*1/Q629-1/Q629*1/Q629)))</f>
        <v>0</v>
      </c>
      <c r="Q629">
        <f>IF(LEFT(BS629,1)&lt;&gt;"0",IF(LEFT(BS629,1)="1",3.0,BT629),$D$5+$E$5*(CJ629*CC629/($K$5*1000))+$F$5*(CJ629*CC629/($K$5*1000))*MAX(MIN(BQ629,$J$5),$I$5)*MAX(MIN(BQ629,$J$5),$I$5)+$G$5*MAX(MIN(BQ629,$J$5),$I$5)*(CJ629*CC629/($K$5*1000))+$H$5*(CJ629*CC629/($K$5*1000))*(CJ629*CC629/($K$5*1000)))</f>
        <v>0</v>
      </c>
      <c r="R629">
        <f>I629*(1000-(1000*0.61365*exp(17.502*V629/(240.97+V629))/(CC629+CD629)+BX629)/2)/(1000*0.61365*exp(17.502*V629/(240.97+V629))/(CC629+CD629)-BX629)</f>
        <v>0</v>
      </c>
      <c r="S629">
        <f>1/((BR629+1)/(P629/1.6)+1/(Q629/1.37)) + BR629/((BR629+1)/(P629/1.6) + BR629/(Q629/1.37))</f>
        <v>0</v>
      </c>
      <c r="T629">
        <f>(BM629*BP629)</f>
        <v>0</v>
      </c>
      <c r="U629">
        <f>(CE629+(T629+2*0.95*5.67E-8*(((CE629+$B$7)+273)^4-(CE629+273)^4)-44100*I629)/(1.84*29.3*Q629+8*0.95*5.67E-8*(CE629+273)^3))</f>
        <v>0</v>
      </c>
      <c r="V629">
        <f>($C$7*CF629+$D$7*CG629+$E$7*U629)</f>
        <v>0</v>
      </c>
      <c r="W629">
        <f>0.61365*exp(17.502*V629/(240.97+V629))</f>
        <v>0</v>
      </c>
      <c r="X629">
        <f>(Y629/Z629*100)</f>
        <v>0</v>
      </c>
      <c r="Y629">
        <f>BX629*(CC629+CD629)/1000</f>
        <v>0</v>
      </c>
      <c r="Z629">
        <f>0.61365*exp(17.502*CE629/(240.97+CE629))</f>
        <v>0</v>
      </c>
      <c r="AA629">
        <f>(W629-BX629*(CC629+CD629)/1000)</f>
        <v>0</v>
      </c>
      <c r="AB629">
        <f>(-I629*44100)</f>
        <v>0</v>
      </c>
      <c r="AC629">
        <f>2*29.3*Q629*0.92*(CE629-V629)</f>
        <v>0</v>
      </c>
      <c r="AD629">
        <f>2*0.95*5.67E-8*(((CE629+$B$7)+273)^4-(V629+273)^4)</f>
        <v>0</v>
      </c>
      <c r="AE629">
        <f>T629+AD629+AB629+AC629</f>
        <v>0</v>
      </c>
      <c r="AF629">
        <v>16</v>
      </c>
      <c r="AG629">
        <v>2</v>
      </c>
      <c r="AH629">
        <f>IF(AF629*$H$13&gt;=AJ629,1.0,(AJ629/(AJ629-AF629*$H$13)))</f>
        <v>0</v>
      </c>
      <c r="AI629">
        <f>(AH629-1)*100</f>
        <v>0</v>
      </c>
      <c r="AJ629">
        <f>MAX(0,($B$13+$C$13*CJ629)/(1+$D$13*CJ629)*CC629/(CE629+273)*$E$13)</f>
        <v>0</v>
      </c>
      <c r="AK629" t="s">
        <v>291</v>
      </c>
      <c r="AL629" t="s">
        <v>291</v>
      </c>
      <c r="AM629">
        <v>0</v>
      </c>
      <c r="AN629">
        <v>0</v>
      </c>
      <c r="AO629">
        <f>1-AM629/AN629</f>
        <v>0</v>
      </c>
      <c r="AP629">
        <v>0</v>
      </c>
      <c r="AQ629" t="s">
        <v>291</v>
      </c>
      <c r="AR629" t="s">
        <v>291</v>
      </c>
      <c r="AS629">
        <v>0</v>
      </c>
      <c r="AT629">
        <v>0</v>
      </c>
      <c r="AU629">
        <f>1-AS629/AT629</f>
        <v>0</v>
      </c>
      <c r="AV629">
        <v>0.5</v>
      </c>
      <c r="AW629">
        <f>BN629</f>
        <v>0</v>
      </c>
      <c r="AX629">
        <f>K629</f>
        <v>0</v>
      </c>
      <c r="AY629">
        <f>AU629*AV629*AW629</f>
        <v>0</v>
      </c>
      <c r="AZ629">
        <f>(AX629-AP629)/AW629</f>
        <v>0</v>
      </c>
      <c r="BA629">
        <f>(AN629-AT629)/AT629</f>
        <v>0</v>
      </c>
      <c r="BB629">
        <f>AM629/(AO629+AM629/AT629)</f>
        <v>0</v>
      </c>
      <c r="BC629" t="s">
        <v>291</v>
      </c>
      <c r="BD629">
        <v>0</v>
      </c>
      <c r="BE629">
        <f>IF(BD629&lt;&gt;0, BD629, BB629)</f>
        <v>0</v>
      </c>
      <c r="BF629">
        <f>1-BE629/AT629</f>
        <v>0</v>
      </c>
      <c r="BG629">
        <f>(AT629-AS629)/(AT629-BE629)</f>
        <v>0</v>
      </c>
      <c r="BH629">
        <f>(AN629-AT629)/(AN629-BE629)</f>
        <v>0</v>
      </c>
      <c r="BI629">
        <f>(AT629-AS629)/(AT629-AM629)</f>
        <v>0</v>
      </c>
      <c r="BJ629">
        <f>(AN629-AT629)/(AN629-AM629)</f>
        <v>0</v>
      </c>
      <c r="BK629">
        <f>(BG629*BE629/AS629)</f>
        <v>0</v>
      </c>
      <c r="BL629">
        <f>(1-BK629)</f>
        <v>0</v>
      </c>
      <c r="BM629">
        <f>$B$11*CK629+$C$11*CL629+$F$11*CM629*(1-CP629)</f>
        <v>0</v>
      </c>
      <c r="BN629">
        <f>BM629*BO629</f>
        <v>0</v>
      </c>
      <c r="BO629">
        <f>($B$11*$D$9+$C$11*$D$9+$F$11*((CZ629+CR629)/MAX(CZ629+CR629+DA629, 0.1)*$I$9+DA629/MAX(CZ629+CR629+DA629, 0.1)*$J$9))/($B$11+$C$11+$F$11)</f>
        <v>0</v>
      </c>
      <c r="BP629">
        <f>($B$11*$K$9+$C$11*$K$9+$F$11*((CZ629+CR629)/MAX(CZ629+CR629+DA629, 0.1)*$P$9+DA629/MAX(CZ629+CR629+DA629, 0.1)*$Q$9))/($B$11+$C$11+$F$11)</f>
        <v>0</v>
      </c>
      <c r="BQ629">
        <v>6</v>
      </c>
      <c r="BR629">
        <v>0.5</v>
      </c>
      <c r="BS629" t="s">
        <v>292</v>
      </c>
      <c r="BT629">
        <v>2</v>
      </c>
      <c r="BU629">
        <v>1627064799.1</v>
      </c>
      <c r="BV629">
        <v>397.997</v>
      </c>
      <c r="BW629">
        <v>419.920666666667</v>
      </c>
      <c r="BX629">
        <v>22.3835333333333</v>
      </c>
      <c r="BY629">
        <v>14.4146333333333</v>
      </c>
      <c r="BZ629">
        <v>393.682</v>
      </c>
      <c r="CA629">
        <v>22.2645</v>
      </c>
      <c r="CB629">
        <v>900.019333333333</v>
      </c>
      <c r="CC629">
        <v>101.504666666667</v>
      </c>
      <c r="CD629">
        <v>0.100040133333333</v>
      </c>
      <c r="CE629">
        <v>37.7356666666667</v>
      </c>
      <c r="CF629">
        <v>34.2259666666667</v>
      </c>
      <c r="CG629">
        <v>999.9</v>
      </c>
      <c r="CH629">
        <v>0</v>
      </c>
      <c r="CI629">
        <v>0</v>
      </c>
      <c r="CJ629">
        <v>10008.7666666667</v>
      </c>
      <c r="CK629">
        <v>0</v>
      </c>
      <c r="CL629">
        <v>59.8203333333333</v>
      </c>
      <c r="CM629">
        <v>1460.06</v>
      </c>
      <c r="CN629">
        <v>0.973007</v>
      </c>
      <c r="CO629">
        <v>0.0269933</v>
      </c>
      <c r="CP629">
        <v>0</v>
      </c>
      <c r="CQ629">
        <v>678.398333333333</v>
      </c>
      <c r="CR629">
        <v>4.99951</v>
      </c>
      <c r="CS629">
        <v>9911.06</v>
      </c>
      <c r="CT629">
        <v>11912.4</v>
      </c>
      <c r="CU629">
        <v>40.437</v>
      </c>
      <c r="CV629">
        <v>42.437</v>
      </c>
      <c r="CW629">
        <v>41.875</v>
      </c>
      <c r="CX629">
        <v>41.75</v>
      </c>
      <c r="CY629">
        <v>43.187</v>
      </c>
      <c r="CZ629">
        <v>1415.78</v>
      </c>
      <c r="DA629">
        <v>39.28</v>
      </c>
      <c r="DB629">
        <v>0</v>
      </c>
      <c r="DC629">
        <v>1627064803</v>
      </c>
      <c r="DD629">
        <v>0</v>
      </c>
      <c r="DE629">
        <v>678.530692307692</v>
      </c>
      <c r="DF629">
        <v>-1.39726497245912</v>
      </c>
      <c r="DG629">
        <v>-3.48239316969815</v>
      </c>
      <c r="DH629">
        <v>9911.31384615385</v>
      </c>
      <c r="DI629">
        <v>15</v>
      </c>
      <c r="DJ629">
        <v>1627063522.6</v>
      </c>
      <c r="DK629" t="s">
        <v>293</v>
      </c>
      <c r="DL629">
        <v>1627063512.6</v>
      </c>
      <c r="DM629">
        <v>1627063522.6</v>
      </c>
      <c r="DN629">
        <v>1</v>
      </c>
      <c r="DO629">
        <v>0.261</v>
      </c>
      <c r="DP629">
        <v>-0.001</v>
      </c>
      <c r="DQ629">
        <v>4.408</v>
      </c>
      <c r="DR629">
        <v>-0.118</v>
      </c>
      <c r="DS629">
        <v>420</v>
      </c>
      <c r="DT629">
        <v>3</v>
      </c>
      <c r="DU629">
        <v>0.07</v>
      </c>
      <c r="DV629">
        <v>0.03</v>
      </c>
      <c r="DW629">
        <v>-22.0127780487805</v>
      </c>
      <c r="DX629">
        <v>0.305322648083618</v>
      </c>
      <c r="DY629">
        <v>0.0467104861689958</v>
      </c>
      <c r="DZ629">
        <v>1</v>
      </c>
      <c r="EA629">
        <v>678.542617647059</v>
      </c>
      <c r="EB629">
        <v>-0.231652448815707</v>
      </c>
      <c r="EC629">
        <v>0.20230481002479</v>
      </c>
      <c r="ED629">
        <v>1</v>
      </c>
      <c r="EE629">
        <v>7.9390687804878</v>
      </c>
      <c r="EF629">
        <v>0.256780348432071</v>
      </c>
      <c r="EG629">
        <v>0.0281718082742237</v>
      </c>
      <c r="EH629">
        <v>0</v>
      </c>
      <c r="EI629">
        <v>2</v>
      </c>
      <c r="EJ629">
        <v>3</v>
      </c>
      <c r="EK629" t="s">
        <v>335</v>
      </c>
      <c r="EL629">
        <v>100</v>
      </c>
      <c r="EM629">
        <v>100</v>
      </c>
      <c r="EN629">
        <v>4.315</v>
      </c>
      <c r="EO629">
        <v>0.1193</v>
      </c>
      <c r="EP629">
        <v>2.28134974714028</v>
      </c>
      <c r="EQ629">
        <v>0.00616335315543056</v>
      </c>
      <c r="ER629">
        <v>-2.81551833566181e-06</v>
      </c>
      <c r="ES629">
        <v>7.20361701182458e-10</v>
      </c>
      <c r="ET629">
        <v>-0.12593346656001</v>
      </c>
      <c r="EU629">
        <v>0.000949733804135094</v>
      </c>
      <c r="EV629">
        <v>0.000626151634330831</v>
      </c>
      <c r="EW629">
        <v>-7.8445624330649e-06</v>
      </c>
      <c r="EX629">
        <v>-4</v>
      </c>
      <c r="EY629">
        <v>2067</v>
      </c>
      <c r="EZ629">
        <v>1</v>
      </c>
      <c r="FA629">
        <v>22</v>
      </c>
      <c r="FB629">
        <v>21.5</v>
      </c>
      <c r="FC629">
        <v>21.3</v>
      </c>
      <c r="FD629">
        <v>18</v>
      </c>
      <c r="FE629">
        <v>960.512</v>
      </c>
      <c r="FF629">
        <v>523.651</v>
      </c>
      <c r="FG629">
        <v>45.0162</v>
      </c>
      <c r="FH629">
        <v>25.8645</v>
      </c>
      <c r="FI629">
        <v>30.0009</v>
      </c>
      <c r="FJ629">
        <v>25.6472</v>
      </c>
      <c r="FK629">
        <v>25.6364</v>
      </c>
      <c r="FL629">
        <v>26.8756</v>
      </c>
      <c r="FM629">
        <v>29.9288</v>
      </c>
      <c r="FN629">
        <v>0</v>
      </c>
      <c r="FO629">
        <v>48</v>
      </c>
      <c r="FP629">
        <v>420</v>
      </c>
      <c r="FQ629">
        <v>14.5143</v>
      </c>
      <c r="FR629">
        <v>100.28</v>
      </c>
      <c r="FS629">
        <v>100.179</v>
      </c>
    </row>
    <row r="630" spans="1:175">
      <c r="A630">
        <v>614</v>
      </c>
      <c r="B630">
        <v>1627064802.1</v>
      </c>
      <c r="C630">
        <v>1226</v>
      </c>
      <c r="D630" t="s">
        <v>1521</v>
      </c>
      <c r="E630" t="s">
        <v>1522</v>
      </c>
      <c r="F630">
        <v>1</v>
      </c>
      <c r="H630">
        <v>1627064801.1</v>
      </c>
      <c r="I630">
        <f>(J630)/1000</f>
        <v>0</v>
      </c>
      <c r="J630">
        <f>1000*CB630*AH630*(BX630-BY630)/(100*BQ630*(1000-AH630*BX630))</f>
        <v>0</v>
      </c>
      <c r="K630">
        <f>CB630*AH630*(BW630-BV630*(1000-AH630*BY630)/(1000-AH630*BX630))/(100*BQ630)</f>
        <v>0</v>
      </c>
      <c r="L630">
        <f>BV630 - IF(AH630&gt;1, K630*BQ630*100.0/(AJ630*CJ630), 0)</f>
        <v>0</v>
      </c>
      <c r="M630">
        <f>((S630-I630/2)*L630-K630)/(S630+I630/2)</f>
        <v>0</v>
      </c>
      <c r="N630">
        <f>M630*(CC630+CD630)/1000.0</f>
        <v>0</v>
      </c>
      <c r="O630">
        <f>(BV630 - IF(AH630&gt;1, K630*BQ630*100.0/(AJ630*CJ630), 0))*(CC630+CD630)/1000.0</f>
        <v>0</v>
      </c>
      <c r="P630">
        <f>2.0/((1/R630-1/Q630)+SIGN(R630)*SQRT((1/R630-1/Q630)*(1/R630-1/Q630) + 4*BR630/((BR630+1)*(BR630+1))*(2*1/R630*1/Q630-1/Q630*1/Q630)))</f>
        <v>0</v>
      </c>
      <c r="Q630">
        <f>IF(LEFT(BS630,1)&lt;&gt;"0",IF(LEFT(BS630,1)="1",3.0,BT630),$D$5+$E$5*(CJ630*CC630/($K$5*1000))+$F$5*(CJ630*CC630/($K$5*1000))*MAX(MIN(BQ630,$J$5),$I$5)*MAX(MIN(BQ630,$J$5),$I$5)+$G$5*MAX(MIN(BQ630,$J$5),$I$5)*(CJ630*CC630/($K$5*1000))+$H$5*(CJ630*CC630/($K$5*1000))*(CJ630*CC630/($K$5*1000)))</f>
        <v>0</v>
      </c>
      <c r="R630">
        <f>I630*(1000-(1000*0.61365*exp(17.502*V630/(240.97+V630))/(CC630+CD630)+BX630)/2)/(1000*0.61365*exp(17.502*V630/(240.97+V630))/(CC630+CD630)-BX630)</f>
        <v>0</v>
      </c>
      <c r="S630">
        <f>1/((BR630+1)/(P630/1.6)+1/(Q630/1.37)) + BR630/((BR630+1)/(P630/1.6) + BR630/(Q630/1.37))</f>
        <v>0</v>
      </c>
      <c r="T630">
        <f>(BM630*BP630)</f>
        <v>0</v>
      </c>
      <c r="U630">
        <f>(CE630+(T630+2*0.95*5.67E-8*(((CE630+$B$7)+273)^4-(CE630+273)^4)-44100*I630)/(1.84*29.3*Q630+8*0.95*5.67E-8*(CE630+273)^3))</f>
        <v>0</v>
      </c>
      <c r="V630">
        <f>($C$7*CF630+$D$7*CG630+$E$7*U630)</f>
        <v>0</v>
      </c>
      <c r="W630">
        <f>0.61365*exp(17.502*V630/(240.97+V630))</f>
        <v>0</v>
      </c>
      <c r="X630">
        <f>(Y630/Z630*100)</f>
        <v>0</v>
      </c>
      <c r="Y630">
        <f>BX630*(CC630+CD630)/1000</f>
        <v>0</v>
      </c>
      <c r="Z630">
        <f>0.61365*exp(17.502*CE630/(240.97+CE630))</f>
        <v>0</v>
      </c>
      <c r="AA630">
        <f>(W630-BX630*(CC630+CD630)/1000)</f>
        <v>0</v>
      </c>
      <c r="AB630">
        <f>(-I630*44100)</f>
        <v>0</v>
      </c>
      <c r="AC630">
        <f>2*29.3*Q630*0.92*(CE630-V630)</f>
        <v>0</v>
      </c>
      <c r="AD630">
        <f>2*0.95*5.67E-8*(((CE630+$B$7)+273)^4-(V630+273)^4)</f>
        <v>0</v>
      </c>
      <c r="AE630">
        <f>T630+AD630+AB630+AC630</f>
        <v>0</v>
      </c>
      <c r="AF630">
        <v>16</v>
      </c>
      <c r="AG630">
        <v>2</v>
      </c>
      <c r="AH630">
        <f>IF(AF630*$H$13&gt;=AJ630,1.0,(AJ630/(AJ630-AF630*$H$13)))</f>
        <v>0</v>
      </c>
      <c r="AI630">
        <f>(AH630-1)*100</f>
        <v>0</v>
      </c>
      <c r="AJ630">
        <f>MAX(0,($B$13+$C$13*CJ630)/(1+$D$13*CJ630)*CC630/(CE630+273)*$E$13)</f>
        <v>0</v>
      </c>
      <c r="AK630" t="s">
        <v>291</v>
      </c>
      <c r="AL630" t="s">
        <v>291</v>
      </c>
      <c r="AM630">
        <v>0</v>
      </c>
      <c r="AN630">
        <v>0</v>
      </c>
      <c r="AO630">
        <f>1-AM630/AN630</f>
        <v>0</v>
      </c>
      <c r="AP630">
        <v>0</v>
      </c>
      <c r="AQ630" t="s">
        <v>291</v>
      </c>
      <c r="AR630" t="s">
        <v>291</v>
      </c>
      <c r="AS630">
        <v>0</v>
      </c>
      <c r="AT630">
        <v>0</v>
      </c>
      <c r="AU630">
        <f>1-AS630/AT630</f>
        <v>0</v>
      </c>
      <c r="AV630">
        <v>0.5</v>
      </c>
      <c r="AW630">
        <f>BN630</f>
        <v>0</v>
      </c>
      <c r="AX630">
        <f>K630</f>
        <v>0</v>
      </c>
      <c r="AY630">
        <f>AU630*AV630*AW630</f>
        <v>0</v>
      </c>
      <c r="AZ630">
        <f>(AX630-AP630)/AW630</f>
        <v>0</v>
      </c>
      <c r="BA630">
        <f>(AN630-AT630)/AT630</f>
        <v>0</v>
      </c>
      <c r="BB630">
        <f>AM630/(AO630+AM630/AT630)</f>
        <v>0</v>
      </c>
      <c r="BC630" t="s">
        <v>291</v>
      </c>
      <c r="BD630">
        <v>0</v>
      </c>
      <c r="BE630">
        <f>IF(BD630&lt;&gt;0, BD630, BB630)</f>
        <v>0</v>
      </c>
      <c r="BF630">
        <f>1-BE630/AT630</f>
        <v>0</v>
      </c>
      <c r="BG630">
        <f>(AT630-AS630)/(AT630-BE630)</f>
        <v>0</v>
      </c>
      <c r="BH630">
        <f>(AN630-AT630)/(AN630-BE630)</f>
        <v>0</v>
      </c>
      <c r="BI630">
        <f>(AT630-AS630)/(AT630-AM630)</f>
        <v>0</v>
      </c>
      <c r="BJ630">
        <f>(AN630-AT630)/(AN630-AM630)</f>
        <v>0</v>
      </c>
      <c r="BK630">
        <f>(BG630*BE630/AS630)</f>
        <v>0</v>
      </c>
      <c r="BL630">
        <f>(1-BK630)</f>
        <v>0</v>
      </c>
      <c r="BM630">
        <f>$B$11*CK630+$C$11*CL630+$F$11*CM630*(1-CP630)</f>
        <v>0</v>
      </c>
      <c r="BN630">
        <f>BM630*BO630</f>
        <v>0</v>
      </c>
      <c r="BO630">
        <f>($B$11*$D$9+$C$11*$D$9+$F$11*((CZ630+CR630)/MAX(CZ630+CR630+DA630, 0.1)*$I$9+DA630/MAX(CZ630+CR630+DA630, 0.1)*$J$9))/($B$11+$C$11+$F$11)</f>
        <v>0</v>
      </c>
      <c r="BP630">
        <f>($B$11*$K$9+$C$11*$K$9+$F$11*((CZ630+CR630)/MAX(CZ630+CR630+DA630, 0.1)*$P$9+DA630/MAX(CZ630+CR630+DA630, 0.1)*$Q$9))/($B$11+$C$11+$F$11)</f>
        <v>0</v>
      </c>
      <c r="BQ630">
        <v>6</v>
      </c>
      <c r="BR630">
        <v>0.5</v>
      </c>
      <c r="BS630" t="s">
        <v>292</v>
      </c>
      <c r="BT630">
        <v>2</v>
      </c>
      <c r="BU630">
        <v>1627064801.1</v>
      </c>
      <c r="BV630">
        <v>397.970333333333</v>
      </c>
      <c r="BW630">
        <v>419.935</v>
      </c>
      <c r="BX630">
        <v>22.4199333333333</v>
      </c>
      <c r="BY630">
        <v>14.4468333333333</v>
      </c>
      <c r="BZ630">
        <v>393.655333333333</v>
      </c>
      <c r="CA630">
        <v>22.3003333333333</v>
      </c>
      <c r="CB630">
        <v>899.985666666667</v>
      </c>
      <c r="CC630">
        <v>101.505333333333</v>
      </c>
      <c r="CD630">
        <v>0.100091333333333</v>
      </c>
      <c r="CE630">
        <v>37.7593666666667</v>
      </c>
      <c r="CF630">
        <v>34.2519333333333</v>
      </c>
      <c r="CG630">
        <v>999.9</v>
      </c>
      <c r="CH630">
        <v>0</v>
      </c>
      <c r="CI630">
        <v>0</v>
      </c>
      <c r="CJ630">
        <v>9986.45333333333</v>
      </c>
      <c r="CK630">
        <v>0</v>
      </c>
      <c r="CL630">
        <v>59.8194</v>
      </c>
      <c r="CM630">
        <v>1459.94666666667</v>
      </c>
      <c r="CN630">
        <v>0.973005</v>
      </c>
      <c r="CO630">
        <v>0.0269952</v>
      </c>
      <c r="CP630">
        <v>0</v>
      </c>
      <c r="CQ630">
        <v>678.324666666667</v>
      </c>
      <c r="CR630">
        <v>4.99951</v>
      </c>
      <c r="CS630">
        <v>9909.64666666667</v>
      </c>
      <c r="CT630">
        <v>11911.4666666667</v>
      </c>
      <c r="CU630">
        <v>40.437</v>
      </c>
      <c r="CV630">
        <v>42.437</v>
      </c>
      <c r="CW630">
        <v>41.875</v>
      </c>
      <c r="CX630">
        <v>41.75</v>
      </c>
      <c r="CY630">
        <v>43.187</v>
      </c>
      <c r="CZ630">
        <v>1415.66666666667</v>
      </c>
      <c r="DA630">
        <v>39.28</v>
      </c>
      <c r="DB630">
        <v>0</v>
      </c>
      <c r="DC630">
        <v>1627064804.8</v>
      </c>
      <c r="DD630">
        <v>0</v>
      </c>
      <c r="DE630">
        <v>678.4668</v>
      </c>
      <c r="DF630">
        <v>-2.55653848411595</v>
      </c>
      <c r="DG630">
        <v>-5.58538463323285</v>
      </c>
      <c r="DH630">
        <v>9911.116</v>
      </c>
      <c r="DI630">
        <v>15</v>
      </c>
      <c r="DJ630">
        <v>1627063522.6</v>
      </c>
      <c r="DK630" t="s">
        <v>293</v>
      </c>
      <c r="DL630">
        <v>1627063512.6</v>
      </c>
      <c r="DM630">
        <v>1627063522.6</v>
      </c>
      <c r="DN630">
        <v>1</v>
      </c>
      <c r="DO630">
        <v>0.261</v>
      </c>
      <c r="DP630">
        <v>-0.001</v>
      </c>
      <c r="DQ630">
        <v>4.408</v>
      </c>
      <c r="DR630">
        <v>-0.118</v>
      </c>
      <c r="DS630">
        <v>420</v>
      </c>
      <c r="DT630">
        <v>3</v>
      </c>
      <c r="DU630">
        <v>0.07</v>
      </c>
      <c r="DV630">
        <v>0.03</v>
      </c>
      <c r="DW630">
        <v>-21.9993609756098</v>
      </c>
      <c r="DX630">
        <v>0.226969337979073</v>
      </c>
      <c r="DY630">
        <v>0.0397039586282716</v>
      </c>
      <c r="DZ630">
        <v>1</v>
      </c>
      <c r="EA630">
        <v>678.504636363636</v>
      </c>
      <c r="EB630">
        <v>-0.931144611474457</v>
      </c>
      <c r="EC630">
        <v>0.24802905721536</v>
      </c>
      <c r="ED630">
        <v>1</v>
      </c>
      <c r="EE630">
        <v>7.94574463414634</v>
      </c>
      <c r="EF630">
        <v>0.243668153310102</v>
      </c>
      <c r="EG630">
        <v>0.0272565817603087</v>
      </c>
      <c r="EH630">
        <v>0</v>
      </c>
      <c r="EI630">
        <v>2</v>
      </c>
      <c r="EJ630">
        <v>3</v>
      </c>
      <c r="EK630" t="s">
        <v>335</v>
      </c>
      <c r="EL630">
        <v>100</v>
      </c>
      <c r="EM630">
        <v>100</v>
      </c>
      <c r="EN630">
        <v>4.315</v>
      </c>
      <c r="EO630">
        <v>0.12</v>
      </c>
      <c r="EP630">
        <v>2.28134974714028</v>
      </c>
      <c r="EQ630">
        <v>0.00616335315543056</v>
      </c>
      <c r="ER630">
        <v>-2.81551833566181e-06</v>
      </c>
      <c r="ES630">
        <v>7.20361701182458e-10</v>
      </c>
      <c r="ET630">
        <v>-0.12593346656001</v>
      </c>
      <c r="EU630">
        <v>0.000949733804135094</v>
      </c>
      <c r="EV630">
        <v>0.000626151634330831</v>
      </c>
      <c r="EW630">
        <v>-7.8445624330649e-06</v>
      </c>
      <c r="EX630">
        <v>-4</v>
      </c>
      <c r="EY630">
        <v>2067</v>
      </c>
      <c r="EZ630">
        <v>1</v>
      </c>
      <c r="FA630">
        <v>22</v>
      </c>
      <c r="FB630">
        <v>21.5</v>
      </c>
      <c r="FC630">
        <v>21.3</v>
      </c>
      <c r="FD630">
        <v>18</v>
      </c>
      <c r="FE630">
        <v>960.518</v>
      </c>
      <c r="FF630">
        <v>523.594</v>
      </c>
      <c r="FG630">
        <v>45.0367</v>
      </c>
      <c r="FH630">
        <v>25.8689</v>
      </c>
      <c r="FI630">
        <v>30.0008</v>
      </c>
      <c r="FJ630">
        <v>25.6505</v>
      </c>
      <c r="FK630">
        <v>25.6396</v>
      </c>
      <c r="FL630">
        <v>26.8772</v>
      </c>
      <c r="FM630">
        <v>29.9288</v>
      </c>
      <c r="FN630">
        <v>0</v>
      </c>
      <c r="FO630">
        <v>48</v>
      </c>
      <c r="FP630">
        <v>420</v>
      </c>
      <c r="FQ630">
        <v>14.5888</v>
      </c>
      <c r="FR630">
        <v>100.28</v>
      </c>
      <c r="FS630">
        <v>100.178</v>
      </c>
    </row>
    <row r="631" spans="1:175">
      <c r="A631">
        <v>615</v>
      </c>
      <c r="B631">
        <v>1627064804.1</v>
      </c>
      <c r="C631">
        <v>1228</v>
      </c>
      <c r="D631" t="s">
        <v>1523</v>
      </c>
      <c r="E631" t="s">
        <v>1524</v>
      </c>
      <c r="F631">
        <v>1</v>
      </c>
      <c r="H631">
        <v>1627064803.1</v>
      </c>
      <c r="I631">
        <f>(J631)/1000</f>
        <v>0</v>
      </c>
      <c r="J631">
        <f>1000*CB631*AH631*(BX631-BY631)/(100*BQ631*(1000-AH631*BX631))</f>
        <v>0</v>
      </c>
      <c r="K631">
        <f>CB631*AH631*(BW631-BV631*(1000-AH631*BY631)/(1000-AH631*BX631))/(100*BQ631)</f>
        <v>0</v>
      </c>
      <c r="L631">
        <f>BV631 - IF(AH631&gt;1, K631*BQ631*100.0/(AJ631*CJ631), 0)</f>
        <v>0</v>
      </c>
      <c r="M631">
        <f>((S631-I631/2)*L631-K631)/(S631+I631/2)</f>
        <v>0</v>
      </c>
      <c r="N631">
        <f>M631*(CC631+CD631)/1000.0</f>
        <v>0</v>
      </c>
      <c r="O631">
        <f>(BV631 - IF(AH631&gt;1, K631*BQ631*100.0/(AJ631*CJ631), 0))*(CC631+CD631)/1000.0</f>
        <v>0</v>
      </c>
      <c r="P631">
        <f>2.0/((1/R631-1/Q631)+SIGN(R631)*SQRT((1/R631-1/Q631)*(1/R631-1/Q631) + 4*BR631/((BR631+1)*(BR631+1))*(2*1/R631*1/Q631-1/Q631*1/Q631)))</f>
        <v>0</v>
      </c>
      <c r="Q631">
        <f>IF(LEFT(BS631,1)&lt;&gt;"0",IF(LEFT(BS631,1)="1",3.0,BT631),$D$5+$E$5*(CJ631*CC631/($K$5*1000))+$F$5*(CJ631*CC631/($K$5*1000))*MAX(MIN(BQ631,$J$5),$I$5)*MAX(MIN(BQ631,$J$5),$I$5)+$G$5*MAX(MIN(BQ631,$J$5),$I$5)*(CJ631*CC631/($K$5*1000))+$H$5*(CJ631*CC631/($K$5*1000))*(CJ631*CC631/($K$5*1000)))</f>
        <v>0</v>
      </c>
      <c r="R631">
        <f>I631*(1000-(1000*0.61365*exp(17.502*V631/(240.97+V631))/(CC631+CD631)+BX631)/2)/(1000*0.61365*exp(17.502*V631/(240.97+V631))/(CC631+CD631)-BX631)</f>
        <v>0</v>
      </c>
      <c r="S631">
        <f>1/((BR631+1)/(P631/1.6)+1/(Q631/1.37)) + BR631/((BR631+1)/(P631/1.6) + BR631/(Q631/1.37))</f>
        <v>0</v>
      </c>
      <c r="T631">
        <f>(BM631*BP631)</f>
        <v>0</v>
      </c>
      <c r="U631">
        <f>(CE631+(T631+2*0.95*5.67E-8*(((CE631+$B$7)+273)^4-(CE631+273)^4)-44100*I631)/(1.84*29.3*Q631+8*0.95*5.67E-8*(CE631+273)^3))</f>
        <v>0</v>
      </c>
      <c r="V631">
        <f>($C$7*CF631+$D$7*CG631+$E$7*U631)</f>
        <v>0</v>
      </c>
      <c r="W631">
        <f>0.61365*exp(17.502*V631/(240.97+V631))</f>
        <v>0</v>
      </c>
      <c r="X631">
        <f>(Y631/Z631*100)</f>
        <v>0</v>
      </c>
      <c r="Y631">
        <f>BX631*(CC631+CD631)/1000</f>
        <v>0</v>
      </c>
      <c r="Z631">
        <f>0.61365*exp(17.502*CE631/(240.97+CE631))</f>
        <v>0</v>
      </c>
      <c r="AA631">
        <f>(W631-BX631*(CC631+CD631)/1000)</f>
        <v>0</v>
      </c>
      <c r="AB631">
        <f>(-I631*44100)</f>
        <v>0</v>
      </c>
      <c r="AC631">
        <f>2*29.3*Q631*0.92*(CE631-V631)</f>
        <v>0</v>
      </c>
      <c r="AD631">
        <f>2*0.95*5.67E-8*(((CE631+$B$7)+273)^4-(V631+273)^4)</f>
        <v>0</v>
      </c>
      <c r="AE631">
        <f>T631+AD631+AB631+AC631</f>
        <v>0</v>
      </c>
      <c r="AF631">
        <v>16</v>
      </c>
      <c r="AG631">
        <v>2</v>
      </c>
      <c r="AH631">
        <f>IF(AF631*$H$13&gt;=AJ631,1.0,(AJ631/(AJ631-AF631*$H$13)))</f>
        <v>0</v>
      </c>
      <c r="AI631">
        <f>(AH631-1)*100</f>
        <v>0</v>
      </c>
      <c r="AJ631">
        <f>MAX(0,($B$13+$C$13*CJ631)/(1+$D$13*CJ631)*CC631/(CE631+273)*$E$13)</f>
        <v>0</v>
      </c>
      <c r="AK631" t="s">
        <v>291</v>
      </c>
      <c r="AL631" t="s">
        <v>291</v>
      </c>
      <c r="AM631">
        <v>0</v>
      </c>
      <c r="AN631">
        <v>0</v>
      </c>
      <c r="AO631">
        <f>1-AM631/AN631</f>
        <v>0</v>
      </c>
      <c r="AP631">
        <v>0</v>
      </c>
      <c r="AQ631" t="s">
        <v>291</v>
      </c>
      <c r="AR631" t="s">
        <v>291</v>
      </c>
      <c r="AS631">
        <v>0</v>
      </c>
      <c r="AT631">
        <v>0</v>
      </c>
      <c r="AU631">
        <f>1-AS631/AT631</f>
        <v>0</v>
      </c>
      <c r="AV631">
        <v>0.5</v>
      </c>
      <c r="AW631">
        <f>BN631</f>
        <v>0</v>
      </c>
      <c r="AX631">
        <f>K631</f>
        <v>0</v>
      </c>
      <c r="AY631">
        <f>AU631*AV631*AW631</f>
        <v>0</v>
      </c>
      <c r="AZ631">
        <f>(AX631-AP631)/AW631</f>
        <v>0</v>
      </c>
      <c r="BA631">
        <f>(AN631-AT631)/AT631</f>
        <v>0</v>
      </c>
      <c r="BB631">
        <f>AM631/(AO631+AM631/AT631)</f>
        <v>0</v>
      </c>
      <c r="BC631" t="s">
        <v>291</v>
      </c>
      <c r="BD631">
        <v>0</v>
      </c>
      <c r="BE631">
        <f>IF(BD631&lt;&gt;0, BD631, BB631)</f>
        <v>0</v>
      </c>
      <c r="BF631">
        <f>1-BE631/AT631</f>
        <v>0</v>
      </c>
      <c r="BG631">
        <f>(AT631-AS631)/(AT631-BE631)</f>
        <v>0</v>
      </c>
      <c r="BH631">
        <f>(AN631-AT631)/(AN631-BE631)</f>
        <v>0</v>
      </c>
      <c r="BI631">
        <f>(AT631-AS631)/(AT631-AM631)</f>
        <v>0</v>
      </c>
      <c r="BJ631">
        <f>(AN631-AT631)/(AN631-AM631)</f>
        <v>0</v>
      </c>
      <c r="BK631">
        <f>(BG631*BE631/AS631)</f>
        <v>0</v>
      </c>
      <c r="BL631">
        <f>(1-BK631)</f>
        <v>0</v>
      </c>
      <c r="BM631">
        <f>$B$11*CK631+$C$11*CL631+$F$11*CM631*(1-CP631)</f>
        <v>0</v>
      </c>
      <c r="BN631">
        <f>BM631*BO631</f>
        <v>0</v>
      </c>
      <c r="BO631">
        <f>($B$11*$D$9+$C$11*$D$9+$F$11*((CZ631+CR631)/MAX(CZ631+CR631+DA631, 0.1)*$I$9+DA631/MAX(CZ631+CR631+DA631, 0.1)*$J$9))/($B$11+$C$11+$F$11)</f>
        <v>0</v>
      </c>
      <c r="BP631">
        <f>($B$11*$K$9+$C$11*$K$9+$F$11*((CZ631+CR631)/MAX(CZ631+CR631+DA631, 0.1)*$P$9+DA631/MAX(CZ631+CR631+DA631, 0.1)*$Q$9))/($B$11+$C$11+$F$11)</f>
        <v>0</v>
      </c>
      <c r="BQ631">
        <v>6</v>
      </c>
      <c r="BR631">
        <v>0.5</v>
      </c>
      <c r="BS631" t="s">
        <v>292</v>
      </c>
      <c r="BT631">
        <v>2</v>
      </c>
      <c r="BU631">
        <v>1627064803.1</v>
      </c>
      <c r="BV631">
        <v>397.977666666667</v>
      </c>
      <c r="BW631">
        <v>419.954</v>
      </c>
      <c r="BX631">
        <v>22.4607</v>
      </c>
      <c r="BY631">
        <v>14.4881</v>
      </c>
      <c r="BZ631">
        <v>393.662333333333</v>
      </c>
      <c r="CA631">
        <v>22.3403666666667</v>
      </c>
      <c r="CB631">
        <v>899.969666666667</v>
      </c>
      <c r="CC631">
        <v>101.505</v>
      </c>
      <c r="CD631">
        <v>0.0998130666666667</v>
      </c>
      <c r="CE631">
        <v>37.7818666666667</v>
      </c>
      <c r="CF631">
        <v>34.2767666666667</v>
      </c>
      <c r="CG631">
        <v>999.9</v>
      </c>
      <c r="CH631">
        <v>0</v>
      </c>
      <c r="CI631">
        <v>0</v>
      </c>
      <c r="CJ631">
        <v>9994.16666666667</v>
      </c>
      <c r="CK631">
        <v>0</v>
      </c>
      <c r="CL631">
        <v>59.8194</v>
      </c>
      <c r="CM631">
        <v>1460.04</v>
      </c>
      <c r="CN631">
        <v>0.973007</v>
      </c>
      <c r="CO631">
        <v>0.0269933</v>
      </c>
      <c r="CP631">
        <v>0</v>
      </c>
      <c r="CQ631">
        <v>678.331333333333</v>
      </c>
      <c r="CR631">
        <v>4.99951</v>
      </c>
      <c r="CS631">
        <v>9911.13666666667</v>
      </c>
      <c r="CT631">
        <v>11912.2333333333</v>
      </c>
      <c r="CU631">
        <v>40.437</v>
      </c>
      <c r="CV631">
        <v>42.437</v>
      </c>
      <c r="CW631">
        <v>41.875</v>
      </c>
      <c r="CX631">
        <v>41.812</v>
      </c>
      <c r="CY631">
        <v>43.187</v>
      </c>
      <c r="CZ631">
        <v>1415.76</v>
      </c>
      <c r="DA631">
        <v>39.28</v>
      </c>
      <c r="DB631">
        <v>0</v>
      </c>
      <c r="DC631">
        <v>1627064806.6</v>
      </c>
      <c r="DD631">
        <v>0</v>
      </c>
      <c r="DE631">
        <v>678.434961538462</v>
      </c>
      <c r="DF631">
        <v>-2.1787008720408</v>
      </c>
      <c r="DG631">
        <v>-4.50529916767699</v>
      </c>
      <c r="DH631">
        <v>9911.10692307692</v>
      </c>
      <c r="DI631">
        <v>15</v>
      </c>
      <c r="DJ631">
        <v>1627063522.6</v>
      </c>
      <c r="DK631" t="s">
        <v>293</v>
      </c>
      <c r="DL631">
        <v>1627063512.6</v>
      </c>
      <c r="DM631">
        <v>1627063522.6</v>
      </c>
      <c r="DN631">
        <v>1</v>
      </c>
      <c r="DO631">
        <v>0.261</v>
      </c>
      <c r="DP631">
        <v>-0.001</v>
      </c>
      <c r="DQ631">
        <v>4.408</v>
      </c>
      <c r="DR631">
        <v>-0.118</v>
      </c>
      <c r="DS631">
        <v>420</v>
      </c>
      <c r="DT631">
        <v>3</v>
      </c>
      <c r="DU631">
        <v>0.07</v>
      </c>
      <c r="DV631">
        <v>0.03</v>
      </c>
      <c r="DW631">
        <v>-21.9942317073171</v>
      </c>
      <c r="DX631">
        <v>0.214743554006905</v>
      </c>
      <c r="DY631">
        <v>0.0391861936800942</v>
      </c>
      <c r="DZ631">
        <v>1</v>
      </c>
      <c r="EA631">
        <v>678.464142857143</v>
      </c>
      <c r="EB631">
        <v>-1.25751694877161</v>
      </c>
      <c r="EC631">
        <v>0.273041403752741</v>
      </c>
      <c r="ED631">
        <v>1</v>
      </c>
      <c r="EE631">
        <v>7.95163756097561</v>
      </c>
      <c r="EF631">
        <v>0.221707944250859</v>
      </c>
      <c r="EG631">
        <v>0.0258341639732642</v>
      </c>
      <c r="EH631">
        <v>0</v>
      </c>
      <c r="EI631">
        <v>2</v>
      </c>
      <c r="EJ631">
        <v>3</v>
      </c>
      <c r="EK631" t="s">
        <v>335</v>
      </c>
      <c r="EL631">
        <v>100</v>
      </c>
      <c r="EM631">
        <v>100</v>
      </c>
      <c r="EN631">
        <v>4.315</v>
      </c>
      <c r="EO631">
        <v>0.1207</v>
      </c>
      <c r="EP631">
        <v>2.28134974714028</v>
      </c>
      <c r="EQ631">
        <v>0.00616335315543056</v>
      </c>
      <c r="ER631">
        <v>-2.81551833566181e-06</v>
      </c>
      <c r="ES631">
        <v>7.20361701182458e-10</v>
      </c>
      <c r="ET631">
        <v>-0.12593346656001</v>
      </c>
      <c r="EU631">
        <v>0.000949733804135094</v>
      </c>
      <c r="EV631">
        <v>0.000626151634330831</v>
      </c>
      <c r="EW631">
        <v>-7.8445624330649e-06</v>
      </c>
      <c r="EX631">
        <v>-4</v>
      </c>
      <c r="EY631">
        <v>2067</v>
      </c>
      <c r="EZ631">
        <v>1</v>
      </c>
      <c r="FA631">
        <v>22</v>
      </c>
      <c r="FB631">
        <v>21.5</v>
      </c>
      <c r="FC631">
        <v>21.4</v>
      </c>
      <c r="FD631">
        <v>18</v>
      </c>
      <c r="FE631">
        <v>960.808</v>
      </c>
      <c r="FF631">
        <v>523.394</v>
      </c>
      <c r="FG631">
        <v>45.0581</v>
      </c>
      <c r="FH631">
        <v>25.8732</v>
      </c>
      <c r="FI631">
        <v>30.0007</v>
      </c>
      <c r="FJ631">
        <v>25.6537</v>
      </c>
      <c r="FK631">
        <v>25.6428</v>
      </c>
      <c r="FL631">
        <v>26.877</v>
      </c>
      <c r="FM631">
        <v>29.9288</v>
      </c>
      <c r="FN631">
        <v>0</v>
      </c>
      <c r="FO631">
        <v>48</v>
      </c>
      <c r="FP631">
        <v>420</v>
      </c>
      <c r="FQ631">
        <v>14.5858</v>
      </c>
      <c r="FR631">
        <v>100.278</v>
      </c>
      <c r="FS631">
        <v>100.177</v>
      </c>
    </row>
    <row r="632" spans="1:175">
      <c r="A632">
        <v>616</v>
      </c>
      <c r="B632">
        <v>1627064806.1</v>
      </c>
      <c r="C632">
        <v>1230</v>
      </c>
      <c r="D632" t="s">
        <v>1525</v>
      </c>
      <c r="E632" t="s">
        <v>1526</v>
      </c>
      <c r="F632">
        <v>1</v>
      </c>
      <c r="H632">
        <v>1627064805.1</v>
      </c>
      <c r="I632">
        <f>(J632)/1000</f>
        <v>0</v>
      </c>
      <c r="J632">
        <f>1000*CB632*AH632*(BX632-BY632)/(100*BQ632*(1000-AH632*BX632))</f>
        <v>0</v>
      </c>
      <c r="K632">
        <f>CB632*AH632*(BW632-BV632*(1000-AH632*BY632)/(1000-AH632*BX632))/(100*BQ632)</f>
        <v>0</v>
      </c>
      <c r="L632">
        <f>BV632 - IF(AH632&gt;1, K632*BQ632*100.0/(AJ632*CJ632), 0)</f>
        <v>0</v>
      </c>
      <c r="M632">
        <f>((S632-I632/2)*L632-K632)/(S632+I632/2)</f>
        <v>0</v>
      </c>
      <c r="N632">
        <f>M632*(CC632+CD632)/1000.0</f>
        <v>0</v>
      </c>
      <c r="O632">
        <f>(BV632 - IF(AH632&gt;1, K632*BQ632*100.0/(AJ632*CJ632), 0))*(CC632+CD632)/1000.0</f>
        <v>0</v>
      </c>
      <c r="P632">
        <f>2.0/((1/R632-1/Q632)+SIGN(R632)*SQRT((1/R632-1/Q632)*(1/R632-1/Q632) + 4*BR632/((BR632+1)*(BR632+1))*(2*1/R632*1/Q632-1/Q632*1/Q632)))</f>
        <v>0</v>
      </c>
      <c r="Q632">
        <f>IF(LEFT(BS632,1)&lt;&gt;"0",IF(LEFT(BS632,1)="1",3.0,BT632),$D$5+$E$5*(CJ632*CC632/($K$5*1000))+$F$5*(CJ632*CC632/($K$5*1000))*MAX(MIN(BQ632,$J$5),$I$5)*MAX(MIN(BQ632,$J$5),$I$5)+$G$5*MAX(MIN(BQ632,$J$5),$I$5)*(CJ632*CC632/($K$5*1000))+$H$5*(CJ632*CC632/($K$5*1000))*(CJ632*CC632/($K$5*1000)))</f>
        <v>0</v>
      </c>
      <c r="R632">
        <f>I632*(1000-(1000*0.61365*exp(17.502*V632/(240.97+V632))/(CC632+CD632)+BX632)/2)/(1000*0.61365*exp(17.502*V632/(240.97+V632))/(CC632+CD632)-BX632)</f>
        <v>0</v>
      </c>
      <c r="S632">
        <f>1/((BR632+1)/(P632/1.6)+1/(Q632/1.37)) + BR632/((BR632+1)/(P632/1.6) + BR632/(Q632/1.37))</f>
        <v>0</v>
      </c>
      <c r="T632">
        <f>(BM632*BP632)</f>
        <v>0</v>
      </c>
      <c r="U632">
        <f>(CE632+(T632+2*0.95*5.67E-8*(((CE632+$B$7)+273)^4-(CE632+273)^4)-44100*I632)/(1.84*29.3*Q632+8*0.95*5.67E-8*(CE632+273)^3))</f>
        <v>0</v>
      </c>
      <c r="V632">
        <f>($C$7*CF632+$D$7*CG632+$E$7*U632)</f>
        <v>0</v>
      </c>
      <c r="W632">
        <f>0.61365*exp(17.502*V632/(240.97+V632))</f>
        <v>0</v>
      </c>
      <c r="X632">
        <f>(Y632/Z632*100)</f>
        <v>0</v>
      </c>
      <c r="Y632">
        <f>BX632*(CC632+CD632)/1000</f>
        <v>0</v>
      </c>
      <c r="Z632">
        <f>0.61365*exp(17.502*CE632/(240.97+CE632))</f>
        <v>0</v>
      </c>
      <c r="AA632">
        <f>(W632-BX632*(CC632+CD632)/1000)</f>
        <v>0</v>
      </c>
      <c r="AB632">
        <f>(-I632*44100)</f>
        <v>0</v>
      </c>
      <c r="AC632">
        <f>2*29.3*Q632*0.92*(CE632-V632)</f>
        <v>0</v>
      </c>
      <c r="AD632">
        <f>2*0.95*5.67E-8*(((CE632+$B$7)+273)^4-(V632+273)^4)</f>
        <v>0</v>
      </c>
      <c r="AE632">
        <f>T632+AD632+AB632+AC632</f>
        <v>0</v>
      </c>
      <c r="AF632">
        <v>16</v>
      </c>
      <c r="AG632">
        <v>2</v>
      </c>
      <c r="AH632">
        <f>IF(AF632*$H$13&gt;=AJ632,1.0,(AJ632/(AJ632-AF632*$H$13)))</f>
        <v>0</v>
      </c>
      <c r="AI632">
        <f>(AH632-1)*100</f>
        <v>0</v>
      </c>
      <c r="AJ632">
        <f>MAX(0,($B$13+$C$13*CJ632)/(1+$D$13*CJ632)*CC632/(CE632+273)*$E$13)</f>
        <v>0</v>
      </c>
      <c r="AK632" t="s">
        <v>291</v>
      </c>
      <c r="AL632" t="s">
        <v>291</v>
      </c>
      <c r="AM632">
        <v>0</v>
      </c>
      <c r="AN632">
        <v>0</v>
      </c>
      <c r="AO632">
        <f>1-AM632/AN632</f>
        <v>0</v>
      </c>
      <c r="AP632">
        <v>0</v>
      </c>
      <c r="AQ632" t="s">
        <v>291</v>
      </c>
      <c r="AR632" t="s">
        <v>291</v>
      </c>
      <c r="AS632">
        <v>0</v>
      </c>
      <c r="AT632">
        <v>0</v>
      </c>
      <c r="AU632">
        <f>1-AS632/AT632</f>
        <v>0</v>
      </c>
      <c r="AV632">
        <v>0.5</v>
      </c>
      <c r="AW632">
        <f>BN632</f>
        <v>0</v>
      </c>
      <c r="AX632">
        <f>K632</f>
        <v>0</v>
      </c>
      <c r="AY632">
        <f>AU632*AV632*AW632</f>
        <v>0</v>
      </c>
      <c r="AZ632">
        <f>(AX632-AP632)/AW632</f>
        <v>0</v>
      </c>
      <c r="BA632">
        <f>(AN632-AT632)/AT632</f>
        <v>0</v>
      </c>
      <c r="BB632">
        <f>AM632/(AO632+AM632/AT632)</f>
        <v>0</v>
      </c>
      <c r="BC632" t="s">
        <v>291</v>
      </c>
      <c r="BD632">
        <v>0</v>
      </c>
      <c r="BE632">
        <f>IF(BD632&lt;&gt;0, BD632, BB632)</f>
        <v>0</v>
      </c>
      <c r="BF632">
        <f>1-BE632/AT632</f>
        <v>0</v>
      </c>
      <c r="BG632">
        <f>(AT632-AS632)/(AT632-BE632)</f>
        <v>0</v>
      </c>
      <c r="BH632">
        <f>(AN632-AT632)/(AN632-BE632)</f>
        <v>0</v>
      </c>
      <c r="BI632">
        <f>(AT632-AS632)/(AT632-AM632)</f>
        <v>0</v>
      </c>
      <c r="BJ632">
        <f>(AN632-AT632)/(AN632-AM632)</f>
        <v>0</v>
      </c>
      <c r="BK632">
        <f>(BG632*BE632/AS632)</f>
        <v>0</v>
      </c>
      <c r="BL632">
        <f>(1-BK632)</f>
        <v>0</v>
      </c>
      <c r="BM632">
        <f>$B$11*CK632+$C$11*CL632+$F$11*CM632*(1-CP632)</f>
        <v>0</v>
      </c>
      <c r="BN632">
        <f>BM632*BO632</f>
        <v>0</v>
      </c>
      <c r="BO632">
        <f>($B$11*$D$9+$C$11*$D$9+$F$11*((CZ632+CR632)/MAX(CZ632+CR632+DA632, 0.1)*$I$9+DA632/MAX(CZ632+CR632+DA632, 0.1)*$J$9))/($B$11+$C$11+$F$11)</f>
        <v>0</v>
      </c>
      <c r="BP632">
        <f>($B$11*$K$9+$C$11*$K$9+$F$11*((CZ632+CR632)/MAX(CZ632+CR632+DA632, 0.1)*$P$9+DA632/MAX(CZ632+CR632+DA632, 0.1)*$Q$9))/($B$11+$C$11+$F$11)</f>
        <v>0</v>
      </c>
      <c r="BQ632">
        <v>6</v>
      </c>
      <c r="BR632">
        <v>0.5</v>
      </c>
      <c r="BS632" t="s">
        <v>292</v>
      </c>
      <c r="BT632">
        <v>2</v>
      </c>
      <c r="BU632">
        <v>1627064805.1</v>
      </c>
      <c r="BV632">
        <v>397.975666666667</v>
      </c>
      <c r="BW632">
        <v>419.953666666667</v>
      </c>
      <c r="BX632">
        <v>22.5011333333333</v>
      </c>
      <c r="BY632">
        <v>14.5125</v>
      </c>
      <c r="BZ632">
        <v>393.66</v>
      </c>
      <c r="CA632">
        <v>22.3801</v>
      </c>
      <c r="CB632">
        <v>900.051333333333</v>
      </c>
      <c r="CC632">
        <v>101.504</v>
      </c>
      <c r="CD632">
        <v>0.0997721</v>
      </c>
      <c r="CE632">
        <v>37.8098</v>
      </c>
      <c r="CF632">
        <v>34.3018333333333</v>
      </c>
      <c r="CG632">
        <v>999.9</v>
      </c>
      <c r="CH632">
        <v>0</v>
      </c>
      <c r="CI632">
        <v>0</v>
      </c>
      <c r="CJ632">
        <v>10021.9</v>
      </c>
      <c r="CK632">
        <v>0</v>
      </c>
      <c r="CL632">
        <v>59.8194</v>
      </c>
      <c r="CM632">
        <v>1459.93333333333</v>
      </c>
      <c r="CN632">
        <v>0.973005</v>
      </c>
      <c r="CO632">
        <v>0.0269952</v>
      </c>
      <c r="CP632">
        <v>0</v>
      </c>
      <c r="CQ632">
        <v>678.11</v>
      </c>
      <c r="CR632">
        <v>4.99951</v>
      </c>
      <c r="CS632">
        <v>9909.25</v>
      </c>
      <c r="CT632">
        <v>11911.3333333333</v>
      </c>
      <c r="CU632">
        <v>40.437</v>
      </c>
      <c r="CV632">
        <v>42.437</v>
      </c>
      <c r="CW632">
        <v>41.875</v>
      </c>
      <c r="CX632">
        <v>41.7913333333333</v>
      </c>
      <c r="CY632">
        <v>43.229</v>
      </c>
      <c r="CZ632">
        <v>1415.65333333333</v>
      </c>
      <c r="DA632">
        <v>39.28</v>
      </c>
      <c r="DB632">
        <v>0</v>
      </c>
      <c r="DC632">
        <v>1627064809</v>
      </c>
      <c r="DD632">
        <v>0</v>
      </c>
      <c r="DE632">
        <v>678.3475</v>
      </c>
      <c r="DF632">
        <v>-2.34485471501158</v>
      </c>
      <c r="DG632">
        <v>-9.63794873730908</v>
      </c>
      <c r="DH632">
        <v>9910.75730769231</v>
      </c>
      <c r="DI632">
        <v>15</v>
      </c>
      <c r="DJ632">
        <v>1627063522.6</v>
      </c>
      <c r="DK632" t="s">
        <v>293</v>
      </c>
      <c r="DL632">
        <v>1627063512.6</v>
      </c>
      <c r="DM632">
        <v>1627063522.6</v>
      </c>
      <c r="DN632">
        <v>1</v>
      </c>
      <c r="DO632">
        <v>0.261</v>
      </c>
      <c r="DP632">
        <v>-0.001</v>
      </c>
      <c r="DQ632">
        <v>4.408</v>
      </c>
      <c r="DR632">
        <v>-0.118</v>
      </c>
      <c r="DS632">
        <v>420</v>
      </c>
      <c r="DT632">
        <v>3</v>
      </c>
      <c r="DU632">
        <v>0.07</v>
      </c>
      <c r="DV632">
        <v>0.03</v>
      </c>
      <c r="DW632">
        <v>-21.9928243902439</v>
      </c>
      <c r="DX632">
        <v>0.237652264808354</v>
      </c>
      <c r="DY632">
        <v>0.0394260145668846</v>
      </c>
      <c r="DZ632">
        <v>1</v>
      </c>
      <c r="EA632">
        <v>678.419575757576</v>
      </c>
      <c r="EB632">
        <v>-1.79676467681958</v>
      </c>
      <c r="EC632">
        <v>0.287406061628471</v>
      </c>
      <c r="ED632">
        <v>1</v>
      </c>
      <c r="EE632">
        <v>7.95747512195122</v>
      </c>
      <c r="EF632">
        <v>0.226228850174221</v>
      </c>
      <c r="EG632">
        <v>0.0261821588968007</v>
      </c>
      <c r="EH632">
        <v>0</v>
      </c>
      <c r="EI632">
        <v>2</v>
      </c>
      <c r="EJ632">
        <v>3</v>
      </c>
      <c r="EK632" t="s">
        <v>335</v>
      </c>
      <c r="EL632">
        <v>100</v>
      </c>
      <c r="EM632">
        <v>100</v>
      </c>
      <c r="EN632">
        <v>4.315</v>
      </c>
      <c r="EO632">
        <v>0.1213</v>
      </c>
      <c r="EP632">
        <v>2.28134974714028</v>
      </c>
      <c r="EQ632">
        <v>0.00616335315543056</v>
      </c>
      <c r="ER632">
        <v>-2.81551833566181e-06</v>
      </c>
      <c r="ES632">
        <v>7.20361701182458e-10</v>
      </c>
      <c r="ET632">
        <v>-0.12593346656001</v>
      </c>
      <c r="EU632">
        <v>0.000949733804135094</v>
      </c>
      <c r="EV632">
        <v>0.000626151634330831</v>
      </c>
      <c r="EW632">
        <v>-7.8445624330649e-06</v>
      </c>
      <c r="EX632">
        <v>-4</v>
      </c>
      <c r="EY632">
        <v>2067</v>
      </c>
      <c r="EZ632">
        <v>1</v>
      </c>
      <c r="FA632">
        <v>22</v>
      </c>
      <c r="FB632">
        <v>21.6</v>
      </c>
      <c r="FC632">
        <v>21.4</v>
      </c>
      <c r="FD632">
        <v>18</v>
      </c>
      <c r="FE632">
        <v>960.633</v>
      </c>
      <c r="FF632">
        <v>523.354</v>
      </c>
      <c r="FG632">
        <v>45.0785</v>
      </c>
      <c r="FH632">
        <v>25.8776</v>
      </c>
      <c r="FI632">
        <v>30.0008</v>
      </c>
      <c r="FJ632">
        <v>25.6569</v>
      </c>
      <c r="FK632">
        <v>25.6461</v>
      </c>
      <c r="FL632">
        <v>26.8775</v>
      </c>
      <c r="FM632">
        <v>29.9288</v>
      </c>
      <c r="FN632">
        <v>0</v>
      </c>
      <c r="FO632">
        <v>48</v>
      </c>
      <c r="FP632">
        <v>420</v>
      </c>
      <c r="FQ632">
        <v>14.5856</v>
      </c>
      <c r="FR632">
        <v>100.277</v>
      </c>
      <c r="FS632">
        <v>100.175</v>
      </c>
    </row>
    <row r="633" spans="1:175">
      <c r="A633">
        <v>617</v>
      </c>
      <c r="B633">
        <v>1627064808.1</v>
      </c>
      <c r="C633">
        <v>1232</v>
      </c>
      <c r="D633" t="s">
        <v>1527</v>
      </c>
      <c r="E633" t="s">
        <v>1528</v>
      </c>
      <c r="F633">
        <v>1</v>
      </c>
      <c r="H633">
        <v>1627064807.1</v>
      </c>
      <c r="I633">
        <f>(J633)/1000</f>
        <v>0</v>
      </c>
      <c r="J633">
        <f>1000*CB633*AH633*(BX633-BY633)/(100*BQ633*(1000-AH633*BX633))</f>
        <v>0</v>
      </c>
      <c r="K633">
        <f>CB633*AH633*(BW633-BV633*(1000-AH633*BY633)/(1000-AH633*BX633))/(100*BQ633)</f>
        <v>0</v>
      </c>
      <c r="L633">
        <f>BV633 - IF(AH633&gt;1, K633*BQ633*100.0/(AJ633*CJ633), 0)</f>
        <v>0</v>
      </c>
      <c r="M633">
        <f>((S633-I633/2)*L633-K633)/(S633+I633/2)</f>
        <v>0</v>
      </c>
      <c r="N633">
        <f>M633*(CC633+CD633)/1000.0</f>
        <v>0</v>
      </c>
      <c r="O633">
        <f>(BV633 - IF(AH633&gt;1, K633*BQ633*100.0/(AJ633*CJ633), 0))*(CC633+CD633)/1000.0</f>
        <v>0</v>
      </c>
      <c r="P633">
        <f>2.0/((1/R633-1/Q633)+SIGN(R633)*SQRT((1/R633-1/Q633)*(1/R633-1/Q633) + 4*BR633/((BR633+1)*(BR633+1))*(2*1/R633*1/Q633-1/Q633*1/Q633)))</f>
        <v>0</v>
      </c>
      <c r="Q633">
        <f>IF(LEFT(BS633,1)&lt;&gt;"0",IF(LEFT(BS633,1)="1",3.0,BT633),$D$5+$E$5*(CJ633*CC633/($K$5*1000))+$F$5*(CJ633*CC633/($K$5*1000))*MAX(MIN(BQ633,$J$5),$I$5)*MAX(MIN(BQ633,$J$5),$I$5)+$G$5*MAX(MIN(BQ633,$J$5),$I$5)*(CJ633*CC633/($K$5*1000))+$H$5*(CJ633*CC633/($K$5*1000))*(CJ633*CC633/($K$5*1000)))</f>
        <v>0</v>
      </c>
      <c r="R633">
        <f>I633*(1000-(1000*0.61365*exp(17.502*V633/(240.97+V633))/(CC633+CD633)+BX633)/2)/(1000*0.61365*exp(17.502*V633/(240.97+V633))/(CC633+CD633)-BX633)</f>
        <v>0</v>
      </c>
      <c r="S633">
        <f>1/((BR633+1)/(P633/1.6)+1/(Q633/1.37)) + BR633/((BR633+1)/(P633/1.6) + BR633/(Q633/1.37))</f>
        <v>0</v>
      </c>
      <c r="T633">
        <f>(BM633*BP633)</f>
        <v>0</v>
      </c>
      <c r="U633">
        <f>(CE633+(T633+2*0.95*5.67E-8*(((CE633+$B$7)+273)^4-(CE633+273)^4)-44100*I633)/(1.84*29.3*Q633+8*0.95*5.67E-8*(CE633+273)^3))</f>
        <v>0</v>
      </c>
      <c r="V633">
        <f>($C$7*CF633+$D$7*CG633+$E$7*U633)</f>
        <v>0</v>
      </c>
      <c r="W633">
        <f>0.61365*exp(17.502*V633/(240.97+V633))</f>
        <v>0</v>
      </c>
      <c r="X633">
        <f>(Y633/Z633*100)</f>
        <v>0</v>
      </c>
      <c r="Y633">
        <f>BX633*(CC633+CD633)/1000</f>
        <v>0</v>
      </c>
      <c r="Z633">
        <f>0.61365*exp(17.502*CE633/(240.97+CE633))</f>
        <v>0</v>
      </c>
      <c r="AA633">
        <f>(W633-BX633*(CC633+CD633)/1000)</f>
        <v>0</v>
      </c>
      <c r="AB633">
        <f>(-I633*44100)</f>
        <v>0</v>
      </c>
      <c r="AC633">
        <f>2*29.3*Q633*0.92*(CE633-V633)</f>
        <v>0</v>
      </c>
      <c r="AD633">
        <f>2*0.95*5.67E-8*(((CE633+$B$7)+273)^4-(V633+273)^4)</f>
        <v>0</v>
      </c>
      <c r="AE633">
        <f>T633+AD633+AB633+AC633</f>
        <v>0</v>
      </c>
      <c r="AF633">
        <v>16</v>
      </c>
      <c r="AG633">
        <v>2</v>
      </c>
      <c r="AH633">
        <f>IF(AF633*$H$13&gt;=AJ633,1.0,(AJ633/(AJ633-AF633*$H$13)))</f>
        <v>0</v>
      </c>
      <c r="AI633">
        <f>(AH633-1)*100</f>
        <v>0</v>
      </c>
      <c r="AJ633">
        <f>MAX(0,($B$13+$C$13*CJ633)/(1+$D$13*CJ633)*CC633/(CE633+273)*$E$13)</f>
        <v>0</v>
      </c>
      <c r="AK633" t="s">
        <v>291</v>
      </c>
      <c r="AL633" t="s">
        <v>291</v>
      </c>
      <c r="AM633">
        <v>0</v>
      </c>
      <c r="AN633">
        <v>0</v>
      </c>
      <c r="AO633">
        <f>1-AM633/AN633</f>
        <v>0</v>
      </c>
      <c r="AP633">
        <v>0</v>
      </c>
      <c r="AQ633" t="s">
        <v>291</v>
      </c>
      <c r="AR633" t="s">
        <v>291</v>
      </c>
      <c r="AS633">
        <v>0</v>
      </c>
      <c r="AT633">
        <v>0</v>
      </c>
      <c r="AU633">
        <f>1-AS633/AT633</f>
        <v>0</v>
      </c>
      <c r="AV633">
        <v>0.5</v>
      </c>
      <c r="AW633">
        <f>BN633</f>
        <v>0</v>
      </c>
      <c r="AX633">
        <f>K633</f>
        <v>0</v>
      </c>
      <c r="AY633">
        <f>AU633*AV633*AW633</f>
        <v>0</v>
      </c>
      <c r="AZ633">
        <f>(AX633-AP633)/AW633</f>
        <v>0</v>
      </c>
      <c r="BA633">
        <f>(AN633-AT633)/AT633</f>
        <v>0</v>
      </c>
      <c r="BB633">
        <f>AM633/(AO633+AM633/AT633)</f>
        <v>0</v>
      </c>
      <c r="BC633" t="s">
        <v>291</v>
      </c>
      <c r="BD633">
        <v>0</v>
      </c>
      <c r="BE633">
        <f>IF(BD633&lt;&gt;0, BD633, BB633)</f>
        <v>0</v>
      </c>
      <c r="BF633">
        <f>1-BE633/AT633</f>
        <v>0</v>
      </c>
      <c r="BG633">
        <f>(AT633-AS633)/(AT633-BE633)</f>
        <v>0</v>
      </c>
      <c r="BH633">
        <f>(AN633-AT633)/(AN633-BE633)</f>
        <v>0</v>
      </c>
      <c r="BI633">
        <f>(AT633-AS633)/(AT633-AM633)</f>
        <v>0</v>
      </c>
      <c r="BJ633">
        <f>(AN633-AT633)/(AN633-AM633)</f>
        <v>0</v>
      </c>
      <c r="BK633">
        <f>(BG633*BE633/AS633)</f>
        <v>0</v>
      </c>
      <c r="BL633">
        <f>(1-BK633)</f>
        <v>0</v>
      </c>
      <c r="BM633">
        <f>$B$11*CK633+$C$11*CL633+$F$11*CM633*(1-CP633)</f>
        <v>0</v>
      </c>
      <c r="BN633">
        <f>BM633*BO633</f>
        <v>0</v>
      </c>
      <c r="BO633">
        <f>($B$11*$D$9+$C$11*$D$9+$F$11*((CZ633+CR633)/MAX(CZ633+CR633+DA633, 0.1)*$I$9+DA633/MAX(CZ633+CR633+DA633, 0.1)*$J$9))/($B$11+$C$11+$F$11)</f>
        <v>0</v>
      </c>
      <c r="BP633">
        <f>($B$11*$K$9+$C$11*$K$9+$F$11*((CZ633+CR633)/MAX(CZ633+CR633+DA633, 0.1)*$P$9+DA633/MAX(CZ633+CR633+DA633, 0.1)*$Q$9))/($B$11+$C$11+$F$11)</f>
        <v>0</v>
      </c>
      <c r="BQ633">
        <v>6</v>
      </c>
      <c r="BR633">
        <v>0.5</v>
      </c>
      <c r="BS633" t="s">
        <v>292</v>
      </c>
      <c r="BT633">
        <v>2</v>
      </c>
      <c r="BU633">
        <v>1627064807.1</v>
      </c>
      <c r="BV633">
        <v>397.982333333333</v>
      </c>
      <c r="BW633">
        <v>419.965666666667</v>
      </c>
      <c r="BX633">
        <v>22.5336</v>
      </c>
      <c r="BY633">
        <v>14.5178666666667</v>
      </c>
      <c r="BZ633">
        <v>393.667</v>
      </c>
      <c r="CA633">
        <v>22.4120333333333</v>
      </c>
      <c r="CB633">
        <v>900.057</v>
      </c>
      <c r="CC633">
        <v>101.503666666667</v>
      </c>
      <c r="CD633">
        <v>0.0996683333333333</v>
      </c>
      <c r="CE633">
        <v>37.8376333333333</v>
      </c>
      <c r="CF633">
        <v>34.3162</v>
      </c>
      <c r="CG633">
        <v>999.9</v>
      </c>
      <c r="CH633">
        <v>0</v>
      </c>
      <c r="CI633">
        <v>0</v>
      </c>
      <c r="CJ633">
        <v>10028.1333333333</v>
      </c>
      <c r="CK633">
        <v>0</v>
      </c>
      <c r="CL633">
        <v>59.8194</v>
      </c>
      <c r="CM633">
        <v>1460.23333333333</v>
      </c>
      <c r="CN633">
        <v>0.973007</v>
      </c>
      <c r="CO633">
        <v>0.0269933</v>
      </c>
      <c r="CP633">
        <v>0</v>
      </c>
      <c r="CQ633">
        <v>678.028333333333</v>
      </c>
      <c r="CR633">
        <v>4.99951</v>
      </c>
      <c r="CS633">
        <v>9911.19333333333</v>
      </c>
      <c r="CT633">
        <v>11913.8333333333</v>
      </c>
      <c r="CU633">
        <v>40.437</v>
      </c>
      <c r="CV633">
        <v>42.479</v>
      </c>
      <c r="CW633">
        <v>41.875</v>
      </c>
      <c r="CX633">
        <v>41.812</v>
      </c>
      <c r="CY633">
        <v>43.25</v>
      </c>
      <c r="CZ633">
        <v>1415.95666666667</v>
      </c>
      <c r="DA633">
        <v>39.28</v>
      </c>
      <c r="DB633">
        <v>0</v>
      </c>
      <c r="DC633">
        <v>1627064810.8</v>
      </c>
      <c r="DD633">
        <v>0</v>
      </c>
      <c r="DE633">
        <v>678.2916</v>
      </c>
      <c r="DF633">
        <v>-2.23184617590135</v>
      </c>
      <c r="DG633">
        <v>-7.21000004583627</v>
      </c>
      <c r="DH633">
        <v>9910.546</v>
      </c>
      <c r="DI633">
        <v>15</v>
      </c>
      <c r="DJ633">
        <v>1627063522.6</v>
      </c>
      <c r="DK633" t="s">
        <v>293</v>
      </c>
      <c r="DL633">
        <v>1627063512.6</v>
      </c>
      <c r="DM633">
        <v>1627063522.6</v>
      </c>
      <c r="DN633">
        <v>1</v>
      </c>
      <c r="DO633">
        <v>0.261</v>
      </c>
      <c r="DP633">
        <v>-0.001</v>
      </c>
      <c r="DQ633">
        <v>4.408</v>
      </c>
      <c r="DR633">
        <v>-0.118</v>
      </c>
      <c r="DS633">
        <v>420</v>
      </c>
      <c r="DT633">
        <v>3</v>
      </c>
      <c r="DU633">
        <v>0.07</v>
      </c>
      <c r="DV633">
        <v>0.03</v>
      </c>
      <c r="DW633">
        <v>-21.989887804878</v>
      </c>
      <c r="DX633">
        <v>0.205630662020941</v>
      </c>
      <c r="DY633">
        <v>0.0386525813678848</v>
      </c>
      <c r="DZ633">
        <v>1</v>
      </c>
      <c r="EA633">
        <v>678.371181818182</v>
      </c>
      <c r="EB633">
        <v>-2.18197667073466</v>
      </c>
      <c r="EC633">
        <v>0.301545861082665</v>
      </c>
      <c r="ED633">
        <v>1</v>
      </c>
      <c r="EE633">
        <v>7.96646268292683</v>
      </c>
      <c r="EF633">
        <v>0.242166062717759</v>
      </c>
      <c r="EG633">
        <v>0.0276992233777183</v>
      </c>
      <c r="EH633">
        <v>0</v>
      </c>
      <c r="EI633">
        <v>2</v>
      </c>
      <c r="EJ633">
        <v>3</v>
      </c>
      <c r="EK633" t="s">
        <v>335</v>
      </c>
      <c r="EL633">
        <v>100</v>
      </c>
      <c r="EM633">
        <v>100</v>
      </c>
      <c r="EN633">
        <v>4.315</v>
      </c>
      <c r="EO633">
        <v>0.1217</v>
      </c>
      <c r="EP633">
        <v>2.28134974714028</v>
      </c>
      <c r="EQ633">
        <v>0.00616335315543056</v>
      </c>
      <c r="ER633">
        <v>-2.81551833566181e-06</v>
      </c>
      <c r="ES633">
        <v>7.20361701182458e-10</v>
      </c>
      <c r="ET633">
        <v>-0.12593346656001</v>
      </c>
      <c r="EU633">
        <v>0.000949733804135094</v>
      </c>
      <c r="EV633">
        <v>0.000626151634330831</v>
      </c>
      <c r="EW633">
        <v>-7.8445624330649e-06</v>
      </c>
      <c r="EX633">
        <v>-4</v>
      </c>
      <c r="EY633">
        <v>2067</v>
      </c>
      <c r="EZ633">
        <v>1</v>
      </c>
      <c r="FA633">
        <v>22</v>
      </c>
      <c r="FB633">
        <v>21.6</v>
      </c>
      <c r="FC633">
        <v>21.4</v>
      </c>
      <c r="FD633">
        <v>18</v>
      </c>
      <c r="FE633">
        <v>960.457</v>
      </c>
      <c r="FF633">
        <v>523.44</v>
      </c>
      <c r="FG633">
        <v>45.0986</v>
      </c>
      <c r="FH633">
        <v>25.882</v>
      </c>
      <c r="FI633">
        <v>30.0009</v>
      </c>
      <c r="FJ633">
        <v>25.6601</v>
      </c>
      <c r="FK633">
        <v>25.6493</v>
      </c>
      <c r="FL633">
        <v>26.8784</v>
      </c>
      <c r="FM633">
        <v>29.9288</v>
      </c>
      <c r="FN633">
        <v>0</v>
      </c>
      <c r="FO633">
        <v>48</v>
      </c>
      <c r="FP633">
        <v>420</v>
      </c>
      <c r="FQ633">
        <v>14.5816</v>
      </c>
      <c r="FR633">
        <v>100.278</v>
      </c>
      <c r="FS633">
        <v>100.175</v>
      </c>
    </row>
    <row r="634" spans="1:175">
      <c r="A634">
        <v>618</v>
      </c>
      <c r="B634">
        <v>1627064810.1</v>
      </c>
      <c r="C634">
        <v>1234</v>
      </c>
      <c r="D634" t="s">
        <v>1529</v>
      </c>
      <c r="E634" t="s">
        <v>1530</v>
      </c>
      <c r="F634">
        <v>1</v>
      </c>
      <c r="H634">
        <v>1627064809.1</v>
      </c>
      <c r="I634">
        <f>(J634)/1000</f>
        <v>0</v>
      </c>
      <c r="J634">
        <f>1000*CB634*AH634*(BX634-BY634)/(100*BQ634*(1000-AH634*BX634))</f>
        <v>0</v>
      </c>
      <c r="K634">
        <f>CB634*AH634*(BW634-BV634*(1000-AH634*BY634)/(1000-AH634*BX634))/(100*BQ634)</f>
        <v>0</v>
      </c>
      <c r="L634">
        <f>BV634 - IF(AH634&gt;1, K634*BQ634*100.0/(AJ634*CJ634), 0)</f>
        <v>0</v>
      </c>
      <c r="M634">
        <f>((S634-I634/2)*L634-K634)/(S634+I634/2)</f>
        <v>0</v>
      </c>
      <c r="N634">
        <f>M634*(CC634+CD634)/1000.0</f>
        <v>0</v>
      </c>
      <c r="O634">
        <f>(BV634 - IF(AH634&gt;1, K634*BQ634*100.0/(AJ634*CJ634), 0))*(CC634+CD634)/1000.0</f>
        <v>0</v>
      </c>
      <c r="P634">
        <f>2.0/((1/R634-1/Q634)+SIGN(R634)*SQRT((1/R634-1/Q634)*(1/R634-1/Q634) + 4*BR634/((BR634+1)*(BR634+1))*(2*1/R634*1/Q634-1/Q634*1/Q634)))</f>
        <v>0</v>
      </c>
      <c r="Q634">
        <f>IF(LEFT(BS634,1)&lt;&gt;"0",IF(LEFT(BS634,1)="1",3.0,BT634),$D$5+$E$5*(CJ634*CC634/($K$5*1000))+$F$5*(CJ634*CC634/($K$5*1000))*MAX(MIN(BQ634,$J$5),$I$5)*MAX(MIN(BQ634,$J$5),$I$5)+$G$5*MAX(MIN(BQ634,$J$5),$I$5)*(CJ634*CC634/($K$5*1000))+$H$5*(CJ634*CC634/($K$5*1000))*(CJ634*CC634/($K$5*1000)))</f>
        <v>0</v>
      </c>
      <c r="R634">
        <f>I634*(1000-(1000*0.61365*exp(17.502*V634/(240.97+V634))/(CC634+CD634)+BX634)/2)/(1000*0.61365*exp(17.502*V634/(240.97+V634))/(CC634+CD634)-BX634)</f>
        <v>0</v>
      </c>
      <c r="S634">
        <f>1/((BR634+1)/(P634/1.6)+1/(Q634/1.37)) + BR634/((BR634+1)/(P634/1.6) + BR634/(Q634/1.37))</f>
        <v>0</v>
      </c>
      <c r="T634">
        <f>(BM634*BP634)</f>
        <v>0</v>
      </c>
      <c r="U634">
        <f>(CE634+(T634+2*0.95*5.67E-8*(((CE634+$B$7)+273)^4-(CE634+273)^4)-44100*I634)/(1.84*29.3*Q634+8*0.95*5.67E-8*(CE634+273)^3))</f>
        <v>0</v>
      </c>
      <c r="V634">
        <f>($C$7*CF634+$D$7*CG634+$E$7*U634)</f>
        <v>0</v>
      </c>
      <c r="W634">
        <f>0.61365*exp(17.502*V634/(240.97+V634))</f>
        <v>0</v>
      </c>
      <c r="X634">
        <f>(Y634/Z634*100)</f>
        <v>0</v>
      </c>
      <c r="Y634">
        <f>BX634*(CC634+CD634)/1000</f>
        <v>0</v>
      </c>
      <c r="Z634">
        <f>0.61365*exp(17.502*CE634/(240.97+CE634))</f>
        <v>0</v>
      </c>
      <c r="AA634">
        <f>(W634-BX634*(CC634+CD634)/1000)</f>
        <v>0</v>
      </c>
      <c r="AB634">
        <f>(-I634*44100)</f>
        <v>0</v>
      </c>
      <c r="AC634">
        <f>2*29.3*Q634*0.92*(CE634-V634)</f>
        <v>0</v>
      </c>
      <c r="AD634">
        <f>2*0.95*5.67E-8*(((CE634+$B$7)+273)^4-(V634+273)^4)</f>
        <v>0</v>
      </c>
      <c r="AE634">
        <f>T634+AD634+AB634+AC634</f>
        <v>0</v>
      </c>
      <c r="AF634">
        <v>16</v>
      </c>
      <c r="AG634">
        <v>2</v>
      </c>
      <c r="AH634">
        <f>IF(AF634*$H$13&gt;=AJ634,1.0,(AJ634/(AJ634-AF634*$H$13)))</f>
        <v>0</v>
      </c>
      <c r="AI634">
        <f>(AH634-1)*100</f>
        <v>0</v>
      </c>
      <c r="AJ634">
        <f>MAX(0,($B$13+$C$13*CJ634)/(1+$D$13*CJ634)*CC634/(CE634+273)*$E$13)</f>
        <v>0</v>
      </c>
      <c r="AK634" t="s">
        <v>291</v>
      </c>
      <c r="AL634" t="s">
        <v>291</v>
      </c>
      <c r="AM634">
        <v>0</v>
      </c>
      <c r="AN634">
        <v>0</v>
      </c>
      <c r="AO634">
        <f>1-AM634/AN634</f>
        <v>0</v>
      </c>
      <c r="AP634">
        <v>0</v>
      </c>
      <c r="AQ634" t="s">
        <v>291</v>
      </c>
      <c r="AR634" t="s">
        <v>291</v>
      </c>
      <c r="AS634">
        <v>0</v>
      </c>
      <c r="AT634">
        <v>0</v>
      </c>
      <c r="AU634">
        <f>1-AS634/AT634</f>
        <v>0</v>
      </c>
      <c r="AV634">
        <v>0.5</v>
      </c>
      <c r="AW634">
        <f>BN634</f>
        <v>0</v>
      </c>
      <c r="AX634">
        <f>K634</f>
        <v>0</v>
      </c>
      <c r="AY634">
        <f>AU634*AV634*AW634</f>
        <v>0</v>
      </c>
      <c r="AZ634">
        <f>(AX634-AP634)/AW634</f>
        <v>0</v>
      </c>
      <c r="BA634">
        <f>(AN634-AT634)/AT634</f>
        <v>0</v>
      </c>
      <c r="BB634">
        <f>AM634/(AO634+AM634/AT634)</f>
        <v>0</v>
      </c>
      <c r="BC634" t="s">
        <v>291</v>
      </c>
      <c r="BD634">
        <v>0</v>
      </c>
      <c r="BE634">
        <f>IF(BD634&lt;&gt;0, BD634, BB634)</f>
        <v>0</v>
      </c>
      <c r="BF634">
        <f>1-BE634/AT634</f>
        <v>0</v>
      </c>
      <c r="BG634">
        <f>(AT634-AS634)/(AT634-BE634)</f>
        <v>0</v>
      </c>
      <c r="BH634">
        <f>(AN634-AT634)/(AN634-BE634)</f>
        <v>0</v>
      </c>
      <c r="BI634">
        <f>(AT634-AS634)/(AT634-AM634)</f>
        <v>0</v>
      </c>
      <c r="BJ634">
        <f>(AN634-AT634)/(AN634-AM634)</f>
        <v>0</v>
      </c>
      <c r="BK634">
        <f>(BG634*BE634/AS634)</f>
        <v>0</v>
      </c>
      <c r="BL634">
        <f>(1-BK634)</f>
        <v>0</v>
      </c>
      <c r="BM634">
        <f>$B$11*CK634+$C$11*CL634+$F$11*CM634*(1-CP634)</f>
        <v>0</v>
      </c>
      <c r="BN634">
        <f>BM634*BO634</f>
        <v>0</v>
      </c>
      <c r="BO634">
        <f>($B$11*$D$9+$C$11*$D$9+$F$11*((CZ634+CR634)/MAX(CZ634+CR634+DA634, 0.1)*$I$9+DA634/MAX(CZ634+CR634+DA634, 0.1)*$J$9))/($B$11+$C$11+$F$11)</f>
        <v>0</v>
      </c>
      <c r="BP634">
        <f>($B$11*$K$9+$C$11*$K$9+$F$11*((CZ634+CR634)/MAX(CZ634+CR634+DA634, 0.1)*$P$9+DA634/MAX(CZ634+CR634+DA634, 0.1)*$Q$9))/($B$11+$C$11+$F$11)</f>
        <v>0</v>
      </c>
      <c r="BQ634">
        <v>6</v>
      </c>
      <c r="BR634">
        <v>0.5</v>
      </c>
      <c r="BS634" t="s">
        <v>292</v>
      </c>
      <c r="BT634">
        <v>2</v>
      </c>
      <c r="BU634">
        <v>1627064809.1</v>
      </c>
      <c r="BV634">
        <v>398.018333333333</v>
      </c>
      <c r="BW634">
        <v>419.975</v>
      </c>
      <c r="BX634">
        <v>22.5585333333333</v>
      </c>
      <c r="BY634">
        <v>14.5218333333333</v>
      </c>
      <c r="BZ634">
        <v>393.702666666667</v>
      </c>
      <c r="CA634">
        <v>22.4365333333333</v>
      </c>
      <c r="CB634">
        <v>899.978666666667</v>
      </c>
      <c r="CC634">
        <v>101.504</v>
      </c>
      <c r="CD634">
        <v>0.0996234333333333</v>
      </c>
      <c r="CE634">
        <v>37.8606</v>
      </c>
      <c r="CF634">
        <v>34.3245</v>
      </c>
      <c r="CG634">
        <v>999.9</v>
      </c>
      <c r="CH634">
        <v>0</v>
      </c>
      <c r="CI634">
        <v>0</v>
      </c>
      <c r="CJ634">
        <v>10004.5666666667</v>
      </c>
      <c r="CK634">
        <v>0</v>
      </c>
      <c r="CL634">
        <v>59.8194</v>
      </c>
      <c r="CM634">
        <v>1459.91666666667</v>
      </c>
      <c r="CN634">
        <v>0.973005</v>
      </c>
      <c r="CO634">
        <v>0.0269952</v>
      </c>
      <c r="CP634">
        <v>0</v>
      </c>
      <c r="CQ634">
        <v>678.144666666667</v>
      </c>
      <c r="CR634">
        <v>4.99951</v>
      </c>
      <c r="CS634">
        <v>9908.37</v>
      </c>
      <c r="CT634">
        <v>11911.2333333333</v>
      </c>
      <c r="CU634">
        <v>40.437</v>
      </c>
      <c r="CV634">
        <v>42.479</v>
      </c>
      <c r="CW634">
        <v>41.875</v>
      </c>
      <c r="CX634">
        <v>41.812</v>
      </c>
      <c r="CY634">
        <v>43.25</v>
      </c>
      <c r="CZ634">
        <v>1415.64</v>
      </c>
      <c r="DA634">
        <v>39.28</v>
      </c>
      <c r="DB634">
        <v>0</v>
      </c>
      <c r="DC634">
        <v>1627064812.6</v>
      </c>
      <c r="DD634">
        <v>0</v>
      </c>
      <c r="DE634">
        <v>678.255692307692</v>
      </c>
      <c r="DF634">
        <v>-1.83815386603606</v>
      </c>
      <c r="DG634">
        <v>-9.6523077300914</v>
      </c>
      <c r="DH634">
        <v>9910.21961538461</v>
      </c>
      <c r="DI634">
        <v>15</v>
      </c>
      <c r="DJ634">
        <v>1627063522.6</v>
      </c>
      <c r="DK634" t="s">
        <v>293</v>
      </c>
      <c r="DL634">
        <v>1627063512.6</v>
      </c>
      <c r="DM634">
        <v>1627063522.6</v>
      </c>
      <c r="DN634">
        <v>1</v>
      </c>
      <c r="DO634">
        <v>0.261</v>
      </c>
      <c r="DP634">
        <v>-0.001</v>
      </c>
      <c r="DQ634">
        <v>4.408</v>
      </c>
      <c r="DR634">
        <v>-0.118</v>
      </c>
      <c r="DS634">
        <v>420</v>
      </c>
      <c r="DT634">
        <v>3</v>
      </c>
      <c r="DU634">
        <v>0.07</v>
      </c>
      <c r="DV634">
        <v>0.03</v>
      </c>
      <c r="DW634">
        <v>-21.9858414634146</v>
      </c>
      <c r="DX634">
        <v>0.232912891986051</v>
      </c>
      <c r="DY634">
        <v>0.0394333891927168</v>
      </c>
      <c r="DZ634">
        <v>1</v>
      </c>
      <c r="EA634">
        <v>678.336342857143</v>
      </c>
      <c r="EB634">
        <v>-1.79840669407482</v>
      </c>
      <c r="EC634">
        <v>0.296398085867844</v>
      </c>
      <c r="ED634">
        <v>1</v>
      </c>
      <c r="EE634">
        <v>7.97844585365854</v>
      </c>
      <c r="EF634">
        <v>0.243145923344953</v>
      </c>
      <c r="EG634">
        <v>0.0278270407158752</v>
      </c>
      <c r="EH634">
        <v>0</v>
      </c>
      <c r="EI634">
        <v>2</v>
      </c>
      <c r="EJ634">
        <v>3</v>
      </c>
      <c r="EK634" t="s">
        <v>335</v>
      </c>
      <c r="EL634">
        <v>100</v>
      </c>
      <c r="EM634">
        <v>100</v>
      </c>
      <c r="EN634">
        <v>4.316</v>
      </c>
      <c r="EO634">
        <v>0.1221</v>
      </c>
      <c r="EP634">
        <v>2.28134974714028</v>
      </c>
      <c r="EQ634">
        <v>0.00616335315543056</v>
      </c>
      <c r="ER634">
        <v>-2.81551833566181e-06</v>
      </c>
      <c r="ES634">
        <v>7.20361701182458e-10</v>
      </c>
      <c r="ET634">
        <v>-0.12593346656001</v>
      </c>
      <c r="EU634">
        <v>0.000949733804135094</v>
      </c>
      <c r="EV634">
        <v>0.000626151634330831</v>
      </c>
      <c r="EW634">
        <v>-7.8445624330649e-06</v>
      </c>
      <c r="EX634">
        <v>-4</v>
      </c>
      <c r="EY634">
        <v>2067</v>
      </c>
      <c r="EZ634">
        <v>1</v>
      </c>
      <c r="FA634">
        <v>22</v>
      </c>
      <c r="FB634">
        <v>21.6</v>
      </c>
      <c r="FC634">
        <v>21.5</v>
      </c>
      <c r="FD634">
        <v>18</v>
      </c>
      <c r="FE634">
        <v>960.696</v>
      </c>
      <c r="FF634">
        <v>523.436</v>
      </c>
      <c r="FG634">
        <v>45.1199</v>
      </c>
      <c r="FH634">
        <v>25.8863</v>
      </c>
      <c r="FI634">
        <v>30.0009</v>
      </c>
      <c r="FJ634">
        <v>25.6633</v>
      </c>
      <c r="FK634">
        <v>25.6525</v>
      </c>
      <c r="FL634">
        <v>26.8778</v>
      </c>
      <c r="FM634">
        <v>29.9288</v>
      </c>
      <c r="FN634">
        <v>0</v>
      </c>
      <c r="FO634">
        <v>48</v>
      </c>
      <c r="FP634">
        <v>420</v>
      </c>
      <c r="FQ634">
        <v>14.5802</v>
      </c>
      <c r="FR634">
        <v>100.277</v>
      </c>
      <c r="FS634">
        <v>100.175</v>
      </c>
    </row>
    <row r="635" spans="1:175">
      <c r="A635">
        <v>619</v>
      </c>
      <c r="B635">
        <v>1627064812.1</v>
      </c>
      <c r="C635">
        <v>1236</v>
      </c>
      <c r="D635" t="s">
        <v>1531</v>
      </c>
      <c r="E635" t="s">
        <v>1532</v>
      </c>
      <c r="F635">
        <v>1</v>
      </c>
      <c r="H635">
        <v>1627064811.1</v>
      </c>
      <c r="I635">
        <f>(J635)/1000</f>
        <v>0</v>
      </c>
      <c r="J635">
        <f>1000*CB635*AH635*(BX635-BY635)/(100*BQ635*(1000-AH635*BX635))</f>
        <v>0</v>
      </c>
      <c r="K635">
        <f>CB635*AH635*(BW635-BV635*(1000-AH635*BY635)/(1000-AH635*BX635))/(100*BQ635)</f>
        <v>0</v>
      </c>
      <c r="L635">
        <f>BV635 - IF(AH635&gt;1, K635*BQ635*100.0/(AJ635*CJ635), 0)</f>
        <v>0</v>
      </c>
      <c r="M635">
        <f>((S635-I635/2)*L635-K635)/(S635+I635/2)</f>
        <v>0</v>
      </c>
      <c r="N635">
        <f>M635*(CC635+CD635)/1000.0</f>
        <v>0</v>
      </c>
      <c r="O635">
        <f>(BV635 - IF(AH635&gt;1, K635*BQ635*100.0/(AJ635*CJ635), 0))*(CC635+CD635)/1000.0</f>
        <v>0</v>
      </c>
      <c r="P635">
        <f>2.0/((1/R635-1/Q635)+SIGN(R635)*SQRT((1/R635-1/Q635)*(1/R635-1/Q635) + 4*BR635/((BR635+1)*(BR635+1))*(2*1/R635*1/Q635-1/Q635*1/Q635)))</f>
        <v>0</v>
      </c>
      <c r="Q635">
        <f>IF(LEFT(BS635,1)&lt;&gt;"0",IF(LEFT(BS635,1)="1",3.0,BT635),$D$5+$E$5*(CJ635*CC635/($K$5*1000))+$F$5*(CJ635*CC635/($K$5*1000))*MAX(MIN(BQ635,$J$5),$I$5)*MAX(MIN(BQ635,$J$5),$I$5)+$G$5*MAX(MIN(BQ635,$J$5),$I$5)*(CJ635*CC635/($K$5*1000))+$H$5*(CJ635*CC635/($K$5*1000))*(CJ635*CC635/($K$5*1000)))</f>
        <v>0</v>
      </c>
      <c r="R635">
        <f>I635*(1000-(1000*0.61365*exp(17.502*V635/(240.97+V635))/(CC635+CD635)+BX635)/2)/(1000*0.61365*exp(17.502*V635/(240.97+V635))/(CC635+CD635)-BX635)</f>
        <v>0</v>
      </c>
      <c r="S635">
        <f>1/((BR635+1)/(P635/1.6)+1/(Q635/1.37)) + BR635/((BR635+1)/(P635/1.6) + BR635/(Q635/1.37))</f>
        <v>0</v>
      </c>
      <c r="T635">
        <f>(BM635*BP635)</f>
        <v>0</v>
      </c>
      <c r="U635">
        <f>(CE635+(T635+2*0.95*5.67E-8*(((CE635+$B$7)+273)^4-(CE635+273)^4)-44100*I635)/(1.84*29.3*Q635+8*0.95*5.67E-8*(CE635+273)^3))</f>
        <v>0</v>
      </c>
      <c r="V635">
        <f>($C$7*CF635+$D$7*CG635+$E$7*U635)</f>
        <v>0</v>
      </c>
      <c r="W635">
        <f>0.61365*exp(17.502*V635/(240.97+V635))</f>
        <v>0</v>
      </c>
      <c r="X635">
        <f>(Y635/Z635*100)</f>
        <v>0</v>
      </c>
      <c r="Y635">
        <f>BX635*(CC635+CD635)/1000</f>
        <v>0</v>
      </c>
      <c r="Z635">
        <f>0.61365*exp(17.502*CE635/(240.97+CE635))</f>
        <v>0</v>
      </c>
      <c r="AA635">
        <f>(W635-BX635*(CC635+CD635)/1000)</f>
        <v>0</v>
      </c>
      <c r="AB635">
        <f>(-I635*44100)</f>
        <v>0</v>
      </c>
      <c r="AC635">
        <f>2*29.3*Q635*0.92*(CE635-V635)</f>
        <v>0</v>
      </c>
      <c r="AD635">
        <f>2*0.95*5.67E-8*(((CE635+$B$7)+273)^4-(V635+273)^4)</f>
        <v>0</v>
      </c>
      <c r="AE635">
        <f>T635+AD635+AB635+AC635</f>
        <v>0</v>
      </c>
      <c r="AF635">
        <v>16</v>
      </c>
      <c r="AG635">
        <v>2</v>
      </c>
      <c r="AH635">
        <f>IF(AF635*$H$13&gt;=AJ635,1.0,(AJ635/(AJ635-AF635*$H$13)))</f>
        <v>0</v>
      </c>
      <c r="AI635">
        <f>(AH635-1)*100</f>
        <v>0</v>
      </c>
      <c r="AJ635">
        <f>MAX(0,($B$13+$C$13*CJ635)/(1+$D$13*CJ635)*CC635/(CE635+273)*$E$13)</f>
        <v>0</v>
      </c>
      <c r="AK635" t="s">
        <v>291</v>
      </c>
      <c r="AL635" t="s">
        <v>291</v>
      </c>
      <c r="AM635">
        <v>0</v>
      </c>
      <c r="AN635">
        <v>0</v>
      </c>
      <c r="AO635">
        <f>1-AM635/AN635</f>
        <v>0</v>
      </c>
      <c r="AP635">
        <v>0</v>
      </c>
      <c r="AQ635" t="s">
        <v>291</v>
      </c>
      <c r="AR635" t="s">
        <v>291</v>
      </c>
      <c r="AS635">
        <v>0</v>
      </c>
      <c r="AT635">
        <v>0</v>
      </c>
      <c r="AU635">
        <f>1-AS635/AT635</f>
        <v>0</v>
      </c>
      <c r="AV635">
        <v>0.5</v>
      </c>
      <c r="AW635">
        <f>BN635</f>
        <v>0</v>
      </c>
      <c r="AX635">
        <f>K635</f>
        <v>0</v>
      </c>
      <c r="AY635">
        <f>AU635*AV635*AW635</f>
        <v>0</v>
      </c>
      <c r="AZ635">
        <f>(AX635-AP635)/AW635</f>
        <v>0</v>
      </c>
      <c r="BA635">
        <f>(AN635-AT635)/AT635</f>
        <v>0</v>
      </c>
      <c r="BB635">
        <f>AM635/(AO635+AM635/AT635)</f>
        <v>0</v>
      </c>
      <c r="BC635" t="s">
        <v>291</v>
      </c>
      <c r="BD635">
        <v>0</v>
      </c>
      <c r="BE635">
        <f>IF(BD635&lt;&gt;0, BD635, BB635)</f>
        <v>0</v>
      </c>
      <c r="BF635">
        <f>1-BE635/AT635</f>
        <v>0</v>
      </c>
      <c r="BG635">
        <f>(AT635-AS635)/(AT635-BE635)</f>
        <v>0</v>
      </c>
      <c r="BH635">
        <f>(AN635-AT635)/(AN635-BE635)</f>
        <v>0</v>
      </c>
      <c r="BI635">
        <f>(AT635-AS635)/(AT635-AM635)</f>
        <v>0</v>
      </c>
      <c r="BJ635">
        <f>(AN635-AT635)/(AN635-AM635)</f>
        <v>0</v>
      </c>
      <c r="BK635">
        <f>(BG635*BE635/AS635)</f>
        <v>0</v>
      </c>
      <c r="BL635">
        <f>(1-BK635)</f>
        <v>0</v>
      </c>
      <c r="BM635">
        <f>$B$11*CK635+$C$11*CL635+$F$11*CM635*(1-CP635)</f>
        <v>0</v>
      </c>
      <c r="BN635">
        <f>BM635*BO635</f>
        <v>0</v>
      </c>
      <c r="BO635">
        <f>($B$11*$D$9+$C$11*$D$9+$F$11*((CZ635+CR635)/MAX(CZ635+CR635+DA635, 0.1)*$I$9+DA635/MAX(CZ635+CR635+DA635, 0.1)*$J$9))/($B$11+$C$11+$F$11)</f>
        <v>0</v>
      </c>
      <c r="BP635">
        <f>($B$11*$K$9+$C$11*$K$9+$F$11*((CZ635+CR635)/MAX(CZ635+CR635+DA635, 0.1)*$P$9+DA635/MAX(CZ635+CR635+DA635, 0.1)*$Q$9))/($B$11+$C$11+$F$11)</f>
        <v>0</v>
      </c>
      <c r="BQ635">
        <v>6</v>
      </c>
      <c r="BR635">
        <v>0.5</v>
      </c>
      <c r="BS635" t="s">
        <v>292</v>
      </c>
      <c r="BT635">
        <v>2</v>
      </c>
      <c r="BU635">
        <v>1627064811.1</v>
      </c>
      <c r="BV635">
        <v>398.059</v>
      </c>
      <c r="BW635">
        <v>420.004666666667</v>
      </c>
      <c r="BX635">
        <v>22.5779333333333</v>
      </c>
      <c r="BY635">
        <v>14.5249</v>
      </c>
      <c r="BZ635">
        <v>393.743333333333</v>
      </c>
      <c r="CA635">
        <v>22.4556333333333</v>
      </c>
      <c r="CB635">
        <v>899.955333333333</v>
      </c>
      <c r="CC635">
        <v>101.504333333333</v>
      </c>
      <c r="CD635">
        <v>0.100050966666667</v>
      </c>
      <c r="CE635">
        <v>37.8823666666667</v>
      </c>
      <c r="CF635">
        <v>34.3432</v>
      </c>
      <c r="CG635">
        <v>999.9</v>
      </c>
      <c r="CH635">
        <v>0</v>
      </c>
      <c r="CI635">
        <v>0</v>
      </c>
      <c r="CJ635">
        <v>9981.66666666667</v>
      </c>
      <c r="CK635">
        <v>0</v>
      </c>
      <c r="CL635">
        <v>59.8194</v>
      </c>
      <c r="CM635">
        <v>1460.02</v>
      </c>
      <c r="CN635">
        <v>0.973007</v>
      </c>
      <c r="CO635">
        <v>0.0269933</v>
      </c>
      <c r="CP635">
        <v>0</v>
      </c>
      <c r="CQ635">
        <v>678.388666666667</v>
      </c>
      <c r="CR635">
        <v>4.99951</v>
      </c>
      <c r="CS635">
        <v>9908.78</v>
      </c>
      <c r="CT635">
        <v>11912.0666666667</v>
      </c>
      <c r="CU635">
        <v>40.458</v>
      </c>
      <c r="CV635">
        <v>42.458</v>
      </c>
      <c r="CW635">
        <v>41.875</v>
      </c>
      <c r="CX635">
        <v>41.812</v>
      </c>
      <c r="CY635">
        <v>43.25</v>
      </c>
      <c r="CZ635">
        <v>1415.74666666667</v>
      </c>
      <c r="DA635">
        <v>39.28</v>
      </c>
      <c r="DB635">
        <v>0</v>
      </c>
      <c r="DC635">
        <v>1627064815</v>
      </c>
      <c r="DD635">
        <v>0</v>
      </c>
      <c r="DE635">
        <v>678.224961538462</v>
      </c>
      <c r="DF635">
        <v>-0.652820523570424</v>
      </c>
      <c r="DG635">
        <v>-11.3234188306886</v>
      </c>
      <c r="DH635">
        <v>9909.81961538462</v>
      </c>
      <c r="DI635">
        <v>15</v>
      </c>
      <c r="DJ635">
        <v>1627063522.6</v>
      </c>
      <c r="DK635" t="s">
        <v>293</v>
      </c>
      <c r="DL635">
        <v>1627063512.6</v>
      </c>
      <c r="DM635">
        <v>1627063522.6</v>
      </c>
      <c r="DN635">
        <v>1</v>
      </c>
      <c r="DO635">
        <v>0.261</v>
      </c>
      <c r="DP635">
        <v>-0.001</v>
      </c>
      <c r="DQ635">
        <v>4.408</v>
      </c>
      <c r="DR635">
        <v>-0.118</v>
      </c>
      <c r="DS635">
        <v>420</v>
      </c>
      <c r="DT635">
        <v>3</v>
      </c>
      <c r="DU635">
        <v>0.07</v>
      </c>
      <c r="DV635">
        <v>0.03</v>
      </c>
      <c r="DW635">
        <v>-21.977456097561</v>
      </c>
      <c r="DX635">
        <v>0.214561672473839</v>
      </c>
      <c r="DY635">
        <v>0.037806994118591</v>
      </c>
      <c r="DZ635">
        <v>1</v>
      </c>
      <c r="EA635">
        <v>678.305636363636</v>
      </c>
      <c r="EB635">
        <v>-1.33475512008899</v>
      </c>
      <c r="EC635">
        <v>0.281529891645285</v>
      </c>
      <c r="ED635">
        <v>1</v>
      </c>
      <c r="EE635">
        <v>7.9905612195122</v>
      </c>
      <c r="EF635">
        <v>0.258603972125441</v>
      </c>
      <c r="EG635">
        <v>0.0297061271658848</v>
      </c>
      <c r="EH635">
        <v>0</v>
      </c>
      <c r="EI635">
        <v>2</v>
      </c>
      <c r="EJ635">
        <v>3</v>
      </c>
      <c r="EK635" t="s">
        <v>335</v>
      </c>
      <c r="EL635">
        <v>100</v>
      </c>
      <c r="EM635">
        <v>100</v>
      </c>
      <c r="EN635">
        <v>4.316</v>
      </c>
      <c r="EO635">
        <v>0.1225</v>
      </c>
      <c r="EP635">
        <v>2.28134974714028</v>
      </c>
      <c r="EQ635">
        <v>0.00616335315543056</v>
      </c>
      <c r="ER635">
        <v>-2.81551833566181e-06</v>
      </c>
      <c r="ES635">
        <v>7.20361701182458e-10</v>
      </c>
      <c r="ET635">
        <v>-0.12593346656001</v>
      </c>
      <c r="EU635">
        <v>0.000949733804135094</v>
      </c>
      <c r="EV635">
        <v>0.000626151634330831</v>
      </c>
      <c r="EW635">
        <v>-7.8445624330649e-06</v>
      </c>
      <c r="EX635">
        <v>-4</v>
      </c>
      <c r="EY635">
        <v>2067</v>
      </c>
      <c r="EZ635">
        <v>1</v>
      </c>
      <c r="FA635">
        <v>22</v>
      </c>
      <c r="FB635">
        <v>21.7</v>
      </c>
      <c r="FC635">
        <v>21.5</v>
      </c>
      <c r="FD635">
        <v>18</v>
      </c>
      <c r="FE635">
        <v>960.614</v>
      </c>
      <c r="FF635">
        <v>523.467</v>
      </c>
      <c r="FG635">
        <v>45.1403</v>
      </c>
      <c r="FH635">
        <v>25.8907</v>
      </c>
      <c r="FI635">
        <v>30.0008</v>
      </c>
      <c r="FJ635">
        <v>25.666</v>
      </c>
      <c r="FK635">
        <v>25.6557</v>
      </c>
      <c r="FL635">
        <v>26.8778</v>
      </c>
      <c r="FM635">
        <v>29.591</v>
      </c>
      <c r="FN635">
        <v>0</v>
      </c>
      <c r="FO635">
        <v>48</v>
      </c>
      <c r="FP635">
        <v>420</v>
      </c>
      <c r="FQ635">
        <v>14.693</v>
      </c>
      <c r="FR635">
        <v>100.278</v>
      </c>
      <c r="FS635">
        <v>100.174</v>
      </c>
    </row>
    <row r="636" spans="1:175">
      <c r="A636">
        <v>620</v>
      </c>
      <c r="B636">
        <v>1627064814.1</v>
      </c>
      <c r="C636">
        <v>1238</v>
      </c>
      <c r="D636" t="s">
        <v>1533</v>
      </c>
      <c r="E636" t="s">
        <v>1534</v>
      </c>
      <c r="F636">
        <v>1</v>
      </c>
      <c r="H636">
        <v>1627064813.1</v>
      </c>
      <c r="I636">
        <f>(J636)/1000</f>
        <v>0</v>
      </c>
      <c r="J636">
        <f>1000*CB636*AH636*(BX636-BY636)/(100*BQ636*(1000-AH636*BX636))</f>
        <v>0</v>
      </c>
      <c r="K636">
        <f>CB636*AH636*(BW636-BV636*(1000-AH636*BY636)/(1000-AH636*BX636))/(100*BQ636)</f>
        <v>0</v>
      </c>
      <c r="L636">
        <f>BV636 - IF(AH636&gt;1, K636*BQ636*100.0/(AJ636*CJ636), 0)</f>
        <v>0</v>
      </c>
      <c r="M636">
        <f>((S636-I636/2)*L636-K636)/(S636+I636/2)</f>
        <v>0</v>
      </c>
      <c r="N636">
        <f>M636*(CC636+CD636)/1000.0</f>
        <v>0</v>
      </c>
      <c r="O636">
        <f>(BV636 - IF(AH636&gt;1, K636*BQ636*100.0/(AJ636*CJ636), 0))*(CC636+CD636)/1000.0</f>
        <v>0</v>
      </c>
      <c r="P636">
        <f>2.0/((1/R636-1/Q636)+SIGN(R636)*SQRT((1/R636-1/Q636)*(1/R636-1/Q636) + 4*BR636/((BR636+1)*(BR636+1))*(2*1/R636*1/Q636-1/Q636*1/Q636)))</f>
        <v>0</v>
      </c>
      <c r="Q636">
        <f>IF(LEFT(BS636,1)&lt;&gt;"0",IF(LEFT(BS636,1)="1",3.0,BT636),$D$5+$E$5*(CJ636*CC636/($K$5*1000))+$F$5*(CJ636*CC636/($K$5*1000))*MAX(MIN(BQ636,$J$5),$I$5)*MAX(MIN(BQ636,$J$5),$I$5)+$G$5*MAX(MIN(BQ636,$J$5),$I$5)*(CJ636*CC636/($K$5*1000))+$H$5*(CJ636*CC636/($K$5*1000))*(CJ636*CC636/($K$5*1000)))</f>
        <v>0</v>
      </c>
      <c r="R636">
        <f>I636*(1000-(1000*0.61365*exp(17.502*V636/(240.97+V636))/(CC636+CD636)+BX636)/2)/(1000*0.61365*exp(17.502*V636/(240.97+V636))/(CC636+CD636)-BX636)</f>
        <v>0</v>
      </c>
      <c r="S636">
        <f>1/((BR636+1)/(P636/1.6)+1/(Q636/1.37)) + BR636/((BR636+1)/(P636/1.6) + BR636/(Q636/1.37))</f>
        <v>0</v>
      </c>
      <c r="T636">
        <f>(BM636*BP636)</f>
        <v>0</v>
      </c>
      <c r="U636">
        <f>(CE636+(T636+2*0.95*5.67E-8*(((CE636+$B$7)+273)^4-(CE636+273)^4)-44100*I636)/(1.84*29.3*Q636+8*0.95*5.67E-8*(CE636+273)^3))</f>
        <v>0</v>
      </c>
      <c r="V636">
        <f>($C$7*CF636+$D$7*CG636+$E$7*U636)</f>
        <v>0</v>
      </c>
      <c r="W636">
        <f>0.61365*exp(17.502*V636/(240.97+V636))</f>
        <v>0</v>
      </c>
      <c r="X636">
        <f>(Y636/Z636*100)</f>
        <v>0</v>
      </c>
      <c r="Y636">
        <f>BX636*(CC636+CD636)/1000</f>
        <v>0</v>
      </c>
      <c r="Z636">
        <f>0.61365*exp(17.502*CE636/(240.97+CE636))</f>
        <v>0</v>
      </c>
      <c r="AA636">
        <f>(W636-BX636*(CC636+CD636)/1000)</f>
        <v>0</v>
      </c>
      <c r="AB636">
        <f>(-I636*44100)</f>
        <v>0</v>
      </c>
      <c r="AC636">
        <f>2*29.3*Q636*0.92*(CE636-V636)</f>
        <v>0</v>
      </c>
      <c r="AD636">
        <f>2*0.95*5.67E-8*(((CE636+$B$7)+273)^4-(V636+273)^4)</f>
        <v>0</v>
      </c>
      <c r="AE636">
        <f>T636+AD636+AB636+AC636</f>
        <v>0</v>
      </c>
      <c r="AF636">
        <v>16</v>
      </c>
      <c r="AG636">
        <v>2</v>
      </c>
      <c r="AH636">
        <f>IF(AF636*$H$13&gt;=AJ636,1.0,(AJ636/(AJ636-AF636*$H$13)))</f>
        <v>0</v>
      </c>
      <c r="AI636">
        <f>(AH636-1)*100</f>
        <v>0</v>
      </c>
      <c r="AJ636">
        <f>MAX(0,($B$13+$C$13*CJ636)/(1+$D$13*CJ636)*CC636/(CE636+273)*$E$13)</f>
        <v>0</v>
      </c>
      <c r="AK636" t="s">
        <v>291</v>
      </c>
      <c r="AL636" t="s">
        <v>291</v>
      </c>
      <c r="AM636">
        <v>0</v>
      </c>
      <c r="AN636">
        <v>0</v>
      </c>
      <c r="AO636">
        <f>1-AM636/AN636</f>
        <v>0</v>
      </c>
      <c r="AP636">
        <v>0</v>
      </c>
      <c r="AQ636" t="s">
        <v>291</v>
      </c>
      <c r="AR636" t="s">
        <v>291</v>
      </c>
      <c r="AS636">
        <v>0</v>
      </c>
      <c r="AT636">
        <v>0</v>
      </c>
      <c r="AU636">
        <f>1-AS636/AT636</f>
        <v>0</v>
      </c>
      <c r="AV636">
        <v>0.5</v>
      </c>
      <c r="AW636">
        <f>BN636</f>
        <v>0</v>
      </c>
      <c r="AX636">
        <f>K636</f>
        <v>0</v>
      </c>
      <c r="AY636">
        <f>AU636*AV636*AW636</f>
        <v>0</v>
      </c>
      <c r="AZ636">
        <f>(AX636-AP636)/AW636</f>
        <v>0</v>
      </c>
      <c r="BA636">
        <f>(AN636-AT636)/AT636</f>
        <v>0</v>
      </c>
      <c r="BB636">
        <f>AM636/(AO636+AM636/AT636)</f>
        <v>0</v>
      </c>
      <c r="BC636" t="s">
        <v>291</v>
      </c>
      <c r="BD636">
        <v>0</v>
      </c>
      <c r="BE636">
        <f>IF(BD636&lt;&gt;0, BD636, BB636)</f>
        <v>0</v>
      </c>
      <c r="BF636">
        <f>1-BE636/AT636</f>
        <v>0</v>
      </c>
      <c r="BG636">
        <f>(AT636-AS636)/(AT636-BE636)</f>
        <v>0</v>
      </c>
      <c r="BH636">
        <f>(AN636-AT636)/(AN636-BE636)</f>
        <v>0</v>
      </c>
      <c r="BI636">
        <f>(AT636-AS636)/(AT636-AM636)</f>
        <v>0</v>
      </c>
      <c r="BJ636">
        <f>(AN636-AT636)/(AN636-AM636)</f>
        <v>0</v>
      </c>
      <c r="BK636">
        <f>(BG636*BE636/AS636)</f>
        <v>0</v>
      </c>
      <c r="BL636">
        <f>(1-BK636)</f>
        <v>0</v>
      </c>
      <c r="BM636">
        <f>$B$11*CK636+$C$11*CL636+$F$11*CM636*(1-CP636)</f>
        <v>0</v>
      </c>
      <c r="BN636">
        <f>BM636*BO636</f>
        <v>0</v>
      </c>
      <c r="BO636">
        <f>($B$11*$D$9+$C$11*$D$9+$F$11*((CZ636+CR636)/MAX(CZ636+CR636+DA636, 0.1)*$I$9+DA636/MAX(CZ636+CR636+DA636, 0.1)*$J$9))/($B$11+$C$11+$F$11)</f>
        <v>0</v>
      </c>
      <c r="BP636">
        <f>($B$11*$K$9+$C$11*$K$9+$F$11*((CZ636+CR636)/MAX(CZ636+CR636+DA636, 0.1)*$P$9+DA636/MAX(CZ636+CR636+DA636, 0.1)*$Q$9))/($B$11+$C$11+$F$11)</f>
        <v>0</v>
      </c>
      <c r="BQ636">
        <v>6</v>
      </c>
      <c r="BR636">
        <v>0.5</v>
      </c>
      <c r="BS636" t="s">
        <v>292</v>
      </c>
      <c r="BT636">
        <v>2</v>
      </c>
      <c r="BU636">
        <v>1627064813.1</v>
      </c>
      <c r="BV636">
        <v>398.102666666667</v>
      </c>
      <c r="BW636">
        <v>420.000666666667</v>
      </c>
      <c r="BX636">
        <v>22.5957666666667</v>
      </c>
      <c r="BY636">
        <v>14.5298</v>
      </c>
      <c r="BZ636">
        <v>393.787</v>
      </c>
      <c r="CA636">
        <v>22.4731666666667</v>
      </c>
      <c r="CB636">
        <v>899.999</v>
      </c>
      <c r="CC636">
        <v>101.504</v>
      </c>
      <c r="CD636">
        <v>0.100095</v>
      </c>
      <c r="CE636">
        <v>37.9075333333333</v>
      </c>
      <c r="CF636">
        <v>34.3659333333333</v>
      </c>
      <c r="CG636">
        <v>999.9</v>
      </c>
      <c r="CH636">
        <v>0</v>
      </c>
      <c r="CI636">
        <v>0</v>
      </c>
      <c r="CJ636">
        <v>9996.68333333333</v>
      </c>
      <c r="CK636">
        <v>0</v>
      </c>
      <c r="CL636">
        <v>59.8194</v>
      </c>
      <c r="CM636">
        <v>1460.01333333333</v>
      </c>
      <c r="CN636">
        <v>0.973007</v>
      </c>
      <c r="CO636">
        <v>0.0269933</v>
      </c>
      <c r="CP636">
        <v>0</v>
      </c>
      <c r="CQ636">
        <v>678.260666666667</v>
      </c>
      <c r="CR636">
        <v>4.99951</v>
      </c>
      <c r="CS636">
        <v>9908.62333333333</v>
      </c>
      <c r="CT636">
        <v>11912.0666666667</v>
      </c>
      <c r="CU636">
        <v>40.5</v>
      </c>
      <c r="CV636">
        <v>42.5</v>
      </c>
      <c r="CW636">
        <v>41.875</v>
      </c>
      <c r="CX636">
        <v>41.812</v>
      </c>
      <c r="CY636">
        <v>43.25</v>
      </c>
      <c r="CZ636">
        <v>1415.74333333333</v>
      </c>
      <c r="DA636">
        <v>39.28</v>
      </c>
      <c r="DB636">
        <v>0</v>
      </c>
      <c r="DC636">
        <v>1627064816.8</v>
      </c>
      <c r="DD636">
        <v>0</v>
      </c>
      <c r="DE636">
        <v>678.16796</v>
      </c>
      <c r="DF636">
        <v>0.687076916544497</v>
      </c>
      <c r="DG636">
        <v>-9.76307695310372</v>
      </c>
      <c r="DH636">
        <v>9909.4304</v>
      </c>
      <c r="DI636">
        <v>15</v>
      </c>
      <c r="DJ636">
        <v>1627063522.6</v>
      </c>
      <c r="DK636" t="s">
        <v>293</v>
      </c>
      <c r="DL636">
        <v>1627063512.6</v>
      </c>
      <c r="DM636">
        <v>1627063522.6</v>
      </c>
      <c r="DN636">
        <v>1</v>
      </c>
      <c r="DO636">
        <v>0.261</v>
      </c>
      <c r="DP636">
        <v>-0.001</v>
      </c>
      <c r="DQ636">
        <v>4.408</v>
      </c>
      <c r="DR636">
        <v>-0.118</v>
      </c>
      <c r="DS636">
        <v>420</v>
      </c>
      <c r="DT636">
        <v>3</v>
      </c>
      <c r="DU636">
        <v>0.07</v>
      </c>
      <c r="DV636">
        <v>0.03</v>
      </c>
      <c r="DW636">
        <v>-21.9622829268293</v>
      </c>
      <c r="DX636">
        <v>0.178007665505225</v>
      </c>
      <c r="DY636">
        <v>0.0333578520572401</v>
      </c>
      <c r="DZ636">
        <v>1</v>
      </c>
      <c r="EA636">
        <v>678.268484848485</v>
      </c>
      <c r="EB636">
        <v>-0.888130156203958</v>
      </c>
      <c r="EC636">
        <v>0.264005408715497</v>
      </c>
      <c r="ED636">
        <v>1</v>
      </c>
      <c r="EE636">
        <v>8.00131780487805</v>
      </c>
      <c r="EF636">
        <v>0.305267665505241</v>
      </c>
      <c r="EG636">
        <v>0.0342718076211405</v>
      </c>
      <c r="EH636">
        <v>0</v>
      </c>
      <c r="EI636">
        <v>2</v>
      </c>
      <c r="EJ636">
        <v>3</v>
      </c>
      <c r="EK636" t="s">
        <v>335</v>
      </c>
      <c r="EL636">
        <v>100</v>
      </c>
      <c r="EM636">
        <v>100</v>
      </c>
      <c r="EN636">
        <v>4.315</v>
      </c>
      <c r="EO636">
        <v>0.1228</v>
      </c>
      <c r="EP636">
        <v>2.28134974714028</v>
      </c>
      <c r="EQ636">
        <v>0.00616335315543056</v>
      </c>
      <c r="ER636">
        <v>-2.81551833566181e-06</v>
      </c>
      <c r="ES636">
        <v>7.20361701182458e-10</v>
      </c>
      <c r="ET636">
        <v>-0.12593346656001</v>
      </c>
      <c r="EU636">
        <v>0.000949733804135094</v>
      </c>
      <c r="EV636">
        <v>0.000626151634330831</v>
      </c>
      <c r="EW636">
        <v>-7.8445624330649e-06</v>
      </c>
      <c r="EX636">
        <v>-4</v>
      </c>
      <c r="EY636">
        <v>2067</v>
      </c>
      <c r="EZ636">
        <v>1</v>
      </c>
      <c r="FA636">
        <v>22</v>
      </c>
      <c r="FB636">
        <v>21.7</v>
      </c>
      <c r="FC636">
        <v>21.5</v>
      </c>
      <c r="FD636">
        <v>18</v>
      </c>
      <c r="FE636">
        <v>960.362</v>
      </c>
      <c r="FF636">
        <v>523.481</v>
      </c>
      <c r="FG636">
        <v>45.1605</v>
      </c>
      <c r="FH636">
        <v>25.895</v>
      </c>
      <c r="FI636">
        <v>30.0008</v>
      </c>
      <c r="FJ636">
        <v>25.6693</v>
      </c>
      <c r="FK636">
        <v>25.6589</v>
      </c>
      <c r="FL636">
        <v>26.8794</v>
      </c>
      <c r="FM636">
        <v>29.302</v>
      </c>
      <c r="FN636">
        <v>0</v>
      </c>
      <c r="FO636">
        <v>48</v>
      </c>
      <c r="FP636">
        <v>420</v>
      </c>
      <c r="FQ636">
        <v>14.7192</v>
      </c>
      <c r="FR636">
        <v>100.278</v>
      </c>
      <c r="FS636">
        <v>100.173</v>
      </c>
    </row>
    <row r="637" spans="1:175">
      <c r="A637">
        <v>621</v>
      </c>
      <c r="B637">
        <v>1627064816.1</v>
      </c>
      <c r="C637">
        <v>1240</v>
      </c>
      <c r="D637" t="s">
        <v>1535</v>
      </c>
      <c r="E637" t="s">
        <v>1536</v>
      </c>
      <c r="F637">
        <v>1</v>
      </c>
      <c r="H637">
        <v>1627064815.1</v>
      </c>
      <c r="I637">
        <f>(J637)/1000</f>
        <v>0</v>
      </c>
      <c r="J637">
        <f>1000*CB637*AH637*(BX637-BY637)/(100*BQ637*(1000-AH637*BX637))</f>
        <v>0</v>
      </c>
      <c r="K637">
        <f>CB637*AH637*(BW637-BV637*(1000-AH637*BY637)/(1000-AH637*BX637))/(100*BQ637)</f>
        <v>0</v>
      </c>
      <c r="L637">
        <f>BV637 - IF(AH637&gt;1, K637*BQ637*100.0/(AJ637*CJ637), 0)</f>
        <v>0</v>
      </c>
      <c r="M637">
        <f>((S637-I637/2)*L637-K637)/(S637+I637/2)</f>
        <v>0</v>
      </c>
      <c r="N637">
        <f>M637*(CC637+CD637)/1000.0</f>
        <v>0</v>
      </c>
      <c r="O637">
        <f>(BV637 - IF(AH637&gt;1, K637*BQ637*100.0/(AJ637*CJ637), 0))*(CC637+CD637)/1000.0</f>
        <v>0</v>
      </c>
      <c r="P637">
        <f>2.0/((1/R637-1/Q637)+SIGN(R637)*SQRT((1/R637-1/Q637)*(1/R637-1/Q637) + 4*BR637/((BR637+1)*(BR637+1))*(2*1/R637*1/Q637-1/Q637*1/Q637)))</f>
        <v>0</v>
      </c>
      <c r="Q637">
        <f>IF(LEFT(BS637,1)&lt;&gt;"0",IF(LEFT(BS637,1)="1",3.0,BT637),$D$5+$E$5*(CJ637*CC637/($K$5*1000))+$F$5*(CJ637*CC637/($K$5*1000))*MAX(MIN(BQ637,$J$5),$I$5)*MAX(MIN(BQ637,$J$5),$I$5)+$G$5*MAX(MIN(BQ637,$J$5),$I$5)*(CJ637*CC637/($K$5*1000))+$H$5*(CJ637*CC637/($K$5*1000))*(CJ637*CC637/($K$5*1000)))</f>
        <v>0</v>
      </c>
      <c r="R637">
        <f>I637*(1000-(1000*0.61365*exp(17.502*V637/(240.97+V637))/(CC637+CD637)+BX637)/2)/(1000*0.61365*exp(17.502*V637/(240.97+V637))/(CC637+CD637)-BX637)</f>
        <v>0</v>
      </c>
      <c r="S637">
        <f>1/((BR637+1)/(P637/1.6)+1/(Q637/1.37)) + BR637/((BR637+1)/(P637/1.6) + BR637/(Q637/1.37))</f>
        <v>0</v>
      </c>
      <c r="T637">
        <f>(BM637*BP637)</f>
        <v>0</v>
      </c>
      <c r="U637">
        <f>(CE637+(T637+2*0.95*5.67E-8*(((CE637+$B$7)+273)^4-(CE637+273)^4)-44100*I637)/(1.84*29.3*Q637+8*0.95*5.67E-8*(CE637+273)^3))</f>
        <v>0</v>
      </c>
      <c r="V637">
        <f>($C$7*CF637+$D$7*CG637+$E$7*U637)</f>
        <v>0</v>
      </c>
      <c r="W637">
        <f>0.61365*exp(17.502*V637/(240.97+V637))</f>
        <v>0</v>
      </c>
      <c r="X637">
        <f>(Y637/Z637*100)</f>
        <v>0</v>
      </c>
      <c r="Y637">
        <f>BX637*(CC637+CD637)/1000</f>
        <v>0</v>
      </c>
      <c r="Z637">
        <f>0.61365*exp(17.502*CE637/(240.97+CE637))</f>
        <v>0</v>
      </c>
      <c r="AA637">
        <f>(W637-BX637*(CC637+CD637)/1000)</f>
        <v>0</v>
      </c>
      <c r="AB637">
        <f>(-I637*44100)</f>
        <v>0</v>
      </c>
      <c r="AC637">
        <f>2*29.3*Q637*0.92*(CE637-V637)</f>
        <v>0</v>
      </c>
      <c r="AD637">
        <f>2*0.95*5.67E-8*(((CE637+$B$7)+273)^4-(V637+273)^4)</f>
        <v>0</v>
      </c>
      <c r="AE637">
        <f>T637+AD637+AB637+AC637</f>
        <v>0</v>
      </c>
      <c r="AF637">
        <v>16</v>
      </c>
      <c r="AG637">
        <v>2</v>
      </c>
      <c r="AH637">
        <f>IF(AF637*$H$13&gt;=AJ637,1.0,(AJ637/(AJ637-AF637*$H$13)))</f>
        <v>0</v>
      </c>
      <c r="AI637">
        <f>(AH637-1)*100</f>
        <v>0</v>
      </c>
      <c r="AJ637">
        <f>MAX(0,($B$13+$C$13*CJ637)/(1+$D$13*CJ637)*CC637/(CE637+273)*$E$13)</f>
        <v>0</v>
      </c>
      <c r="AK637" t="s">
        <v>291</v>
      </c>
      <c r="AL637" t="s">
        <v>291</v>
      </c>
      <c r="AM637">
        <v>0</v>
      </c>
      <c r="AN637">
        <v>0</v>
      </c>
      <c r="AO637">
        <f>1-AM637/AN637</f>
        <v>0</v>
      </c>
      <c r="AP637">
        <v>0</v>
      </c>
      <c r="AQ637" t="s">
        <v>291</v>
      </c>
      <c r="AR637" t="s">
        <v>291</v>
      </c>
      <c r="AS637">
        <v>0</v>
      </c>
      <c r="AT637">
        <v>0</v>
      </c>
      <c r="AU637">
        <f>1-AS637/AT637</f>
        <v>0</v>
      </c>
      <c r="AV637">
        <v>0.5</v>
      </c>
      <c r="AW637">
        <f>BN637</f>
        <v>0</v>
      </c>
      <c r="AX637">
        <f>K637</f>
        <v>0</v>
      </c>
      <c r="AY637">
        <f>AU637*AV637*AW637</f>
        <v>0</v>
      </c>
      <c r="AZ637">
        <f>(AX637-AP637)/AW637</f>
        <v>0</v>
      </c>
      <c r="BA637">
        <f>(AN637-AT637)/AT637</f>
        <v>0</v>
      </c>
      <c r="BB637">
        <f>AM637/(AO637+AM637/AT637)</f>
        <v>0</v>
      </c>
      <c r="BC637" t="s">
        <v>291</v>
      </c>
      <c r="BD637">
        <v>0</v>
      </c>
      <c r="BE637">
        <f>IF(BD637&lt;&gt;0, BD637, BB637)</f>
        <v>0</v>
      </c>
      <c r="BF637">
        <f>1-BE637/AT637</f>
        <v>0</v>
      </c>
      <c r="BG637">
        <f>(AT637-AS637)/(AT637-BE637)</f>
        <v>0</v>
      </c>
      <c r="BH637">
        <f>(AN637-AT637)/(AN637-BE637)</f>
        <v>0</v>
      </c>
      <c r="BI637">
        <f>(AT637-AS637)/(AT637-AM637)</f>
        <v>0</v>
      </c>
      <c r="BJ637">
        <f>(AN637-AT637)/(AN637-AM637)</f>
        <v>0</v>
      </c>
      <c r="BK637">
        <f>(BG637*BE637/AS637)</f>
        <v>0</v>
      </c>
      <c r="BL637">
        <f>(1-BK637)</f>
        <v>0</v>
      </c>
      <c r="BM637">
        <f>$B$11*CK637+$C$11*CL637+$F$11*CM637*(1-CP637)</f>
        <v>0</v>
      </c>
      <c r="BN637">
        <f>BM637*BO637</f>
        <v>0</v>
      </c>
      <c r="BO637">
        <f>($B$11*$D$9+$C$11*$D$9+$F$11*((CZ637+CR637)/MAX(CZ637+CR637+DA637, 0.1)*$I$9+DA637/MAX(CZ637+CR637+DA637, 0.1)*$J$9))/($B$11+$C$11+$F$11)</f>
        <v>0</v>
      </c>
      <c r="BP637">
        <f>($B$11*$K$9+$C$11*$K$9+$F$11*((CZ637+CR637)/MAX(CZ637+CR637+DA637, 0.1)*$P$9+DA637/MAX(CZ637+CR637+DA637, 0.1)*$Q$9))/($B$11+$C$11+$F$11)</f>
        <v>0</v>
      </c>
      <c r="BQ637">
        <v>6</v>
      </c>
      <c r="BR637">
        <v>0.5</v>
      </c>
      <c r="BS637" t="s">
        <v>292</v>
      </c>
      <c r="BT637">
        <v>2</v>
      </c>
      <c r="BU637">
        <v>1627064815.1</v>
      </c>
      <c r="BV637">
        <v>398.136</v>
      </c>
      <c r="BW637">
        <v>419.961666666667</v>
      </c>
      <c r="BX637">
        <v>22.6150666666667</v>
      </c>
      <c r="BY637">
        <v>14.5585666666667</v>
      </c>
      <c r="BZ637">
        <v>393.820666666667</v>
      </c>
      <c r="CA637">
        <v>22.4921666666667</v>
      </c>
      <c r="CB637">
        <v>900.015</v>
      </c>
      <c r="CC637">
        <v>101.504333333333</v>
      </c>
      <c r="CD637">
        <v>0.0998891</v>
      </c>
      <c r="CE637">
        <v>37.9319333333333</v>
      </c>
      <c r="CF637">
        <v>34.3903</v>
      </c>
      <c r="CG637">
        <v>999.9</v>
      </c>
      <c r="CH637">
        <v>0</v>
      </c>
      <c r="CI637">
        <v>0</v>
      </c>
      <c r="CJ637">
        <v>10027.5</v>
      </c>
      <c r="CK637">
        <v>0</v>
      </c>
      <c r="CL637">
        <v>59.8194</v>
      </c>
      <c r="CM637">
        <v>1460.00666666667</v>
      </c>
      <c r="CN637">
        <v>0.973007</v>
      </c>
      <c r="CO637">
        <v>0.0269933</v>
      </c>
      <c r="CP637">
        <v>0</v>
      </c>
      <c r="CQ637">
        <v>678.14</v>
      </c>
      <c r="CR637">
        <v>4.99951</v>
      </c>
      <c r="CS637">
        <v>9907.84</v>
      </c>
      <c r="CT637">
        <v>11911.9666666667</v>
      </c>
      <c r="CU637">
        <v>40.5</v>
      </c>
      <c r="CV637">
        <v>42.5</v>
      </c>
      <c r="CW637">
        <v>41.875</v>
      </c>
      <c r="CX637">
        <v>41.812</v>
      </c>
      <c r="CY637">
        <v>43.25</v>
      </c>
      <c r="CZ637">
        <v>1415.73666666667</v>
      </c>
      <c r="DA637">
        <v>39.28</v>
      </c>
      <c r="DB637">
        <v>0</v>
      </c>
      <c r="DC637">
        <v>1627064818.6</v>
      </c>
      <c r="DD637">
        <v>0</v>
      </c>
      <c r="DE637">
        <v>678.181192307692</v>
      </c>
      <c r="DF637">
        <v>0.141777771518329</v>
      </c>
      <c r="DG637">
        <v>-11.4136752443656</v>
      </c>
      <c r="DH637">
        <v>9909.21192307692</v>
      </c>
      <c r="DI637">
        <v>15</v>
      </c>
      <c r="DJ637">
        <v>1627063522.6</v>
      </c>
      <c r="DK637" t="s">
        <v>293</v>
      </c>
      <c r="DL637">
        <v>1627063512.6</v>
      </c>
      <c r="DM637">
        <v>1627063522.6</v>
      </c>
      <c r="DN637">
        <v>1</v>
      </c>
      <c r="DO637">
        <v>0.261</v>
      </c>
      <c r="DP637">
        <v>-0.001</v>
      </c>
      <c r="DQ637">
        <v>4.408</v>
      </c>
      <c r="DR637">
        <v>-0.118</v>
      </c>
      <c r="DS637">
        <v>420</v>
      </c>
      <c r="DT637">
        <v>3</v>
      </c>
      <c r="DU637">
        <v>0.07</v>
      </c>
      <c r="DV637">
        <v>0.03</v>
      </c>
      <c r="DW637">
        <v>-21.943543902439</v>
      </c>
      <c r="DX637">
        <v>0.256105923344955</v>
      </c>
      <c r="DY637">
        <v>0.0442725541186142</v>
      </c>
      <c r="DZ637">
        <v>1</v>
      </c>
      <c r="EA637">
        <v>678.2356</v>
      </c>
      <c r="EB637">
        <v>-0.732809678422894</v>
      </c>
      <c r="EC637">
        <v>0.251323832080102</v>
      </c>
      <c r="ED637">
        <v>1</v>
      </c>
      <c r="EE637">
        <v>8.00927365853659</v>
      </c>
      <c r="EF637">
        <v>0.34541038327528</v>
      </c>
      <c r="EG637">
        <v>0.0369152442406496</v>
      </c>
      <c r="EH637">
        <v>0</v>
      </c>
      <c r="EI637">
        <v>2</v>
      </c>
      <c r="EJ637">
        <v>3</v>
      </c>
      <c r="EK637" t="s">
        <v>335</v>
      </c>
      <c r="EL637">
        <v>100</v>
      </c>
      <c r="EM637">
        <v>100</v>
      </c>
      <c r="EN637">
        <v>4.316</v>
      </c>
      <c r="EO637">
        <v>0.1232</v>
      </c>
      <c r="EP637">
        <v>2.28134974714028</v>
      </c>
      <c r="EQ637">
        <v>0.00616335315543056</v>
      </c>
      <c r="ER637">
        <v>-2.81551833566181e-06</v>
      </c>
      <c r="ES637">
        <v>7.20361701182458e-10</v>
      </c>
      <c r="ET637">
        <v>-0.12593346656001</v>
      </c>
      <c r="EU637">
        <v>0.000949733804135094</v>
      </c>
      <c r="EV637">
        <v>0.000626151634330831</v>
      </c>
      <c r="EW637">
        <v>-7.8445624330649e-06</v>
      </c>
      <c r="EX637">
        <v>-4</v>
      </c>
      <c r="EY637">
        <v>2067</v>
      </c>
      <c r="EZ637">
        <v>1</v>
      </c>
      <c r="FA637">
        <v>22</v>
      </c>
      <c r="FB637">
        <v>21.7</v>
      </c>
      <c r="FC637">
        <v>21.6</v>
      </c>
      <c r="FD637">
        <v>18</v>
      </c>
      <c r="FE637">
        <v>960.428</v>
      </c>
      <c r="FF637">
        <v>523.317</v>
      </c>
      <c r="FG637">
        <v>45.1815</v>
      </c>
      <c r="FH637">
        <v>25.9</v>
      </c>
      <c r="FI637">
        <v>30.0008</v>
      </c>
      <c r="FJ637">
        <v>25.673</v>
      </c>
      <c r="FK637">
        <v>25.6621</v>
      </c>
      <c r="FL637">
        <v>26.8803</v>
      </c>
      <c r="FM637">
        <v>29.302</v>
      </c>
      <c r="FN637">
        <v>0</v>
      </c>
      <c r="FO637">
        <v>48</v>
      </c>
      <c r="FP637">
        <v>420</v>
      </c>
      <c r="FQ637">
        <v>14.7058</v>
      </c>
      <c r="FR637">
        <v>100.276</v>
      </c>
      <c r="FS637">
        <v>100.172</v>
      </c>
    </row>
    <row r="638" spans="1:175">
      <c r="A638">
        <v>622</v>
      </c>
      <c r="B638">
        <v>1627064818.1</v>
      </c>
      <c r="C638">
        <v>1242</v>
      </c>
      <c r="D638" t="s">
        <v>1537</v>
      </c>
      <c r="E638" t="s">
        <v>1538</v>
      </c>
      <c r="F638">
        <v>1</v>
      </c>
      <c r="H638">
        <v>1627064817.1</v>
      </c>
      <c r="I638">
        <f>(J638)/1000</f>
        <v>0</v>
      </c>
      <c r="J638">
        <f>1000*CB638*AH638*(BX638-BY638)/(100*BQ638*(1000-AH638*BX638))</f>
        <v>0</v>
      </c>
      <c r="K638">
        <f>CB638*AH638*(BW638-BV638*(1000-AH638*BY638)/(1000-AH638*BX638))/(100*BQ638)</f>
        <v>0</v>
      </c>
      <c r="L638">
        <f>BV638 - IF(AH638&gt;1, K638*BQ638*100.0/(AJ638*CJ638), 0)</f>
        <v>0</v>
      </c>
      <c r="M638">
        <f>((S638-I638/2)*L638-K638)/(S638+I638/2)</f>
        <v>0</v>
      </c>
      <c r="N638">
        <f>M638*(CC638+CD638)/1000.0</f>
        <v>0</v>
      </c>
      <c r="O638">
        <f>(BV638 - IF(AH638&gt;1, K638*BQ638*100.0/(AJ638*CJ638), 0))*(CC638+CD638)/1000.0</f>
        <v>0</v>
      </c>
      <c r="P638">
        <f>2.0/((1/R638-1/Q638)+SIGN(R638)*SQRT((1/R638-1/Q638)*(1/R638-1/Q638) + 4*BR638/((BR638+1)*(BR638+1))*(2*1/R638*1/Q638-1/Q638*1/Q638)))</f>
        <v>0</v>
      </c>
      <c r="Q638">
        <f>IF(LEFT(BS638,1)&lt;&gt;"0",IF(LEFT(BS638,1)="1",3.0,BT638),$D$5+$E$5*(CJ638*CC638/($K$5*1000))+$F$5*(CJ638*CC638/($K$5*1000))*MAX(MIN(BQ638,$J$5),$I$5)*MAX(MIN(BQ638,$J$5),$I$5)+$G$5*MAX(MIN(BQ638,$J$5),$I$5)*(CJ638*CC638/($K$5*1000))+$H$5*(CJ638*CC638/($K$5*1000))*(CJ638*CC638/($K$5*1000)))</f>
        <v>0</v>
      </c>
      <c r="R638">
        <f>I638*(1000-(1000*0.61365*exp(17.502*V638/(240.97+V638))/(CC638+CD638)+BX638)/2)/(1000*0.61365*exp(17.502*V638/(240.97+V638))/(CC638+CD638)-BX638)</f>
        <v>0</v>
      </c>
      <c r="S638">
        <f>1/((BR638+1)/(P638/1.6)+1/(Q638/1.37)) + BR638/((BR638+1)/(P638/1.6) + BR638/(Q638/1.37))</f>
        <v>0</v>
      </c>
      <c r="T638">
        <f>(BM638*BP638)</f>
        <v>0</v>
      </c>
      <c r="U638">
        <f>(CE638+(T638+2*0.95*5.67E-8*(((CE638+$B$7)+273)^4-(CE638+273)^4)-44100*I638)/(1.84*29.3*Q638+8*0.95*5.67E-8*(CE638+273)^3))</f>
        <v>0</v>
      </c>
      <c r="V638">
        <f>($C$7*CF638+$D$7*CG638+$E$7*U638)</f>
        <v>0</v>
      </c>
      <c r="W638">
        <f>0.61365*exp(17.502*V638/(240.97+V638))</f>
        <v>0</v>
      </c>
      <c r="X638">
        <f>(Y638/Z638*100)</f>
        <v>0</v>
      </c>
      <c r="Y638">
        <f>BX638*(CC638+CD638)/1000</f>
        <v>0</v>
      </c>
      <c r="Z638">
        <f>0.61365*exp(17.502*CE638/(240.97+CE638))</f>
        <v>0</v>
      </c>
      <c r="AA638">
        <f>(W638-BX638*(CC638+CD638)/1000)</f>
        <v>0</v>
      </c>
      <c r="AB638">
        <f>(-I638*44100)</f>
        <v>0</v>
      </c>
      <c r="AC638">
        <f>2*29.3*Q638*0.92*(CE638-V638)</f>
        <v>0</v>
      </c>
      <c r="AD638">
        <f>2*0.95*5.67E-8*(((CE638+$B$7)+273)^4-(V638+273)^4)</f>
        <v>0</v>
      </c>
      <c r="AE638">
        <f>T638+AD638+AB638+AC638</f>
        <v>0</v>
      </c>
      <c r="AF638">
        <v>16</v>
      </c>
      <c r="AG638">
        <v>2</v>
      </c>
      <c r="AH638">
        <f>IF(AF638*$H$13&gt;=AJ638,1.0,(AJ638/(AJ638-AF638*$H$13)))</f>
        <v>0</v>
      </c>
      <c r="AI638">
        <f>(AH638-1)*100</f>
        <v>0</v>
      </c>
      <c r="AJ638">
        <f>MAX(0,($B$13+$C$13*CJ638)/(1+$D$13*CJ638)*CC638/(CE638+273)*$E$13)</f>
        <v>0</v>
      </c>
      <c r="AK638" t="s">
        <v>291</v>
      </c>
      <c r="AL638" t="s">
        <v>291</v>
      </c>
      <c r="AM638">
        <v>0</v>
      </c>
      <c r="AN638">
        <v>0</v>
      </c>
      <c r="AO638">
        <f>1-AM638/AN638</f>
        <v>0</v>
      </c>
      <c r="AP638">
        <v>0</v>
      </c>
      <c r="AQ638" t="s">
        <v>291</v>
      </c>
      <c r="AR638" t="s">
        <v>291</v>
      </c>
      <c r="AS638">
        <v>0</v>
      </c>
      <c r="AT638">
        <v>0</v>
      </c>
      <c r="AU638">
        <f>1-AS638/AT638</f>
        <v>0</v>
      </c>
      <c r="AV638">
        <v>0.5</v>
      </c>
      <c r="AW638">
        <f>BN638</f>
        <v>0</v>
      </c>
      <c r="AX638">
        <f>K638</f>
        <v>0</v>
      </c>
      <c r="AY638">
        <f>AU638*AV638*AW638</f>
        <v>0</v>
      </c>
      <c r="AZ638">
        <f>(AX638-AP638)/AW638</f>
        <v>0</v>
      </c>
      <c r="BA638">
        <f>(AN638-AT638)/AT638</f>
        <v>0</v>
      </c>
      <c r="BB638">
        <f>AM638/(AO638+AM638/AT638)</f>
        <v>0</v>
      </c>
      <c r="BC638" t="s">
        <v>291</v>
      </c>
      <c r="BD638">
        <v>0</v>
      </c>
      <c r="BE638">
        <f>IF(BD638&lt;&gt;0, BD638, BB638)</f>
        <v>0</v>
      </c>
      <c r="BF638">
        <f>1-BE638/AT638</f>
        <v>0</v>
      </c>
      <c r="BG638">
        <f>(AT638-AS638)/(AT638-BE638)</f>
        <v>0</v>
      </c>
      <c r="BH638">
        <f>(AN638-AT638)/(AN638-BE638)</f>
        <v>0</v>
      </c>
      <c r="BI638">
        <f>(AT638-AS638)/(AT638-AM638)</f>
        <v>0</v>
      </c>
      <c r="BJ638">
        <f>(AN638-AT638)/(AN638-AM638)</f>
        <v>0</v>
      </c>
      <c r="BK638">
        <f>(BG638*BE638/AS638)</f>
        <v>0</v>
      </c>
      <c r="BL638">
        <f>(1-BK638)</f>
        <v>0</v>
      </c>
      <c r="BM638">
        <f>$B$11*CK638+$C$11*CL638+$F$11*CM638*(1-CP638)</f>
        <v>0</v>
      </c>
      <c r="BN638">
        <f>BM638*BO638</f>
        <v>0</v>
      </c>
      <c r="BO638">
        <f>($B$11*$D$9+$C$11*$D$9+$F$11*((CZ638+CR638)/MAX(CZ638+CR638+DA638, 0.1)*$I$9+DA638/MAX(CZ638+CR638+DA638, 0.1)*$J$9))/($B$11+$C$11+$F$11)</f>
        <v>0</v>
      </c>
      <c r="BP638">
        <f>($B$11*$K$9+$C$11*$K$9+$F$11*((CZ638+CR638)/MAX(CZ638+CR638+DA638, 0.1)*$P$9+DA638/MAX(CZ638+CR638+DA638, 0.1)*$Q$9))/($B$11+$C$11+$F$11)</f>
        <v>0</v>
      </c>
      <c r="BQ638">
        <v>6</v>
      </c>
      <c r="BR638">
        <v>0.5</v>
      </c>
      <c r="BS638" t="s">
        <v>292</v>
      </c>
      <c r="BT638">
        <v>2</v>
      </c>
      <c r="BU638">
        <v>1627064817.1</v>
      </c>
      <c r="BV638">
        <v>398.114333333333</v>
      </c>
      <c r="BW638">
        <v>419.936333333333</v>
      </c>
      <c r="BX638">
        <v>22.6463333333333</v>
      </c>
      <c r="BY638">
        <v>14.6044666666667</v>
      </c>
      <c r="BZ638">
        <v>393.798333333333</v>
      </c>
      <c r="CA638">
        <v>22.5228333333333</v>
      </c>
      <c r="CB638">
        <v>900.008333333333</v>
      </c>
      <c r="CC638">
        <v>101.503</v>
      </c>
      <c r="CD638">
        <v>0.0997509666666667</v>
      </c>
      <c r="CE638">
        <v>37.9568666666667</v>
      </c>
      <c r="CF638">
        <v>34.4197</v>
      </c>
      <c r="CG638">
        <v>999.9</v>
      </c>
      <c r="CH638">
        <v>0</v>
      </c>
      <c r="CI638">
        <v>0</v>
      </c>
      <c r="CJ638">
        <v>10000.4</v>
      </c>
      <c r="CK638">
        <v>0</v>
      </c>
      <c r="CL638">
        <v>59.8250666666667</v>
      </c>
      <c r="CM638">
        <v>1459.89333333333</v>
      </c>
      <c r="CN638">
        <v>0.973005</v>
      </c>
      <c r="CO638">
        <v>0.0269952</v>
      </c>
      <c r="CP638">
        <v>0</v>
      </c>
      <c r="CQ638">
        <v>677.858333333333</v>
      </c>
      <c r="CR638">
        <v>4.99951</v>
      </c>
      <c r="CS638">
        <v>9906.34333333333</v>
      </c>
      <c r="CT638">
        <v>11911.0333333333</v>
      </c>
      <c r="CU638">
        <v>40.5</v>
      </c>
      <c r="CV638">
        <v>42.5</v>
      </c>
      <c r="CW638">
        <v>41.875</v>
      </c>
      <c r="CX638">
        <v>41.812</v>
      </c>
      <c r="CY638">
        <v>43.25</v>
      </c>
      <c r="CZ638">
        <v>1415.62333333333</v>
      </c>
      <c r="DA638">
        <v>39.28</v>
      </c>
      <c r="DB638">
        <v>0</v>
      </c>
      <c r="DC638">
        <v>1627064821</v>
      </c>
      <c r="DD638">
        <v>0</v>
      </c>
      <c r="DE638">
        <v>678.148192307692</v>
      </c>
      <c r="DF638">
        <v>-0.911418809151309</v>
      </c>
      <c r="DG638">
        <v>-14.0194872121587</v>
      </c>
      <c r="DH638">
        <v>9908.71269230769</v>
      </c>
      <c r="DI638">
        <v>15</v>
      </c>
      <c r="DJ638">
        <v>1627063522.6</v>
      </c>
      <c r="DK638" t="s">
        <v>293</v>
      </c>
      <c r="DL638">
        <v>1627063512.6</v>
      </c>
      <c r="DM638">
        <v>1627063522.6</v>
      </c>
      <c r="DN638">
        <v>1</v>
      </c>
      <c r="DO638">
        <v>0.261</v>
      </c>
      <c r="DP638">
        <v>-0.001</v>
      </c>
      <c r="DQ638">
        <v>4.408</v>
      </c>
      <c r="DR638">
        <v>-0.118</v>
      </c>
      <c r="DS638">
        <v>420</v>
      </c>
      <c r="DT638">
        <v>3</v>
      </c>
      <c r="DU638">
        <v>0.07</v>
      </c>
      <c r="DV638">
        <v>0.03</v>
      </c>
      <c r="DW638">
        <v>-21.9294341463415</v>
      </c>
      <c r="DX638">
        <v>0.391536585365807</v>
      </c>
      <c r="DY638">
        <v>0.0555550906967136</v>
      </c>
      <c r="DZ638">
        <v>1</v>
      </c>
      <c r="EA638">
        <v>678.162060606061</v>
      </c>
      <c r="EB638">
        <v>-0.620177287639461</v>
      </c>
      <c r="EC638">
        <v>0.250005325930411</v>
      </c>
      <c r="ED638">
        <v>1</v>
      </c>
      <c r="EE638">
        <v>8.01545512195122</v>
      </c>
      <c r="EF638">
        <v>0.344726968641112</v>
      </c>
      <c r="EG638">
        <v>0.0369002885256716</v>
      </c>
      <c r="EH638">
        <v>0</v>
      </c>
      <c r="EI638">
        <v>2</v>
      </c>
      <c r="EJ638">
        <v>3</v>
      </c>
      <c r="EK638" t="s">
        <v>335</v>
      </c>
      <c r="EL638">
        <v>100</v>
      </c>
      <c r="EM638">
        <v>100</v>
      </c>
      <c r="EN638">
        <v>4.316</v>
      </c>
      <c r="EO638">
        <v>0.1238</v>
      </c>
      <c r="EP638">
        <v>2.28134974714028</v>
      </c>
      <c r="EQ638">
        <v>0.00616335315543056</v>
      </c>
      <c r="ER638">
        <v>-2.81551833566181e-06</v>
      </c>
      <c r="ES638">
        <v>7.20361701182458e-10</v>
      </c>
      <c r="ET638">
        <v>-0.12593346656001</v>
      </c>
      <c r="EU638">
        <v>0.000949733804135094</v>
      </c>
      <c r="EV638">
        <v>0.000626151634330831</v>
      </c>
      <c r="EW638">
        <v>-7.8445624330649e-06</v>
      </c>
      <c r="EX638">
        <v>-4</v>
      </c>
      <c r="EY638">
        <v>2067</v>
      </c>
      <c r="EZ638">
        <v>1</v>
      </c>
      <c r="FA638">
        <v>22</v>
      </c>
      <c r="FB638">
        <v>21.8</v>
      </c>
      <c r="FC638">
        <v>21.6</v>
      </c>
      <c r="FD638">
        <v>18</v>
      </c>
      <c r="FE638">
        <v>960.331</v>
      </c>
      <c r="FF638">
        <v>523.676</v>
      </c>
      <c r="FG638">
        <v>45.2016</v>
      </c>
      <c r="FH638">
        <v>25.9052</v>
      </c>
      <c r="FI638">
        <v>30.0008</v>
      </c>
      <c r="FJ638">
        <v>25.6762</v>
      </c>
      <c r="FK638">
        <v>25.6658</v>
      </c>
      <c r="FL638">
        <v>26.8811</v>
      </c>
      <c r="FM638">
        <v>29.302</v>
      </c>
      <c r="FN638">
        <v>0</v>
      </c>
      <c r="FO638">
        <v>48</v>
      </c>
      <c r="FP638">
        <v>420</v>
      </c>
      <c r="FQ638">
        <v>14.7023</v>
      </c>
      <c r="FR638">
        <v>100.276</v>
      </c>
      <c r="FS638">
        <v>100.173</v>
      </c>
    </row>
    <row r="639" spans="1:175">
      <c r="A639">
        <v>623</v>
      </c>
      <c r="B639">
        <v>1627064820.1</v>
      </c>
      <c r="C639">
        <v>1244</v>
      </c>
      <c r="D639" t="s">
        <v>1539</v>
      </c>
      <c r="E639" t="s">
        <v>1540</v>
      </c>
      <c r="F639">
        <v>1</v>
      </c>
      <c r="H639">
        <v>1627064819.1</v>
      </c>
      <c r="I639">
        <f>(J639)/1000</f>
        <v>0</v>
      </c>
      <c r="J639">
        <f>1000*CB639*AH639*(BX639-BY639)/(100*BQ639*(1000-AH639*BX639))</f>
        <v>0</v>
      </c>
      <c r="K639">
        <f>CB639*AH639*(BW639-BV639*(1000-AH639*BY639)/(1000-AH639*BX639))/(100*BQ639)</f>
        <v>0</v>
      </c>
      <c r="L639">
        <f>BV639 - IF(AH639&gt;1, K639*BQ639*100.0/(AJ639*CJ639), 0)</f>
        <v>0</v>
      </c>
      <c r="M639">
        <f>((S639-I639/2)*L639-K639)/(S639+I639/2)</f>
        <v>0</v>
      </c>
      <c r="N639">
        <f>M639*(CC639+CD639)/1000.0</f>
        <v>0</v>
      </c>
      <c r="O639">
        <f>(BV639 - IF(AH639&gt;1, K639*BQ639*100.0/(AJ639*CJ639), 0))*(CC639+CD639)/1000.0</f>
        <v>0</v>
      </c>
      <c r="P639">
        <f>2.0/((1/R639-1/Q639)+SIGN(R639)*SQRT((1/R639-1/Q639)*(1/R639-1/Q639) + 4*BR639/((BR639+1)*(BR639+1))*(2*1/R639*1/Q639-1/Q639*1/Q639)))</f>
        <v>0</v>
      </c>
      <c r="Q639">
        <f>IF(LEFT(BS639,1)&lt;&gt;"0",IF(LEFT(BS639,1)="1",3.0,BT639),$D$5+$E$5*(CJ639*CC639/($K$5*1000))+$F$5*(CJ639*CC639/($K$5*1000))*MAX(MIN(BQ639,$J$5),$I$5)*MAX(MIN(BQ639,$J$5),$I$5)+$G$5*MAX(MIN(BQ639,$J$5),$I$5)*(CJ639*CC639/($K$5*1000))+$H$5*(CJ639*CC639/($K$5*1000))*(CJ639*CC639/($K$5*1000)))</f>
        <v>0</v>
      </c>
      <c r="R639">
        <f>I639*(1000-(1000*0.61365*exp(17.502*V639/(240.97+V639))/(CC639+CD639)+BX639)/2)/(1000*0.61365*exp(17.502*V639/(240.97+V639))/(CC639+CD639)-BX639)</f>
        <v>0</v>
      </c>
      <c r="S639">
        <f>1/((BR639+1)/(P639/1.6)+1/(Q639/1.37)) + BR639/((BR639+1)/(P639/1.6) + BR639/(Q639/1.37))</f>
        <v>0</v>
      </c>
      <c r="T639">
        <f>(BM639*BP639)</f>
        <v>0</v>
      </c>
      <c r="U639">
        <f>(CE639+(T639+2*0.95*5.67E-8*(((CE639+$B$7)+273)^4-(CE639+273)^4)-44100*I639)/(1.84*29.3*Q639+8*0.95*5.67E-8*(CE639+273)^3))</f>
        <v>0</v>
      </c>
      <c r="V639">
        <f>($C$7*CF639+$D$7*CG639+$E$7*U639)</f>
        <v>0</v>
      </c>
      <c r="W639">
        <f>0.61365*exp(17.502*V639/(240.97+V639))</f>
        <v>0</v>
      </c>
      <c r="X639">
        <f>(Y639/Z639*100)</f>
        <v>0</v>
      </c>
      <c r="Y639">
        <f>BX639*(CC639+CD639)/1000</f>
        <v>0</v>
      </c>
      <c r="Z639">
        <f>0.61365*exp(17.502*CE639/(240.97+CE639))</f>
        <v>0</v>
      </c>
      <c r="AA639">
        <f>(W639-BX639*(CC639+CD639)/1000)</f>
        <v>0</v>
      </c>
      <c r="AB639">
        <f>(-I639*44100)</f>
        <v>0</v>
      </c>
      <c r="AC639">
        <f>2*29.3*Q639*0.92*(CE639-V639)</f>
        <v>0</v>
      </c>
      <c r="AD639">
        <f>2*0.95*5.67E-8*(((CE639+$B$7)+273)^4-(V639+273)^4)</f>
        <v>0</v>
      </c>
      <c r="AE639">
        <f>T639+AD639+AB639+AC639</f>
        <v>0</v>
      </c>
      <c r="AF639">
        <v>16</v>
      </c>
      <c r="AG639">
        <v>2</v>
      </c>
      <c r="AH639">
        <f>IF(AF639*$H$13&gt;=AJ639,1.0,(AJ639/(AJ639-AF639*$H$13)))</f>
        <v>0</v>
      </c>
      <c r="AI639">
        <f>(AH639-1)*100</f>
        <v>0</v>
      </c>
      <c r="AJ639">
        <f>MAX(0,($B$13+$C$13*CJ639)/(1+$D$13*CJ639)*CC639/(CE639+273)*$E$13)</f>
        <v>0</v>
      </c>
      <c r="AK639" t="s">
        <v>291</v>
      </c>
      <c r="AL639" t="s">
        <v>291</v>
      </c>
      <c r="AM639">
        <v>0</v>
      </c>
      <c r="AN639">
        <v>0</v>
      </c>
      <c r="AO639">
        <f>1-AM639/AN639</f>
        <v>0</v>
      </c>
      <c r="AP639">
        <v>0</v>
      </c>
      <c r="AQ639" t="s">
        <v>291</v>
      </c>
      <c r="AR639" t="s">
        <v>291</v>
      </c>
      <c r="AS639">
        <v>0</v>
      </c>
      <c r="AT639">
        <v>0</v>
      </c>
      <c r="AU639">
        <f>1-AS639/AT639</f>
        <v>0</v>
      </c>
      <c r="AV639">
        <v>0.5</v>
      </c>
      <c r="AW639">
        <f>BN639</f>
        <v>0</v>
      </c>
      <c r="AX639">
        <f>K639</f>
        <v>0</v>
      </c>
      <c r="AY639">
        <f>AU639*AV639*AW639</f>
        <v>0</v>
      </c>
      <c r="AZ639">
        <f>(AX639-AP639)/AW639</f>
        <v>0</v>
      </c>
      <c r="BA639">
        <f>(AN639-AT639)/AT639</f>
        <v>0</v>
      </c>
      <c r="BB639">
        <f>AM639/(AO639+AM639/AT639)</f>
        <v>0</v>
      </c>
      <c r="BC639" t="s">
        <v>291</v>
      </c>
      <c r="BD639">
        <v>0</v>
      </c>
      <c r="BE639">
        <f>IF(BD639&lt;&gt;0, BD639, BB639)</f>
        <v>0</v>
      </c>
      <c r="BF639">
        <f>1-BE639/AT639</f>
        <v>0</v>
      </c>
      <c r="BG639">
        <f>(AT639-AS639)/(AT639-BE639)</f>
        <v>0</v>
      </c>
      <c r="BH639">
        <f>(AN639-AT639)/(AN639-BE639)</f>
        <v>0</v>
      </c>
      <c r="BI639">
        <f>(AT639-AS639)/(AT639-AM639)</f>
        <v>0</v>
      </c>
      <c r="BJ639">
        <f>(AN639-AT639)/(AN639-AM639)</f>
        <v>0</v>
      </c>
      <c r="BK639">
        <f>(BG639*BE639/AS639)</f>
        <v>0</v>
      </c>
      <c r="BL639">
        <f>(1-BK639)</f>
        <v>0</v>
      </c>
      <c r="BM639">
        <f>$B$11*CK639+$C$11*CL639+$F$11*CM639*(1-CP639)</f>
        <v>0</v>
      </c>
      <c r="BN639">
        <f>BM639*BO639</f>
        <v>0</v>
      </c>
      <c r="BO639">
        <f>($B$11*$D$9+$C$11*$D$9+$F$11*((CZ639+CR639)/MAX(CZ639+CR639+DA639, 0.1)*$I$9+DA639/MAX(CZ639+CR639+DA639, 0.1)*$J$9))/($B$11+$C$11+$F$11)</f>
        <v>0</v>
      </c>
      <c r="BP639">
        <f>($B$11*$K$9+$C$11*$K$9+$F$11*((CZ639+CR639)/MAX(CZ639+CR639+DA639, 0.1)*$P$9+DA639/MAX(CZ639+CR639+DA639, 0.1)*$Q$9))/($B$11+$C$11+$F$11)</f>
        <v>0</v>
      </c>
      <c r="BQ639">
        <v>6</v>
      </c>
      <c r="BR639">
        <v>0.5</v>
      </c>
      <c r="BS639" t="s">
        <v>292</v>
      </c>
      <c r="BT639">
        <v>2</v>
      </c>
      <c r="BU639">
        <v>1627064819.1</v>
      </c>
      <c r="BV639">
        <v>398.064333333333</v>
      </c>
      <c r="BW639">
        <v>419.927</v>
      </c>
      <c r="BX639">
        <v>22.6840666666667</v>
      </c>
      <c r="BY639">
        <v>14.6350333333333</v>
      </c>
      <c r="BZ639">
        <v>393.748333333333</v>
      </c>
      <c r="CA639">
        <v>22.5599666666667</v>
      </c>
      <c r="CB639">
        <v>900.037333333333</v>
      </c>
      <c r="CC639">
        <v>101.503</v>
      </c>
      <c r="CD639">
        <v>0.0998576666666667</v>
      </c>
      <c r="CE639">
        <v>37.9803333333333</v>
      </c>
      <c r="CF639">
        <v>34.4384333333333</v>
      </c>
      <c r="CG639">
        <v>999.9</v>
      </c>
      <c r="CH639">
        <v>0</v>
      </c>
      <c r="CI639">
        <v>0</v>
      </c>
      <c r="CJ639">
        <v>9986.03333333333</v>
      </c>
      <c r="CK639">
        <v>0</v>
      </c>
      <c r="CL639">
        <v>59.8335</v>
      </c>
      <c r="CM639">
        <v>1459.89666666667</v>
      </c>
      <c r="CN639">
        <v>0.973005</v>
      </c>
      <c r="CO639">
        <v>0.0269952</v>
      </c>
      <c r="CP639">
        <v>0</v>
      </c>
      <c r="CQ639">
        <v>678.069333333333</v>
      </c>
      <c r="CR639">
        <v>4.99951</v>
      </c>
      <c r="CS639">
        <v>9905.79333333333</v>
      </c>
      <c r="CT639">
        <v>11911.0666666667</v>
      </c>
      <c r="CU639">
        <v>40.5</v>
      </c>
      <c r="CV639">
        <v>42.5</v>
      </c>
      <c r="CW639">
        <v>41.9163333333333</v>
      </c>
      <c r="CX639">
        <v>41.812</v>
      </c>
      <c r="CY639">
        <v>43.2706666666667</v>
      </c>
      <c r="CZ639">
        <v>1415.62666666667</v>
      </c>
      <c r="DA639">
        <v>39.28</v>
      </c>
      <c r="DB639">
        <v>0</v>
      </c>
      <c r="DC639">
        <v>1627064822.8</v>
      </c>
      <c r="DD639">
        <v>0</v>
      </c>
      <c r="DE639">
        <v>678.1274</v>
      </c>
      <c r="DF639">
        <v>-0.415461544029756</v>
      </c>
      <c r="DG639">
        <v>-15.5146154268155</v>
      </c>
      <c r="DH639">
        <v>9908.0856</v>
      </c>
      <c r="DI639">
        <v>15</v>
      </c>
      <c r="DJ639">
        <v>1627063522.6</v>
      </c>
      <c r="DK639" t="s">
        <v>293</v>
      </c>
      <c r="DL639">
        <v>1627063512.6</v>
      </c>
      <c r="DM639">
        <v>1627063522.6</v>
      </c>
      <c r="DN639">
        <v>1</v>
      </c>
      <c r="DO639">
        <v>0.261</v>
      </c>
      <c r="DP639">
        <v>-0.001</v>
      </c>
      <c r="DQ639">
        <v>4.408</v>
      </c>
      <c r="DR639">
        <v>-0.118</v>
      </c>
      <c r="DS639">
        <v>420</v>
      </c>
      <c r="DT639">
        <v>3</v>
      </c>
      <c r="DU639">
        <v>0.07</v>
      </c>
      <c r="DV639">
        <v>0.03</v>
      </c>
      <c r="DW639">
        <v>-21.9225829268293</v>
      </c>
      <c r="DX639">
        <v>0.493112195121885</v>
      </c>
      <c r="DY639">
        <v>0.0591589174460192</v>
      </c>
      <c r="DZ639">
        <v>1</v>
      </c>
      <c r="EA639">
        <v>678.13303030303</v>
      </c>
      <c r="EB639">
        <v>-0.288269031117746</v>
      </c>
      <c r="EC639">
        <v>0.228946134309052</v>
      </c>
      <c r="ED639">
        <v>1</v>
      </c>
      <c r="EE639">
        <v>8.02298585365854</v>
      </c>
      <c r="EF639">
        <v>0.310239094076668</v>
      </c>
      <c r="EG639">
        <v>0.0347561566383751</v>
      </c>
      <c r="EH639">
        <v>0</v>
      </c>
      <c r="EI639">
        <v>2</v>
      </c>
      <c r="EJ639">
        <v>3</v>
      </c>
      <c r="EK639" t="s">
        <v>335</v>
      </c>
      <c r="EL639">
        <v>100</v>
      </c>
      <c r="EM639">
        <v>100</v>
      </c>
      <c r="EN639">
        <v>4.316</v>
      </c>
      <c r="EO639">
        <v>0.1244</v>
      </c>
      <c r="EP639">
        <v>2.28134974714028</v>
      </c>
      <c r="EQ639">
        <v>0.00616335315543056</v>
      </c>
      <c r="ER639">
        <v>-2.81551833566181e-06</v>
      </c>
      <c r="ES639">
        <v>7.20361701182458e-10</v>
      </c>
      <c r="ET639">
        <v>-0.12593346656001</v>
      </c>
      <c r="EU639">
        <v>0.000949733804135094</v>
      </c>
      <c r="EV639">
        <v>0.000626151634330831</v>
      </c>
      <c r="EW639">
        <v>-7.8445624330649e-06</v>
      </c>
      <c r="EX639">
        <v>-4</v>
      </c>
      <c r="EY639">
        <v>2067</v>
      </c>
      <c r="EZ639">
        <v>1</v>
      </c>
      <c r="FA639">
        <v>22</v>
      </c>
      <c r="FB639">
        <v>21.8</v>
      </c>
      <c r="FC639">
        <v>21.6</v>
      </c>
      <c r="FD639">
        <v>18</v>
      </c>
      <c r="FE639">
        <v>960.44</v>
      </c>
      <c r="FF639">
        <v>523.902</v>
      </c>
      <c r="FG639">
        <v>45.222</v>
      </c>
      <c r="FH639">
        <v>25.9098</v>
      </c>
      <c r="FI639">
        <v>30.0008</v>
      </c>
      <c r="FJ639">
        <v>25.6796</v>
      </c>
      <c r="FK639">
        <v>25.6689</v>
      </c>
      <c r="FL639">
        <v>26.8812</v>
      </c>
      <c r="FM639">
        <v>29.302</v>
      </c>
      <c r="FN639">
        <v>0</v>
      </c>
      <c r="FO639">
        <v>48</v>
      </c>
      <c r="FP639">
        <v>420</v>
      </c>
      <c r="FQ639">
        <v>14.7842</v>
      </c>
      <c r="FR639">
        <v>100.277</v>
      </c>
      <c r="FS639">
        <v>100.173</v>
      </c>
    </row>
    <row r="640" spans="1:175">
      <c r="A640">
        <v>624</v>
      </c>
      <c r="B640">
        <v>1627064822.1</v>
      </c>
      <c r="C640">
        <v>1246</v>
      </c>
      <c r="D640" t="s">
        <v>1541</v>
      </c>
      <c r="E640" t="s">
        <v>1542</v>
      </c>
      <c r="F640">
        <v>1</v>
      </c>
      <c r="H640">
        <v>1627064821.1</v>
      </c>
      <c r="I640">
        <f>(J640)/1000</f>
        <v>0</v>
      </c>
      <c r="J640">
        <f>1000*CB640*AH640*(BX640-BY640)/(100*BQ640*(1000-AH640*BX640))</f>
        <v>0</v>
      </c>
      <c r="K640">
        <f>CB640*AH640*(BW640-BV640*(1000-AH640*BY640)/(1000-AH640*BX640))/(100*BQ640)</f>
        <v>0</v>
      </c>
      <c r="L640">
        <f>BV640 - IF(AH640&gt;1, K640*BQ640*100.0/(AJ640*CJ640), 0)</f>
        <v>0</v>
      </c>
      <c r="M640">
        <f>((S640-I640/2)*L640-K640)/(S640+I640/2)</f>
        <v>0</v>
      </c>
      <c r="N640">
        <f>M640*(CC640+CD640)/1000.0</f>
        <v>0</v>
      </c>
      <c r="O640">
        <f>(BV640 - IF(AH640&gt;1, K640*BQ640*100.0/(AJ640*CJ640), 0))*(CC640+CD640)/1000.0</f>
        <v>0</v>
      </c>
      <c r="P640">
        <f>2.0/((1/R640-1/Q640)+SIGN(R640)*SQRT((1/R640-1/Q640)*(1/R640-1/Q640) + 4*BR640/((BR640+1)*(BR640+1))*(2*1/R640*1/Q640-1/Q640*1/Q640)))</f>
        <v>0</v>
      </c>
      <c r="Q640">
        <f>IF(LEFT(BS640,1)&lt;&gt;"0",IF(LEFT(BS640,1)="1",3.0,BT640),$D$5+$E$5*(CJ640*CC640/($K$5*1000))+$F$5*(CJ640*CC640/($K$5*1000))*MAX(MIN(BQ640,$J$5),$I$5)*MAX(MIN(BQ640,$J$5),$I$5)+$G$5*MAX(MIN(BQ640,$J$5),$I$5)*(CJ640*CC640/($K$5*1000))+$H$5*(CJ640*CC640/($K$5*1000))*(CJ640*CC640/($K$5*1000)))</f>
        <v>0</v>
      </c>
      <c r="R640">
        <f>I640*(1000-(1000*0.61365*exp(17.502*V640/(240.97+V640))/(CC640+CD640)+BX640)/2)/(1000*0.61365*exp(17.502*V640/(240.97+V640))/(CC640+CD640)-BX640)</f>
        <v>0</v>
      </c>
      <c r="S640">
        <f>1/((BR640+1)/(P640/1.6)+1/(Q640/1.37)) + BR640/((BR640+1)/(P640/1.6) + BR640/(Q640/1.37))</f>
        <v>0</v>
      </c>
      <c r="T640">
        <f>(BM640*BP640)</f>
        <v>0</v>
      </c>
      <c r="U640">
        <f>(CE640+(T640+2*0.95*5.67E-8*(((CE640+$B$7)+273)^4-(CE640+273)^4)-44100*I640)/(1.84*29.3*Q640+8*0.95*5.67E-8*(CE640+273)^3))</f>
        <v>0</v>
      </c>
      <c r="V640">
        <f>($C$7*CF640+$D$7*CG640+$E$7*U640)</f>
        <v>0</v>
      </c>
      <c r="W640">
        <f>0.61365*exp(17.502*V640/(240.97+V640))</f>
        <v>0</v>
      </c>
      <c r="X640">
        <f>(Y640/Z640*100)</f>
        <v>0</v>
      </c>
      <c r="Y640">
        <f>BX640*(CC640+CD640)/1000</f>
        <v>0</v>
      </c>
      <c r="Z640">
        <f>0.61365*exp(17.502*CE640/(240.97+CE640))</f>
        <v>0</v>
      </c>
      <c r="AA640">
        <f>(W640-BX640*(CC640+CD640)/1000)</f>
        <v>0</v>
      </c>
      <c r="AB640">
        <f>(-I640*44100)</f>
        <v>0</v>
      </c>
      <c r="AC640">
        <f>2*29.3*Q640*0.92*(CE640-V640)</f>
        <v>0</v>
      </c>
      <c r="AD640">
        <f>2*0.95*5.67E-8*(((CE640+$B$7)+273)^4-(V640+273)^4)</f>
        <v>0</v>
      </c>
      <c r="AE640">
        <f>T640+AD640+AB640+AC640</f>
        <v>0</v>
      </c>
      <c r="AF640">
        <v>16</v>
      </c>
      <c r="AG640">
        <v>2</v>
      </c>
      <c r="AH640">
        <f>IF(AF640*$H$13&gt;=AJ640,1.0,(AJ640/(AJ640-AF640*$H$13)))</f>
        <v>0</v>
      </c>
      <c r="AI640">
        <f>(AH640-1)*100</f>
        <v>0</v>
      </c>
      <c r="AJ640">
        <f>MAX(0,($B$13+$C$13*CJ640)/(1+$D$13*CJ640)*CC640/(CE640+273)*$E$13)</f>
        <v>0</v>
      </c>
      <c r="AK640" t="s">
        <v>291</v>
      </c>
      <c r="AL640" t="s">
        <v>291</v>
      </c>
      <c r="AM640">
        <v>0</v>
      </c>
      <c r="AN640">
        <v>0</v>
      </c>
      <c r="AO640">
        <f>1-AM640/AN640</f>
        <v>0</v>
      </c>
      <c r="AP640">
        <v>0</v>
      </c>
      <c r="AQ640" t="s">
        <v>291</v>
      </c>
      <c r="AR640" t="s">
        <v>291</v>
      </c>
      <c r="AS640">
        <v>0</v>
      </c>
      <c r="AT640">
        <v>0</v>
      </c>
      <c r="AU640">
        <f>1-AS640/AT640</f>
        <v>0</v>
      </c>
      <c r="AV640">
        <v>0.5</v>
      </c>
      <c r="AW640">
        <f>BN640</f>
        <v>0</v>
      </c>
      <c r="AX640">
        <f>K640</f>
        <v>0</v>
      </c>
      <c r="AY640">
        <f>AU640*AV640*AW640</f>
        <v>0</v>
      </c>
      <c r="AZ640">
        <f>(AX640-AP640)/AW640</f>
        <v>0</v>
      </c>
      <c r="BA640">
        <f>(AN640-AT640)/AT640</f>
        <v>0</v>
      </c>
      <c r="BB640">
        <f>AM640/(AO640+AM640/AT640)</f>
        <v>0</v>
      </c>
      <c r="BC640" t="s">
        <v>291</v>
      </c>
      <c r="BD640">
        <v>0</v>
      </c>
      <c r="BE640">
        <f>IF(BD640&lt;&gt;0, BD640, BB640)</f>
        <v>0</v>
      </c>
      <c r="BF640">
        <f>1-BE640/AT640</f>
        <v>0</v>
      </c>
      <c r="BG640">
        <f>(AT640-AS640)/(AT640-BE640)</f>
        <v>0</v>
      </c>
      <c r="BH640">
        <f>(AN640-AT640)/(AN640-BE640)</f>
        <v>0</v>
      </c>
      <c r="BI640">
        <f>(AT640-AS640)/(AT640-AM640)</f>
        <v>0</v>
      </c>
      <c r="BJ640">
        <f>(AN640-AT640)/(AN640-AM640)</f>
        <v>0</v>
      </c>
      <c r="BK640">
        <f>(BG640*BE640/AS640)</f>
        <v>0</v>
      </c>
      <c r="BL640">
        <f>(1-BK640)</f>
        <v>0</v>
      </c>
      <c r="BM640">
        <f>$B$11*CK640+$C$11*CL640+$F$11*CM640*(1-CP640)</f>
        <v>0</v>
      </c>
      <c r="BN640">
        <f>BM640*BO640</f>
        <v>0</v>
      </c>
      <c r="BO640">
        <f>($B$11*$D$9+$C$11*$D$9+$F$11*((CZ640+CR640)/MAX(CZ640+CR640+DA640, 0.1)*$I$9+DA640/MAX(CZ640+CR640+DA640, 0.1)*$J$9))/($B$11+$C$11+$F$11)</f>
        <v>0</v>
      </c>
      <c r="BP640">
        <f>($B$11*$K$9+$C$11*$K$9+$F$11*((CZ640+CR640)/MAX(CZ640+CR640+DA640, 0.1)*$P$9+DA640/MAX(CZ640+CR640+DA640, 0.1)*$Q$9))/($B$11+$C$11+$F$11)</f>
        <v>0</v>
      </c>
      <c r="BQ640">
        <v>6</v>
      </c>
      <c r="BR640">
        <v>0.5</v>
      </c>
      <c r="BS640" t="s">
        <v>292</v>
      </c>
      <c r="BT640">
        <v>2</v>
      </c>
      <c r="BU640">
        <v>1627064821.1</v>
      </c>
      <c r="BV640">
        <v>398.062666666667</v>
      </c>
      <c r="BW640">
        <v>419.944</v>
      </c>
      <c r="BX640">
        <v>22.7190666666667</v>
      </c>
      <c r="BY640">
        <v>14.6484666666667</v>
      </c>
      <c r="BZ640">
        <v>393.747333333333</v>
      </c>
      <c r="CA640">
        <v>22.5944</v>
      </c>
      <c r="CB640">
        <v>900.003666666667</v>
      </c>
      <c r="CC640">
        <v>101.503666666667</v>
      </c>
      <c r="CD640">
        <v>0.0999479</v>
      </c>
      <c r="CE640">
        <v>38.0012</v>
      </c>
      <c r="CF640">
        <v>34.4524</v>
      </c>
      <c r="CG640">
        <v>999.9</v>
      </c>
      <c r="CH640">
        <v>0</v>
      </c>
      <c r="CI640">
        <v>0</v>
      </c>
      <c r="CJ640">
        <v>9993.53333333333</v>
      </c>
      <c r="CK640">
        <v>0</v>
      </c>
      <c r="CL640">
        <v>59.8335</v>
      </c>
      <c r="CM640">
        <v>1459.98666666667</v>
      </c>
      <c r="CN640">
        <v>0.973007</v>
      </c>
      <c r="CO640">
        <v>0.0269933</v>
      </c>
      <c r="CP640">
        <v>0</v>
      </c>
      <c r="CQ640">
        <v>678.111</v>
      </c>
      <c r="CR640">
        <v>4.99951</v>
      </c>
      <c r="CS640">
        <v>9906.44333333333</v>
      </c>
      <c r="CT640">
        <v>11911.8333333333</v>
      </c>
      <c r="CU640">
        <v>40.5</v>
      </c>
      <c r="CV640">
        <v>42.5</v>
      </c>
      <c r="CW640">
        <v>41.8956666666667</v>
      </c>
      <c r="CX640">
        <v>41.812</v>
      </c>
      <c r="CY640">
        <v>43.25</v>
      </c>
      <c r="CZ640">
        <v>1415.71666666667</v>
      </c>
      <c r="DA640">
        <v>39.2766666666667</v>
      </c>
      <c r="DB640">
        <v>0</v>
      </c>
      <c r="DC640">
        <v>1627064824.6</v>
      </c>
      <c r="DD640">
        <v>0</v>
      </c>
      <c r="DE640">
        <v>678.136076923077</v>
      </c>
      <c r="DF640">
        <v>-0.673230771116865</v>
      </c>
      <c r="DG640">
        <v>-16.5989743329182</v>
      </c>
      <c r="DH640">
        <v>9907.84538461538</v>
      </c>
      <c r="DI640">
        <v>15</v>
      </c>
      <c r="DJ640">
        <v>1627063522.6</v>
      </c>
      <c r="DK640" t="s">
        <v>293</v>
      </c>
      <c r="DL640">
        <v>1627063512.6</v>
      </c>
      <c r="DM640">
        <v>1627063522.6</v>
      </c>
      <c r="DN640">
        <v>1</v>
      </c>
      <c r="DO640">
        <v>0.261</v>
      </c>
      <c r="DP640">
        <v>-0.001</v>
      </c>
      <c r="DQ640">
        <v>4.408</v>
      </c>
      <c r="DR640">
        <v>-0.118</v>
      </c>
      <c r="DS640">
        <v>420</v>
      </c>
      <c r="DT640">
        <v>3</v>
      </c>
      <c r="DU640">
        <v>0.07</v>
      </c>
      <c r="DV640">
        <v>0.03</v>
      </c>
      <c r="DW640">
        <v>-21.9157682926829</v>
      </c>
      <c r="DX640">
        <v>0.510938675958238</v>
      </c>
      <c r="DY640">
        <v>0.0595769452832235</v>
      </c>
      <c r="DZ640">
        <v>0</v>
      </c>
      <c r="EA640">
        <v>678.1304</v>
      </c>
      <c r="EB640">
        <v>-0.188336594911334</v>
      </c>
      <c r="EC640">
        <v>0.209261449592878</v>
      </c>
      <c r="ED640">
        <v>1</v>
      </c>
      <c r="EE640">
        <v>8.03224317073171</v>
      </c>
      <c r="EF640">
        <v>0.284237351916366</v>
      </c>
      <c r="EG640">
        <v>0.0327047680896855</v>
      </c>
      <c r="EH640">
        <v>0</v>
      </c>
      <c r="EI640">
        <v>1</v>
      </c>
      <c r="EJ640">
        <v>3</v>
      </c>
      <c r="EK640" t="s">
        <v>354</v>
      </c>
      <c r="EL640">
        <v>100</v>
      </c>
      <c r="EM640">
        <v>100</v>
      </c>
      <c r="EN640">
        <v>4.315</v>
      </c>
      <c r="EO640">
        <v>0.125</v>
      </c>
      <c r="EP640">
        <v>2.28134974714028</v>
      </c>
      <c r="EQ640">
        <v>0.00616335315543056</v>
      </c>
      <c r="ER640">
        <v>-2.81551833566181e-06</v>
      </c>
      <c r="ES640">
        <v>7.20361701182458e-10</v>
      </c>
      <c r="ET640">
        <v>-0.12593346656001</v>
      </c>
      <c r="EU640">
        <v>0.000949733804135094</v>
      </c>
      <c r="EV640">
        <v>0.000626151634330831</v>
      </c>
      <c r="EW640">
        <v>-7.8445624330649e-06</v>
      </c>
      <c r="EX640">
        <v>-4</v>
      </c>
      <c r="EY640">
        <v>2067</v>
      </c>
      <c r="EZ640">
        <v>1</v>
      </c>
      <c r="FA640">
        <v>22</v>
      </c>
      <c r="FB640">
        <v>21.8</v>
      </c>
      <c r="FC640">
        <v>21.7</v>
      </c>
      <c r="FD640">
        <v>18</v>
      </c>
      <c r="FE640">
        <v>960.609</v>
      </c>
      <c r="FF640">
        <v>523.846</v>
      </c>
      <c r="FG640">
        <v>45.243</v>
      </c>
      <c r="FH640">
        <v>25.9147</v>
      </c>
      <c r="FI640">
        <v>30.0008</v>
      </c>
      <c r="FJ640">
        <v>25.6832</v>
      </c>
      <c r="FK640">
        <v>25.6722</v>
      </c>
      <c r="FL640">
        <v>26.8829</v>
      </c>
      <c r="FM640">
        <v>28.9772</v>
      </c>
      <c r="FN640">
        <v>0</v>
      </c>
      <c r="FO640">
        <v>48</v>
      </c>
      <c r="FP640">
        <v>420</v>
      </c>
      <c r="FQ640">
        <v>14.8029</v>
      </c>
      <c r="FR640">
        <v>100.275</v>
      </c>
      <c r="FS640">
        <v>100.172</v>
      </c>
    </row>
    <row r="641" spans="1:175">
      <c r="A641">
        <v>625</v>
      </c>
      <c r="B641">
        <v>1627064824.1</v>
      </c>
      <c r="C641">
        <v>1248</v>
      </c>
      <c r="D641" t="s">
        <v>1543</v>
      </c>
      <c r="E641" t="s">
        <v>1544</v>
      </c>
      <c r="F641">
        <v>1</v>
      </c>
      <c r="H641">
        <v>1627064823.1</v>
      </c>
      <c r="I641">
        <f>(J641)/1000</f>
        <v>0</v>
      </c>
      <c r="J641">
        <f>1000*CB641*AH641*(BX641-BY641)/(100*BQ641*(1000-AH641*BX641))</f>
        <v>0</v>
      </c>
      <c r="K641">
        <f>CB641*AH641*(BW641-BV641*(1000-AH641*BY641)/(1000-AH641*BX641))/(100*BQ641)</f>
        <v>0</v>
      </c>
      <c r="L641">
        <f>BV641 - IF(AH641&gt;1, K641*BQ641*100.0/(AJ641*CJ641), 0)</f>
        <v>0</v>
      </c>
      <c r="M641">
        <f>((S641-I641/2)*L641-K641)/(S641+I641/2)</f>
        <v>0</v>
      </c>
      <c r="N641">
        <f>M641*(CC641+CD641)/1000.0</f>
        <v>0</v>
      </c>
      <c r="O641">
        <f>(BV641 - IF(AH641&gt;1, K641*BQ641*100.0/(AJ641*CJ641), 0))*(CC641+CD641)/1000.0</f>
        <v>0</v>
      </c>
      <c r="P641">
        <f>2.0/((1/R641-1/Q641)+SIGN(R641)*SQRT((1/R641-1/Q641)*(1/R641-1/Q641) + 4*BR641/((BR641+1)*(BR641+1))*(2*1/R641*1/Q641-1/Q641*1/Q641)))</f>
        <v>0</v>
      </c>
      <c r="Q641">
        <f>IF(LEFT(BS641,1)&lt;&gt;"0",IF(LEFT(BS641,1)="1",3.0,BT641),$D$5+$E$5*(CJ641*CC641/($K$5*1000))+$F$5*(CJ641*CC641/($K$5*1000))*MAX(MIN(BQ641,$J$5),$I$5)*MAX(MIN(BQ641,$J$5),$I$5)+$G$5*MAX(MIN(BQ641,$J$5),$I$5)*(CJ641*CC641/($K$5*1000))+$H$5*(CJ641*CC641/($K$5*1000))*(CJ641*CC641/($K$5*1000)))</f>
        <v>0</v>
      </c>
      <c r="R641">
        <f>I641*(1000-(1000*0.61365*exp(17.502*V641/(240.97+V641))/(CC641+CD641)+BX641)/2)/(1000*0.61365*exp(17.502*V641/(240.97+V641))/(CC641+CD641)-BX641)</f>
        <v>0</v>
      </c>
      <c r="S641">
        <f>1/((BR641+1)/(P641/1.6)+1/(Q641/1.37)) + BR641/((BR641+1)/(P641/1.6) + BR641/(Q641/1.37))</f>
        <v>0</v>
      </c>
      <c r="T641">
        <f>(BM641*BP641)</f>
        <v>0</v>
      </c>
      <c r="U641">
        <f>(CE641+(T641+2*0.95*5.67E-8*(((CE641+$B$7)+273)^4-(CE641+273)^4)-44100*I641)/(1.84*29.3*Q641+8*0.95*5.67E-8*(CE641+273)^3))</f>
        <v>0</v>
      </c>
      <c r="V641">
        <f>($C$7*CF641+$D$7*CG641+$E$7*U641)</f>
        <v>0</v>
      </c>
      <c r="W641">
        <f>0.61365*exp(17.502*V641/(240.97+V641))</f>
        <v>0</v>
      </c>
      <c r="X641">
        <f>(Y641/Z641*100)</f>
        <v>0</v>
      </c>
      <c r="Y641">
        <f>BX641*(CC641+CD641)/1000</f>
        <v>0</v>
      </c>
      <c r="Z641">
        <f>0.61365*exp(17.502*CE641/(240.97+CE641))</f>
        <v>0</v>
      </c>
      <c r="AA641">
        <f>(W641-BX641*(CC641+CD641)/1000)</f>
        <v>0</v>
      </c>
      <c r="AB641">
        <f>(-I641*44100)</f>
        <v>0</v>
      </c>
      <c r="AC641">
        <f>2*29.3*Q641*0.92*(CE641-V641)</f>
        <v>0</v>
      </c>
      <c r="AD641">
        <f>2*0.95*5.67E-8*(((CE641+$B$7)+273)^4-(V641+273)^4)</f>
        <v>0</v>
      </c>
      <c r="AE641">
        <f>T641+AD641+AB641+AC641</f>
        <v>0</v>
      </c>
      <c r="AF641">
        <v>16</v>
      </c>
      <c r="AG641">
        <v>2</v>
      </c>
      <c r="AH641">
        <f>IF(AF641*$H$13&gt;=AJ641,1.0,(AJ641/(AJ641-AF641*$H$13)))</f>
        <v>0</v>
      </c>
      <c r="AI641">
        <f>(AH641-1)*100</f>
        <v>0</v>
      </c>
      <c r="AJ641">
        <f>MAX(0,($B$13+$C$13*CJ641)/(1+$D$13*CJ641)*CC641/(CE641+273)*$E$13)</f>
        <v>0</v>
      </c>
      <c r="AK641" t="s">
        <v>291</v>
      </c>
      <c r="AL641" t="s">
        <v>291</v>
      </c>
      <c r="AM641">
        <v>0</v>
      </c>
      <c r="AN641">
        <v>0</v>
      </c>
      <c r="AO641">
        <f>1-AM641/AN641</f>
        <v>0</v>
      </c>
      <c r="AP641">
        <v>0</v>
      </c>
      <c r="AQ641" t="s">
        <v>291</v>
      </c>
      <c r="AR641" t="s">
        <v>291</v>
      </c>
      <c r="AS641">
        <v>0</v>
      </c>
      <c r="AT641">
        <v>0</v>
      </c>
      <c r="AU641">
        <f>1-AS641/AT641</f>
        <v>0</v>
      </c>
      <c r="AV641">
        <v>0.5</v>
      </c>
      <c r="AW641">
        <f>BN641</f>
        <v>0</v>
      </c>
      <c r="AX641">
        <f>K641</f>
        <v>0</v>
      </c>
      <c r="AY641">
        <f>AU641*AV641*AW641</f>
        <v>0</v>
      </c>
      <c r="AZ641">
        <f>(AX641-AP641)/AW641</f>
        <v>0</v>
      </c>
      <c r="BA641">
        <f>(AN641-AT641)/AT641</f>
        <v>0</v>
      </c>
      <c r="BB641">
        <f>AM641/(AO641+AM641/AT641)</f>
        <v>0</v>
      </c>
      <c r="BC641" t="s">
        <v>291</v>
      </c>
      <c r="BD641">
        <v>0</v>
      </c>
      <c r="BE641">
        <f>IF(BD641&lt;&gt;0, BD641, BB641)</f>
        <v>0</v>
      </c>
      <c r="BF641">
        <f>1-BE641/AT641</f>
        <v>0</v>
      </c>
      <c r="BG641">
        <f>(AT641-AS641)/(AT641-BE641)</f>
        <v>0</v>
      </c>
      <c r="BH641">
        <f>(AN641-AT641)/(AN641-BE641)</f>
        <v>0</v>
      </c>
      <c r="BI641">
        <f>(AT641-AS641)/(AT641-AM641)</f>
        <v>0</v>
      </c>
      <c r="BJ641">
        <f>(AN641-AT641)/(AN641-AM641)</f>
        <v>0</v>
      </c>
      <c r="BK641">
        <f>(BG641*BE641/AS641)</f>
        <v>0</v>
      </c>
      <c r="BL641">
        <f>(1-BK641)</f>
        <v>0</v>
      </c>
      <c r="BM641">
        <f>$B$11*CK641+$C$11*CL641+$F$11*CM641*(1-CP641)</f>
        <v>0</v>
      </c>
      <c r="BN641">
        <f>BM641*BO641</f>
        <v>0</v>
      </c>
      <c r="BO641">
        <f>($B$11*$D$9+$C$11*$D$9+$F$11*((CZ641+CR641)/MAX(CZ641+CR641+DA641, 0.1)*$I$9+DA641/MAX(CZ641+CR641+DA641, 0.1)*$J$9))/($B$11+$C$11+$F$11)</f>
        <v>0</v>
      </c>
      <c r="BP641">
        <f>($B$11*$K$9+$C$11*$K$9+$F$11*((CZ641+CR641)/MAX(CZ641+CR641+DA641, 0.1)*$P$9+DA641/MAX(CZ641+CR641+DA641, 0.1)*$Q$9))/($B$11+$C$11+$F$11)</f>
        <v>0</v>
      </c>
      <c r="BQ641">
        <v>6</v>
      </c>
      <c r="BR641">
        <v>0.5</v>
      </c>
      <c r="BS641" t="s">
        <v>292</v>
      </c>
      <c r="BT641">
        <v>2</v>
      </c>
      <c r="BU641">
        <v>1627064823.1</v>
      </c>
      <c r="BV641">
        <v>398.075333333333</v>
      </c>
      <c r="BW641">
        <v>419.948</v>
      </c>
      <c r="BX641">
        <v>22.7474666666667</v>
      </c>
      <c r="BY641">
        <v>14.6550333333333</v>
      </c>
      <c r="BZ641">
        <v>393.759666666667</v>
      </c>
      <c r="CA641">
        <v>22.6222666666667</v>
      </c>
      <c r="CB641">
        <v>899.984666666667</v>
      </c>
      <c r="CC641">
        <v>101.502</v>
      </c>
      <c r="CD641">
        <v>0.100130666666667</v>
      </c>
      <c r="CE641">
        <v>38.0235</v>
      </c>
      <c r="CF641">
        <v>34.4670666666667</v>
      </c>
      <c r="CG641">
        <v>999.9</v>
      </c>
      <c r="CH641">
        <v>0</v>
      </c>
      <c r="CI641">
        <v>0</v>
      </c>
      <c r="CJ641">
        <v>9983.75</v>
      </c>
      <c r="CK641">
        <v>0</v>
      </c>
      <c r="CL641">
        <v>59.8523666666667</v>
      </c>
      <c r="CM641">
        <v>1459.98</v>
      </c>
      <c r="CN641">
        <v>0.973007</v>
      </c>
      <c r="CO641">
        <v>0.0269933</v>
      </c>
      <c r="CP641">
        <v>0</v>
      </c>
      <c r="CQ641">
        <v>677.928666666667</v>
      </c>
      <c r="CR641">
        <v>4.99951</v>
      </c>
      <c r="CS641">
        <v>9906.67666666667</v>
      </c>
      <c r="CT641">
        <v>11911.7666666667</v>
      </c>
      <c r="CU641">
        <v>40.5</v>
      </c>
      <c r="CV641">
        <v>42.5</v>
      </c>
      <c r="CW641">
        <v>41.937</v>
      </c>
      <c r="CX641">
        <v>41.875</v>
      </c>
      <c r="CY641">
        <v>43.312</v>
      </c>
      <c r="CZ641">
        <v>1415.71</v>
      </c>
      <c r="DA641">
        <v>39.27</v>
      </c>
      <c r="DB641">
        <v>0</v>
      </c>
      <c r="DC641">
        <v>1627064827</v>
      </c>
      <c r="DD641">
        <v>0</v>
      </c>
      <c r="DE641">
        <v>678.120038461539</v>
      </c>
      <c r="DF641">
        <v>-1.2548717930896</v>
      </c>
      <c r="DG641">
        <v>-12.9172649208926</v>
      </c>
      <c r="DH641">
        <v>9907.28576923077</v>
      </c>
      <c r="DI641">
        <v>15</v>
      </c>
      <c r="DJ641">
        <v>1627063522.6</v>
      </c>
      <c r="DK641" t="s">
        <v>293</v>
      </c>
      <c r="DL641">
        <v>1627063512.6</v>
      </c>
      <c r="DM641">
        <v>1627063522.6</v>
      </c>
      <c r="DN641">
        <v>1</v>
      </c>
      <c r="DO641">
        <v>0.261</v>
      </c>
      <c r="DP641">
        <v>-0.001</v>
      </c>
      <c r="DQ641">
        <v>4.408</v>
      </c>
      <c r="DR641">
        <v>-0.118</v>
      </c>
      <c r="DS641">
        <v>420</v>
      </c>
      <c r="DT641">
        <v>3</v>
      </c>
      <c r="DU641">
        <v>0.07</v>
      </c>
      <c r="DV641">
        <v>0.03</v>
      </c>
      <c r="DW641">
        <v>-21.9061585365854</v>
      </c>
      <c r="DX641">
        <v>0.477119163763054</v>
      </c>
      <c r="DY641">
        <v>0.0579831471546345</v>
      </c>
      <c r="DZ641">
        <v>1</v>
      </c>
      <c r="EA641">
        <v>678.111212121212</v>
      </c>
      <c r="EB641">
        <v>-0.54417307529734</v>
      </c>
      <c r="EC641">
        <v>0.205305353894929</v>
      </c>
      <c r="ED641">
        <v>1</v>
      </c>
      <c r="EE641">
        <v>8.04372146341463</v>
      </c>
      <c r="EF641">
        <v>0.261908153310112</v>
      </c>
      <c r="EG641">
        <v>0.0303218006223305</v>
      </c>
      <c r="EH641">
        <v>0</v>
      </c>
      <c r="EI641">
        <v>2</v>
      </c>
      <c r="EJ641">
        <v>3</v>
      </c>
      <c r="EK641" t="s">
        <v>335</v>
      </c>
      <c r="EL641">
        <v>100</v>
      </c>
      <c r="EM641">
        <v>100</v>
      </c>
      <c r="EN641">
        <v>4.316</v>
      </c>
      <c r="EO641">
        <v>0.1254</v>
      </c>
      <c r="EP641">
        <v>2.28134974714028</v>
      </c>
      <c r="EQ641">
        <v>0.00616335315543056</v>
      </c>
      <c r="ER641">
        <v>-2.81551833566181e-06</v>
      </c>
      <c r="ES641">
        <v>7.20361701182458e-10</v>
      </c>
      <c r="ET641">
        <v>-0.12593346656001</v>
      </c>
      <c r="EU641">
        <v>0.000949733804135094</v>
      </c>
      <c r="EV641">
        <v>0.000626151634330831</v>
      </c>
      <c r="EW641">
        <v>-7.8445624330649e-06</v>
      </c>
      <c r="EX641">
        <v>-4</v>
      </c>
      <c r="EY641">
        <v>2067</v>
      </c>
      <c r="EZ641">
        <v>1</v>
      </c>
      <c r="FA641">
        <v>22</v>
      </c>
      <c r="FB641">
        <v>21.9</v>
      </c>
      <c r="FC641">
        <v>21.7</v>
      </c>
      <c r="FD641">
        <v>18</v>
      </c>
      <c r="FE641">
        <v>960.511</v>
      </c>
      <c r="FF641">
        <v>523.86</v>
      </c>
      <c r="FG641">
        <v>45.2629</v>
      </c>
      <c r="FH641">
        <v>25.9191</v>
      </c>
      <c r="FI641">
        <v>30.0008</v>
      </c>
      <c r="FJ641">
        <v>25.6865</v>
      </c>
      <c r="FK641">
        <v>25.6755</v>
      </c>
      <c r="FL641">
        <v>26.8829</v>
      </c>
      <c r="FM641">
        <v>28.9772</v>
      </c>
      <c r="FN641">
        <v>0</v>
      </c>
      <c r="FO641">
        <v>48</v>
      </c>
      <c r="FP641">
        <v>420</v>
      </c>
      <c r="FQ641">
        <v>14.8114</v>
      </c>
      <c r="FR641">
        <v>100.274</v>
      </c>
      <c r="FS641">
        <v>100.171</v>
      </c>
    </row>
    <row r="642" spans="1:175">
      <c r="A642">
        <v>626</v>
      </c>
      <c r="B642">
        <v>1627064826.1</v>
      </c>
      <c r="C642">
        <v>1250</v>
      </c>
      <c r="D642" t="s">
        <v>1545</v>
      </c>
      <c r="E642" t="s">
        <v>1546</v>
      </c>
      <c r="F642">
        <v>1</v>
      </c>
      <c r="H642">
        <v>1627064825.1</v>
      </c>
      <c r="I642">
        <f>(J642)/1000</f>
        <v>0</v>
      </c>
      <c r="J642">
        <f>1000*CB642*AH642*(BX642-BY642)/(100*BQ642*(1000-AH642*BX642))</f>
        <v>0</v>
      </c>
      <c r="K642">
        <f>CB642*AH642*(BW642-BV642*(1000-AH642*BY642)/(1000-AH642*BX642))/(100*BQ642)</f>
        <v>0</v>
      </c>
      <c r="L642">
        <f>BV642 - IF(AH642&gt;1, K642*BQ642*100.0/(AJ642*CJ642), 0)</f>
        <v>0</v>
      </c>
      <c r="M642">
        <f>((S642-I642/2)*L642-K642)/(S642+I642/2)</f>
        <v>0</v>
      </c>
      <c r="N642">
        <f>M642*(CC642+CD642)/1000.0</f>
        <v>0</v>
      </c>
      <c r="O642">
        <f>(BV642 - IF(AH642&gt;1, K642*BQ642*100.0/(AJ642*CJ642), 0))*(CC642+CD642)/1000.0</f>
        <v>0</v>
      </c>
      <c r="P642">
        <f>2.0/((1/R642-1/Q642)+SIGN(R642)*SQRT((1/R642-1/Q642)*(1/R642-1/Q642) + 4*BR642/((BR642+1)*(BR642+1))*(2*1/R642*1/Q642-1/Q642*1/Q642)))</f>
        <v>0</v>
      </c>
      <c r="Q642">
        <f>IF(LEFT(BS642,1)&lt;&gt;"0",IF(LEFT(BS642,1)="1",3.0,BT642),$D$5+$E$5*(CJ642*CC642/($K$5*1000))+$F$5*(CJ642*CC642/($K$5*1000))*MAX(MIN(BQ642,$J$5),$I$5)*MAX(MIN(BQ642,$J$5),$I$5)+$G$5*MAX(MIN(BQ642,$J$5),$I$5)*(CJ642*CC642/($K$5*1000))+$H$5*(CJ642*CC642/($K$5*1000))*(CJ642*CC642/($K$5*1000)))</f>
        <v>0</v>
      </c>
      <c r="R642">
        <f>I642*(1000-(1000*0.61365*exp(17.502*V642/(240.97+V642))/(CC642+CD642)+BX642)/2)/(1000*0.61365*exp(17.502*V642/(240.97+V642))/(CC642+CD642)-BX642)</f>
        <v>0</v>
      </c>
      <c r="S642">
        <f>1/((BR642+1)/(P642/1.6)+1/(Q642/1.37)) + BR642/((BR642+1)/(P642/1.6) + BR642/(Q642/1.37))</f>
        <v>0</v>
      </c>
      <c r="T642">
        <f>(BM642*BP642)</f>
        <v>0</v>
      </c>
      <c r="U642">
        <f>(CE642+(T642+2*0.95*5.67E-8*(((CE642+$B$7)+273)^4-(CE642+273)^4)-44100*I642)/(1.84*29.3*Q642+8*0.95*5.67E-8*(CE642+273)^3))</f>
        <v>0</v>
      </c>
      <c r="V642">
        <f>($C$7*CF642+$D$7*CG642+$E$7*U642)</f>
        <v>0</v>
      </c>
      <c r="W642">
        <f>0.61365*exp(17.502*V642/(240.97+V642))</f>
        <v>0</v>
      </c>
      <c r="X642">
        <f>(Y642/Z642*100)</f>
        <v>0</v>
      </c>
      <c r="Y642">
        <f>BX642*(CC642+CD642)/1000</f>
        <v>0</v>
      </c>
      <c r="Z642">
        <f>0.61365*exp(17.502*CE642/(240.97+CE642))</f>
        <v>0</v>
      </c>
      <c r="AA642">
        <f>(W642-BX642*(CC642+CD642)/1000)</f>
        <v>0</v>
      </c>
      <c r="AB642">
        <f>(-I642*44100)</f>
        <v>0</v>
      </c>
      <c r="AC642">
        <f>2*29.3*Q642*0.92*(CE642-V642)</f>
        <v>0</v>
      </c>
      <c r="AD642">
        <f>2*0.95*5.67E-8*(((CE642+$B$7)+273)^4-(V642+273)^4)</f>
        <v>0</v>
      </c>
      <c r="AE642">
        <f>T642+AD642+AB642+AC642</f>
        <v>0</v>
      </c>
      <c r="AF642">
        <v>16</v>
      </c>
      <c r="AG642">
        <v>2</v>
      </c>
      <c r="AH642">
        <f>IF(AF642*$H$13&gt;=AJ642,1.0,(AJ642/(AJ642-AF642*$H$13)))</f>
        <v>0</v>
      </c>
      <c r="AI642">
        <f>(AH642-1)*100</f>
        <v>0</v>
      </c>
      <c r="AJ642">
        <f>MAX(0,($B$13+$C$13*CJ642)/(1+$D$13*CJ642)*CC642/(CE642+273)*$E$13)</f>
        <v>0</v>
      </c>
      <c r="AK642" t="s">
        <v>291</v>
      </c>
      <c r="AL642" t="s">
        <v>291</v>
      </c>
      <c r="AM642">
        <v>0</v>
      </c>
      <c r="AN642">
        <v>0</v>
      </c>
      <c r="AO642">
        <f>1-AM642/AN642</f>
        <v>0</v>
      </c>
      <c r="AP642">
        <v>0</v>
      </c>
      <c r="AQ642" t="s">
        <v>291</v>
      </c>
      <c r="AR642" t="s">
        <v>291</v>
      </c>
      <c r="AS642">
        <v>0</v>
      </c>
      <c r="AT642">
        <v>0</v>
      </c>
      <c r="AU642">
        <f>1-AS642/AT642</f>
        <v>0</v>
      </c>
      <c r="AV642">
        <v>0.5</v>
      </c>
      <c r="AW642">
        <f>BN642</f>
        <v>0</v>
      </c>
      <c r="AX642">
        <f>K642</f>
        <v>0</v>
      </c>
      <c r="AY642">
        <f>AU642*AV642*AW642</f>
        <v>0</v>
      </c>
      <c r="AZ642">
        <f>(AX642-AP642)/AW642</f>
        <v>0</v>
      </c>
      <c r="BA642">
        <f>(AN642-AT642)/AT642</f>
        <v>0</v>
      </c>
      <c r="BB642">
        <f>AM642/(AO642+AM642/AT642)</f>
        <v>0</v>
      </c>
      <c r="BC642" t="s">
        <v>291</v>
      </c>
      <c r="BD642">
        <v>0</v>
      </c>
      <c r="BE642">
        <f>IF(BD642&lt;&gt;0, BD642, BB642)</f>
        <v>0</v>
      </c>
      <c r="BF642">
        <f>1-BE642/AT642</f>
        <v>0</v>
      </c>
      <c r="BG642">
        <f>(AT642-AS642)/(AT642-BE642)</f>
        <v>0</v>
      </c>
      <c r="BH642">
        <f>(AN642-AT642)/(AN642-BE642)</f>
        <v>0</v>
      </c>
      <c r="BI642">
        <f>(AT642-AS642)/(AT642-AM642)</f>
        <v>0</v>
      </c>
      <c r="BJ642">
        <f>(AN642-AT642)/(AN642-AM642)</f>
        <v>0</v>
      </c>
      <c r="BK642">
        <f>(BG642*BE642/AS642)</f>
        <v>0</v>
      </c>
      <c r="BL642">
        <f>(1-BK642)</f>
        <v>0</v>
      </c>
      <c r="BM642">
        <f>$B$11*CK642+$C$11*CL642+$F$11*CM642*(1-CP642)</f>
        <v>0</v>
      </c>
      <c r="BN642">
        <f>BM642*BO642</f>
        <v>0</v>
      </c>
      <c r="BO642">
        <f>($B$11*$D$9+$C$11*$D$9+$F$11*((CZ642+CR642)/MAX(CZ642+CR642+DA642, 0.1)*$I$9+DA642/MAX(CZ642+CR642+DA642, 0.1)*$J$9))/($B$11+$C$11+$F$11)</f>
        <v>0</v>
      </c>
      <c r="BP642">
        <f>($B$11*$K$9+$C$11*$K$9+$F$11*((CZ642+CR642)/MAX(CZ642+CR642+DA642, 0.1)*$P$9+DA642/MAX(CZ642+CR642+DA642, 0.1)*$Q$9))/($B$11+$C$11+$F$11)</f>
        <v>0</v>
      </c>
      <c r="BQ642">
        <v>6</v>
      </c>
      <c r="BR642">
        <v>0.5</v>
      </c>
      <c r="BS642" t="s">
        <v>292</v>
      </c>
      <c r="BT642">
        <v>2</v>
      </c>
      <c r="BU642">
        <v>1627064825.1</v>
      </c>
      <c r="BV642">
        <v>398.080333333333</v>
      </c>
      <c r="BW642">
        <v>419.970333333333</v>
      </c>
      <c r="BX642">
        <v>22.7723</v>
      </c>
      <c r="BY642">
        <v>14.6803</v>
      </c>
      <c r="BZ642">
        <v>393.764666666667</v>
      </c>
      <c r="CA642">
        <v>22.6467</v>
      </c>
      <c r="CB642">
        <v>900.035</v>
      </c>
      <c r="CC642">
        <v>101.502666666667</v>
      </c>
      <c r="CD642">
        <v>0.100272</v>
      </c>
      <c r="CE642">
        <v>38.0462333333333</v>
      </c>
      <c r="CF642">
        <v>34.4872</v>
      </c>
      <c r="CG642">
        <v>999.9</v>
      </c>
      <c r="CH642">
        <v>0</v>
      </c>
      <c r="CI642">
        <v>0</v>
      </c>
      <c r="CJ642">
        <v>9997.70666666667</v>
      </c>
      <c r="CK642">
        <v>0</v>
      </c>
      <c r="CL642">
        <v>59.8749666666667</v>
      </c>
      <c r="CM642">
        <v>1460.08666666667</v>
      </c>
      <c r="CN642">
        <v>0.973009</v>
      </c>
      <c r="CO642">
        <v>0.0269914</v>
      </c>
      <c r="CP642">
        <v>0</v>
      </c>
      <c r="CQ642">
        <v>677.981666666667</v>
      </c>
      <c r="CR642">
        <v>4.99951</v>
      </c>
      <c r="CS642">
        <v>9906.33666666667</v>
      </c>
      <c r="CT642">
        <v>11912.6333333333</v>
      </c>
      <c r="CU642">
        <v>40.5413333333333</v>
      </c>
      <c r="CV642">
        <v>42.5</v>
      </c>
      <c r="CW642">
        <v>41.937</v>
      </c>
      <c r="CX642">
        <v>41.812</v>
      </c>
      <c r="CY642">
        <v>43.312</v>
      </c>
      <c r="CZ642">
        <v>1415.81666666667</v>
      </c>
      <c r="DA642">
        <v>39.27</v>
      </c>
      <c r="DB642">
        <v>0</v>
      </c>
      <c r="DC642">
        <v>1627064828.8</v>
      </c>
      <c r="DD642">
        <v>0</v>
      </c>
      <c r="DE642">
        <v>678.055</v>
      </c>
      <c r="DF642">
        <v>-0.70869231110711</v>
      </c>
      <c r="DG642">
        <v>-12.2500000370166</v>
      </c>
      <c r="DH642">
        <v>9906.8276</v>
      </c>
      <c r="DI642">
        <v>15</v>
      </c>
      <c r="DJ642">
        <v>1627063522.6</v>
      </c>
      <c r="DK642" t="s">
        <v>293</v>
      </c>
      <c r="DL642">
        <v>1627063512.6</v>
      </c>
      <c r="DM642">
        <v>1627063522.6</v>
      </c>
      <c r="DN642">
        <v>1</v>
      </c>
      <c r="DO642">
        <v>0.261</v>
      </c>
      <c r="DP642">
        <v>-0.001</v>
      </c>
      <c r="DQ642">
        <v>4.408</v>
      </c>
      <c r="DR642">
        <v>-0.118</v>
      </c>
      <c r="DS642">
        <v>420</v>
      </c>
      <c r="DT642">
        <v>3</v>
      </c>
      <c r="DU642">
        <v>0.07</v>
      </c>
      <c r="DV642">
        <v>0.03</v>
      </c>
      <c r="DW642">
        <v>-21.8966219512195</v>
      </c>
      <c r="DX642">
        <v>0.368832752613217</v>
      </c>
      <c r="DY642">
        <v>0.0526868360112437</v>
      </c>
      <c r="DZ642">
        <v>1</v>
      </c>
      <c r="EA642">
        <v>678.106363636364</v>
      </c>
      <c r="EB642">
        <v>-0.625176632340813</v>
      </c>
      <c r="EC642">
        <v>0.204024184273809</v>
      </c>
      <c r="ED642">
        <v>1</v>
      </c>
      <c r="EE642">
        <v>8.05474609756098</v>
      </c>
      <c r="EF642">
        <v>0.217074773519181</v>
      </c>
      <c r="EG642">
        <v>0.0251634266034954</v>
      </c>
      <c r="EH642">
        <v>0</v>
      </c>
      <c r="EI642">
        <v>2</v>
      </c>
      <c r="EJ642">
        <v>3</v>
      </c>
      <c r="EK642" t="s">
        <v>335</v>
      </c>
      <c r="EL642">
        <v>100</v>
      </c>
      <c r="EM642">
        <v>100</v>
      </c>
      <c r="EN642">
        <v>4.315</v>
      </c>
      <c r="EO642">
        <v>0.1259</v>
      </c>
      <c r="EP642">
        <v>2.28134974714028</v>
      </c>
      <c r="EQ642">
        <v>0.00616335315543056</v>
      </c>
      <c r="ER642">
        <v>-2.81551833566181e-06</v>
      </c>
      <c r="ES642">
        <v>7.20361701182458e-10</v>
      </c>
      <c r="ET642">
        <v>-0.12593346656001</v>
      </c>
      <c r="EU642">
        <v>0.000949733804135094</v>
      </c>
      <c r="EV642">
        <v>0.000626151634330831</v>
      </c>
      <c r="EW642">
        <v>-7.8445624330649e-06</v>
      </c>
      <c r="EX642">
        <v>-4</v>
      </c>
      <c r="EY642">
        <v>2067</v>
      </c>
      <c r="EZ642">
        <v>1</v>
      </c>
      <c r="FA642">
        <v>22</v>
      </c>
      <c r="FB642">
        <v>21.9</v>
      </c>
      <c r="FC642">
        <v>21.7</v>
      </c>
      <c r="FD642">
        <v>18</v>
      </c>
      <c r="FE642">
        <v>960.592</v>
      </c>
      <c r="FF642">
        <v>523.838</v>
      </c>
      <c r="FG642">
        <v>45.283</v>
      </c>
      <c r="FH642">
        <v>25.9232</v>
      </c>
      <c r="FI642">
        <v>30.0008</v>
      </c>
      <c r="FJ642">
        <v>25.6895</v>
      </c>
      <c r="FK642">
        <v>25.6787</v>
      </c>
      <c r="FL642">
        <v>26.8837</v>
      </c>
      <c r="FM642">
        <v>28.9772</v>
      </c>
      <c r="FN642">
        <v>0</v>
      </c>
      <c r="FO642">
        <v>48</v>
      </c>
      <c r="FP642">
        <v>420</v>
      </c>
      <c r="FQ642">
        <v>14.8098</v>
      </c>
      <c r="FR642">
        <v>100.273</v>
      </c>
      <c r="FS642">
        <v>100.17</v>
      </c>
    </row>
    <row r="643" spans="1:175">
      <c r="A643">
        <v>627</v>
      </c>
      <c r="B643">
        <v>1627064828.1</v>
      </c>
      <c r="C643">
        <v>1252</v>
      </c>
      <c r="D643" t="s">
        <v>1547</v>
      </c>
      <c r="E643" t="s">
        <v>1548</v>
      </c>
      <c r="F643">
        <v>1</v>
      </c>
      <c r="H643">
        <v>1627064827.1</v>
      </c>
      <c r="I643">
        <f>(J643)/1000</f>
        <v>0</v>
      </c>
      <c r="J643">
        <f>1000*CB643*AH643*(BX643-BY643)/(100*BQ643*(1000-AH643*BX643))</f>
        <v>0</v>
      </c>
      <c r="K643">
        <f>CB643*AH643*(BW643-BV643*(1000-AH643*BY643)/(1000-AH643*BX643))/(100*BQ643)</f>
        <v>0</v>
      </c>
      <c r="L643">
        <f>BV643 - IF(AH643&gt;1, K643*BQ643*100.0/(AJ643*CJ643), 0)</f>
        <v>0</v>
      </c>
      <c r="M643">
        <f>((S643-I643/2)*L643-K643)/(S643+I643/2)</f>
        <v>0</v>
      </c>
      <c r="N643">
        <f>M643*(CC643+CD643)/1000.0</f>
        <v>0</v>
      </c>
      <c r="O643">
        <f>(BV643 - IF(AH643&gt;1, K643*BQ643*100.0/(AJ643*CJ643), 0))*(CC643+CD643)/1000.0</f>
        <v>0</v>
      </c>
      <c r="P643">
        <f>2.0/((1/R643-1/Q643)+SIGN(R643)*SQRT((1/R643-1/Q643)*(1/R643-1/Q643) + 4*BR643/((BR643+1)*(BR643+1))*(2*1/R643*1/Q643-1/Q643*1/Q643)))</f>
        <v>0</v>
      </c>
      <c r="Q643">
        <f>IF(LEFT(BS643,1)&lt;&gt;"0",IF(LEFT(BS643,1)="1",3.0,BT643),$D$5+$E$5*(CJ643*CC643/($K$5*1000))+$F$5*(CJ643*CC643/($K$5*1000))*MAX(MIN(BQ643,$J$5),$I$5)*MAX(MIN(BQ643,$J$5),$I$5)+$G$5*MAX(MIN(BQ643,$J$5),$I$5)*(CJ643*CC643/($K$5*1000))+$H$5*(CJ643*CC643/($K$5*1000))*(CJ643*CC643/($K$5*1000)))</f>
        <v>0</v>
      </c>
      <c r="R643">
        <f>I643*(1000-(1000*0.61365*exp(17.502*V643/(240.97+V643))/(CC643+CD643)+BX643)/2)/(1000*0.61365*exp(17.502*V643/(240.97+V643))/(CC643+CD643)-BX643)</f>
        <v>0</v>
      </c>
      <c r="S643">
        <f>1/((BR643+1)/(P643/1.6)+1/(Q643/1.37)) + BR643/((BR643+1)/(P643/1.6) + BR643/(Q643/1.37))</f>
        <v>0</v>
      </c>
      <c r="T643">
        <f>(BM643*BP643)</f>
        <v>0</v>
      </c>
      <c r="U643">
        <f>(CE643+(T643+2*0.95*5.67E-8*(((CE643+$B$7)+273)^4-(CE643+273)^4)-44100*I643)/(1.84*29.3*Q643+8*0.95*5.67E-8*(CE643+273)^3))</f>
        <v>0</v>
      </c>
      <c r="V643">
        <f>($C$7*CF643+$D$7*CG643+$E$7*U643)</f>
        <v>0</v>
      </c>
      <c r="W643">
        <f>0.61365*exp(17.502*V643/(240.97+V643))</f>
        <v>0</v>
      </c>
      <c r="X643">
        <f>(Y643/Z643*100)</f>
        <v>0</v>
      </c>
      <c r="Y643">
        <f>BX643*(CC643+CD643)/1000</f>
        <v>0</v>
      </c>
      <c r="Z643">
        <f>0.61365*exp(17.502*CE643/(240.97+CE643))</f>
        <v>0</v>
      </c>
      <c r="AA643">
        <f>(W643-BX643*(CC643+CD643)/1000)</f>
        <v>0</v>
      </c>
      <c r="AB643">
        <f>(-I643*44100)</f>
        <v>0</v>
      </c>
      <c r="AC643">
        <f>2*29.3*Q643*0.92*(CE643-V643)</f>
        <v>0</v>
      </c>
      <c r="AD643">
        <f>2*0.95*5.67E-8*(((CE643+$B$7)+273)^4-(V643+273)^4)</f>
        <v>0</v>
      </c>
      <c r="AE643">
        <f>T643+AD643+AB643+AC643</f>
        <v>0</v>
      </c>
      <c r="AF643">
        <v>16</v>
      </c>
      <c r="AG643">
        <v>2</v>
      </c>
      <c r="AH643">
        <f>IF(AF643*$H$13&gt;=AJ643,1.0,(AJ643/(AJ643-AF643*$H$13)))</f>
        <v>0</v>
      </c>
      <c r="AI643">
        <f>(AH643-1)*100</f>
        <v>0</v>
      </c>
      <c r="AJ643">
        <f>MAX(0,($B$13+$C$13*CJ643)/(1+$D$13*CJ643)*CC643/(CE643+273)*$E$13)</f>
        <v>0</v>
      </c>
      <c r="AK643" t="s">
        <v>291</v>
      </c>
      <c r="AL643" t="s">
        <v>291</v>
      </c>
      <c r="AM643">
        <v>0</v>
      </c>
      <c r="AN643">
        <v>0</v>
      </c>
      <c r="AO643">
        <f>1-AM643/AN643</f>
        <v>0</v>
      </c>
      <c r="AP643">
        <v>0</v>
      </c>
      <c r="AQ643" t="s">
        <v>291</v>
      </c>
      <c r="AR643" t="s">
        <v>291</v>
      </c>
      <c r="AS643">
        <v>0</v>
      </c>
      <c r="AT643">
        <v>0</v>
      </c>
      <c r="AU643">
        <f>1-AS643/AT643</f>
        <v>0</v>
      </c>
      <c r="AV643">
        <v>0.5</v>
      </c>
      <c r="AW643">
        <f>BN643</f>
        <v>0</v>
      </c>
      <c r="AX643">
        <f>K643</f>
        <v>0</v>
      </c>
      <c r="AY643">
        <f>AU643*AV643*AW643</f>
        <v>0</v>
      </c>
      <c r="AZ643">
        <f>(AX643-AP643)/AW643</f>
        <v>0</v>
      </c>
      <c r="BA643">
        <f>(AN643-AT643)/AT643</f>
        <v>0</v>
      </c>
      <c r="BB643">
        <f>AM643/(AO643+AM643/AT643)</f>
        <v>0</v>
      </c>
      <c r="BC643" t="s">
        <v>291</v>
      </c>
      <c r="BD643">
        <v>0</v>
      </c>
      <c r="BE643">
        <f>IF(BD643&lt;&gt;0, BD643, BB643)</f>
        <v>0</v>
      </c>
      <c r="BF643">
        <f>1-BE643/AT643</f>
        <v>0</v>
      </c>
      <c r="BG643">
        <f>(AT643-AS643)/(AT643-BE643)</f>
        <v>0</v>
      </c>
      <c r="BH643">
        <f>(AN643-AT643)/(AN643-BE643)</f>
        <v>0</v>
      </c>
      <c r="BI643">
        <f>(AT643-AS643)/(AT643-AM643)</f>
        <v>0</v>
      </c>
      <c r="BJ643">
        <f>(AN643-AT643)/(AN643-AM643)</f>
        <v>0</v>
      </c>
      <c r="BK643">
        <f>(BG643*BE643/AS643)</f>
        <v>0</v>
      </c>
      <c r="BL643">
        <f>(1-BK643)</f>
        <v>0</v>
      </c>
      <c r="BM643">
        <f>$B$11*CK643+$C$11*CL643+$F$11*CM643*(1-CP643)</f>
        <v>0</v>
      </c>
      <c r="BN643">
        <f>BM643*BO643</f>
        <v>0</v>
      </c>
      <c r="BO643">
        <f>($B$11*$D$9+$C$11*$D$9+$F$11*((CZ643+CR643)/MAX(CZ643+CR643+DA643, 0.1)*$I$9+DA643/MAX(CZ643+CR643+DA643, 0.1)*$J$9))/($B$11+$C$11+$F$11)</f>
        <v>0</v>
      </c>
      <c r="BP643">
        <f>($B$11*$K$9+$C$11*$K$9+$F$11*((CZ643+CR643)/MAX(CZ643+CR643+DA643, 0.1)*$P$9+DA643/MAX(CZ643+CR643+DA643, 0.1)*$Q$9))/($B$11+$C$11+$F$11)</f>
        <v>0</v>
      </c>
      <c r="BQ643">
        <v>6</v>
      </c>
      <c r="BR643">
        <v>0.5</v>
      </c>
      <c r="BS643" t="s">
        <v>292</v>
      </c>
      <c r="BT643">
        <v>2</v>
      </c>
      <c r="BU643">
        <v>1627064827.1</v>
      </c>
      <c r="BV643">
        <v>398.086666666667</v>
      </c>
      <c r="BW643">
        <v>419.955</v>
      </c>
      <c r="BX643">
        <v>22.8028</v>
      </c>
      <c r="BY643">
        <v>14.7179</v>
      </c>
      <c r="BZ643">
        <v>393.771333333333</v>
      </c>
      <c r="CA643">
        <v>22.6767</v>
      </c>
      <c r="CB643">
        <v>900.024333333333</v>
      </c>
      <c r="CC643">
        <v>101.502333333333</v>
      </c>
      <c r="CD643">
        <v>0.100042</v>
      </c>
      <c r="CE643">
        <v>38.0679333333333</v>
      </c>
      <c r="CF643">
        <v>34.5139666666667</v>
      </c>
      <c r="CG643">
        <v>999.9</v>
      </c>
      <c r="CH643">
        <v>0</v>
      </c>
      <c r="CI643">
        <v>0</v>
      </c>
      <c r="CJ643">
        <v>10001.8733333333</v>
      </c>
      <c r="CK643">
        <v>0</v>
      </c>
      <c r="CL643">
        <v>59.8759</v>
      </c>
      <c r="CM643">
        <v>1459.96333333333</v>
      </c>
      <c r="CN643">
        <v>0.973007</v>
      </c>
      <c r="CO643">
        <v>0.0269933</v>
      </c>
      <c r="CP643">
        <v>0</v>
      </c>
      <c r="CQ643">
        <v>677.972333333333</v>
      </c>
      <c r="CR643">
        <v>4.99951</v>
      </c>
      <c r="CS643">
        <v>9906.03333333333</v>
      </c>
      <c r="CT643">
        <v>11911.6666666667</v>
      </c>
      <c r="CU643">
        <v>40.5206666666667</v>
      </c>
      <c r="CV643">
        <v>42.5</v>
      </c>
      <c r="CW643">
        <v>41.937</v>
      </c>
      <c r="CX643">
        <v>41.854</v>
      </c>
      <c r="CY643">
        <v>43.312</v>
      </c>
      <c r="CZ643">
        <v>1415.69333333333</v>
      </c>
      <c r="DA643">
        <v>39.27</v>
      </c>
      <c r="DB643">
        <v>0</v>
      </c>
      <c r="DC643">
        <v>1627064830.6</v>
      </c>
      <c r="DD643">
        <v>0</v>
      </c>
      <c r="DE643">
        <v>678.040538461539</v>
      </c>
      <c r="DF643">
        <v>-0.682735047826879</v>
      </c>
      <c r="DG643">
        <v>-10.9121367638587</v>
      </c>
      <c r="DH643">
        <v>9906.66153846154</v>
      </c>
      <c r="DI643">
        <v>15</v>
      </c>
      <c r="DJ643">
        <v>1627063522.6</v>
      </c>
      <c r="DK643" t="s">
        <v>293</v>
      </c>
      <c r="DL643">
        <v>1627063512.6</v>
      </c>
      <c r="DM643">
        <v>1627063522.6</v>
      </c>
      <c r="DN643">
        <v>1</v>
      </c>
      <c r="DO643">
        <v>0.261</v>
      </c>
      <c r="DP643">
        <v>-0.001</v>
      </c>
      <c r="DQ643">
        <v>4.408</v>
      </c>
      <c r="DR643">
        <v>-0.118</v>
      </c>
      <c r="DS643">
        <v>420</v>
      </c>
      <c r="DT643">
        <v>3</v>
      </c>
      <c r="DU643">
        <v>0.07</v>
      </c>
      <c r="DV643">
        <v>0.03</v>
      </c>
      <c r="DW643">
        <v>-21.885656097561</v>
      </c>
      <c r="DX643">
        <v>0.241026480836152</v>
      </c>
      <c r="DY643">
        <v>0.0442468797234198</v>
      </c>
      <c r="DZ643">
        <v>1</v>
      </c>
      <c r="EA643">
        <v>678.090085714286</v>
      </c>
      <c r="EB643">
        <v>-0.89786301369653</v>
      </c>
      <c r="EC643">
        <v>0.210065346489887</v>
      </c>
      <c r="ED643">
        <v>1</v>
      </c>
      <c r="EE643">
        <v>8.06249463414634</v>
      </c>
      <c r="EF643">
        <v>0.17225937282229</v>
      </c>
      <c r="EG643">
        <v>0.0207022552203284</v>
      </c>
      <c r="EH643">
        <v>0</v>
      </c>
      <c r="EI643">
        <v>2</v>
      </c>
      <c r="EJ643">
        <v>3</v>
      </c>
      <c r="EK643" t="s">
        <v>335</v>
      </c>
      <c r="EL643">
        <v>100</v>
      </c>
      <c r="EM643">
        <v>100</v>
      </c>
      <c r="EN643">
        <v>4.316</v>
      </c>
      <c r="EO643">
        <v>0.1264</v>
      </c>
      <c r="EP643">
        <v>2.28134974714028</v>
      </c>
      <c r="EQ643">
        <v>0.00616335315543056</v>
      </c>
      <c r="ER643">
        <v>-2.81551833566181e-06</v>
      </c>
      <c r="ES643">
        <v>7.20361701182458e-10</v>
      </c>
      <c r="ET643">
        <v>-0.12593346656001</v>
      </c>
      <c r="EU643">
        <v>0.000949733804135094</v>
      </c>
      <c r="EV643">
        <v>0.000626151634330831</v>
      </c>
      <c r="EW643">
        <v>-7.8445624330649e-06</v>
      </c>
      <c r="EX643">
        <v>-4</v>
      </c>
      <c r="EY643">
        <v>2067</v>
      </c>
      <c r="EZ643">
        <v>1</v>
      </c>
      <c r="FA643">
        <v>22</v>
      </c>
      <c r="FB643">
        <v>21.9</v>
      </c>
      <c r="FC643">
        <v>21.8</v>
      </c>
      <c r="FD643">
        <v>18</v>
      </c>
      <c r="FE643">
        <v>960.6</v>
      </c>
      <c r="FF643">
        <v>523.786</v>
      </c>
      <c r="FG643">
        <v>45.3036</v>
      </c>
      <c r="FH643">
        <v>25.9278</v>
      </c>
      <c r="FI643">
        <v>30.0007</v>
      </c>
      <c r="FJ643">
        <v>25.6929</v>
      </c>
      <c r="FK643">
        <v>25.6824</v>
      </c>
      <c r="FL643">
        <v>26.8861</v>
      </c>
      <c r="FM643">
        <v>28.9772</v>
      </c>
      <c r="FN643">
        <v>0</v>
      </c>
      <c r="FO643">
        <v>48</v>
      </c>
      <c r="FP643">
        <v>420</v>
      </c>
      <c r="FQ643">
        <v>14.7957</v>
      </c>
      <c r="FR643">
        <v>100.272</v>
      </c>
      <c r="FS643">
        <v>100.17</v>
      </c>
    </row>
    <row r="644" spans="1:175">
      <c r="A644">
        <v>628</v>
      </c>
      <c r="B644">
        <v>1627064830.1</v>
      </c>
      <c r="C644">
        <v>1254</v>
      </c>
      <c r="D644" t="s">
        <v>1549</v>
      </c>
      <c r="E644" t="s">
        <v>1550</v>
      </c>
      <c r="F644">
        <v>1</v>
      </c>
      <c r="H644">
        <v>1627064829.1</v>
      </c>
      <c r="I644">
        <f>(J644)/1000</f>
        <v>0</v>
      </c>
      <c r="J644">
        <f>1000*CB644*AH644*(BX644-BY644)/(100*BQ644*(1000-AH644*BX644))</f>
        <v>0</v>
      </c>
      <c r="K644">
        <f>CB644*AH644*(BW644-BV644*(1000-AH644*BY644)/(1000-AH644*BX644))/(100*BQ644)</f>
        <v>0</v>
      </c>
      <c r="L644">
        <f>BV644 - IF(AH644&gt;1, K644*BQ644*100.0/(AJ644*CJ644), 0)</f>
        <v>0</v>
      </c>
      <c r="M644">
        <f>((S644-I644/2)*L644-K644)/(S644+I644/2)</f>
        <v>0</v>
      </c>
      <c r="N644">
        <f>M644*(CC644+CD644)/1000.0</f>
        <v>0</v>
      </c>
      <c r="O644">
        <f>(BV644 - IF(AH644&gt;1, K644*BQ644*100.0/(AJ644*CJ644), 0))*(CC644+CD644)/1000.0</f>
        <v>0</v>
      </c>
      <c r="P644">
        <f>2.0/((1/R644-1/Q644)+SIGN(R644)*SQRT((1/R644-1/Q644)*(1/R644-1/Q644) + 4*BR644/((BR644+1)*(BR644+1))*(2*1/R644*1/Q644-1/Q644*1/Q644)))</f>
        <v>0</v>
      </c>
      <c r="Q644">
        <f>IF(LEFT(BS644,1)&lt;&gt;"0",IF(LEFT(BS644,1)="1",3.0,BT644),$D$5+$E$5*(CJ644*CC644/($K$5*1000))+$F$5*(CJ644*CC644/($K$5*1000))*MAX(MIN(BQ644,$J$5),$I$5)*MAX(MIN(BQ644,$J$5),$I$5)+$G$5*MAX(MIN(BQ644,$J$5),$I$5)*(CJ644*CC644/($K$5*1000))+$H$5*(CJ644*CC644/($K$5*1000))*(CJ644*CC644/($K$5*1000)))</f>
        <v>0</v>
      </c>
      <c r="R644">
        <f>I644*(1000-(1000*0.61365*exp(17.502*V644/(240.97+V644))/(CC644+CD644)+BX644)/2)/(1000*0.61365*exp(17.502*V644/(240.97+V644))/(CC644+CD644)-BX644)</f>
        <v>0</v>
      </c>
      <c r="S644">
        <f>1/((BR644+1)/(P644/1.6)+1/(Q644/1.37)) + BR644/((BR644+1)/(P644/1.6) + BR644/(Q644/1.37))</f>
        <v>0</v>
      </c>
      <c r="T644">
        <f>(BM644*BP644)</f>
        <v>0</v>
      </c>
      <c r="U644">
        <f>(CE644+(T644+2*0.95*5.67E-8*(((CE644+$B$7)+273)^4-(CE644+273)^4)-44100*I644)/(1.84*29.3*Q644+8*0.95*5.67E-8*(CE644+273)^3))</f>
        <v>0</v>
      </c>
      <c r="V644">
        <f>($C$7*CF644+$D$7*CG644+$E$7*U644)</f>
        <v>0</v>
      </c>
      <c r="W644">
        <f>0.61365*exp(17.502*V644/(240.97+V644))</f>
        <v>0</v>
      </c>
      <c r="X644">
        <f>(Y644/Z644*100)</f>
        <v>0</v>
      </c>
      <c r="Y644">
        <f>BX644*(CC644+CD644)/1000</f>
        <v>0</v>
      </c>
      <c r="Z644">
        <f>0.61365*exp(17.502*CE644/(240.97+CE644))</f>
        <v>0</v>
      </c>
      <c r="AA644">
        <f>(W644-BX644*(CC644+CD644)/1000)</f>
        <v>0</v>
      </c>
      <c r="AB644">
        <f>(-I644*44100)</f>
        <v>0</v>
      </c>
      <c r="AC644">
        <f>2*29.3*Q644*0.92*(CE644-V644)</f>
        <v>0</v>
      </c>
      <c r="AD644">
        <f>2*0.95*5.67E-8*(((CE644+$B$7)+273)^4-(V644+273)^4)</f>
        <v>0</v>
      </c>
      <c r="AE644">
        <f>T644+AD644+AB644+AC644</f>
        <v>0</v>
      </c>
      <c r="AF644">
        <v>16</v>
      </c>
      <c r="AG644">
        <v>2</v>
      </c>
      <c r="AH644">
        <f>IF(AF644*$H$13&gt;=AJ644,1.0,(AJ644/(AJ644-AF644*$H$13)))</f>
        <v>0</v>
      </c>
      <c r="AI644">
        <f>(AH644-1)*100</f>
        <v>0</v>
      </c>
      <c r="AJ644">
        <f>MAX(0,($B$13+$C$13*CJ644)/(1+$D$13*CJ644)*CC644/(CE644+273)*$E$13)</f>
        <v>0</v>
      </c>
      <c r="AK644" t="s">
        <v>291</v>
      </c>
      <c r="AL644" t="s">
        <v>291</v>
      </c>
      <c r="AM644">
        <v>0</v>
      </c>
      <c r="AN644">
        <v>0</v>
      </c>
      <c r="AO644">
        <f>1-AM644/AN644</f>
        <v>0</v>
      </c>
      <c r="AP644">
        <v>0</v>
      </c>
      <c r="AQ644" t="s">
        <v>291</v>
      </c>
      <c r="AR644" t="s">
        <v>291</v>
      </c>
      <c r="AS644">
        <v>0</v>
      </c>
      <c r="AT644">
        <v>0</v>
      </c>
      <c r="AU644">
        <f>1-AS644/AT644</f>
        <v>0</v>
      </c>
      <c r="AV644">
        <v>0.5</v>
      </c>
      <c r="AW644">
        <f>BN644</f>
        <v>0</v>
      </c>
      <c r="AX644">
        <f>K644</f>
        <v>0</v>
      </c>
      <c r="AY644">
        <f>AU644*AV644*AW644</f>
        <v>0</v>
      </c>
      <c r="AZ644">
        <f>(AX644-AP644)/AW644</f>
        <v>0</v>
      </c>
      <c r="BA644">
        <f>(AN644-AT644)/AT644</f>
        <v>0</v>
      </c>
      <c r="BB644">
        <f>AM644/(AO644+AM644/AT644)</f>
        <v>0</v>
      </c>
      <c r="BC644" t="s">
        <v>291</v>
      </c>
      <c r="BD644">
        <v>0</v>
      </c>
      <c r="BE644">
        <f>IF(BD644&lt;&gt;0, BD644, BB644)</f>
        <v>0</v>
      </c>
      <c r="BF644">
        <f>1-BE644/AT644</f>
        <v>0</v>
      </c>
      <c r="BG644">
        <f>(AT644-AS644)/(AT644-BE644)</f>
        <v>0</v>
      </c>
      <c r="BH644">
        <f>(AN644-AT644)/(AN644-BE644)</f>
        <v>0</v>
      </c>
      <c r="BI644">
        <f>(AT644-AS644)/(AT644-AM644)</f>
        <v>0</v>
      </c>
      <c r="BJ644">
        <f>(AN644-AT644)/(AN644-AM644)</f>
        <v>0</v>
      </c>
      <c r="BK644">
        <f>(BG644*BE644/AS644)</f>
        <v>0</v>
      </c>
      <c r="BL644">
        <f>(1-BK644)</f>
        <v>0</v>
      </c>
      <c r="BM644">
        <f>$B$11*CK644+$C$11*CL644+$F$11*CM644*(1-CP644)</f>
        <v>0</v>
      </c>
      <c r="BN644">
        <f>BM644*BO644</f>
        <v>0</v>
      </c>
      <c r="BO644">
        <f>($B$11*$D$9+$C$11*$D$9+$F$11*((CZ644+CR644)/MAX(CZ644+CR644+DA644, 0.1)*$I$9+DA644/MAX(CZ644+CR644+DA644, 0.1)*$J$9))/($B$11+$C$11+$F$11)</f>
        <v>0</v>
      </c>
      <c r="BP644">
        <f>($B$11*$K$9+$C$11*$K$9+$F$11*((CZ644+CR644)/MAX(CZ644+CR644+DA644, 0.1)*$P$9+DA644/MAX(CZ644+CR644+DA644, 0.1)*$Q$9))/($B$11+$C$11+$F$11)</f>
        <v>0</v>
      </c>
      <c r="BQ644">
        <v>6</v>
      </c>
      <c r="BR644">
        <v>0.5</v>
      </c>
      <c r="BS644" t="s">
        <v>292</v>
      </c>
      <c r="BT644">
        <v>2</v>
      </c>
      <c r="BU644">
        <v>1627064829.1</v>
      </c>
      <c r="BV644">
        <v>398.083333333333</v>
      </c>
      <c r="BW644">
        <v>419.908666666667</v>
      </c>
      <c r="BX644">
        <v>22.8381</v>
      </c>
      <c r="BY644">
        <v>14.7362</v>
      </c>
      <c r="BZ644">
        <v>393.768</v>
      </c>
      <c r="CA644">
        <v>22.7113333333333</v>
      </c>
      <c r="CB644">
        <v>899.984666666667</v>
      </c>
      <c r="CC644">
        <v>101.502</v>
      </c>
      <c r="CD644">
        <v>0.100116666666667</v>
      </c>
      <c r="CE644">
        <v>38.0878333333333</v>
      </c>
      <c r="CF644">
        <v>34.5407</v>
      </c>
      <c r="CG644">
        <v>999.9</v>
      </c>
      <c r="CH644">
        <v>0</v>
      </c>
      <c r="CI644">
        <v>0</v>
      </c>
      <c r="CJ644">
        <v>9997.91</v>
      </c>
      <c r="CK644">
        <v>0</v>
      </c>
      <c r="CL644">
        <v>59.8759</v>
      </c>
      <c r="CM644">
        <v>1460.07</v>
      </c>
      <c r="CN644">
        <v>0.973007</v>
      </c>
      <c r="CO644">
        <v>0.0269933</v>
      </c>
      <c r="CP644">
        <v>0</v>
      </c>
      <c r="CQ644">
        <v>677.802333333333</v>
      </c>
      <c r="CR644">
        <v>4.99951</v>
      </c>
      <c r="CS644">
        <v>9906.49666666667</v>
      </c>
      <c r="CT644">
        <v>11912.5</v>
      </c>
      <c r="CU644">
        <v>40.5413333333333</v>
      </c>
      <c r="CV644">
        <v>42.5</v>
      </c>
      <c r="CW644">
        <v>41.937</v>
      </c>
      <c r="CX644">
        <v>41.8536666666667</v>
      </c>
      <c r="CY644">
        <v>43.312</v>
      </c>
      <c r="CZ644">
        <v>1415.79666666667</v>
      </c>
      <c r="DA644">
        <v>39.2733333333333</v>
      </c>
      <c r="DB644">
        <v>0</v>
      </c>
      <c r="DC644">
        <v>1627064833</v>
      </c>
      <c r="DD644">
        <v>0</v>
      </c>
      <c r="DE644">
        <v>677.970923076923</v>
      </c>
      <c r="DF644">
        <v>-1.18735043099684</v>
      </c>
      <c r="DG644">
        <v>-5.03452994506914</v>
      </c>
      <c r="DH644">
        <v>9906.40615384616</v>
      </c>
      <c r="DI644">
        <v>15</v>
      </c>
      <c r="DJ644">
        <v>1627063522.6</v>
      </c>
      <c r="DK644" t="s">
        <v>293</v>
      </c>
      <c r="DL644">
        <v>1627063512.6</v>
      </c>
      <c r="DM644">
        <v>1627063522.6</v>
      </c>
      <c r="DN644">
        <v>1</v>
      </c>
      <c r="DO644">
        <v>0.261</v>
      </c>
      <c r="DP644">
        <v>-0.001</v>
      </c>
      <c r="DQ644">
        <v>4.408</v>
      </c>
      <c r="DR644">
        <v>-0.118</v>
      </c>
      <c r="DS644">
        <v>420</v>
      </c>
      <c r="DT644">
        <v>3</v>
      </c>
      <c r="DU644">
        <v>0.07</v>
      </c>
      <c r="DV644">
        <v>0.03</v>
      </c>
      <c r="DW644">
        <v>-21.8726585365854</v>
      </c>
      <c r="DX644">
        <v>0.172733101045302</v>
      </c>
      <c r="DY644">
        <v>0.0380504541533089</v>
      </c>
      <c r="DZ644">
        <v>1</v>
      </c>
      <c r="EA644">
        <v>678.052121212121</v>
      </c>
      <c r="EB644">
        <v>-1.26955801571948</v>
      </c>
      <c r="EC644">
        <v>0.212226688062085</v>
      </c>
      <c r="ED644">
        <v>1</v>
      </c>
      <c r="EE644">
        <v>8.06931195121951</v>
      </c>
      <c r="EF644">
        <v>0.16499958188155</v>
      </c>
      <c r="EG644">
        <v>0.0200247061084382</v>
      </c>
      <c r="EH644">
        <v>0</v>
      </c>
      <c r="EI644">
        <v>2</v>
      </c>
      <c r="EJ644">
        <v>3</v>
      </c>
      <c r="EK644" t="s">
        <v>335</v>
      </c>
      <c r="EL644">
        <v>100</v>
      </c>
      <c r="EM644">
        <v>100</v>
      </c>
      <c r="EN644">
        <v>4.316</v>
      </c>
      <c r="EO644">
        <v>0.127</v>
      </c>
      <c r="EP644">
        <v>2.28134974714028</v>
      </c>
      <c r="EQ644">
        <v>0.00616335315543056</v>
      </c>
      <c r="ER644">
        <v>-2.81551833566181e-06</v>
      </c>
      <c r="ES644">
        <v>7.20361701182458e-10</v>
      </c>
      <c r="ET644">
        <v>-0.12593346656001</v>
      </c>
      <c r="EU644">
        <v>0.000949733804135094</v>
      </c>
      <c r="EV644">
        <v>0.000626151634330831</v>
      </c>
      <c r="EW644">
        <v>-7.8445624330649e-06</v>
      </c>
      <c r="EX644">
        <v>-4</v>
      </c>
      <c r="EY644">
        <v>2067</v>
      </c>
      <c r="EZ644">
        <v>1</v>
      </c>
      <c r="FA644">
        <v>22</v>
      </c>
      <c r="FB644">
        <v>22</v>
      </c>
      <c r="FC644">
        <v>21.8</v>
      </c>
      <c r="FD644">
        <v>18</v>
      </c>
      <c r="FE644">
        <v>960.615</v>
      </c>
      <c r="FF644">
        <v>523.871</v>
      </c>
      <c r="FG644">
        <v>45.3231</v>
      </c>
      <c r="FH644">
        <v>25.9322</v>
      </c>
      <c r="FI644">
        <v>30.0008</v>
      </c>
      <c r="FJ644">
        <v>25.6967</v>
      </c>
      <c r="FK644">
        <v>25.6856</v>
      </c>
      <c r="FL644">
        <v>26.8878</v>
      </c>
      <c r="FM644">
        <v>28.6214</v>
      </c>
      <c r="FN644">
        <v>0</v>
      </c>
      <c r="FO644">
        <v>48</v>
      </c>
      <c r="FP644">
        <v>420</v>
      </c>
      <c r="FQ644">
        <v>14.8848</v>
      </c>
      <c r="FR644">
        <v>100.271</v>
      </c>
      <c r="FS644">
        <v>100.17</v>
      </c>
    </row>
    <row r="645" spans="1:175">
      <c r="A645">
        <v>629</v>
      </c>
      <c r="B645">
        <v>1627064832.1</v>
      </c>
      <c r="C645">
        <v>1256</v>
      </c>
      <c r="D645" t="s">
        <v>1551</v>
      </c>
      <c r="E645" t="s">
        <v>1552</v>
      </c>
      <c r="F645">
        <v>1</v>
      </c>
      <c r="H645">
        <v>1627064831.1</v>
      </c>
      <c r="I645">
        <f>(J645)/1000</f>
        <v>0</v>
      </c>
      <c r="J645">
        <f>1000*CB645*AH645*(BX645-BY645)/(100*BQ645*(1000-AH645*BX645))</f>
        <v>0</v>
      </c>
      <c r="K645">
        <f>CB645*AH645*(BW645-BV645*(1000-AH645*BY645)/(1000-AH645*BX645))/(100*BQ645)</f>
        <v>0</v>
      </c>
      <c r="L645">
        <f>BV645 - IF(AH645&gt;1, K645*BQ645*100.0/(AJ645*CJ645), 0)</f>
        <v>0</v>
      </c>
      <c r="M645">
        <f>((S645-I645/2)*L645-K645)/(S645+I645/2)</f>
        <v>0</v>
      </c>
      <c r="N645">
        <f>M645*(CC645+CD645)/1000.0</f>
        <v>0</v>
      </c>
      <c r="O645">
        <f>(BV645 - IF(AH645&gt;1, K645*BQ645*100.0/(AJ645*CJ645), 0))*(CC645+CD645)/1000.0</f>
        <v>0</v>
      </c>
      <c r="P645">
        <f>2.0/((1/R645-1/Q645)+SIGN(R645)*SQRT((1/R645-1/Q645)*(1/R645-1/Q645) + 4*BR645/((BR645+1)*(BR645+1))*(2*1/R645*1/Q645-1/Q645*1/Q645)))</f>
        <v>0</v>
      </c>
      <c r="Q645">
        <f>IF(LEFT(BS645,1)&lt;&gt;"0",IF(LEFT(BS645,1)="1",3.0,BT645),$D$5+$E$5*(CJ645*CC645/($K$5*1000))+$F$5*(CJ645*CC645/($K$5*1000))*MAX(MIN(BQ645,$J$5),$I$5)*MAX(MIN(BQ645,$J$5),$I$5)+$G$5*MAX(MIN(BQ645,$J$5),$I$5)*(CJ645*CC645/($K$5*1000))+$H$5*(CJ645*CC645/($K$5*1000))*(CJ645*CC645/($K$5*1000)))</f>
        <v>0</v>
      </c>
      <c r="R645">
        <f>I645*(1000-(1000*0.61365*exp(17.502*V645/(240.97+V645))/(CC645+CD645)+BX645)/2)/(1000*0.61365*exp(17.502*V645/(240.97+V645))/(CC645+CD645)-BX645)</f>
        <v>0</v>
      </c>
      <c r="S645">
        <f>1/((BR645+1)/(P645/1.6)+1/(Q645/1.37)) + BR645/((BR645+1)/(P645/1.6) + BR645/(Q645/1.37))</f>
        <v>0</v>
      </c>
      <c r="T645">
        <f>(BM645*BP645)</f>
        <v>0</v>
      </c>
      <c r="U645">
        <f>(CE645+(T645+2*0.95*5.67E-8*(((CE645+$B$7)+273)^4-(CE645+273)^4)-44100*I645)/(1.84*29.3*Q645+8*0.95*5.67E-8*(CE645+273)^3))</f>
        <v>0</v>
      </c>
      <c r="V645">
        <f>($C$7*CF645+$D$7*CG645+$E$7*U645)</f>
        <v>0</v>
      </c>
      <c r="W645">
        <f>0.61365*exp(17.502*V645/(240.97+V645))</f>
        <v>0</v>
      </c>
      <c r="X645">
        <f>(Y645/Z645*100)</f>
        <v>0</v>
      </c>
      <c r="Y645">
        <f>BX645*(CC645+CD645)/1000</f>
        <v>0</v>
      </c>
      <c r="Z645">
        <f>0.61365*exp(17.502*CE645/(240.97+CE645))</f>
        <v>0</v>
      </c>
      <c r="AA645">
        <f>(W645-BX645*(CC645+CD645)/1000)</f>
        <v>0</v>
      </c>
      <c r="AB645">
        <f>(-I645*44100)</f>
        <v>0</v>
      </c>
      <c r="AC645">
        <f>2*29.3*Q645*0.92*(CE645-V645)</f>
        <v>0</v>
      </c>
      <c r="AD645">
        <f>2*0.95*5.67E-8*(((CE645+$B$7)+273)^4-(V645+273)^4)</f>
        <v>0</v>
      </c>
      <c r="AE645">
        <f>T645+AD645+AB645+AC645</f>
        <v>0</v>
      </c>
      <c r="AF645">
        <v>16</v>
      </c>
      <c r="AG645">
        <v>2</v>
      </c>
      <c r="AH645">
        <f>IF(AF645*$H$13&gt;=AJ645,1.0,(AJ645/(AJ645-AF645*$H$13)))</f>
        <v>0</v>
      </c>
      <c r="AI645">
        <f>(AH645-1)*100</f>
        <v>0</v>
      </c>
      <c r="AJ645">
        <f>MAX(0,($B$13+$C$13*CJ645)/(1+$D$13*CJ645)*CC645/(CE645+273)*$E$13)</f>
        <v>0</v>
      </c>
      <c r="AK645" t="s">
        <v>291</v>
      </c>
      <c r="AL645" t="s">
        <v>291</v>
      </c>
      <c r="AM645">
        <v>0</v>
      </c>
      <c r="AN645">
        <v>0</v>
      </c>
      <c r="AO645">
        <f>1-AM645/AN645</f>
        <v>0</v>
      </c>
      <c r="AP645">
        <v>0</v>
      </c>
      <c r="AQ645" t="s">
        <v>291</v>
      </c>
      <c r="AR645" t="s">
        <v>291</v>
      </c>
      <c r="AS645">
        <v>0</v>
      </c>
      <c r="AT645">
        <v>0</v>
      </c>
      <c r="AU645">
        <f>1-AS645/AT645</f>
        <v>0</v>
      </c>
      <c r="AV645">
        <v>0.5</v>
      </c>
      <c r="AW645">
        <f>BN645</f>
        <v>0</v>
      </c>
      <c r="AX645">
        <f>K645</f>
        <v>0</v>
      </c>
      <c r="AY645">
        <f>AU645*AV645*AW645</f>
        <v>0</v>
      </c>
      <c r="AZ645">
        <f>(AX645-AP645)/AW645</f>
        <v>0</v>
      </c>
      <c r="BA645">
        <f>(AN645-AT645)/AT645</f>
        <v>0</v>
      </c>
      <c r="BB645">
        <f>AM645/(AO645+AM645/AT645)</f>
        <v>0</v>
      </c>
      <c r="BC645" t="s">
        <v>291</v>
      </c>
      <c r="BD645">
        <v>0</v>
      </c>
      <c r="BE645">
        <f>IF(BD645&lt;&gt;0, BD645, BB645)</f>
        <v>0</v>
      </c>
      <c r="BF645">
        <f>1-BE645/AT645</f>
        <v>0</v>
      </c>
      <c r="BG645">
        <f>(AT645-AS645)/(AT645-BE645)</f>
        <v>0</v>
      </c>
      <c r="BH645">
        <f>(AN645-AT645)/(AN645-BE645)</f>
        <v>0</v>
      </c>
      <c r="BI645">
        <f>(AT645-AS645)/(AT645-AM645)</f>
        <v>0</v>
      </c>
      <c r="BJ645">
        <f>(AN645-AT645)/(AN645-AM645)</f>
        <v>0</v>
      </c>
      <c r="BK645">
        <f>(BG645*BE645/AS645)</f>
        <v>0</v>
      </c>
      <c r="BL645">
        <f>(1-BK645)</f>
        <v>0</v>
      </c>
      <c r="BM645">
        <f>$B$11*CK645+$C$11*CL645+$F$11*CM645*(1-CP645)</f>
        <v>0</v>
      </c>
      <c r="BN645">
        <f>BM645*BO645</f>
        <v>0</v>
      </c>
      <c r="BO645">
        <f>($B$11*$D$9+$C$11*$D$9+$F$11*((CZ645+CR645)/MAX(CZ645+CR645+DA645, 0.1)*$I$9+DA645/MAX(CZ645+CR645+DA645, 0.1)*$J$9))/($B$11+$C$11+$F$11)</f>
        <v>0</v>
      </c>
      <c r="BP645">
        <f>($B$11*$K$9+$C$11*$K$9+$F$11*((CZ645+CR645)/MAX(CZ645+CR645+DA645, 0.1)*$P$9+DA645/MAX(CZ645+CR645+DA645, 0.1)*$Q$9))/($B$11+$C$11+$F$11)</f>
        <v>0</v>
      </c>
      <c r="BQ645">
        <v>6</v>
      </c>
      <c r="BR645">
        <v>0.5</v>
      </c>
      <c r="BS645" t="s">
        <v>292</v>
      </c>
      <c r="BT645">
        <v>2</v>
      </c>
      <c r="BU645">
        <v>1627064831.1</v>
      </c>
      <c r="BV645">
        <v>398.078666666667</v>
      </c>
      <c r="BW645">
        <v>419.894666666667</v>
      </c>
      <c r="BX645">
        <v>22.8692666666667</v>
      </c>
      <c r="BY645">
        <v>14.7425</v>
      </c>
      <c r="BZ645">
        <v>393.763</v>
      </c>
      <c r="CA645">
        <v>22.7419666666667</v>
      </c>
      <c r="CB645">
        <v>900.008</v>
      </c>
      <c r="CC645">
        <v>101.502333333333</v>
      </c>
      <c r="CD645">
        <v>0.1000277</v>
      </c>
      <c r="CE645">
        <v>38.1112666666667</v>
      </c>
      <c r="CF645">
        <v>34.5605</v>
      </c>
      <c r="CG645">
        <v>999.9</v>
      </c>
      <c r="CH645">
        <v>0</v>
      </c>
      <c r="CI645">
        <v>0</v>
      </c>
      <c r="CJ645">
        <v>9999.6</v>
      </c>
      <c r="CK645">
        <v>0</v>
      </c>
      <c r="CL645">
        <v>59.8759</v>
      </c>
      <c r="CM645">
        <v>1459.86</v>
      </c>
      <c r="CN645">
        <v>0.973005</v>
      </c>
      <c r="CO645">
        <v>0.0269952</v>
      </c>
      <c r="CP645">
        <v>0</v>
      </c>
      <c r="CQ645">
        <v>677.519333333333</v>
      </c>
      <c r="CR645">
        <v>4.99951</v>
      </c>
      <c r="CS645">
        <v>9903.68333333333</v>
      </c>
      <c r="CT645">
        <v>11910.7333333333</v>
      </c>
      <c r="CU645">
        <v>40.562</v>
      </c>
      <c r="CV645">
        <v>42.5206666666667</v>
      </c>
      <c r="CW645">
        <v>41.937</v>
      </c>
      <c r="CX645">
        <v>41.875</v>
      </c>
      <c r="CY645">
        <v>43.312</v>
      </c>
      <c r="CZ645">
        <v>1415.59</v>
      </c>
      <c r="DA645">
        <v>39.27</v>
      </c>
      <c r="DB645">
        <v>0</v>
      </c>
      <c r="DC645">
        <v>1627064834.8</v>
      </c>
      <c r="DD645">
        <v>0</v>
      </c>
      <c r="DE645">
        <v>677.91368</v>
      </c>
      <c r="DF645">
        <v>-2.44753846711217</v>
      </c>
      <c r="DG645">
        <v>-6.07923078798399</v>
      </c>
      <c r="DH645">
        <v>9906.0208</v>
      </c>
      <c r="DI645">
        <v>15</v>
      </c>
      <c r="DJ645">
        <v>1627063522.6</v>
      </c>
      <c r="DK645" t="s">
        <v>293</v>
      </c>
      <c r="DL645">
        <v>1627063512.6</v>
      </c>
      <c r="DM645">
        <v>1627063522.6</v>
      </c>
      <c r="DN645">
        <v>1</v>
      </c>
      <c r="DO645">
        <v>0.261</v>
      </c>
      <c r="DP645">
        <v>-0.001</v>
      </c>
      <c r="DQ645">
        <v>4.408</v>
      </c>
      <c r="DR645">
        <v>-0.118</v>
      </c>
      <c r="DS645">
        <v>420</v>
      </c>
      <c r="DT645">
        <v>3</v>
      </c>
      <c r="DU645">
        <v>0.07</v>
      </c>
      <c r="DV645">
        <v>0.03</v>
      </c>
      <c r="DW645">
        <v>-21.8596829268293</v>
      </c>
      <c r="DX645">
        <v>0.127590940766594</v>
      </c>
      <c r="DY645">
        <v>0.0333218151823014</v>
      </c>
      <c r="DZ645">
        <v>1</v>
      </c>
      <c r="EA645">
        <v>677.971272727273</v>
      </c>
      <c r="EB645">
        <v>-1.47061197003353</v>
      </c>
      <c r="EC645">
        <v>0.225630197947644</v>
      </c>
      <c r="ED645">
        <v>1</v>
      </c>
      <c r="EE645">
        <v>8.07682585365854</v>
      </c>
      <c r="EF645">
        <v>0.208190174216042</v>
      </c>
      <c r="EG645">
        <v>0.0243054590852432</v>
      </c>
      <c r="EH645">
        <v>0</v>
      </c>
      <c r="EI645">
        <v>2</v>
      </c>
      <c r="EJ645">
        <v>3</v>
      </c>
      <c r="EK645" t="s">
        <v>335</v>
      </c>
      <c r="EL645">
        <v>100</v>
      </c>
      <c r="EM645">
        <v>100</v>
      </c>
      <c r="EN645">
        <v>4.315</v>
      </c>
      <c r="EO645">
        <v>0.1275</v>
      </c>
      <c r="EP645">
        <v>2.28134974714028</v>
      </c>
      <c r="EQ645">
        <v>0.00616335315543056</v>
      </c>
      <c r="ER645">
        <v>-2.81551833566181e-06</v>
      </c>
      <c r="ES645">
        <v>7.20361701182458e-10</v>
      </c>
      <c r="ET645">
        <v>-0.12593346656001</v>
      </c>
      <c r="EU645">
        <v>0.000949733804135094</v>
      </c>
      <c r="EV645">
        <v>0.000626151634330831</v>
      </c>
      <c r="EW645">
        <v>-7.8445624330649e-06</v>
      </c>
      <c r="EX645">
        <v>-4</v>
      </c>
      <c r="EY645">
        <v>2067</v>
      </c>
      <c r="EZ645">
        <v>1</v>
      </c>
      <c r="FA645">
        <v>22</v>
      </c>
      <c r="FB645">
        <v>22</v>
      </c>
      <c r="FC645">
        <v>21.8</v>
      </c>
      <c r="FD645">
        <v>18</v>
      </c>
      <c r="FE645">
        <v>960.543</v>
      </c>
      <c r="FF645">
        <v>523.921</v>
      </c>
      <c r="FG645">
        <v>45.3427</v>
      </c>
      <c r="FH645">
        <v>25.9365</v>
      </c>
      <c r="FI645">
        <v>30.0008</v>
      </c>
      <c r="FJ645">
        <v>25.6999</v>
      </c>
      <c r="FK645">
        <v>25.6888</v>
      </c>
      <c r="FL645">
        <v>26.8897</v>
      </c>
      <c r="FM645">
        <v>28.6214</v>
      </c>
      <c r="FN645">
        <v>0</v>
      </c>
      <c r="FO645">
        <v>48</v>
      </c>
      <c r="FP645">
        <v>420</v>
      </c>
      <c r="FQ645">
        <v>14.8999</v>
      </c>
      <c r="FR645">
        <v>100.271</v>
      </c>
      <c r="FS645">
        <v>100.169</v>
      </c>
    </row>
    <row r="646" spans="1:175">
      <c r="A646">
        <v>630</v>
      </c>
      <c r="B646">
        <v>1627064834.1</v>
      </c>
      <c r="C646">
        <v>1258</v>
      </c>
      <c r="D646" t="s">
        <v>1553</v>
      </c>
      <c r="E646" t="s">
        <v>1554</v>
      </c>
      <c r="F646">
        <v>1</v>
      </c>
      <c r="H646">
        <v>1627064833.1</v>
      </c>
      <c r="I646">
        <f>(J646)/1000</f>
        <v>0</v>
      </c>
      <c r="J646">
        <f>1000*CB646*AH646*(BX646-BY646)/(100*BQ646*(1000-AH646*BX646))</f>
        <v>0</v>
      </c>
      <c r="K646">
        <f>CB646*AH646*(BW646-BV646*(1000-AH646*BY646)/(1000-AH646*BX646))/(100*BQ646)</f>
        <v>0</v>
      </c>
      <c r="L646">
        <f>BV646 - IF(AH646&gt;1, K646*BQ646*100.0/(AJ646*CJ646), 0)</f>
        <v>0</v>
      </c>
      <c r="M646">
        <f>((S646-I646/2)*L646-K646)/(S646+I646/2)</f>
        <v>0</v>
      </c>
      <c r="N646">
        <f>M646*(CC646+CD646)/1000.0</f>
        <v>0</v>
      </c>
      <c r="O646">
        <f>(BV646 - IF(AH646&gt;1, K646*BQ646*100.0/(AJ646*CJ646), 0))*(CC646+CD646)/1000.0</f>
        <v>0</v>
      </c>
      <c r="P646">
        <f>2.0/((1/R646-1/Q646)+SIGN(R646)*SQRT((1/R646-1/Q646)*(1/R646-1/Q646) + 4*BR646/((BR646+1)*(BR646+1))*(2*1/R646*1/Q646-1/Q646*1/Q646)))</f>
        <v>0</v>
      </c>
      <c r="Q646">
        <f>IF(LEFT(BS646,1)&lt;&gt;"0",IF(LEFT(BS646,1)="1",3.0,BT646),$D$5+$E$5*(CJ646*CC646/($K$5*1000))+$F$5*(CJ646*CC646/($K$5*1000))*MAX(MIN(BQ646,$J$5),$I$5)*MAX(MIN(BQ646,$J$5),$I$5)+$G$5*MAX(MIN(BQ646,$J$5),$I$5)*(CJ646*CC646/($K$5*1000))+$H$5*(CJ646*CC646/($K$5*1000))*(CJ646*CC646/($K$5*1000)))</f>
        <v>0</v>
      </c>
      <c r="R646">
        <f>I646*(1000-(1000*0.61365*exp(17.502*V646/(240.97+V646))/(CC646+CD646)+BX646)/2)/(1000*0.61365*exp(17.502*V646/(240.97+V646))/(CC646+CD646)-BX646)</f>
        <v>0</v>
      </c>
      <c r="S646">
        <f>1/((BR646+1)/(P646/1.6)+1/(Q646/1.37)) + BR646/((BR646+1)/(P646/1.6) + BR646/(Q646/1.37))</f>
        <v>0</v>
      </c>
      <c r="T646">
        <f>(BM646*BP646)</f>
        <v>0</v>
      </c>
      <c r="U646">
        <f>(CE646+(T646+2*0.95*5.67E-8*(((CE646+$B$7)+273)^4-(CE646+273)^4)-44100*I646)/(1.84*29.3*Q646+8*0.95*5.67E-8*(CE646+273)^3))</f>
        <v>0</v>
      </c>
      <c r="V646">
        <f>($C$7*CF646+$D$7*CG646+$E$7*U646)</f>
        <v>0</v>
      </c>
      <c r="W646">
        <f>0.61365*exp(17.502*V646/(240.97+V646))</f>
        <v>0</v>
      </c>
      <c r="X646">
        <f>(Y646/Z646*100)</f>
        <v>0</v>
      </c>
      <c r="Y646">
        <f>BX646*(CC646+CD646)/1000</f>
        <v>0</v>
      </c>
      <c r="Z646">
        <f>0.61365*exp(17.502*CE646/(240.97+CE646))</f>
        <v>0</v>
      </c>
      <c r="AA646">
        <f>(W646-BX646*(CC646+CD646)/1000)</f>
        <v>0</v>
      </c>
      <c r="AB646">
        <f>(-I646*44100)</f>
        <v>0</v>
      </c>
      <c r="AC646">
        <f>2*29.3*Q646*0.92*(CE646-V646)</f>
        <v>0</v>
      </c>
      <c r="AD646">
        <f>2*0.95*5.67E-8*(((CE646+$B$7)+273)^4-(V646+273)^4)</f>
        <v>0</v>
      </c>
      <c r="AE646">
        <f>T646+AD646+AB646+AC646</f>
        <v>0</v>
      </c>
      <c r="AF646">
        <v>16</v>
      </c>
      <c r="AG646">
        <v>2</v>
      </c>
      <c r="AH646">
        <f>IF(AF646*$H$13&gt;=AJ646,1.0,(AJ646/(AJ646-AF646*$H$13)))</f>
        <v>0</v>
      </c>
      <c r="AI646">
        <f>(AH646-1)*100</f>
        <v>0</v>
      </c>
      <c r="AJ646">
        <f>MAX(0,($B$13+$C$13*CJ646)/(1+$D$13*CJ646)*CC646/(CE646+273)*$E$13)</f>
        <v>0</v>
      </c>
      <c r="AK646" t="s">
        <v>291</v>
      </c>
      <c r="AL646" t="s">
        <v>291</v>
      </c>
      <c r="AM646">
        <v>0</v>
      </c>
      <c r="AN646">
        <v>0</v>
      </c>
      <c r="AO646">
        <f>1-AM646/AN646</f>
        <v>0</v>
      </c>
      <c r="AP646">
        <v>0</v>
      </c>
      <c r="AQ646" t="s">
        <v>291</v>
      </c>
      <c r="AR646" t="s">
        <v>291</v>
      </c>
      <c r="AS646">
        <v>0</v>
      </c>
      <c r="AT646">
        <v>0</v>
      </c>
      <c r="AU646">
        <f>1-AS646/AT646</f>
        <v>0</v>
      </c>
      <c r="AV646">
        <v>0.5</v>
      </c>
      <c r="AW646">
        <f>BN646</f>
        <v>0</v>
      </c>
      <c r="AX646">
        <f>K646</f>
        <v>0</v>
      </c>
      <c r="AY646">
        <f>AU646*AV646*AW646</f>
        <v>0</v>
      </c>
      <c r="AZ646">
        <f>(AX646-AP646)/AW646</f>
        <v>0</v>
      </c>
      <c r="BA646">
        <f>(AN646-AT646)/AT646</f>
        <v>0</v>
      </c>
      <c r="BB646">
        <f>AM646/(AO646+AM646/AT646)</f>
        <v>0</v>
      </c>
      <c r="BC646" t="s">
        <v>291</v>
      </c>
      <c r="BD646">
        <v>0</v>
      </c>
      <c r="BE646">
        <f>IF(BD646&lt;&gt;0, BD646, BB646)</f>
        <v>0</v>
      </c>
      <c r="BF646">
        <f>1-BE646/AT646</f>
        <v>0</v>
      </c>
      <c r="BG646">
        <f>(AT646-AS646)/(AT646-BE646)</f>
        <v>0</v>
      </c>
      <c r="BH646">
        <f>(AN646-AT646)/(AN646-BE646)</f>
        <v>0</v>
      </c>
      <c r="BI646">
        <f>(AT646-AS646)/(AT646-AM646)</f>
        <v>0</v>
      </c>
      <c r="BJ646">
        <f>(AN646-AT646)/(AN646-AM646)</f>
        <v>0</v>
      </c>
      <c r="BK646">
        <f>(BG646*BE646/AS646)</f>
        <v>0</v>
      </c>
      <c r="BL646">
        <f>(1-BK646)</f>
        <v>0</v>
      </c>
      <c r="BM646">
        <f>$B$11*CK646+$C$11*CL646+$F$11*CM646*(1-CP646)</f>
        <v>0</v>
      </c>
      <c r="BN646">
        <f>BM646*BO646</f>
        <v>0</v>
      </c>
      <c r="BO646">
        <f>($B$11*$D$9+$C$11*$D$9+$F$11*((CZ646+CR646)/MAX(CZ646+CR646+DA646, 0.1)*$I$9+DA646/MAX(CZ646+CR646+DA646, 0.1)*$J$9))/($B$11+$C$11+$F$11)</f>
        <v>0</v>
      </c>
      <c r="BP646">
        <f>($B$11*$K$9+$C$11*$K$9+$F$11*((CZ646+CR646)/MAX(CZ646+CR646+DA646, 0.1)*$P$9+DA646/MAX(CZ646+CR646+DA646, 0.1)*$Q$9))/($B$11+$C$11+$F$11)</f>
        <v>0</v>
      </c>
      <c r="BQ646">
        <v>6</v>
      </c>
      <c r="BR646">
        <v>0.5</v>
      </c>
      <c r="BS646" t="s">
        <v>292</v>
      </c>
      <c r="BT646">
        <v>2</v>
      </c>
      <c r="BU646">
        <v>1627064833.1</v>
      </c>
      <c r="BV646">
        <v>398.101333333333</v>
      </c>
      <c r="BW646">
        <v>419.915333333333</v>
      </c>
      <c r="BX646">
        <v>22.8929</v>
      </c>
      <c r="BY646">
        <v>14.7719</v>
      </c>
      <c r="BZ646">
        <v>393.785333333333</v>
      </c>
      <c r="CA646">
        <v>22.7652333333333</v>
      </c>
      <c r="CB646">
        <v>900.041666666667</v>
      </c>
      <c r="CC646">
        <v>101.503666666667</v>
      </c>
      <c r="CD646">
        <v>0.0998923</v>
      </c>
      <c r="CE646">
        <v>38.134</v>
      </c>
      <c r="CF646">
        <v>34.5642333333333</v>
      </c>
      <c r="CG646">
        <v>999.9</v>
      </c>
      <c r="CH646">
        <v>0</v>
      </c>
      <c r="CI646">
        <v>0</v>
      </c>
      <c r="CJ646">
        <v>10011.4666666667</v>
      </c>
      <c r="CK646">
        <v>0</v>
      </c>
      <c r="CL646">
        <v>59.8759</v>
      </c>
      <c r="CM646">
        <v>1459.85333333333</v>
      </c>
      <c r="CN646">
        <v>0.973005</v>
      </c>
      <c r="CO646">
        <v>0.0269952</v>
      </c>
      <c r="CP646">
        <v>0</v>
      </c>
      <c r="CQ646">
        <v>677.868666666667</v>
      </c>
      <c r="CR646">
        <v>4.99951</v>
      </c>
      <c r="CS646">
        <v>9903.40666666667</v>
      </c>
      <c r="CT646">
        <v>11910.7</v>
      </c>
      <c r="CU646">
        <v>40.562</v>
      </c>
      <c r="CV646">
        <v>42.5206666666667</v>
      </c>
      <c r="CW646">
        <v>41.937</v>
      </c>
      <c r="CX646">
        <v>41.875</v>
      </c>
      <c r="CY646">
        <v>43.312</v>
      </c>
      <c r="CZ646">
        <v>1415.58333333333</v>
      </c>
      <c r="DA646">
        <v>39.27</v>
      </c>
      <c r="DB646">
        <v>0</v>
      </c>
      <c r="DC646">
        <v>1627064836.6</v>
      </c>
      <c r="DD646">
        <v>0</v>
      </c>
      <c r="DE646">
        <v>677.900153846154</v>
      </c>
      <c r="DF646">
        <v>-2.09251281726248</v>
      </c>
      <c r="DG646">
        <v>-9.04205128963863</v>
      </c>
      <c r="DH646">
        <v>9905.61461538462</v>
      </c>
      <c r="DI646">
        <v>15</v>
      </c>
      <c r="DJ646">
        <v>1627063522.6</v>
      </c>
      <c r="DK646" t="s">
        <v>293</v>
      </c>
      <c r="DL646">
        <v>1627063512.6</v>
      </c>
      <c r="DM646">
        <v>1627063522.6</v>
      </c>
      <c r="DN646">
        <v>1</v>
      </c>
      <c r="DO646">
        <v>0.261</v>
      </c>
      <c r="DP646">
        <v>-0.001</v>
      </c>
      <c r="DQ646">
        <v>4.408</v>
      </c>
      <c r="DR646">
        <v>-0.118</v>
      </c>
      <c r="DS646">
        <v>420</v>
      </c>
      <c r="DT646">
        <v>3</v>
      </c>
      <c r="DU646">
        <v>0.07</v>
      </c>
      <c r="DV646">
        <v>0.03</v>
      </c>
      <c r="DW646">
        <v>-21.849212195122</v>
      </c>
      <c r="DX646">
        <v>0.0857247386759342</v>
      </c>
      <c r="DY646">
        <v>0.0289738502381109</v>
      </c>
      <c r="DZ646">
        <v>1</v>
      </c>
      <c r="EA646">
        <v>677.936857142857</v>
      </c>
      <c r="EB646">
        <v>-1.39815264187728</v>
      </c>
      <c r="EC646">
        <v>0.235493662985056</v>
      </c>
      <c r="ED646">
        <v>1</v>
      </c>
      <c r="EE646">
        <v>8.08265585365853</v>
      </c>
      <c r="EF646">
        <v>0.252134216027893</v>
      </c>
      <c r="EG646">
        <v>0.0272553322574939</v>
      </c>
      <c r="EH646">
        <v>0</v>
      </c>
      <c r="EI646">
        <v>2</v>
      </c>
      <c r="EJ646">
        <v>3</v>
      </c>
      <c r="EK646" t="s">
        <v>335</v>
      </c>
      <c r="EL646">
        <v>100</v>
      </c>
      <c r="EM646">
        <v>100</v>
      </c>
      <c r="EN646">
        <v>4.316</v>
      </c>
      <c r="EO646">
        <v>0.1278</v>
      </c>
      <c r="EP646">
        <v>2.28134974714028</v>
      </c>
      <c r="EQ646">
        <v>0.00616335315543056</v>
      </c>
      <c r="ER646">
        <v>-2.81551833566181e-06</v>
      </c>
      <c r="ES646">
        <v>7.20361701182458e-10</v>
      </c>
      <c r="ET646">
        <v>-0.12593346656001</v>
      </c>
      <c r="EU646">
        <v>0.000949733804135094</v>
      </c>
      <c r="EV646">
        <v>0.000626151634330831</v>
      </c>
      <c r="EW646">
        <v>-7.8445624330649e-06</v>
      </c>
      <c r="EX646">
        <v>-4</v>
      </c>
      <c r="EY646">
        <v>2067</v>
      </c>
      <c r="EZ646">
        <v>1</v>
      </c>
      <c r="FA646">
        <v>22</v>
      </c>
      <c r="FB646">
        <v>22</v>
      </c>
      <c r="FC646">
        <v>21.9</v>
      </c>
      <c r="FD646">
        <v>18</v>
      </c>
      <c r="FE646">
        <v>960.498</v>
      </c>
      <c r="FF646">
        <v>523.632</v>
      </c>
      <c r="FG646">
        <v>45.363</v>
      </c>
      <c r="FH646">
        <v>25.9409</v>
      </c>
      <c r="FI646">
        <v>30.0008</v>
      </c>
      <c r="FJ646">
        <v>25.7031</v>
      </c>
      <c r="FK646">
        <v>25.692</v>
      </c>
      <c r="FL646">
        <v>26.8879</v>
      </c>
      <c r="FM646">
        <v>28.6214</v>
      </c>
      <c r="FN646">
        <v>0</v>
      </c>
      <c r="FO646">
        <v>48</v>
      </c>
      <c r="FP646">
        <v>420</v>
      </c>
      <c r="FQ646">
        <v>14.8977</v>
      </c>
      <c r="FR646">
        <v>100.27</v>
      </c>
      <c r="FS646">
        <v>100.169</v>
      </c>
    </row>
    <row r="647" spans="1:175">
      <c r="A647">
        <v>631</v>
      </c>
      <c r="B647">
        <v>1627064836.1</v>
      </c>
      <c r="C647">
        <v>1260</v>
      </c>
      <c r="D647" t="s">
        <v>1555</v>
      </c>
      <c r="E647" t="s">
        <v>1556</v>
      </c>
      <c r="F647">
        <v>1</v>
      </c>
      <c r="H647">
        <v>1627064835.1</v>
      </c>
      <c r="I647">
        <f>(J647)/1000</f>
        <v>0</v>
      </c>
      <c r="J647">
        <f>1000*CB647*AH647*(BX647-BY647)/(100*BQ647*(1000-AH647*BX647))</f>
        <v>0</v>
      </c>
      <c r="K647">
        <f>CB647*AH647*(BW647-BV647*(1000-AH647*BY647)/(1000-AH647*BX647))/(100*BQ647)</f>
        <v>0</v>
      </c>
      <c r="L647">
        <f>BV647 - IF(AH647&gt;1, K647*BQ647*100.0/(AJ647*CJ647), 0)</f>
        <v>0</v>
      </c>
      <c r="M647">
        <f>((S647-I647/2)*L647-K647)/(S647+I647/2)</f>
        <v>0</v>
      </c>
      <c r="N647">
        <f>M647*(CC647+CD647)/1000.0</f>
        <v>0</v>
      </c>
      <c r="O647">
        <f>(BV647 - IF(AH647&gt;1, K647*BQ647*100.0/(AJ647*CJ647), 0))*(CC647+CD647)/1000.0</f>
        <v>0</v>
      </c>
      <c r="P647">
        <f>2.0/((1/R647-1/Q647)+SIGN(R647)*SQRT((1/R647-1/Q647)*(1/R647-1/Q647) + 4*BR647/((BR647+1)*(BR647+1))*(2*1/R647*1/Q647-1/Q647*1/Q647)))</f>
        <v>0</v>
      </c>
      <c r="Q647">
        <f>IF(LEFT(BS647,1)&lt;&gt;"0",IF(LEFT(BS647,1)="1",3.0,BT647),$D$5+$E$5*(CJ647*CC647/($K$5*1000))+$F$5*(CJ647*CC647/($K$5*1000))*MAX(MIN(BQ647,$J$5),$I$5)*MAX(MIN(BQ647,$J$5),$I$5)+$G$5*MAX(MIN(BQ647,$J$5),$I$5)*(CJ647*CC647/($K$5*1000))+$H$5*(CJ647*CC647/($K$5*1000))*(CJ647*CC647/($K$5*1000)))</f>
        <v>0</v>
      </c>
      <c r="R647">
        <f>I647*(1000-(1000*0.61365*exp(17.502*V647/(240.97+V647))/(CC647+CD647)+BX647)/2)/(1000*0.61365*exp(17.502*V647/(240.97+V647))/(CC647+CD647)-BX647)</f>
        <v>0</v>
      </c>
      <c r="S647">
        <f>1/((BR647+1)/(P647/1.6)+1/(Q647/1.37)) + BR647/((BR647+1)/(P647/1.6) + BR647/(Q647/1.37))</f>
        <v>0</v>
      </c>
      <c r="T647">
        <f>(BM647*BP647)</f>
        <v>0</v>
      </c>
      <c r="U647">
        <f>(CE647+(T647+2*0.95*5.67E-8*(((CE647+$B$7)+273)^4-(CE647+273)^4)-44100*I647)/(1.84*29.3*Q647+8*0.95*5.67E-8*(CE647+273)^3))</f>
        <v>0</v>
      </c>
      <c r="V647">
        <f>($C$7*CF647+$D$7*CG647+$E$7*U647)</f>
        <v>0</v>
      </c>
      <c r="W647">
        <f>0.61365*exp(17.502*V647/(240.97+V647))</f>
        <v>0</v>
      </c>
      <c r="X647">
        <f>(Y647/Z647*100)</f>
        <v>0</v>
      </c>
      <c r="Y647">
        <f>BX647*(CC647+CD647)/1000</f>
        <v>0</v>
      </c>
      <c r="Z647">
        <f>0.61365*exp(17.502*CE647/(240.97+CE647))</f>
        <v>0</v>
      </c>
      <c r="AA647">
        <f>(W647-BX647*(CC647+CD647)/1000)</f>
        <v>0</v>
      </c>
      <c r="AB647">
        <f>(-I647*44100)</f>
        <v>0</v>
      </c>
      <c r="AC647">
        <f>2*29.3*Q647*0.92*(CE647-V647)</f>
        <v>0</v>
      </c>
      <c r="AD647">
        <f>2*0.95*5.67E-8*(((CE647+$B$7)+273)^4-(V647+273)^4)</f>
        <v>0</v>
      </c>
      <c r="AE647">
        <f>T647+AD647+AB647+AC647</f>
        <v>0</v>
      </c>
      <c r="AF647">
        <v>16</v>
      </c>
      <c r="AG647">
        <v>2</v>
      </c>
      <c r="AH647">
        <f>IF(AF647*$H$13&gt;=AJ647,1.0,(AJ647/(AJ647-AF647*$H$13)))</f>
        <v>0</v>
      </c>
      <c r="AI647">
        <f>(AH647-1)*100</f>
        <v>0</v>
      </c>
      <c r="AJ647">
        <f>MAX(0,($B$13+$C$13*CJ647)/(1+$D$13*CJ647)*CC647/(CE647+273)*$E$13)</f>
        <v>0</v>
      </c>
      <c r="AK647" t="s">
        <v>291</v>
      </c>
      <c r="AL647" t="s">
        <v>291</v>
      </c>
      <c r="AM647">
        <v>0</v>
      </c>
      <c r="AN647">
        <v>0</v>
      </c>
      <c r="AO647">
        <f>1-AM647/AN647</f>
        <v>0</v>
      </c>
      <c r="AP647">
        <v>0</v>
      </c>
      <c r="AQ647" t="s">
        <v>291</v>
      </c>
      <c r="AR647" t="s">
        <v>291</v>
      </c>
      <c r="AS647">
        <v>0</v>
      </c>
      <c r="AT647">
        <v>0</v>
      </c>
      <c r="AU647">
        <f>1-AS647/AT647</f>
        <v>0</v>
      </c>
      <c r="AV647">
        <v>0.5</v>
      </c>
      <c r="AW647">
        <f>BN647</f>
        <v>0</v>
      </c>
      <c r="AX647">
        <f>K647</f>
        <v>0</v>
      </c>
      <c r="AY647">
        <f>AU647*AV647*AW647</f>
        <v>0</v>
      </c>
      <c r="AZ647">
        <f>(AX647-AP647)/AW647</f>
        <v>0</v>
      </c>
      <c r="BA647">
        <f>(AN647-AT647)/AT647</f>
        <v>0</v>
      </c>
      <c r="BB647">
        <f>AM647/(AO647+AM647/AT647)</f>
        <v>0</v>
      </c>
      <c r="BC647" t="s">
        <v>291</v>
      </c>
      <c r="BD647">
        <v>0</v>
      </c>
      <c r="BE647">
        <f>IF(BD647&lt;&gt;0, BD647, BB647)</f>
        <v>0</v>
      </c>
      <c r="BF647">
        <f>1-BE647/AT647</f>
        <v>0</v>
      </c>
      <c r="BG647">
        <f>(AT647-AS647)/(AT647-BE647)</f>
        <v>0</v>
      </c>
      <c r="BH647">
        <f>(AN647-AT647)/(AN647-BE647)</f>
        <v>0</v>
      </c>
      <c r="BI647">
        <f>(AT647-AS647)/(AT647-AM647)</f>
        <v>0</v>
      </c>
      <c r="BJ647">
        <f>(AN647-AT647)/(AN647-AM647)</f>
        <v>0</v>
      </c>
      <c r="BK647">
        <f>(BG647*BE647/AS647)</f>
        <v>0</v>
      </c>
      <c r="BL647">
        <f>(1-BK647)</f>
        <v>0</v>
      </c>
      <c r="BM647">
        <f>$B$11*CK647+$C$11*CL647+$F$11*CM647*(1-CP647)</f>
        <v>0</v>
      </c>
      <c r="BN647">
        <f>BM647*BO647</f>
        <v>0</v>
      </c>
      <c r="BO647">
        <f>($B$11*$D$9+$C$11*$D$9+$F$11*((CZ647+CR647)/MAX(CZ647+CR647+DA647, 0.1)*$I$9+DA647/MAX(CZ647+CR647+DA647, 0.1)*$J$9))/($B$11+$C$11+$F$11)</f>
        <v>0</v>
      </c>
      <c r="BP647">
        <f>($B$11*$K$9+$C$11*$K$9+$F$11*((CZ647+CR647)/MAX(CZ647+CR647+DA647, 0.1)*$P$9+DA647/MAX(CZ647+CR647+DA647, 0.1)*$Q$9))/($B$11+$C$11+$F$11)</f>
        <v>0</v>
      </c>
      <c r="BQ647">
        <v>6</v>
      </c>
      <c r="BR647">
        <v>0.5</v>
      </c>
      <c r="BS647" t="s">
        <v>292</v>
      </c>
      <c r="BT647">
        <v>2</v>
      </c>
      <c r="BU647">
        <v>1627064835.1</v>
      </c>
      <c r="BV647">
        <v>398.123666666667</v>
      </c>
      <c r="BW647">
        <v>419.966333333333</v>
      </c>
      <c r="BX647">
        <v>22.9216666666667</v>
      </c>
      <c r="BY647">
        <v>14.8092666666667</v>
      </c>
      <c r="BZ647">
        <v>393.808</v>
      </c>
      <c r="CA647">
        <v>22.7935666666667</v>
      </c>
      <c r="CB647">
        <v>899.975</v>
      </c>
      <c r="CC647">
        <v>101.503</v>
      </c>
      <c r="CD647">
        <v>0.100039766666667</v>
      </c>
      <c r="CE647">
        <v>38.1526333333333</v>
      </c>
      <c r="CF647">
        <v>34.5745</v>
      </c>
      <c r="CG647">
        <v>999.9</v>
      </c>
      <c r="CH647">
        <v>0</v>
      </c>
      <c r="CI647">
        <v>0</v>
      </c>
      <c r="CJ647">
        <v>10000.85</v>
      </c>
      <c r="CK647">
        <v>0</v>
      </c>
      <c r="CL647">
        <v>59.8759</v>
      </c>
      <c r="CM647">
        <v>1460.05666666667</v>
      </c>
      <c r="CN647">
        <v>0.973007</v>
      </c>
      <c r="CO647">
        <v>0.0269933</v>
      </c>
      <c r="CP647">
        <v>0</v>
      </c>
      <c r="CQ647">
        <v>677.744</v>
      </c>
      <c r="CR647">
        <v>4.99951</v>
      </c>
      <c r="CS647">
        <v>9904.81666666667</v>
      </c>
      <c r="CT647">
        <v>11912.4</v>
      </c>
      <c r="CU647">
        <v>40.562</v>
      </c>
      <c r="CV647">
        <v>42.562</v>
      </c>
      <c r="CW647">
        <v>41.937</v>
      </c>
      <c r="CX647">
        <v>41.875</v>
      </c>
      <c r="CY647">
        <v>43.375</v>
      </c>
      <c r="CZ647">
        <v>1415.78333333333</v>
      </c>
      <c r="DA647">
        <v>39.2733333333333</v>
      </c>
      <c r="DB647">
        <v>0</v>
      </c>
      <c r="DC647">
        <v>1627064839</v>
      </c>
      <c r="DD647">
        <v>0</v>
      </c>
      <c r="DE647">
        <v>677.840461538462</v>
      </c>
      <c r="DF647">
        <v>-1.65292307230483</v>
      </c>
      <c r="DG647">
        <v>-8.41094017319724</v>
      </c>
      <c r="DH647">
        <v>9905.37076923077</v>
      </c>
      <c r="DI647">
        <v>15</v>
      </c>
      <c r="DJ647">
        <v>1627063522.6</v>
      </c>
      <c r="DK647" t="s">
        <v>293</v>
      </c>
      <c r="DL647">
        <v>1627063512.6</v>
      </c>
      <c r="DM647">
        <v>1627063522.6</v>
      </c>
      <c r="DN647">
        <v>1</v>
      </c>
      <c r="DO647">
        <v>0.261</v>
      </c>
      <c r="DP647">
        <v>-0.001</v>
      </c>
      <c r="DQ647">
        <v>4.408</v>
      </c>
      <c r="DR647">
        <v>-0.118</v>
      </c>
      <c r="DS647">
        <v>420</v>
      </c>
      <c r="DT647">
        <v>3</v>
      </c>
      <c r="DU647">
        <v>0.07</v>
      </c>
      <c r="DV647">
        <v>0.03</v>
      </c>
      <c r="DW647">
        <v>-21.8484853658537</v>
      </c>
      <c r="DX647">
        <v>0.0934662020905571</v>
      </c>
      <c r="DY647">
        <v>0.0281936903594702</v>
      </c>
      <c r="DZ647">
        <v>1</v>
      </c>
      <c r="EA647">
        <v>677.885727272727</v>
      </c>
      <c r="EB647">
        <v>-1.2448035155921</v>
      </c>
      <c r="EC647">
        <v>0.223949706573548</v>
      </c>
      <c r="ED647">
        <v>1</v>
      </c>
      <c r="EE647">
        <v>8.0876987804878</v>
      </c>
      <c r="EF647">
        <v>0.258574703832772</v>
      </c>
      <c r="EG647">
        <v>0.0275669205438127</v>
      </c>
      <c r="EH647">
        <v>0</v>
      </c>
      <c r="EI647">
        <v>2</v>
      </c>
      <c r="EJ647">
        <v>3</v>
      </c>
      <c r="EK647" t="s">
        <v>335</v>
      </c>
      <c r="EL647">
        <v>100</v>
      </c>
      <c r="EM647">
        <v>100</v>
      </c>
      <c r="EN647">
        <v>4.316</v>
      </c>
      <c r="EO647">
        <v>0.1284</v>
      </c>
      <c r="EP647">
        <v>2.28134974714028</v>
      </c>
      <c r="EQ647">
        <v>0.00616335315543056</v>
      </c>
      <c r="ER647">
        <v>-2.81551833566181e-06</v>
      </c>
      <c r="ES647">
        <v>7.20361701182458e-10</v>
      </c>
      <c r="ET647">
        <v>-0.12593346656001</v>
      </c>
      <c r="EU647">
        <v>0.000949733804135094</v>
      </c>
      <c r="EV647">
        <v>0.000626151634330831</v>
      </c>
      <c r="EW647">
        <v>-7.8445624330649e-06</v>
      </c>
      <c r="EX647">
        <v>-4</v>
      </c>
      <c r="EY647">
        <v>2067</v>
      </c>
      <c r="EZ647">
        <v>1</v>
      </c>
      <c r="FA647">
        <v>22</v>
      </c>
      <c r="FB647">
        <v>22.1</v>
      </c>
      <c r="FC647">
        <v>21.9</v>
      </c>
      <c r="FD647">
        <v>18</v>
      </c>
      <c r="FE647">
        <v>960.374</v>
      </c>
      <c r="FF647">
        <v>523.74</v>
      </c>
      <c r="FG647">
        <v>45.3831</v>
      </c>
      <c r="FH647">
        <v>25.9453</v>
      </c>
      <c r="FI647">
        <v>30.0008</v>
      </c>
      <c r="FJ647">
        <v>25.7064</v>
      </c>
      <c r="FK647">
        <v>25.6958</v>
      </c>
      <c r="FL647">
        <v>26.8894</v>
      </c>
      <c r="FM647">
        <v>28.6214</v>
      </c>
      <c r="FN647">
        <v>0</v>
      </c>
      <c r="FO647">
        <v>48</v>
      </c>
      <c r="FP647">
        <v>420</v>
      </c>
      <c r="FQ647">
        <v>14.8879</v>
      </c>
      <c r="FR647">
        <v>100.27</v>
      </c>
      <c r="FS647">
        <v>100.169</v>
      </c>
    </row>
    <row r="648" spans="1:175">
      <c r="A648">
        <v>632</v>
      </c>
      <c r="B648">
        <v>1627064838.1</v>
      </c>
      <c r="C648">
        <v>1262</v>
      </c>
      <c r="D648" t="s">
        <v>1557</v>
      </c>
      <c r="E648" t="s">
        <v>1558</v>
      </c>
      <c r="F648">
        <v>1</v>
      </c>
      <c r="H648">
        <v>1627064837.1</v>
      </c>
      <c r="I648">
        <f>(J648)/1000</f>
        <v>0</v>
      </c>
      <c r="J648">
        <f>1000*CB648*AH648*(BX648-BY648)/(100*BQ648*(1000-AH648*BX648))</f>
        <v>0</v>
      </c>
      <c r="K648">
        <f>CB648*AH648*(BW648-BV648*(1000-AH648*BY648)/(1000-AH648*BX648))/(100*BQ648)</f>
        <v>0</v>
      </c>
      <c r="L648">
        <f>BV648 - IF(AH648&gt;1, K648*BQ648*100.0/(AJ648*CJ648), 0)</f>
        <v>0</v>
      </c>
      <c r="M648">
        <f>((S648-I648/2)*L648-K648)/(S648+I648/2)</f>
        <v>0</v>
      </c>
      <c r="N648">
        <f>M648*(CC648+CD648)/1000.0</f>
        <v>0</v>
      </c>
      <c r="O648">
        <f>(BV648 - IF(AH648&gt;1, K648*BQ648*100.0/(AJ648*CJ648), 0))*(CC648+CD648)/1000.0</f>
        <v>0</v>
      </c>
      <c r="P648">
        <f>2.0/((1/R648-1/Q648)+SIGN(R648)*SQRT((1/R648-1/Q648)*(1/R648-1/Q648) + 4*BR648/((BR648+1)*(BR648+1))*(2*1/R648*1/Q648-1/Q648*1/Q648)))</f>
        <v>0</v>
      </c>
      <c r="Q648">
        <f>IF(LEFT(BS648,1)&lt;&gt;"0",IF(LEFT(BS648,1)="1",3.0,BT648),$D$5+$E$5*(CJ648*CC648/($K$5*1000))+$F$5*(CJ648*CC648/($K$5*1000))*MAX(MIN(BQ648,$J$5),$I$5)*MAX(MIN(BQ648,$J$5),$I$5)+$G$5*MAX(MIN(BQ648,$J$5),$I$5)*(CJ648*CC648/($K$5*1000))+$H$5*(CJ648*CC648/($K$5*1000))*(CJ648*CC648/($K$5*1000)))</f>
        <v>0</v>
      </c>
      <c r="R648">
        <f>I648*(1000-(1000*0.61365*exp(17.502*V648/(240.97+V648))/(CC648+CD648)+BX648)/2)/(1000*0.61365*exp(17.502*V648/(240.97+V648))/(CC648+CD648)-BX648)</f>
        <v>0</v>
      </c>
      <c r="S648">
        <f>1/((BR648+1)/(P648/1.6)+1/(Q648/1.37)) + BR648/((BR648+1)/(P648/1.6) + BR648/(Q648/1.37))</f>
        <v>0</v>
      </c>
      <c r="T648">
        <f>(BM648*BP648)</f>
        <v>0</v>
      </c>
      <c r="U648">
        <f>(CE648+(T648+2*0.95*5.67E-8*(((CE648+$B$7)+273)^4-(CE648+273)^4)-44100*I648)/(1.84*29.3*Q648+8*0.95*5.67E-8*(CE648+273)^3))</f>
        <v>0</v>
      </c>
      <c r="V648">
        <f>($C$7*CF648+$D$7*CG648+$E$7*U648)</f>
        <v>0</v>
      </c>
      <c r="W648">
        <f>0.61365*exp(17.502*V648/(240.97+V648))</f>
        <v>0</v>
      </c>
      <c r="X648">
        <f>(Y648/Z648*100)</f>
        <v>0</v>
      </c>
      <c r="Y648">
        <f>BX648*(CC648+CD648)/1000</f>
        <v>0</v>
      </c>
      <c r="Z648">
        <f>0.61365*exp(17.502*CE648/(240.97+CE648))</f>
        <v>0</v>
      </c>
      <c r="AA648">
        <f>(W648-BX648*(CC648+CD648)/1000)</f>
        <v>0</v>
      </c>
      <c r="AB648">
        <f>(-I648*44100)</f>
        <v>0</v>
      </c>
      <c r="AC648">
        <f>2*29.3*Q648*0.92*(CE648-V648)</f>
        <v>0</v>
      </c>
      <c r="AD648">
        <f>2*0.95*5.67E-8*(((CE648+$B$7)+273)^4-(V648+273)^4)</f>
        <v>0</v>
      </c>
      <c r="AE648">
        <f>T648+AD648+AB648+AC648</f>
        <v>0</v>
      </c>
      <c r="AF648">
        <v>16</v>
      </c>
      <c r="AG648">
        <v>2</v>
      </c>
      <c r="AH648">
        <f>IF(AF648*$H$13&gt;=AJ648,1.0,(AJ648/(AJ648-AF648*$H$13)))</f>
        <v>0</v>
      </c>
      <c r="AI648">
        <f>(AH648-1)*100</f>
        <v>0</v>
      </c>
      <c r="AJ648">
        <f>MAX(0,($B$13+$C$13*CJ648)/(1+$D$13*CJ648)*CC648/(CE648+273)*$E$13)</f>
        <v>0</v>
      </c>
      <c r="AK648" t="s">
        <v>291</v>
      </c>
      <c r="AL648" t="s">
        <v>291</v>
      </c>
      <c r="AM648">
        <v>0</v>
      </c>
      <c r="AN648">
        <v>0</v>
      </c>
      <c r="AO648">
        <f>1-AM648/AN648</f>
        <v>0</v>
      </c>
      <c r="AP648">
        <v>0</v>
      </c>
      <c r="AQ648" t="s">
        <v>291</v>
      </c>
      <c r="AR648" t="s">
        <v>291</v>
      </c>
      <c r="AS648">
        <v>0</v>
      </c>
      <c r="AT648">
        <v>0</v>
      </c>
      <c r="AU648">
        <f>1-AS648/AT648</f>
        <v>0</v>
      </c>
      <c r="AV648">
        <v>0.5</v>
      </c>
      <c r="AW648">
        <f>BN648</f>
        <v>0</v>
      </c>
      <c r="AX648">
        <f>K648</f>
        <v>0</v>
      </c>
      <c r="AY648">
        <f>AU648*AV648*AW648</f>
        <v>0</v>
      </c>
      <c r="AZ648">
        <f>(AX648-AP648)/AW648</f>
        <v>0</v>
      </c>
      <c r="BA648">
        <f>(AN648-AT648)/AT648</f>
        <v>0</v>
      </c>
      <c r="BB648">
        <f>AM648/(AO648+AM648/AT648)</f>
        <v>0</v>
      </c>
      <c r="BC648" t="s">
        <v>291</v>
      </c>
      <c r="BD648">
        <v>0</v>
      </c>
      <c r="BE648">
        <f>IF(BD648&lt;&gt;0, BD648, BB648)</f>
        <v>0</v>
      </c>
      <c r="BF648">
        <f>1-BE648/AT648</f>
        <v>0</v>
      </c>
      <c r="BG648">
        <f>(AT648-AS648)/(AT648-BE648)</f>
        <v>0</v>
      </c>
      <c r="BH648">
        <f>(AN648-AT648)/(AN648-BE648)</f>
        <v>0</v>
      </c>
      <c r="BI648">
        <f>(AT648-AS648)/(AT648-AM648)</f>
        <v>0</v>
      </c>
      <c r="BJ648">
        <f>(AN648-AT648)/(AN648-AM648)</f>
        <v>0</v>
      </c>
      <c r="BK648">
        <f>(BG648*BE648/AS648)</f>
        <v>0</v>
      </c>
      <c r="BL648">
        <f>(1-BK648)</f>
        <v>0</v>
      </c>
      <c r="BM648">
        <f>$B$11*CK648+$C$11*CL648+$F$11*CM648*(1-CP648)</f>
        <v>0</v>
      </c>
      <c r="BN648">
        <f>BM648*BO648</f>
        <v>0</v>
      </c>
      <c r="BO648">
        <f>($B$11*$D$9+$C$11*$D$9+$F$11*((CZ648+CR648)/MAX(CZ648+CR648+DA648, 0.1)*$I$9+DA648/MAX(CZ648+CR648+DA648, 0.1)*$J$9))/($B$11+$C$11+$F$11)</f>
        <v>0</v>
      </c>
      <c r="BP648">
        <f>($B$11*$K$9+$C$11*$K$9+$F$11*((CZ648+CR648)/MAX(CZ648+CR648+DA648, 0.1)*$P$9+DA648/MAX(CZ648+CR648+DA648, 0.1)*$Q$9))/($B$11+$C$11+$F$11)</f>
        <v>0</v>
      </c>
      <c r="BQ648">
        <v>6</v>
      </c>
      <c r="BR648">
        <v>0.5</v>
      </c>
      <c r="BS648" t="s">
        <v>292</v>
      </c>
      <c r="BT648">
        <v>2</v>
      </c>
      <c r="BU648">
        <v>1627064837.1</v>
      </c>
      <c r="BV648">
        <v>398.162333333333</v>
      </c>
      <c r="BW648">
        <v>419.981666666667</v>
      </c>
      <c r="BX648">
        <v>22.9544333333333</v>
      </c>
      <c r="BY648">
        <v>14.8236666666667</v>
      </c>
      <c r="BZ648">
        <v>393.846333333333</v>
      </c>
      <c r="CA648">
        <v>22.8257333333333</v>
      </c>
      <c r="CB648">
        <v>900.017</v>
      </c>
      <c r="CC648">
        <v>101.502666666667</v>
      </c>
      <c r="CD648">
        <v>0.0999567333333333</v>
      </c>
      <c r="CE648">
        <v>38.1723666666667</v>
      </c>
      <c r="CF648">
        <v>34.5965</v>
      </c>
      <c r="CG648">
        <v>999.9</v>
      </c>
      <c r="CH648">
        <v>0</v>
      </c>
      <c r="CI648">
        <v>0</v>
      </c>
      <c r="CJ648">
        <v>9994.18333333333</v>
      </c>
      <c r="CK648">
        <v>0</v>
      </c>
      <c r="CL648">
        <v>59.8627333333333</v>
      </c>
      <c r="CM648">
        <v>1459.95333333333</v>
      </c>
      <c r="CN648">
        <v>0.973007</v>
      </c>
      <c r="CO648">
        <v>0.0269933</v>
      </c>
      <c r="CP648">
        <v>0</v>
      </c>
      <c r="CQ648">
        <v>677.565</v>
      </c>
      <c r="CR648">
        <v>4.99951</v>
      </c>
      <c r="CS648">
        <v>9903.30333333333</v>
      </c>
      <c r="CT648">
        <v>11911.5333333333</v>
      </c>
      <c r="CU648">
        <v>40.562</v>
      </c>
      <c r="CV648">
        <v>42.562</v>
      </c>
      <c r="CW648">
        <v>41.937</v>
      </c>
      <c r="CX648">
        <v>41.875</v>
      </c>
      <c r="CY648">
        <v>43.375</v>
      </c>
      <c r="CZ648">
        <v>1415.68333333333</v>
      </c>
      <c r="DA648">
        <v>39.27</v>
      </c>
      <c r="DB648">
        <v>0</v>
      </c>
      <c r="DC648">
        <v>1627064840.8</v>
      </c>
      <c r="DD648">
        <v>0</v>
      </c>
      <c r="DE648">
        <v>677.78068</v>
      </c>
      <c r="DF648">
        <v>-1.7113076924046</v>
      </c>
      <c r="DG648">
        <v>-11.5661538377208</v>
      </c>
      <c r="DH648">
        <v>9904.9512</v>
      </c>
      <c r="DI648">
        <v>15</v>
      </c>
      <c r="DJ648">
        <v>1627063522.6</v>
      </c>
      <c r="DK648" t="s">
        <v>293</v>
      </c>
      <c r="DL648">
        <v>1627063512.6</v>
      </c>
      <c r="DM648">
        <v>1627063522.6</v>
      </c>
      <c r="DN648">
        <v>1</v>
      </c>
      <c r="DO648">
        <v>0.261</v>
      </c>
      <c r="DP648">
        <v>-0.001</v>
      </c>
      <c r="DQ648">
        <v>4.408</v>
      </c>
      <c r="DR648">
        <v>-0.118</v>
      </c>
      <c r="DS648">
        <v>420</v>
      </c>
      <c r="DT648">
        <v>3</v>
      </c>
      <c r="DU648">
        <v>0.07</v>
      </c>
      <c r="DV648">
        <v>0.03</v>
      </c>
      <c r="DW648">
        <v>-21.8489073170732</v>
      </c>
      <c r="DX648">
        <v>0.191947735191641</v>
      </c>
      <c r="DY648">
        <v>0.0277031158786748</v>
      </c>
      <c r="DZ648">
        <v>1</v>
      </c>
      <c r="EA648">
        <v>677.860757575758</v>
      </c>
      <c r="EB648">
        <v>-1.76948988467709</v>
      </c>
      <c r="EC648">
        <v>0.23966239263307</v>
      </c>
      <c r="ED648">
        <v>1</v>
      </c>
      <c r="EE648">
        <v>8.09556341463415</v>
      </c>
      <c r="EF648">
        <v>0.245005087108011</v>
      </c>
      <c r="EG648">
        <v>0.0263681275276779</v>
      </c>
      <c r="EH648">
        <v>0</v>
      </c>
      <c r="EI648">
        <v>2</v>
      </c>
      <c r="EJ648">
        <v>3</v>
      </c>
      <c r="EK648" t="s">
        <v>335</v>
      </c>
      <c r="EL648">
        <v>100</v>
      </c>
      <c r="EM648">
        <v>100</v>
      </c>
      <c r="EN648">
        <v>4.316</v>
      </c>
      <c r="EO648">
        <v>0.1289</v>
      </c>
      <c r="EP648">
        <v>2.28134974714028</v>
      </c>
      <c r="EQ648">
        <v>0.00616335315543056</v>
      </c>
      <c r="ER648">
        <v>-2.81551833566181e-06</v>
      </c>
      <c r="ES648">
        <v>7.20361701182458e-10</v>
      </c>
      <c r="ET648">
        <v>-0.12593346656001</v>
      </c>
      <c r="EU648">
        <v>0.000949733804135094</v>
      </c>
      <c r="EV648">
        <v>0.000626151634330831</v>
      </c>
      <c r="EW648">
        <v>-7.8445624330649e-06</v>
      </c>
      <c r="EX648">
        <v>-4</v>
      </c>
      <c r="EY648">
        <v>2067</v>
      </c>
      <c r="EZ648">
        <v>1</v>
      </c>
      <c r="FA648">
        <v>22</v>
      </c>
      <c r="FB648">
        <v>22.1</v>
      </c>
      <c r="FC648">
        <v>21.9</v>
      </c>
      <c r="FD648">
        <v>18</v>
      </c>
      <c r="FE648">
        <v>960.872</v>
      </c>
      <c r="FF648">
        <v>523.913</v>
      </c>
      <c r="FG648">
        <v>45.4027</v>
      </c>
      <c r="FH648">
        <v>25.9494</v>
      </c>
      <c r="FI648">
        <v>30.0007</v>
      </c>
      <c r="FJ648">
        <v>25.7097</v>
      </c>
      <c r="FK648">
        <v>25.6989</v>
      </c>
      <c r="FL648">
        <v>26.8891</v>
      </c>
      <c r="FM648">
        <v>28.214</v>
      </c>
      <c r="FN648">
        <v>0</v>
      </c>
      <c r="FO648">
        <v>48</v>
      </c>
      <c r="FP648">
        <v>420</v>
      </c>
      <c r="FQ648">
        <v>14.9687</v>
      </c>
      <c r="FR648">
        <v>100.27</v>
      </c>
      <c r="FS648">
        <v>100.169</v>
      </c>
    </row>
    <row r="649" spans="1:175">
      <c r="A649">
        <v>633</v>
      </c>
      <c r="B649">
        <v>1627064840.1</v>
      </c>
      <c r="C649">
        <v>1264</v>
      </c>
      <c r="D649" t="s">
        <v>1559</v>
      </c>
      <c r="E649" t="s">
        <v>1560</v>
      </c>
      <c r="F649">
        <v>1</v>
      </c>
      <c r="H649">
        <v>1627064839.1</v>
      </c>
      <c r="I649">
        <f>(J649)/1000</f>
        <v>0</v>
      </c>
      <c r="J649">
        <f>1000*CB649*AH649*(BX649-BY649)/(100*BQ649*(1000-AH649*BX649))</f>
        <v>0</v>
      </c>
      <c r="K649">
        <f>CB649*AH649*(BW649-BV649*(1000-AH649*BY649)/(1000-AH649*BX649))/(100*BQ649)</f>
        <v>0</v>
      </c>
      <c r="L649">
        <f>BV649 - IF(AH649&gt;1, K649*BQ649*100.0/(AJ649*CJ649), 0)</f>
        <v>0</v>
      </c>
      <c r="M649">
        <f>((S649-I649/2)*L649-K649)/(S649+I649/2)</f>
        <v>0</v>
      </c>
      <c r="N649">
        <f>M649*(CC649+CD649)/1000.0</f>
        <v>0</v>
      </c>
      <c r="O649">
        <f>(BV649 - IF(AH649&gt;1, K649*BQ649*100.0/(AJ649*CJ649), 0))*(CC649+CD649)/1000.0</f>
        <v>0</v>
      </c>
      <c r="P649">
        <f>2.0/((1/R649-1/Q649)+SIGN(R649)*SQRT((1/R649-1/Q649)*(1/R649-1/Q649) + 4*BR649/((BR649+1)*(BR649+1))*(2*1/R649*1/Q649-1/Q649*1/Q649)))</f>
        <v>0</v>
      </c>
      <c r="Q649">
        <f>IF(LEFT(BS649,1)&lt;&gt;"0",IF(LEFT(BS649,1)="1",3.0,BT649),$D$5+$E$5*(CJ649*CC649/($K$5*1000))+$F$5*(CJ649*CC649/($K$5*1000))*MAX(MIN(BQ649,$J$5),$I$5)*MAX(MIN(BQ649,$J$5),$I$5)+$G$5*MAX(MIN(BQ649,$J$5),$I$5)*(CJ649*CC649/($K$5*1000))+$H$5*(CJ649*CC649/($K$5*1000))*(CJ649*CC649/($K$5*1000)))</f>
        <v>0</v>
      </c>
      <c r="R649">
        <f>I649*(1000-(1000*0.61365*exp(17.502*V649/(240.97+V649))/(CC649+CD649)+BX649)/2)/(1000*0.61365*exp(17.502*V649/(240.97+V649))/(CC649+CD649)-BX649)</f>
        <v>0</v>
      </c>
      <c r="S649">
        <f>1/((BR649+1)/(P649/1.6)+1/(Q649/1.37)) + BR649/((BR649+1)/(P649/1.6) + BR649/(Q649/1.37))</f>
        <v>0</v>
      </c>
      <c r="T649">
        <f>(BM649*BP649)</f>
        <v>0</v>
      </c>
      <c r="U649">
        <f>(CE649+(T649+2*0.95*5.67E-8*(((CE649+$B$7)+273)^4-(CE649+273)^4)-44100*I649)/(1.84*29.3*Q649+8*0.95*5.67E-8*(CE649+273)^3))</f>
        <v>0</v>
      </c>
      <c r="V649">
        <f>($C$7*CF649+$D$7*CG649+$E$7*U649)</f>
        <v>0</v>
      </c>
      <c r="W649">
        <f>0.61365*exp(17.502*V649/(240.97+V649))</f>
        <v>0</v>
      </c>
      <c r="X649">
        <f>(Y649/Z649*100)</f>
        <v>0</v>
      </c>
      <c r="Y649">
        <f>BX649*(CC649+CD649)/1000</f>
        <v>0</v>
      </c>
      <c r="Z649">
        <f>0.61365*exp(17.502*CE649/(240.97+CE649))</f>
        <v>0</v>
      </c>
      <c r="AA649">
        <f>(W649-BX649*(CC649+CD649)/1000)</f>
        <v>0</v>
      </c>
      <c r="AB649">
        <f>(-I649*44100)</f>
        <v>0</v>
      </c>
      <c r="AC649">
        <f>2*29.3*Q649*0.92*(CE649-V649)</f>
        <v>0</v>
      </c>
      <c r="AD649">
        <f>2*0.95*5.67E-8*(((CE649+$B$7)+273)^4-(V649+273)^4)</f>
        <v>0</v>
      </c>
      <c r="AE649">
        <f>T649+AD649+AB649+AC649</f>
        <v>0</v>
      </c>
      <c r="AF649">
        <v>16</v>
      </c>
      <c r="AG649">
        <v>2</v>
      </c>
      <c r="AH649">
        <f>IF(AF649*$H$13&gt;=AJ649,1.0,(AJ649/(AJ649-AF649*$H$13)))</f>
        <v>0</v>
      </c>
      <c r="AI649">
        <f>(AH649-1)*100</f>
        <v>0</v>
      </c>
      <c r="AJ649">
        <f>MAX(0,($B$13+$C$13*CJ649)/(1+$D$13*CJ649)*CC649/(CE649+273)*$E$13)</f>
        <v>0</v>
      </c>
      <c r="AK649" t="s">
        <v>291</v>
      </c>
      <c r="AL649" t="s">
        <v>291</v>
      </c>
      <c r="AM649">
        <v>0</v>
      </c>
      <c r="AN649">
        <v>0</v>
      </c>
      <c r="AO649">
        <f>1-AM649/AN649</f>
        <v>0</v>
      </c>
      <c r="AP649">
        <v>0</v>
      </c>
      <c r="AQ649" t="s">
        <v>291</v>
      </c>
      <c r="AR649" t="s">
        <v>291</v>
      </c>
      <c r="AS649">
        <v>0</v>
      </c>
      <c r="AT649">
        <v>0</v>
      </c>
      <c r="AU649">
        <f>1-AS649/AT649</f>
        <v>0</v>
      </c>
      <c r="AV649">
        <v>0.5</v>
      </c>
      <c r="AW649">
        <f>BN649</f>
        <v>0</v>
      </c>
      <c r="AX649">
        <f>K649</f>
        <v>0</v>
      </c>
      <c r="AY649">
        <f>AU649*AV649*AW649</f>
        <v>0</v>
      </c>
      <c r="AZ649">
        <f>(AX649-AP649)/AW649</f>
        <v>0</v>
      </c>
      <c r="BA649">
        <f>(AN649-AT649)/AT649</f>
        <v>0</v>
      </c>
      <c r="BB649">
        <f>AM649/(AO649+AM649/AT649)</f>
        <v>0</v>
      </c>
      <c r="BC649" t="s">
        <v>291</v>
      </c>
      <c r="BD649">
        <v>0</v>
      </c>
      <c r="BE649">
        <f>IF(BD649&lt;&gt;0, BD649, BB649)</f>
        <v>0</v>
      </c>
      <c r="BF649">
        <f>1-BE649/AT649</f>
        <v>0</v>
      </c>
      <c r="BG649">
        <f>(AT649-AS649)/(AT649-BE649)</f>
        <v>0</v>
      </c>
      <c r="BH649">
        <f>(AN649-AT649)/(AN649-BE649)</f>
        <v>0</v>
      </c>
      <c r="BI649">
        <f>(AT649-AS649)/(AT649-AM649)</f>
        <v>0</v>
      </c>
      <c r="BJ649">
        <f>(AN649-AT649)/(AN649-AM649)</f>
        <v>0</v>
      </c>
      <c r="BK649">
        <f>(BG649*BE649/AS649)</f>
        <v>0</v>
      </c>
      <c r="BL649">
        <f>(1-BK649)</f>
        <v>0</v>
      </c>
      <c r="BM649">
        <f>$B$11*CK649+$C$11*CL649+$F$11*CM649*(1-CP649)</f>
        <v>0</v>
      </c>
      <c r="BN649">
        <f>BM649*BO649</f>
        <v>0</v>
      </c>
      <c r="BO649">
        <f>($B$11*$D$9+$C$11*$D$9+$F$11*((CZ649+CR649)/MAX(CZ649+CR649+DA649, 0.1)*$I$9+DA649/MAX(CZ649+CR649+DA649, 0.1)*$J$9))/($B$11+$C$11+$F$11)</f>
        <v>0</v>
      </c>
      <c r="BP649">
        <f>($B$11*$K$9+$C$11*$K$9+$F$11*((CZ649+CR649)/MAX(CZ649+CR649+DA649, 0.1)*$P$9+DA649/MAX(CZ649+CR649+DA649, 0.1)*$Q$9))/($B$11+$C$11+$F$11)</f>
        <v>0</v>
      </c>
      <c r="BQ649">
        <v>6</v>
      </c>
      <c r="BR649">
        <v>0.5</v>
      </c>
      <c r="BS649" t="s">
        <v>292</v>
      </c>
      <c r="BT649">
        <v>2</v>
      </c>
      <c r="BU649">
        <v>1627064839.1</v>
      </c>
      <c r="BV649">
        <v>398.202666666667</v>
      </c>
      <c r="BW649">
        <v>419.971666666667</v>
      </c>
      <c r="BX649">
        <v>22.9799</v>
      </c>
      <c r="BY649">
        <v>14.8280333333333</v>
      </c>
      <c r="BZ649">
        <v>393.886666666667</v>
      </c>
      <c r="CA649">
        <v>22.8507666666667</v>
      </c>
      <c r="CB649">
        <v>900.020666666667</v>
      </c>
      <c r="CC649">
        <v>101.503</v>
      </c>
      <c r="CD649">
        <v>0.0997694333333333</v>
      </c>
      <c r="CE649">
        <v>38.1957</v>
      </c>
      <c r="CF649">
        <v>34.6170666666667</v>
      </c>
      <c r="CG649">
        <v>999.9</v>
      </c>
      <c r="CH649">
        <v>0</v>
      </c>
      <c r="CI649">
        <v>0</v>
      </c>
      <c r="CJ649">
        <v>10005.2066666667</v>
      </c>
      <c r="CK649">
        <v>0</v>
      </c>
      <c r="CL649">
        <v>59.8486333333333</v>
      </c>
      <c r="CM649">
        <v>1459.95666666667</v>
      </c>
      <c r="CN649">
        <v>0.973007</v>
      </c>
      <c r="CO649">
        <v>0.0269933</v>
      </c>
      <c r="CP649">
        <v>0</v>
      </c>
      <c r="CQ649">
        <v>677.653666666667</v>
      </c>
      <c r="CR649">
        <v>4.99951</v>
      </c>
      <c r="CS649">
        <v>9902.24</v>
      </c>
      <c r="CT649">
        <v>11911.5666666667</v>
      </c>
      <c r="CU649">
        <v>40.562</v>
      </c>
      <c r="CV649">
        <v>42.562</v>
      </c>
      <c r="CW649">
        <v>41.958</v>
      </c>
      <c r="CX649">
        <v>41.9163333333333</v>
      </c>
      <c r="CY649">
        <v>43.375</v>
      </c>
      <c r="CZ649">
        <v>1415.68666666667</v>
      </c>
      <c r="DA649">
        <v>39.27</v>
      </c>
      <c r="DB649">
        <v>0</v>
      </c>
      <c r="DC649">
        <v>1627064842.6</v>
      </c>
      <c r="DD649">
        <v>0</v>
      </c>
      <c r="DE649">
        <v>677.743846153846</v>
      </c>
      <c r="DF649">
        <v>-1.2822564070866</v>
      </c>
      <c r="DG649">
        <v>-15.9186324469278</v>
      </c>
      <c r="DH649">
        <v>9904.60769230769</v>
      </c>
      <c r="DI649">
        <v>15</v>
      </c>
      <c r="DJ649">
        <v>1627063522.6</v>
      </c>
      <c r="DK649" t="s">
        <v>293</v>
      </c>
      <c r="DL649">
        <v>1627063512.6</v>
      </c>
      <c r="DM649">
        <v>1627063522.6</v>
      </c>
      <c r="DN649">
        <v>1</v>
      </c>
      <c r="DO649">
        <v>0.261</v>
      </c>
      <c r="DP649">
        <v>-0.001</v>
      </c>
      <c r="DQ649">
        <v>4.408</v>
      </c>
      <c r="DR649">
        <v>-0.118</v>
      </c>
      <c r="DS649">
        <v>420</v>
      </c>
      <c r="DT649">
        <v>3</v>
      </c>
      <c r="DU649">
        <v>0.07</v>
      </c>
      <c r="DV649">
        <v>0.03</v>
      </c>
      <c r="DW649">
        <v>-21.8413926829268</v>
      </c>
      <c r="DX649">
        <v>0.303501742160239</v>
      </c>
      <c r="DY649">
        <v>0.0354774775015797</v>
      </c>
      <c r="DZ649">
        <v>1</v>
      </c>
      <c r="EA649">
        <v>677.830685714286</v>
      </c>
      <c r="EB649">
        <v>-1.68241878669193</v>
      </c>
      <c r="EC649">
        <v>0.24005758492835</v>
      </c>
      <c r="ED649">
        <v>1</v>
      </c>
      <c r="EE649">
        <v>8.10580073170732</v>
      </c>
      <c r="EF649">
        <v>0.232651986062723</v>
      </c>
      <c r="EG649">
        <v>0.0249398477698177</v>
      </c>
      <c r="EH649">
        <v>0</v>
      </c>
      <c r="EI649">
        <v>2</v>
      </c>
      <c r="EJ649">
        <v>3</v>
      </c>
      <c r="EK649" t="s">
        <v>335</v>
      </c>
      <c r="EL649">
        <v>100</v>
      </c>
      <c r="EM649">
        <v>100</v>
      </c>
      <c r="EN649">
        <v>4.316</v>
      </c>
      <c r="EO649">
        <v>0.1293</v>
      </c>
      <c r="EP649">
        <v>2.28134974714028</v>
      </c>
      <c r="EQ649">
        <v>0.00616335315543056</v>
      </c>
      <c r="ER649">
        <v>-2.81551833566181e-06</v>
      </c>
      <c r="ES649">
        <v>7.20361701182458e-10</v>
      </c>
      <c r="ET649">
        <v>-0.12593346656001</v>
      </c>
      <c r="EU649">
        <v>0.000949733804135094</v>
      </c>
      <c r="EV649">
        <v>0.000626151634330831</v>
      </c>
      <c r="EW649">
        <v>-7.8445624330649e-06</v>
      </c>
      <c r="EX649">
        <v>-4</v>
      </c>
      <c r="EY649">
        <v>2067</v>
      </c>
      <c r="EZ649">
        <v>1</v>
      </c>
      <c r="FA649">
        <v>22</v>
      </c>
      <c r="FB649">
        <v>22.1</v>
      </c>
      <c r="FC649">
        <v>22</v>
      </c>
      <c r="FD649">
        <v>18</v>
      </c>
      <c r="FE649">
        <v>960.757</v>
      </c>
      <c r="FF649">
        <v>524.108</v>
      </c>
      <c r="FG649">
        <v>45.4219</v>
      </c>
      <c r="FH649">
        <v>25.954</v>
      </c>
      <c r="FI649">
        <v>30.0008</v>
      </c>
      <c r="FJ649">
        <v>25.7133</v>
      </c>
      <c r="FK649">
        <v>25.7023</v>
      </c>
      <c r="FL649">
        <v>26.8895</v>
      </c>
      <c r="FM649">
        <v>28.214</v>
      </c>
      <c r="FN649">
        <v>0</v>
      </c>
      <c r="FO649">
        <v>48</v>
      </c>
      <c r="FP649">
        <v>420</v>
      </c>
      <c r="FQ649">
        <v>14.9883</v>
      </c>
      <c r="FR649">
        <v>100.27</v>
      </c>
      <c r="FS649">
        <v>100.168</v>
      </c>
    </row>
    <row r="650" spans="1:175">
      <c r="A650">
        <v>634</v>
      </c>
      <c r="B650">
        <v>1627064842.1</v>
      </c>
      <c r="C650">
        <v>1266</v>
      </c>
      <c r="D650" t="s">
        <v>1561</v>
      </c>
      <c r="E650" t="s">
        <v>1562</v>
      </c>
      <c r="F650">
        <v>1</v>
      </c>
      <c r="H650">
        <v>1627064841.1</v>
      </c>
      <c r="I650">
        <f>(J650)/1000</f>
        <v>0</v>
      </c>
      <c r="J650">
        <f>1000*CB650*AH650*(BX650-BY650)/(100*BQ650*(1000-AH650*BX650))</f>
        <v>0</v>
      </c>
      <c r="K650">
        <f>CB650*AH650*(BW650-BV650*(1000-AH650*BY650)/(1000-AH650*BX650))/(100*BQ650)</f>
        <v>0</v>
      </c>
      <c r="L650">
        <f>BV650 - IF(AH650&gt;1, K650*BQ650*100.0/(AJ650*CJ650), 0)</f>
        <v>0</v>
      </c>
      <c r="M650">
        <f>((S650-I650/2)*L650-K650)/(S650+I650/2)</f>
        <v>0</v>
      </c>
      <c r="N650">
        <f>M650*(CC650+CD650)/1000.0</f>
        <v>0</v>
      </c>
      <c r="O650">
        <f>(BV650 - IF(AH650&gt;1, K650*BQ650*100.0/(AJ650*CJ650), 0))*(CC650+CD650)/1000.0</f>
        <v>0</v>
      </c>
      <c r="P650">
        <f>2.0/((1/R650-1/Q650)+SIGN(R650)*SQRT((1/R650-1/Q650)*(1/R650-1/Q650) + 4*BR650/((BR650+1)*(BR650+1))*(2*1/R650*1/Q650-1/Q650*1/Q650)))</f>
        <v>0</v>
      </c>
      <c r="Q650">
        <f>IF(LEFT(BS650,1)&lt;&gt;"0",IF(LEFT(BS650,1)="1",3.0,BT650),$D$5+$E$5*(CJ650*CC650/($K$5*1000))+$F$5*(CJ650*CC650/($K$5*1000))*MAX(MIN(BQ650,$J$5),$I$5)*MAX(MIN(BQ650,$J$5),$I$5)+$G$5*MAX(MIN(BQ650,$J$5),$I$5)*(CJ650*CC650/($K$5*1000))+$H$5*(CJ650*CC650/($K$5*1000))*(CJ650*CC650/($K$5*1000)))</f>
        <v>0</v>
      </c>
      <c r="R650">
        <f>I650*(1000-(1000*0.61365*exp(17.502*V650/(240.97+V650))/(CC650+CD650)+BX650)/2)/(1000*0.61365*exp(17.502*V650/(240.97+V650))/(CC650+CD650)-BX650)</f>
        <v>0</v>
      </c>
      <c r="S650">
        <f>1/((BR650+1)/(P650/1.6)+1/(Q650/1.37)) + BR650/((BR650+1)/(P650/1.6) + BR650/(Q650/1.37))</f>
        <v>0</v>
      </c>
      <c r="T650">
        <f>(BM650*BP650)</f>
        <v>0</v>
      </c>
      <c r="U650">
        <f>(CE650+(T650+2*0.95*5.67E-8*(((CE650+$B$7)+273)^4-(CE650+273)^4)-44100*I650)/(1.84*29.3*Q650+8*0.95*5.67E-8*(CE650+273)^3))</f>
        <v>0</v>
      </c>
      <c r="V650">
        <f>($C$7*CF650+$D$7*CG650+$E$7*U650)</f>
        <v>0</v>
      </c>
      <c r="W650">
        <f>0.61365*exp(17.502*V650/(240.97+V650))</f>
        <v>0</v>
      </c>
      <c r="X650">
        <f>(Y650/Z650*100)</f>
        <v>0</v>
      </c>
      <c r="Y650">
        <f>BX650*(CC650+CD650)/1000</f>
        <v>0</v>
      </c>
      <c r="Z650">
        <f>0.61365*exp(17.502*CE650/(240.97+CE650))</f>
        <v>0</v>
      </c>
      <c r="AA650">
        <f>(W650-BX650*(CC650+CD650)/1000)</f>
        <v>0</v>
      </c>
      <c r="AB650">
        <f>(-I650*44100)</f>
        <v>0</v>
      </c>
      <c r="AC650">
        <f>2*29.3*Q650*0.92*(CE650-V650)</f>
        <v>0</v>
      </c>
      <c r="AD650">
        <f>2*0.95*5.67E-8*(((CE650+$B$7)+273)^4-(V650+273)^4)</f>
        <v>0</v>
      </c>
      <c r="AE650">
        <f>T650+AD650+AB650+AC650</f>
        <v>0</v>
      </c>
      <c r="AF650">
        <v>16</v>
      </c>
      <c r="AG650">
        <v>2</v>
      </c>
      <c r="AH650">
        <f>IF(AF650*$H$13&gt;=AJ650,1.0,(AJ650/(AJ650-AF650*$H$13)))</f>
        <v>0</v>
      </c>
      <c r="AI650">
        <f>(AH650-1)*100</f>
        <v>0</v>
      </c>
      <c r="AJ650">
        <f>MAX(0,($B$13+$C$13*CJ650)/(1+$D$13*CJ650)*CC650/(CE650+273)*$E$13)</f>
        <v>0</v>
      </c>
      <c r="AK650" t="s">
        <v>291</v>
      </c>
      <c r="AL650" t="s">
        <v>291</v>
      </c>
      <c r="AM650">
        <v>0</v>
      </c>
      <c r="AN650">
        <v>0</v>
      </c>
      <c r="AO650">
        <f>1-AM650/AN650</f>
        <v>0</v>
      </c>
      <c r="AP650">
        <v>0</v>
      </c>
      <c r="AQ650" t="s">
        <v>291</v>
      </c>
      <c r="AR650" t="s">
        <v>291</v>
      </c>
      <c r="AS650">
        <v>0</v>
      </c>
      <c r="AT650">
        <v>0</v>
      </c>
      <c r="AU650">
        <f>1-AS650/AT650</f>
        <v>0</v>
      </c>
      <c r="AV650">
        <v>0.5</v>
      </c>
      <c r="AW650">
        <f>BN650</f>
        <v>0</v>
      </c>
      <c r="AX650">
        <f>K650</f>
        <v>0</v>
      </c>
      <c r="AY650">
        <f>AU650*AV650*AW650</f>
        <v>0</v>
      </c>
      <c r="AZ650">
        <f>(AX650-AP650)/AW650</f>
        <v>0</v>
      </c>
      <c r="BA650">
        <f>(AN650-AT650)/AT650</f>
        <v>0</v>
      </c>
      <c r="BB650">
        <f>AM650/(AO650+AM650/AT650)</f>
        <v>0</v>
      </c>
      <c r="BC650" t="s">
        <v>291</v>
      </c>
      <c r="BD650">
        <v>0</v>
      </c>
      <c r="BE650">
        <f>IF(BD650&lt;&gt;0, BD650, BB650)</f>
        <v>0</v>
      </c>
      <c r="BF650">
        <f>1-BE650/AT650</f>
        <v>0</v>
      </c>
      <c r="BG650">
        <f>(AT650-AS650)/(AT650-BE650)</f>
        <v>0</v>
      </c>
      <c r="BH650">
        <f>(AN650-AT650)/(AN650-BE650)</f>
        <v>0</v>
      </c>
      <c r="BI650">
        <f>(AT650-AS650)/(AT650-AM650)</f>
        <v>0</v>
      </c>
      <c r="BJ650">
        <f>(AN650-AT650)/(AN650-AM650)</f>
        <v>0</v>
      </c>
      <c r="BK650">
        <f>(BG650*BE650/AS650)</f>
        <v>0</v>
      </c>
      <c r="BL650">
        <f>(1-BK650)</f>
        <v>0</v>
      </c>
      <c r="BM650">
        <f>$B$11*CK650+$C$11*CL650+$F$11*CM650*(1-CP650)</f>
        <v>0</v>
      </c>
      <c r="BN650">
        <f>BM650*BO650</f>
        <v>0</v>
      </c>
      <c r="BO650">
        <f>($B$11*$D$9+$C$11*$D$9+$F$11*((CZ650+CR650)/MAX(CZ650+CR650+DA650, 0.1)*$I$9+DA650/MAX(CZ650+CR650+DA650, 0.1)*$J$9))/($B$11+$C$11+$F$11)</f>
        <v>0</v>
      </c>
      <c r="BP650">
        <f>($B$11*$K$9+$C$11*$K$9+$F$11*((CZ650+CR650)/MAX(CZ650+CR650+DA650, 0.1)*$P$9+DA650/MAX(CZ650+CR650+DA650, 0.1)*$Q$9))/($B$11+$C$11+$F$11)</f>
        <v>0</v>
      </c>
      <c r="BQ650">
        <v>6</v>
      </c>
      <c r="BR650">
        <v>0.5</v>
      </c>
      <c r="BS650" t="s">
        <v>292</v>
      </c>
      <c r="BT650">
        <v>2</v>
      </c>
      <c r="BU650">
        <v>1627064841.1</v>
      </c>
      <c r="BV650">
        <v>398.207666666667</v>
      </c>
      <c r="BW650">
        <v>419.970666666667</v>
      </c>
      <c r="BX650">
        <v>23.0011666666667</v>
      </c>
      <c r="BY650">
        <v>14.8451666666667</v>
      </c>
      <c r="BZ650">
        <v>393.891333333333</v>
      </c>
      <c r="CA650">
        <v>22.8717</v>
      </c>
      <c r="CB650">
        <v>899.980666666667</v>
      </c>
      <c r="CC650">
        <v>101.503666666667</v>
      </c>
      <c r="CD650">
        <v>0.100017433333333</v>
      </c>
      <c r="CE650">
        <v>38.2161666666667</v>
      </c>
      <c r="CF650">
        <v>34.6272</v>
      </c>
      <c r="CG650">
        <v>999.9</v>
      </c>
      <c r="CH650">
        <v>0</v>
      </c>
      <c r="CI650">
        <v>0</v>
      </c>
      <c r="CJ650">
        <v>10011.8666666667</v>
      </c>
      <c r="CK650">
        <v>0</v>
      </c>
      <c r="CL650">
        <v>59.8420333333333</v>
      </c>
      <c r="CM650">
        <v>1460.16</v>
      </c>
      <c r="CN650">
        <v>0.973009</v>
      </c>
      <c r="CO650">
        <v>0.0269914</v>
      </c>
      <c r="CP650">
        <v>0</v>
      </c>
      <c r="CQ650">
        <v>677.670666666667</v>
      </c>
      <c r="CR650">
        <v>4.99951</v>
      </c>
      <c r="CS650">
        <v>9903.68666666667</v>
      </c>
      <c r="CT650">
        <v>11913.2666666667</v>
      </c>
      <c r="CU650">
        <v>40.562</v>
      </c>
      <c r="CV650">
        <v>42.562</v>
      </c>
      <c r="CW650">
        <v>41.937</v>
      </c>
      <c r="CX650">
        <v>41.875</v>
      </c>
      <c r="CY650">
        <v>43.375</v>
      </c>
      <c r="CZ650">
        <v>1415.88666666667</v>
      </c>
      <c r="DA650">
        <v>39.2733333333333</v>
      </c>
      <c r="DB650">
        <v>0</v>
      </c>
      <c r="DC650">
        <v>1627064845</v>
      </c>
      <c r="DD650">
        <v>0</v>
      </c>
      <c r="DE650">
        <v>677.692</v>
      </c>
      <c r="DF650">
        <v>-1.0600341823487</v>
      </c>
      <c r="DG650">
        <v>-17.8345298268683</v>
      </c>
      <c r="DH650">
        <v>9904.20846153846</v>
      </c>
      <c r="DI650">
        <v>15</v>
      </c>
      <c r="DJ650">
        <v>1627063522.6</v>
      </c>
      <c r="DK650" t="s">
        <v>293</v>
      </c>
      <c r="DL650">
        <v>1627063512.6</v>
      </c>
      <c r="DM650">
        <v>1627063522.6</v>
      </c>
      <c r="DN650">
        <v>1</v>
      </c>
      <c r="DO650">
        <v>0.261</v>
      </c>
      <c r="DP650">
        <v>-0.001</v>
      </c>
      <c r="DQ650">
        <v>4.408</v>
      </c>
      <c r="DR650">
        <v>-0.118</v>
      </c>
      <c r="DS650">
        <v>420</v>
      </c>
      <c r="DT650">
        <v>3</v>
      </c>
      <c r="DU650">
        <v>0.07</v>
      </c>
      <c r="DV650">
        <v>0.03</v>
      </c>
      <c r="DW650">
        <v>-21.8303097560976</v>
      </c>
      <c r="DX650">
        <v>0.345386759581822</v>
      </c>
      <c r="DY650">
        <v>0.039048548924528</v>
      </c>
      <c r="DZ650">
        <v>1</v>
      </c>
      <c r="EA650">
        <v>677.766818181818</v>
      </c>
      <c r="EB650">
        <v>-1.19578889546071</v>
      </c>
      <c r="EC650">
        <v>0.207245785064493</v>
      </c>
      <c r="ED650">
        <v>1</v>
      </c>
      <c r="EE650">
        <v>8.11509951219512</v>
      </c>
      <c r="EF650">
        <v>0.22616843205576</v>
      </c>
      <c r="EG650">
        <v>0.02422107668663</v>
      </c>
      <c r="EH650">
        <v>0</v>
      </c>
      <c r="EI650">
        <v>2</v>
      </c>
      <c r="EJ650">
        <v>3</v>
      </c>
      <c r="EK650" t="s">
        <v>335</v>
      </c>
      <c r="EL650">
        <v>100</v>
      </c>
      <c r="EM650">
        <v>100</v>
      </c>
      <c r="EN650">
        <v>4.316</v>
      </c>
      <c r="EO650">
        <v>0.1297</v>
      </c>
      <c r="EP650">
        <v>2.28134974714028</v>
      </c>
      <c r="EQ650">
        <v>0.00616335315543056</v>
      </c>
      <c r="ER650">
        <v>-2.81551833566181e-06</v>
      </c>
      <c r="ES650">
        <v>7.20361701182458e-10</v>
      </c>
      <c r="ET650">
        <v>-0.12593346656001</v>
      </c>
      <c r="EU650">
        <v>0.000949733804135094</v>
      </c>
      <c r="EV650">
        <v>0.000626151634330831</v>
      </c>
      <c r="EW650">
        <v>-7.8445624330649e-06</v>
      </c>
      <c r="EX650">
        <v>-4</v>
      </c>
      <c r="EY650">
        <v>2067</v>
      </c>
      <c r="EZ650">
        <v>1</v>
      </c>
      <c r="FA650">
        <v>22</v>
      </c>
      <c r="FB650">
        <v>22.2</v>
      </c>
      <c r="FC650">
        <v>22</v>
      </c>
      <c r="FD650">
        <v>18</v>
      </c>
      <c r="FE650">
        <v>960.581</v>
      </c>
      <c r="FF650">
        <v>524.068</v>
      </c>
      <c r="FG650">
        <v>45.4399</v>
      </c>
      <c r="FH650">
        <v>25.9587</v>
      </c>
      <c r="FI650">
        <v>30.0008</v>
      </c>
      <c r="FJ650">
        <v>25.7166</v>
      </c>
      <c r="FK650">
        <v>25.7055</v>
      </c>
      <c r="FL650">
        <v>26.891</v>
      </c>
      <c r="FM650">
        <v>28.214</v>
      </c>
      <c r="FN650">
        <v>0</v>
      </c>
      <c r="FO650">
        <v>48</v>
      </c>
      <c r="FP650">
        <v>420</v>
      </c>
      <c r="FQ650">
        <v>14.9808</v>
      </c>
      <c r="FR650">
        <v>100.27</v>
      </c>
      <c r="FS650">
        <v>100.167</v>
      </c>
    </row>
    <row r="651" spans="1:175">
      <c r="A651">
        <v>635</v>
      </c>
      <c r="B651">
        <v>1627064844.1</v>
      </c>
      <c r="C651">
        <v>1268</v>
      </c>
      <c r="D651" t="s">
        <v>1563</v>
      </c>
      <c r="E651" t="s">
        <v>1564</v>
      </c>
      <c r="F651">
        <v>1</v>
      </c>
      <c r="H651">
        <v>1627064843.1</v>
      </c>
      <c r="I651">
        <f>(J651)/1000</f>
        <v>0</v>
      </c>
      <c r="J651">
        <f>1000*CB651*AH651*(BX651-BY651)/(100*BQ651*(1000-AH651*BX651))</f>
        <v>0</v>
      </c>
      <c r="K651">
        <f>CB651*AH651*(BW651-BV651*(1000-AH651*BY651)/(1000-AH651*BX651))/(100*BQ651)</f>
        <v>0</v>
      </c>
      <c r="L651">
        <f>BV651 - IF(AH651&gt;1, K651*BQ651*100.0/(AJ651*CJ651), 0)</f>
        <v>0</v>
      </c>
      <c r="M651">
        <f>((S651-I651/2)*L651-K651)/(S651+I651/2)</f>
        <v>0</v>
      </c>
      <c r="N651">
        <f>M651*(CC651+CD651)/1000.0</f>
        <v>0</v>
      </c>
      <c r="O651">
        <f>(BV651 - IF(AH651&gt;1, K651*BQ651*100.0/(AJ651*CJ651), 0))*(CC651+CD651)/1000.0</f>
        <v>0</v>
      </c>
      <c r="P651">
        <f>2.0/((1/R651-1/Q651)+SIGN(R651)*SQRT((1/R651-1/Q651)*(1/R651-1/Q651) + 4*BR651/((BR651+1)*(BR651+1))*(2*1/R651*1/Q651-1/Q651*1/Q651)))</f>
        <v>0</v>
      </c>
      <c r="Q651">
        <f>IF(LEFT(BS651,1)&lt;&gt;"0",IF(LEFT(BS651,1)="1",3.0,BT651),$D$5+$E$5*(CJ651*CC651/($K$5*1000))+$F$5*(CJ651*CC651/($K$5*1000))*MAX(MIN(BQ651,$J$5),$I$5)*MAX(MIN(BQ651,$J$5),$I$5)+$G$5*MAX(MIN(BQ651,$J$5),$I$5)*(CJ651*CC651/($K$5*1000))+$H$5*(CJ651*CC651/($K$5*1000))*(CJ651*CC651/($K$5*1000)))</f>
        <v>0</v>
      </c>
      <c r="R651">
        <f>I651*(1000-(1000*0.61365*exp(17.502*V651/(240.97+V651))/(CC651+CD651)+BX651)/2)/(1000*0.61365*exp(17.502*V651/(240.97+V651))/(CC651+CD651)-BX651)</f>
        <v>0</v>
      </c>
      <c r="S651">
        <f>1/((BR651+1)/(P651/1.6)+1/(Q651/1.37)) + BR651/((BR651+1)/(P651/1.6) + BR651/(Q651/1.37))</f>
        <v>0</v>
      </c>
      <c r="T651">
        <f>(BM651*BP651)</f>
        <v>0</v>
      </c>
      <c r="U651">
        <f>(CE651+(T651+2*0.95*5.67E-8*(((CE651+$B$7)+273)^4-(CE651+273)^4)-44100*I651)/(1.84*29.3*Q651+8*0.95*5.67E-8*(CE651+273)^3))</f>
        <v>0</v>
      </c>
      <c r="V651">
        <f>($C$7*CF651+$D$7*CG651+$E$7*U651)</f>
        <v>0</v>
      </c>
      <c r="W651">
        <f>0.61365*exp(17.502*V651/(240.97+V651))</f>
        <v>0</v>
      </c>
      <c r="X651">
        <f>(Y651/Z651*100)</f>
        <v>0</v>
      </c>
      <c r="Y651">
        <f>BX651*(CC651+CD651)/1000</f>
        <v>0</v>
      </c>
      <c r="Z651">
        <f>0.61365*exp(17.502*CE651/(240.97+CE651))</f>
        <v>0</v>
      </c>
      <c r="AA651">
        <f>(W651-BX651*(CC651+CD651)/1000)</f>
        <v>0</v>
      </c>
      <c r="AB651">
        <f>(-I651*44100)</f>
        <v>0</v>
      </c>
      <c r="AC651">
        <f>2*29.3*Q651*0.92*(CE651-V651)</f>
        <v>0</v>
      </c>
      <c r="AD651">
        <f>2*0.95*5.67E-8*(((CE651+$B$7)+273)^4-(V651+273)^4)</f>
        <v>0</v>
      </c>
      <c r="AE651">
        <f>T651+AD651+AB651+AC651</f>
        <v>0</v>
      </c>
      <c r="AF651">
        <v>16</v>
      </c>
      <c r="AG651">
        <v>2</v>
      </c>
      <c r="AH651">
        <f>IF(AF651*$H$13&gt;=AJ651,1.0,(AJ651/(AJ651-AF651*$H$13)))</f>
        <v>0</v>
      </c>
      <c r="AI651">
        <f>(AH651-1)*100</f>
        <v>0</v>
      </c>
      <c r="AJ651">
        <f>MAX(0,($B$13+$C$13*CJ651)/(1+$D$13*CJ651)*CC651/(CE651+273)*$E$13)</f>
        <v>0</v>
      </c>
      <c r="AK651" t="s">
        <v>291</v>
      </c>
      <c r="AL651" t="s">
        <v>291</v>
      </c>
      <c r="AM651">
        <v>0</v>
      </c>
      <c r="AN651">
        <v>0</v>
      </c>
      <c r="AO651">
        <f>1-AM651/AN651</f>
        <v>0</v>
      </c>
      <c r="AP651">
        <v>0</v>
      </c>
      <c r="AQ651" t="s">
        <v>291</v>
      </c>
      <c r="AR651" t="s">
        <v>291</v>
      </c>
      <c r="AS651">
        <v>0</v>
      </c>
      <c r="AT651">
        <v>0</v>
      </c>
      <c r="AU651">
        <f>1-AS651/AT651</f>
        <v>0</v>
      </c>
      <c r="AV651">
        <v>0.5</v>
      </c>
      <c r="AW651">
        <f>BN651</f>
        <v>0</v>
      </c>
      <c r="AX651">
        <f>K651</f>
        <v>0</v>
      </c>
      <c r="AY651">
        <f>AU651*AV651*AW651</f>
        <v>0</v>
      </c>
      <c r="AZ651">
        <f>(AX651-AP651)/AW651</f>
        <v>0</v>
      </c>
      <c r="BA651">
        <f>(AN651-AT651)/AT651</f>
        <v>0</v>
      </c>
      <c r="BB651">
        <f>AM651/(AO651+AM651/AT651)</f>
        <v>0</v>
      </c>
      <c r="BC651" t="s">
        <v>291</v>
      </c>
      <c r="BD651">
        <v>0</v>
      </c>
      <c r="BE651">
        <f>IF(BD651&lt;&gt;0, BD651, BB651)</f>
        <v>0</v>
      </c>
      <c r="BF651">
        <f>1-BE651/AT651</f>
        <v>0</v>
      </c>
      <c r="BG651">
        <f>(AT651-AS651)/(AT651-BE651)</f>
        <v>0</v>
      </c>
      <c r="BH651">
        <f>(AN651-AT651)/(AN651-BE651)</f>
        <v>0</v>
      </c>
      <c r="BI651">
        <f>(AT651-AS651)/(AT651-AM651)</f>
        <v>0</v>
      </c>
      <c r="BJ651">
        <f>(AN651-AT651)/(AN651-AM651)</f>
        <v>0</v>
      </c>
      <c r="BK651">
        <f>(BG651*BE651/AS651)</f>
        <v>0</v>
      </c>
      <c r="BL651">
        <f>(1-BK651)</f>
        <v>0</v>
      </c>
      <c r="BM651">
        <f>$B$11*CK651+$C$11*CL651+$F$11*CM651*(1-CP651)</f>
        <v>0</v>
      </c>
      <c r="BN651">
        <f>BM651*BO651</f>
        <v>0</v>
      </c>
      <c r="BO651">
        <f>($B$11*$D$9+$C$11*$D$9+$F$11*((CZ651+CR651)/MAX(CZ651+CR651+DA651, 0.1)*$I$9+DA651/MAX(CZ651+CR651+DA651, 0.1)*$J$9))/($B$11+$C$11+$F$11)</f>
        <v>0</v>
      </c>
      <c r="BP651">
        <f>($B$11*$K$9+$C$11*$K$9+$F$11*((CZ651+CR651)/MAX(CZ651+CR651+DA651, 0.1)*$P$9+DA651/MAX(CZ651+CR651+DA651, 0.1)*$Q$9))/($B$11+$C$11+$F$11)</f>
        <v>0</v>
      </c>
      <c r="BQ651">
        <v>6</v>
      </c>
      <c r="BR651">
        <v>0.5</v>
      </c>
      <c r="BS651" t="s">
        <v>292</v>
      </c>
      <c r="BT651">
        <v>2</v>
      </c>
      <c r="BU651">
        <v>1627064843.1</v>
      </c>
      <c r="BV651">
        <v>398.201666666667</v>
      </c>
      <c r="BW651">
        <v>419.973</v>
      </c>
      <c r="BX651">
        <v>23.0291666666667</v>
      </c>
      <c r="BY651">
        <v>14.8815333333333</v>
      </c>
      <c r="BZ651">
        <v>393.885666666667</v>
      </c>
      <c r="CA651">
        <v>22.8992</v>
      </c>
      <c r="CB651">
        <v>900.009333333333</v>
      </c>
      <c r="CC651">
        <v>101.504</v>
      </c>
      <c r="CD651">
        <v>0.100575333333333</v>
      </c>
      <c r="CE651">
        <v>38.2345</v>
      </c>
      <c r="CF651">
        <v>34.6488333333333</v>
      </c>
      <c r="CG651">
        <v>999.9</v>
      </c>
      <c r="CH651">
        <v>0</v>
      </c>
      <c r="CI651">
        <v>0</v>
      </c>
      <c r="CJ651">
        <v>9990.42</v>
      </c>
      <c r="CK651">
        <v>0</v>
      </c>
      <c r="CL651">
        <v>59.8278666666667</v>
      </c>
      <c r="CM651">
        <v>1459.84</v>
      </c>
      <c r="CN651">
        <v>0.973005</v>
      </c>
      <c r="CO651">
        <v>0.0269952</v>
      </c>
      <c r="CP651">
        <v>0</v>
      </c>
      <c r="CQ651">
        <v>677.585666666667</v>
      </c>
      <c r="CR651">
        <v>4.99951</v>
      </c>
      <c r="CS651">
        <v>9901.17666666667</v>
      </c>
      <c r="CT651">
        <v>11910.6</v>
      </c>
      <c r="CU651">
        <v>40.562</v>
      </c>
      <c r="CV651">
        <v>42.562</v>
      </c>
      <c r="CW651">
        <v>42</v>
      </c>
      <c r="CX651">
        <v>41.875</v>
      </c>
      <c r="CY651">
        <v>43.375</v>
      </c>
      <c r="CZ651">
        <v>1415.57</v>
      </c>
      <c r="DA651">
        <v>39.27</v>
      </c>
      <c r="DB651">
        <v>0</v>
      </c>
      <c r="DC651">
        <v>1627064846.8</v>
      </c>
      <c r="DD651">
        <v>0</v>
      </c>
      <c r="DE651">
        <v>677.64708</v>
      </c>
      <c r="DF651">
        <v>-0.22346153006041</v>
      </c>
      <c r="DG651">
        <v>-12.6346153424909</v>
      </c>
      <c r="DH651">
        <v>9903.5068</v>
      </c>
      <c r="DI651">
        <v>15</v>
      </c>
      <c r="DJ651">
        <v>1627063522.6</v>
      </c>
      <c r="DK651" t="s">
        <v>293</v>
      </c>
      <c r="DL651">
        <v>1627063512.6</v>
      </c>
      <c r="DM651">
        <v>1627063522.6</v>
      </c>
      <c r="DN651">
        <v>1</v>
      </c>
      <c r="DO651">
        <v>0.261</v>
      </c>
      <c r="DP651">
        <v>-0.001</v>
      </c>
      <c r="DQ651">
        <v>4.408</v>
      </c>
      <c r="DR651">
        <v>-0.118</v>
      </c>
      <c r="DS651">
        <v>420</v>
      </c>
      <c r="DT651">
        <v>3</v>
      </c>
      <c r="DU651">
        <v>0.07</v>
      </c>
      <c r="DV651">
        <v>0.03</v>
      </c>
      <c r="DW651">
        <v>-21.8197634146341</v>
      </c>
      <c r="DX651">
        <v>0.355599303135829</v>
      </c>
      <c r="DY651">
        <v>0.039866795010859</v>
      </c>
      <c r="DZ651">
        <v>1</v>
      </c>
      <c r="EA651">
        <v>677.729424242424</v>
      </c>
      <c r="EB651">
        <v>-1.26702208254952</v>
      </c>
      <c r="EC651">
        <v>0.211158138399412</v>
      </c>
      <c r="ED651">
        <v>1</v>
      </c>
      <c r="EE651">
        <v>8.12127</v>
      </c>
      <c r="EF651">
        <v>0.22241498257841</v>
      </c>
      <c r="EG651">
        <v>0.0239416462339215</v>
      </c>
      <c r="EH651">
        <v>0</v>
      </c>
      <c r="EI651">
        <v>2</v>
      </c>
      <c r="EJ651">
        <v>3</v>
      </c>
      <c r="EK651" t="s">
        <v>335</v>
      </c>
      <c r="EL651">
        <v>100</v>
      </c>
      <c r="EM651">
        <v>100</v>
      </c>
      <c r="EN651">
        <v>4.317</v>
      </c>
      <c r="EO651">
        <v>0.1302</v>
      </c>
      <c r="EP651">
        <v>2.28134974714028</v>
      </c>
      <c r="EQ651">
        <v>0.00616335315543056</v>
      </c>
      <c r="ER651">
        <v>-2.81551833566181e-06</v>
      </c>
      <c r="ES651">
        <v>7.20361701182458e-10</v>
      </c>
      <c r="ET651">
        <v>-0.12593346656001</v>
      </c>
      <c r="EU651">
        <v>0.000949733804135094</v>
      </c>
      <c r="EV651">
        <v>0.000626151634330831</v>
      </c>
      <c r="EW651">
        <v>-7.8445624330649e-06</v>
      </c>
      <c r="EX651">
        <v>-4</v>
      </c>
      <c r="EY651">
        <v>2067</v>
      </c>
      <c r="EZ651">
        <v>1</v>
      </c>
      <c r="FA651">
        <v>22</v>
      </c>
      <c r="FB651">
        <v>22.2</v>
      </c>
      <c r="FC651">
        <v>22</v>
      </c>
      <c r="FD651">
        <v>18</v>
      </c>
      <c r="FE651">
        <v>960.561</v>
      </c>
      <c r="FF651">
        <v>523.994</v>
      </c>
      <c r="FG651">
        <v>45.4579</v>
      </c>
      <c r="FH651">
        <v>25.9633</v>
      </c>
      <c r="FI651">
        <v>30.0009</v>
      </c>
      <c r="FJ651">
        <v>25.7198</v>
      </c>
      <c r="FK651">
        <v>25.7089</v>
      </c>
      <c r="FL651">
        <v>26.8908</v>
      </c>
      <c r="FM651">
        <v>28.214</v>
      </c>
      <c r="FN651">
        <v>0</v>
      </c>
      <c r="FO651">
        <v>48</v>
      </c>
      <c r="FP651">
        <v>420</v>
      </c>
      <c r="FQ651">
        <v>14.9713</v>
      </c>
      <c r="FR651">
        <v>100.27</v>
      </c>
      <c r="FS651">
        <v>100.167</v>
      </c>
    </row>
    <row r="652" spans="1:175">
      <c r="A652">
        <v>636</v>
      </c>
      <c r="B652">
        <v>1627064846.1</v>
      </c>
      <c r="C652">
        <v>1270</v>
      </c>
      <c r="D652" t="s">
        <v>1565</v>
      </c>
      <c r="E652" t="s">
        <v>1566</v>
      </c>
      <c r="F652">
        <v>1</v>
      </c>
      <c r="H652">
        <v>1627064845.1</v>
      </c>
      <c r="I652">
        <f>(J652)/1000</f>
        <v>0</v>
      </c>
      <c r="J652">
        <f>1000*CB652*AH652*(BX652-BY652)/(100*BQ652*(1000-AH652*BX652))</f>
        <v>0</v>
      </c>
      <c r="K652">
        <f>CB652*AH652*(BW652-BV652*(1000-AH652*BY652)/(1000-AH652*BX652))/(100*BQ652)</f>
        <v>0</v>
      </c>
      <c r="L652">
        <f>BV652 - IF(AH652&gt;1, K652*BQ652*100.0/(AJ652*CJ652), 0)</f>
        <v>0</v>
      </c>
      <c r="M652">
        <f>((S652-I652/2)*L652-K652)/(S652+I652/2)</f>
        <v>0</v>
      </c>
      <c r="N652">
        <f>M652*(CC652+CD652)/1000.0</f>
        <v>0</v>
      </c>
      <c r="O652">
        <f>(BV652 - IF(AH652&gt;1, K652*BQ652*100.0/(AJ652*CJ652), 0))*(CC652+CD652)/1000.0</f>
        <v>0</v>
      </c>
      <c r="P652">
        <f>2.0/((1/R652-1/Q652)+SIGN(R652)*SQRT((1/R652-1/Q652)*(1/R652-1/Q652) + 4*BR652/((BR652+1)*(BR652+1))*(2*1/R652*1/Q652-1/Q652*1/Q652)))</f>
        <v>0</v>
      </c>
      <c r="Q652">
        <f>IF(LEFT(BS652,1)&lt;&gt;"0",IF(LEFT(BS652,1)="1",3.0,BT652),$D$5+$E$5*(CJ652*CC652/($K$5*1000))+$F$5*(CJ652*CC652/($K$5*1000))*MAX(MIN(BQ652,$J$5),$I$5)*MAX(MIN(BQ652,$J$5),$I$5)+$G$5*MAX(MIN(BQ652,$J$5),$I$5)*(CJ652*CC652/($K$5*1000))+$H$5*(CJ652*CC652/($K$5*1000))*(CJ652*CC652/($K$5*1000)))</f>
        <v>0</v>
      </c>
      <c r="R652">
        <f>I652*(1000-(1000*0.61365*exp(17.502*V652/(240.97+V652))/(CC652+CD652)+BX652)/2)/(1000*0.61365*exp(17.502*V652/(240.97+V652))/(CC652+CD652)-BX652)</f>
        <v>0</v>
      </c>
      <c r="S652">
        <f>1/((BR652+1)/(P652/1.6)+1/(Q652/1.37)) + BR652/((BR652+1)/(P652/1.6) + BR652/(Q652/1.37))</f>
        <v>0</v>
      </c>
      <c r="T652">
        <f>(BM652*BP652)</f>
        <v>0</v>
      </c>
      <c r="U652">
        <f>(CE652+(T652+2*0.95*5.67E-8*(((CE652+$B$7)+273)^4-(CE652+273)^4)-44100*I652)/(1.84*29.3*Q652+8*0.95*5.67E-8*(CE652+273)^3))</f>
        <v>0</v>
      </c>
      <c r="V652">
        <f>($C$7*CF652+$D$7*CG652+$E$7*U652)</f>
        <v>0</v>
      </c>
      <c r="W652">
        <f>0.61365*exp(17.502*V652/(240.97+V652))</f>
        <v>0</v>
      </c>
      <c r="X652">
        <f>(Y652/Z652*100)</f>
        <v>0</v>
      </c>
      <c r="Y652">
        <f>BX652*(CC652+CD652)/1000</f>
        <v>0</v>
      </c>
      <c r="Z652">
        <f>0.61365*exp(17.502*CE652/(240.97+CE652))</f>
        <v>0</v>
      </c>
      <c r="AA652">
        <f>(W652-BX652*(CC652+CD652)/1000)</f>
        <v>0</v>
      </c>
      <c r="AB652">
        <f>(-I652*44100)</f>
        <v>0</v>
      </c>
      <c r="AC652">
        <f>2*29.3*Q652*0.92*(CE652-V652)</f>
        <v>0</v>
      </c>
      <c r="AD652">
        <f>2*0.95*5.67E-8*(((CE652+$B$7)+273)^4-(V652+273)^4)</f>
        <v>0</v>
      </c>
      <c r="AE652">
        <f>T652+AD652+AB652+AC652</f>
        <v>0</v>
      </c>
      <c r="AF652">
        <v>16</v>
      </c>
      <c r="AG652">
        <v>2</v>
      </c>
      <c r="AH652">
        <f>IF(AF652*$H$13&gt;=AJ652,1.0,(AJ652/(AJ652-AF652*$H$13)))</f>
        <v>0</v>
      </c>
      <c r="AI652">
        <f>(AH652-1)*100</f>
        <v>0</v>
      </c>
      <c r="AJ652">
        <f>MAX(0,($B$13+$C$13*CJ652)/(1+$D$13*CJ652)*CC652/(CE652+273)*$E$13)</f>
        <v>0</v>
      </c>
      <c r="AK652" t="s">
        <v>291</v>
      </c>
      <c r="AL652" t="s">
        <v>291</v>
      </c>
      <c r="AM652">
        <v>0</v>
      </c>
      <c r="AN652">
        <v>0</v>
      </c>
      <c r="AO652">
        <f>1-AM652/AN652</f>
        <v>0</v>
      </c>
      <c r="AP652">
        <v>0</v>
      </c>
      <c r="AQ652" t="s">
        <v>291</v>
      </c>
      <c r="AR652" t="s">
        <v>291</v>
      </c>
      <c r="AS652">
        <v>0</v>
      </c>
      <c r="AT652">
        <v>0</v>
      </c>
      <c r="AU652">
        <f>1-AS652/AT652</f>
        <v>0</v>
      </c>
      <c r="AV652">
        <v>0.5</v>
      </c>
      <c r="AW652">
        <f>BN652</f>
        <v>0</v>
      </c>
      <c r="AX652">
        <f>K652</f>
        <v>0</v>
      </c>
      <c r="AY652">
        <f>AU652*AV652*AW652</f>
        <v>0</v>
      </c>
      <c r="AZ652">
        <f>(AX652-AP652)/AW652</f>
        <v>0</v>
      </c>
      <c r="BA652">
        <f>(AN652-AT652)/AT652</f>
        <v>0</v>
      </c>
      <c r="BB652">
        <f>AM652/(AO652+AM652/AT652)</f>
        <v>0</v>
      </c>
      <c r="BC652" t="s">
        <v>291</v>
      </c>
      <c r="BD652">
        <v>0</v>
      </c>
      <c r="BE652">
        <f>IF(BD652&lt;&gt;0, BD652, BB652)</f>
        <v>0</v>
      </c>
      <c r="BF652">
        <f>1-BE652/AT652</f>
        <v>0</v>
      </c>
      <c r="BG652">
        <f>(AT652-AS652)/(AT652-BE652)</f>
        <v>0</v>
      </c>
      <c r="BH652">
        <f>(AN652-AT652)/(AN652-BE652)</f>
        <v>0</v>
      </c>
      <c r="BI652">
        <f>(AT652-AS652)/(AT652-AM652)</f>
        <v>0</v>
      </c>
      <c r="BJ652">
        <f>(AN652-AT652)/(AN652-AM652)</f>
        <v>0</v>
      </c>
      <c r="BK652">
        <f>(BG652*BE652/AS652)</f>
        <v>0</v>
      </c>
      <c r="BL652">
        <f>(1-BK652)</f>
        <v>0</v>
      </c>
      <c r="BM652">
        <f>$B$11*CK652+$C$11*CL652+$F$11*CM652*(1-CP652)</f>
        <v>0</v>
      </c>
      <c r="BN652">
        <f>BM652*BO652</f>
        <v>0</v>
      </c>
      <c r="BO652">
        <f>($B$11*$D$9+$C$11*$D$9+$F$11*((CZ652+CR652)/MAX(CZ652+CR652+DA652, 0.1)*$I$9+DA652/MAX(CZ652+CR652+DA652, 0.1)*$J$9))/($B$11+$C$11+$F$11)</f>
        <v>0</v>
      </c>
      <c r="BP652">
        <f>($B$11*$K$9+$C$11*$K$9+$F$11*((CZ652+CR652)/MAX(CZ652+CR652+DA652, 0.1)*$P$9+DA652/MAX(CZ652+CR652+DA652, 0.1)*$Q$9))/($B$11+$C$11+$F$11)</f>
        <v>0</v>
      </c>
      <c r="BQ652">
        <v>6</v>
      </c>
      <c r="BR652">
        <v>0.5</v>
      </c>
      <c r="BS652" t="s">
        <v>292</v>
      </c>
      <c r="BT652">
        <v>2</v>
      </c>
      <c r="BU652">
        <v>1627064845.1</v>
      </c>
      <c r="BV652">
        <v>398.216666666667</v>
      </c>
      <c r="BW652">
        <v>419.966666666667</v>
      </c>
      <c r="BX652">
        <v>23.0622666666667</v>
      </c>
      <c r="BY652">
        <v>14.9066666666667</v>
      </c>
      <c r="BZ652">
        <v>393.900666666667</v>
      </c>
      <c r="CA652">
        <v>22.9317666666667</v>
      </c>
      <c r="CB652">
        <v>900.017666666667</v>
      </c>
      <c r="CC652">
        <v>101.505</v>
      </c>
      <c r="CD652">
        <v>0.100359</v>
      </c>
      <c r="CE652">
        <v>38.2566333333333</v>
      </c>
      <c r="CF652">
        <v>34.6746</v>
      </c>
      <c r="CG652">
        <v>999.9</v>
      </c>
      <c r="CH652">
        <v>0</v>
      </c>
      <c r="CI652">
        <v>0</v>
      </c>
      <c r="CJ652">
        <v>9989.16666666667</v>
      </c>
      <c r="CK652">
        <v>0</v>
      </c>
      <c r="CL652">
        <v>59.8194</v>
      </c>
      <c r="CM652">
        <v>1460.04666666667</v>
      </c>
      <c r="CN652">
        <v>0.973007</v>
      </c>
      <c r="CO652">
        <v>0.0269933</v>
      </c>
      <c r="CP652">
        <v>0</v>
      </c>
      <c r="CQ652">
        <v>677.46</v>
      </c>
      <c r="CR652">
        <v>4.99951</v>
      </c>
      <c r="CS652">
        <v>9902.33666666667</v>
      </c>
      <c r="CT652">
        <v>11912.3</v>
      </c>
      <c r="CU652">
        <v>40.604</v>
      </c>
      <c r="CV652">
        <v>42.562</v>
      </c>
      <c r="CW652">
        <v>41.979</v>
      </c>
      <c r="CX652">
        <v>41.875</v>
      </c>
      <c r="CY652">
        <v>43.4163333333333</v>
      </c>
      <c r="CZ652">
        <v>1415.77333333333</v>
      </c>
      <c r="DA652">
        <v>39.2733333333333</v>
      </c>
      <c r="DB652">
        <v>0</v>
      </c>
      <c r="DC652">
        <v>1627064848.6</v>
      </c>
      <c r="DD652">
        <v>0</v>
      </c>
      <c r="DE652">
        <v>677.630576923077</v>
      </c>
      <c r="DF652">
        <v>-0.741094012513806</v>
      </c>
      <c r="DG652">
        <v>-10.2044444074253</v>
      </c>
      <c r="DH652">
        <v>9903.22230769231</v>
      </c>
      <c r="DI652">
        <v>15</v>
      </c>
      <c r="DJ652">
        <v>1627063522.6</v>
      </c>
      <c r="DK652" t="s">
        <v>293</v>
      </c>
      <c r="DL652">
        <v>1627063512.6</v>
      </c>
      <c r="DM652">
        <v>1627063522.6</v>
      </c>
      <c r="DN652">
        <v>1</v>
      </c>
      <c r="DO652">
        <v>0.261</v>
      </c>
      <c r="DP652">
        <v>-0.001</v>
      </c>
      <c r="DQ652">
        <v>4.408</v>
      </c>
      <c r="DR652">
        <v>-0.118</v>
      </c>
      <c r="DS652">
        <v>420</v>
      </c>
      <c r="DT652">
        <v>3</v>
      </c>
      <c r="DU652">
        <v>0.07</v>
      </c>
      <c r="DV652">
        <v>0.03</v>
      </c>
      <c r="DW652">
        <v>-21.8074951219512</v>
      </c>
      <c r="DX652">
        <v>0.352273170731652</v>
      </c>
      <c r="DY652">
        <v>0.039137674141168</v>
      </c>
      <c r="DZ652">
        <v>1</v>
      </c>
      <c r="EA652">
        <v>677.686371428571</v>
      </c>
      <c r="EB652">
        <v>-1.09944422700646</v>
      </c>
      <c r="EC652">
        <v>0.202622532340917</v>
      </c>
      <c r="ED652">
        <v>1</v>
      </c>
      <c r="EE652">
        <v>8.12707512195122</v>
      </c>
      <c r="EF652">
        <v>0.222778327526149</v>
      </c>
      <c r="EG652">
        <v>0.0239644118379991</v>
      </c>
      <c r="EH652">
        <v>0</v>
      </c>
      <c r="EI652">
        <v>2</v>
      </c>
      <c r="EJ652">
        <v>3</v>
      </c>
      <c r="EK652" t="s">
        <v>335</v>
      </c>
      <c r="EL652">
        <v>100</v>
      </c>
      <c r="EM652">
        <v>100</v>
      </c>
      <c r="EN652">
        <v>4.316</v>
      </c>
      <c r="EO652">
        <v>0.1307</v>
      </c>
      <c r="EP652">
        <v>2.28134974714028</v>
      </c>
      <c r="EQ652">
        <v>0.00616335315543056</v>
      </c>
      <c r="ER652">
        <v>-2.81551833566181e-06</v>
      </c>
      <c r="ES652">
        <v>7.20361701182458e-10</v>
      </c>
      <c r="ET652">
        <v>-0.12593346656001</v>
      </c>
      <c r="EU652">
        <v>0.000949733804135094</v>
      </c>
      <c r="EV652">
        <v>0.000626151634330831</v>
      </c>
      <c r="EW652">
        <v>-7.8445624330649e-06</v>
      </c>
      <c r="EX652">
        <v>-4</v>
      </c>
      <c r="EY652">
        <v>2067</v>
      </c>
      <c r="EZ652">
        <v>1</v>
      </c>
      <c r="FA652">
        <v>22</v>
      </c>
      <c r="FB652">
        <v>22.2</v>
      </c>
      <c r="FC652">
        <v>22.1</v>
      </c>
      <c r="FD652">
        <v>18</v>
      </c>
      <c r="FE652">
        <v>960.463</v>
      </c>
      <c r="FF652">
        <v>523.976</v>
      </c>
      <c r="FG652">
        <v>45.4768</v>
      </c>
      <c r="FH652">
        <v>25.9674</v>
      </c>
      <c r="FI652">
        <v>30.0008</v>
      </c>
      <c r="FJ652">
        <v>25.723</v>
      </c>
      <c r="FK652">
        <v>25.7124</v>
      </c>
      <c r="FL652">
        <v>26.8914</v>
      </c>
      <c r="FM652">
        <v>28.214</v>
      </c>
      <c r="FN652">
        <v>0</v>
      </c>
      <c r="FO652">
        <v>48</v>
      </c>
      <c r="FP652">
        <v>420</v>
      </c>
      <c r="FQ652">
        <v>14.9684</v>
      </c>
      <c r="FR652">
        <v>100.269</v>
      </c>
      <c r="FS652">
        <v>100.167</v>
      </c>
    </row>
    <row r="653" spans="1:175">
      <c r="A653">
        <v>637</v>
      </c>
      <c r="B653">
        <v>1627064848.1</v>
      </c>
      <c r="C653">
        <v>1272</v>
      </c>
      <c r="D653" t="s">
        <v>1567</v>
      </c>
      <c r="E653" t="s">
        <v>1568</v>
      </c>
      <c r="F653">
        <v>1</v>
      </c>
      <c r="H653">
        <v>1627064847.1</v>
      </c>
      <c r="I653">
        <f>(J653)/1000</f>
        <v>0</v>
      </c>
      <c r="J653">
        <f>1000*CB653*AH653*(BX653-BY653)/(100*BQ653*(1000-AH653*BX653))</f>
        <v>0</v>
      </c>
      <c r="K653">
        <f>CB653*AH653*(BW653-BV653*(1000-AH653*BY653)/(1000-AH653*BX653))/(100*BQ653)</f>
        <v>0</v>
      </c>
      <c r="L653">
        <f>BV653 - IF(AH653&gt;1, K653*BQ653*100.0/(AJ653*CJ653), 0)</f>
        <v>0</v>
      </c>
      <c r="M653">
        <f>((S653-I653/2)*L653-K653)/(S653+I653/2)</f>
        <v>0</v>
      </c>
      <c r="N653">
        <f>M653*(CC653+CD653)/1000.0</f>
        <v>0</v>
      </c>
      <c r="O653">
        <f>(BV653 - IF(AH653&gt;1, K653*BQ653*100.0/(AJ653*CJ653), 0))*(CC653+CD653)/1000.0</f>
        <v>0</v>
      </c>
      <c r="P653">
        <f>2.0/((1/R653-1/Q653)+SIGN(R653)*SQRT((1/R653-1/Q653)*(1/R653-1/Q653) + 4*BR653/((BR653+1)*(BR653+1))*(2*1/R653*1/Q653-1/Q653*1/Q653)))</f>
        <v>0</v>
      </c>
      <c r="Q653">
        <f>IF(LEFT(BS653,1)&lt;&gt;"0",IF(LEFT(BS653,1)="1",3.0,BT653),$D$5+$E$5*(CJ653*CC653/($K$5*1000))+$F$5*(CJ653*CC653/($K$5*1000))*MAX(MIN(BQ653,$J$5),$I$5)*MAX(MIN(BQ653,$J$5),$I$5)+$G$5*MAX(MIN(BQ653,$J$5),$I$5)*(CJ653*CC653/($K$5*1000))+$H$5*(CJ653*CC653/($K$5*1000))*(CJ653*CC653/($K$5*1000)))</f>
        <v>0</v>
      </c>
      <c r="R653">
        <f>I653*(1000-(1000*0.61365*exp(17.502*V653/(240.97+V653))/(CC653+CD653)+BX653)/2)/(1000*0.61365*exp(17.502*V653/(240.97+V653))/(CC653+CD653)-BX653)</f>
        <v>0</v>
      </c>
      <c r="S653">
        <f>1/((BR653+1)/(P653/1.6)+1/(Q653/1.37)) + BR653/((BR653+1)/(P653/1.6) + BR653/(Q653/1.37))</f>
        <v>0</v>
      </c>
      <c r="T653">
        <f>(BM653*BP653)</f>
        <v>0</v>
      </c>
      <c r="U653">
        <f>(CE653+(T653+2*0.95*5.67E-8*(((CE653+$B$7)+273)^4-(CE653+273)^4)-44100*I653)/(1.84*29.3*Q653+8*0.95*5.67E-8*(CE653+273)^3))</f>
        <v>0</v>
      </c>
      <c r="V653">
        <f>($C$7*CF653+$D$7*CG653+$E$7*U653)</f>
        <v>0</v>
      </c>
      <c r="W653">
        <f>0.61365*exp(17.502*V653/(240.97+V653))</f>
        <v>0</v>
      </c>
      <c r="X653">
        <f>(Y653/Z653*100)</f>
        <v>0</v>
      </c>
      <c r="Y653">
        <f>BX653*(CC653+CD653)/1000</f>
        <v>0</v>
      </c>
      <c r="Z653">
        <f>0.61365*exp(17.502*CE653/(240.97+CE653))</f>
        <v>0</v>
      </c>
      <c r="AA653">
        <f>(W653-BX653*(CC653+CD653)/1000)</f>
        <v>0</v>
      </c>
      <c r="AB653">
        <f>(-I653*44100)</f>
        <v>0</v>
      </c>
      <c r="AC653">
        <f>2*29.3*Q653*0.92*(CE653-V653)</f>
        <v>0</v>
      </c>
      <c r="AD653">
        <f>2*0.95*5.67E-8*(((CE653+$B$7)+273)^4-(V653+273)^4)</f>
        <v>0</v>
      </c>
      <c r="AE653">
        <f>T653+AD653+AB653+AC653</f>
        <v>0</v>
      </c>
      <c r="AF653">
        <v>16</v>
      </c>
      <c r="AG653">
        <v>2</v>
      </c>
      <c r="AH653">
        <f>IF(AF653*$H$13&gt;=AJ653,1.0,(AJ653/(AJ653-AF653*$H$13)))</f>
        <v>0</v>
      </c>
      <c r="AI653">
        <f>(AH653-1)*100</f>
        <v>0</v>
      </c>
      <c r="AJ653">
        <f>MAX(0,($B$13+$C$13*CJ653)/(1+$D$13*CJ653)*CC653/(CE653+273)*$E$13)</f>
        <v>0</v>
      </c>
      <c r="AK653" t="s">
        <v>291</v>
      </c>
      <c r="AL653" t="s">
        <v>291</v>
      </c>
      <c r="AM653">
        <v>0</v>
      </c>
      <c r="AN653">
        <v>0</v>
      </c>
      <c r="AO653">
        <f>1-AM653/AN653</f>
        <v>0</v>
      </c>
      <c r="AP653">
        <v>0</v>
      </c>
      <c r="AQ653" t="s">
        <v>291</v>
      </c>
      <c r="AR653" t="s">
        <v>291</v>
      </c>
      <c r="AS653">
        <v>0</v>
      </c>
      <c r="AT653">
        <v>0</v>
      </c>
      <c r="AU653">
        <f>1-AS653/AT653</f>
        <v>0</v>
      </c>
      <c r="AV653">
        <v>0.5</v>
      </c>
      <c r="AW653">
        <f>BN653</f>
        <v>0</v>
      </c>
      <c r="AX653">
        <f>K653</f>
        <v>0</v>
      </c>
      <c r="AY653">
        <f>AU653*AV653*AW653</f>
        <v>0</v>
      </c>
      <c r="AZ653">
        <f>(AX653-AP653)/AW653</f>
        <v>0</v>
      </c>
      <c r="BA653">
        <f>(AN653-AT653)/AT653</f>
        <v>0</v>
      </c>
      <c r="BB653">
        <f>AM653/(AO653+AM653/AT653)</f>
        <v>0</v>
      </c>
      <c r="BC653" t="s">
        <v>291</v>
      </c>
      <c r="BD653">
        <v>0</v>
      </c>
      <c r="BE653">
        <f>IF(BD653&lt;&gt;0, BD653, BB653)</f>
        <v>0</v>
      </c>
      <c r="BF653">
        <f>1-BE653/AT653</f>
        <v>0</v>
      </c>
      <c r="BG653">
        <f>(AT653-AS653)/(AT653-BE653)</f>
        <v>0</v>
      </c>
      <c r="BH653">
        <f>(AN653-AT653)/(AN653-BE653)</f>
        <v>0</v>
      </c>
      <c r="BI653">
        <f>(AT653-AS653)/(AT653-AM653)</f>
        <v>0</v>
      </c>
      <c r="BJ653">
        <f>(AN653-AT653)/(AN653-AM653)</f>
        <v>0</v>
      </c>
      <c r="BK653">
        <f>(BG653*BE653/AS653)</f>
        <v>0</v>
      </c>
      <c r="BL653">
        <f>(1-BK653)</f>
        <v>0</v>
      </c>
      <c r="BM653">
        <f>$B$11*CK653+$C$11*CL653+$F$11*CM653*(1-CP653)</f>
        <v>0</v>
      </c>
      <c r="BN653">
        <f>BM653*BO653</f>
        <v>0</v>
      </c>
      <c r="BO653">
        <f>($B$11*$D$9+$C$11*$D$9+$F$11*((CZ653+CR653)/MAX(CZ653+CR653+DA653, 0.1)*$I$9+DA653/MAX(CZ653+CR653+DA653, 0.1)*$J$9))/($B$11+$C$11+$F$11)</f>
        <v>0</v>
      </c>
      <c r="BP653">
        <f>($B$11*$K$9+$C$11*$K$9+$F$11*((CZ653+CR653)/MAX(CZ653+CR653+DA653, 0.1)*$P$9+DA653/MAX(CZ653+CR653+DA653, 0.1)*$Q$9))/($B$11+$C$11+$F$11)</f>
        <v>0</v>
      </c>
      <c r="BQ653">
        <v>6</v>
      </c>
      <c r="BR653">
        <v>0.5</v>
      </c>
      <c r="BS653" t="s">
        <v>292</v>
      </c>
      <c r="BT653">
        <v>2</v>
      </c>
      <c r="BU653">
        <v>1627064847.1</v>
      </c>
      <c r="BV653">
        <v>398.232</v>
      </c>
      <c r="BW653">
        <v>419.973333333333</v>
      </c>
      <c r="BX653">
        <v>23.088</v>
      </c>
      <c r="BY653">
        <v>14.9121333333333</v>
      </c>
      <c r="BZ653">
        <v>393.916</v>
      </c>
      <c r="CA653">
        <v>22.9570333333333</v>
      </c>
      <c r="CB653">
        <v>900.004666666667</v>
      </c>
      <c r="CC653">
        <v>101.505</v>
      </c>
      <c r="CD653">
        <v>0.0997788666666666</v>
      </c>
      <c r="CE653">
        <v>38.2804666666667</v>
      </c>
      <c r="CF653">
        <v>34.6874333333333</v>
      </c>
      <c r="CG653">
        <v>999.9</v>
      </c>
      <c r="CH653">
        <v>0</v>
      </c>
      <c r="CI653">
        <v>0</v>
      </c>
      <c r="CJ653">
        <v>10019.6</v>
      </c>
      <c r="CK653">
        <v>0</v>
      </c>
      <c r="CL653">
        <v>59.8194</v>
      </c>
      <c r="CM653">
        <v>1459.94333333333</v>
      </c>
      <c r="CN653">
        <v>0.973007</v>
      </c>
      <c r="CO653">
        <v>0.0269933</v>
      </c>
      <c r="CP653">
        <v>0</v>
      </c>
      <c r="CQ653">
        <v>677.315666666667</v>
      </c>
      <c r="CR653">
        <v>4.99951</v>
      </c>
      <c r="CS653">
        <v>9901.08666666667</v>
      </c>
      <c r="CT653">
        <v>11911.4666666667</v>
      </c>
      <c r="CU653">
        <v>40.625</v>
      </c>
      <c r="CV653">
        <v>42.562</v>
      </c>
      <c r="CW653">
        <v>42</v>
      </c>
      <c r="CX653">
        <v>41.875</v>
      </c>
      <c r="CY653">
        <v>43.3956666666667</v>
      </c>
      <c r="CZ653">
        <v>1415.67333333333</v>
      </c>
      <c r="DA653">
        <v>39.27</v>
      </c>
      <c r="DB653">
        <v>0</v>
      </c>
      <c r="DC653">
        <v>1627064851</v>
      </c>
      <c r="DD653">
        <v>0</v>
      </c>
      <c r="DE653">
        <v>677.591038461538</v>
      </c>
      <c r="DF653">
        <v>-1.43435897594885</v>
      </c>
      <c r="DG653">
        <v>-14.0536751666571</v>
      </c>
      <c r="DH653">
        <v>9902.68884615385</v>
      </c>
      <c r="DI653">
        <v>15</v>
      </c>
      <c r="DJ653">
        <v>1627063522.6</v>
      </c>
      <c r="DK653" t="s">
        <v>293</v>
      </c>
      <c r="DL653">
        <v>1627063512.6</v>
      </c>
      <c r="DM653">
        <v>1627063522.6</v>
      </c>
      <c r="DN653">
        <v>1</v>
      </c>
      <c r="DO653">
        <v>0.261</v>
      </c>
      <c r="DP653">
        <v>-0.001</v>
      </c>
      <c r="DQ653">
        <v>4.408</v>
      </c>
      <c r="DR653">
        <v>-0.118</v>
      </c>
      <c r="DS653">
        <v>420</v>
      </c>
      <c r="DT653">
        <v>3</v>
      </c>
      <c r="DU653">
        <v>0.07</v>
      </c>
      <c r="DV653">
        <v>0.03</v>
      </c>
      <c r="DW653">
        <v>-21.794487804878</v>
      </c>
      <c r="DX653">
        <v>0.314289198606256</v>
      </c>
      <c r="DY653">
        <v>0.0353370819886719</v>
      </c>
      <c r="DZ653">
        <v>1</v>
      </c>
      <c r="EA653">
        <v>677.611878787879</v>
      </c>
      <c r="EB653">
        <v>-1.02764134200885</v>
      </c>
      <c r="EC653">
        <v>0.196102594913646</v>
      </c>
      <c r="ED653">
        <v>1</v>
      </c>
      <c r="EE653">
        <v>8.1355243902439</v>
      </c>
      <c r="EF653">
        <v>0.218273937282228</v>
      </c>
      <c r="EG653">
        <v>0.0234822001138986</v>
      </c>
      <c r="EH653">
        <v>0</v>
      </c>
      <c r="EI653">
        <v>2</v>
      </c>
      <c r="EJ653">
        <v>3</v>
      </c>
      <c r="EK653" t="s">
        <v>335</v>
      </c>
      <c r="EL653">
        <v>100</v>
      </c>
      <c r="EM653">
        <v>100</v>
      </c>
      <c r="EN653">
        <v>4.316</v>
      </c>
      <c r="EO653">
        <v>0.1311</v>
      </c>
      <c r="EP653">
        <v>2.28134974714028</v>
      </c>
      <c r="EQ653">
        <v>0.00616335315543056</v>
      </c>
      <c r="ER653">
        <v>-2.81551833566181e-06</v>
      </c>
      <c r="ES653">
        <v>7.20361701182458e-10</v>
      </c>
      <c r="ET653">
        <v>-0.12593346656001</v>
      </c>
      <c r="EU653">
        <v>0.000949733804135094</v>
      </c>
      <c r="EV653">
        <v>0.000626151634330831</v>
      </c>
      <c r="EW653">
        <v>-7.8445624330649e-06</v>
      </c>
      <c r="EX653">
        <v>-4</v>
      </c>
      <c r="EY653">
        <v>2067</v>
      </c>
      <c r="EZ653">
        <v>1</v>
      </c>
      <c r="FA653">
        <v>22</v>
      </c>
      <c r="FB653">
        <v>22.3</v>
      </c>
      <c r="FC653">
        <v>22.1</v>
      </c>
      <c r="FD653">
        <v>18</v>
      </c>
      <c r="FE653">
        <v>960.52</v>
      </c>
      <c r="FF653">
        <v>524.062</v>
      </c>
      <c r="FG653">
        <v>45.4944</v>
      </c>
      <c r="FH653">
        <v>25.9721</v>
      </c>
      <c r="FI653">
        <v>30.0007</v>
      </c>
      <c r="FJ653">
        <v>25.7262</v>
      </c>
      <c r="FK653">
        <v>25.7156</v>
      </c>
      <c r="FL653">
        <v>26.8912</v>
      </c>
      <c r="FM653">
        <v>27.8111</v>
      </c>
      <c r="FN653">
        <v>0</v>
      </c>
      <c r="FO653">
        <v>48</v>
      </c>
      <c r="FP653">
        <v>420</v>
      </c>
      <c r="FQ653">
        <v>15.0642</v>
      </c>
      <c r="FR653">
        <v>100.268</v>
      </c>
      <c r="FS653">
        <v>100.165</v>
      </c>
    </row>
    <row r="654" spans="1:175">
      <c r="A654">
        <v>638</v>
      </c>
      <c r="B654">
        <v>1627064850.1</v>
      </c>
      <c r="C654">
        <v>1274</v>
      </c>
      <c r="D654" t="s">
        <v>1569</v>
      </c>
      <c r="E654" t="s">
        <v>1570</v>
      </c>
      <c r="F654">
        <v>1</v>
      </c>
      <c r="H654">
        <v>1627064849.1</v>
      </c>
      <c r="I654">
        <f>(J654)/1000</f>
        <v>0</v>
      </c>
      <c r="J654">
        <f>1000*CB654*AH654*(BX654-BY654)/(100*BQ654*(1000-AH654*BX654))</f>
        <v>0</v>
      </c>
      <c r="K654">
        <f>CB654*AH654*(BW654-BV654*(1000-AH654*BY654)/(1000-AH654*BX654))/(100*BQ654)</f>
        <v>0</v>
      </c>
      <c r="L654">
        <f>BV654 - IF(AH654&gt;1, K654*BQ654*100.0/(AJ654*CJ654), 0)</f>
        <v>0</v>
      </c>
      <c r="M654">
        <f>((S654-I654/2)*L654-K654)/(S654+I654/2)</f>
        <v>0</v>
      </c>
      <c r="N654">
        <f>M654*(CC654+CD654)/1000.0</f>
        <v>0</v>
      </c>
      <c r="O654">
        <f>(BV654 - IF(AH654&gt;1, K654*BQ654*100.0/(AJ654*CJ654), 0))*(CC654+CD654)/1000.0</f>
        <v>0</v>
      </c>
      <c r="P654">
        <f>2.0/((1/R654-1/Q654)+SIGN(R654)*SQRT((1/R654-1/Q654)*(1/R654-1/Q654) + 4*BR654/((BR654+1)*(BR654+1))*(2*1/R654*1/Q654-1/Q654*1/Q654)))</f>
        <v>0</v>
      </c>
      <c r="Q654">
        <f>IF(LEFT(BS654,1)&lt;&gt;"0",IF(LEFT(BS654,1)="1",3.0,BT654),$D$5+$E$5*(CJ654*CC654/($K$5*1000))+$F$5*(CJ654*CC654/($K$5*1000))*MAX(MIN(BQ654,$J$5),$I$5)*MAX(MIN(BQ654,$J$5),$I$5)+$G$5*MAX(MIN(BQ654,$J$5),$I$5)*(CJ654*CC654/($K$5*1000))+$H$5*(CJ654*CC654/($K$5*1000))*(CJ654*CC654/($K$5*1000)))</f>
        <v>0</v>
      </c>
      <c r="R654">
        <f>I654*(1000-(1000*0.61365*exp(17.502*V654/(240.97+V654))/(CC654+CD654)+BX654)/2)/(1000*0.61365*exp(17.502*V654/(240.97+V654))/(CC654+CD654)-BX654)</f>
        <v>0</v>
      </c>
      <c r="S654">
        <f>1/((BR654+1)/(P654/1.6)+1/(Q654/1.37)) + BR654/((BR654+1)/(P654/1.6) + BR654/(Q654/1.37))</f>
        <v>0</v>
      </c>
      <c r="T654">
        <f>(BM654*BP654)</f>
        <v>0</v>
      </c>
      <c r="U654">
        <f>(CE654+(T654+2*0.95*5.67E-8*(((CE654+$B$7)+273)^4-(CE654+273)^4)-44100*I654)/(1.84*29.3*Q654+8*0.95*5.67E-8*(CE654+273)^3))</f>
        <v>0</v>
      </c>
      <c r="V654">
        <f>($C$7*CF654+$D$7*CG654+$E$7*U654)</f>
        <v>0</v>
      </c>
      <c r="W654">
        <f>0.61365*exp(17.502*V654/(240.97+V654))</f>
        <v>0</v>
      </c>
      <c r="X654">
        <f>(Y654/Z654*100)</f>
        <v>0</v>
      </c>
      <c r="Y654">
        <f>BX654*(CC654+CD654)/1000</f>
        <v>0</v>
      </c>
      <c r="Z654">
        <f>0.61365*exp(17.502*CE654/(240.97+CE654))</f>
        <v>0</v>
      </c>
      <c r="AA654">
        <f>(W654-BX654*(CC654+CD654)/1000)</f>
        <v>0</v>
      </c>
      <c r="AB654">
        <f>(-I654*44100)</f>
        <v>0</v>
      </c>
      <c r="AC654">
        <f>2*29.3*Q654*0.92*(CE654-V654)</f>
        <v>0</v>
      </c>
      <c r="AD654">
        <f>2*0.95*5.67E-8*(((CE654+$B$7)+273)^4-(V654+273)^4)</f>
        <v>0</v>
      </c>
      <c r="AE654">
        <f>T654+AD654+AB654+AC654</f>
        <v>0</v>
      </c>
      <c r="AF654">
        <v>16</v>
      </c>
      <c r="AG654">
        <v>2</v>
      </c>
      <c r="AH654">
        <f>IF(AF654*$H$13&gt;=AJ654,1.0,(AJ654/(AJ654-AF654*$H$13)))</f>
        <v>0</v>
      </c>
      <c r="AI654">
        <f>(AH654-1)*100</f>
        <v>0</v>
      </c>
      <c r="AJ654">
        <f>MAX(0,($B$13+$C$13*CJ654)/(1+$D$13*CJ654)*CC654/(CE654+273)*$E$13)</f>
        <v>0</v>
      </c>
      <c r="AK654" t="s">
        <v>291</v>
      </c>
      <c r="AL654" t="s">
        <v>291</v>
      </c>
      <c r="AM654">
        <v>0</v>
      </c>
      <c r="AN654">
        <v>0</v>
      </c>
      <c r="AO654">
        <f>1-AM654/AN654</f>
        <v>0</v>
      </c>
      <c r="AP654">
        <v>0</v>
      </c>
      <c r="AQ654" t="s">
        <v>291</v>
      </c>
      <c r="AR654" t="s">
        <v>291</v>
      </c>
      <c r="AS654">
        <v>0</v>
      </c>
      <c r="AT654">
        <v>0</v>
      </c>
      <c r="AU654">
        <f>1-AS654/AT654</f>
        <v>0</v>
      </c>
      <c r="AV654">
        <v>0.5</v>
      </c>
      <c r="AW654">
        <f>BN654</f>
        <v>0</v>
      </c>
      <c r="AX654">
        <f>K654</f>
        <v>0</v>
      </c>
      <c r="AY654">
        <f>AU654*AV654*AW654</f>
        <v>0</v>
      </c>
      <c r="AZ654">
        <f>(AX654-AP654)/AW654</f>
        <v>0</v>
      </c>
      <c r="BA654">
        <f>(AN654-AT654)/AT654</f>
        <v>0</v>
      </c>
      <c r="BB654">
        <f>AM654/(AO654+AM654/AT654)</f>
        <v>0</v>
      </c>
      <c r="BC654" t="s">
        <v>291</v>
      </c>
      <c r="BD654">
        <v>0</v>
      </c>
      <c r="BE654">
        <f>IF(BD654&lt;&gt;0, BD654, BB654)</f>
        <v>0</v>
      </c>
      <c r="BF654">
        <f>1-BE654/AT654</f>
        <v>0</v>
      </c>
      <c r="BG654">
        <f>(AT654-AS654)/(AT654-BE654)</f>
        <v>0</v>
      </c>
      <c r="BH654">
        <f>(AN654-AT654)/(AN654-BE654)</f>
        <v>0</v>
      </c>
      <c r="BI654">
        <f>(AT654-AS654)/(AT654-AM654)</f>
        <v>0</v>
      </c>
      <c r="BJ654">
        <f>(AN654-AT654)/(AN654-AM654)</f>
        <v>0</v>
      </c>
      <c r="BK654">
        <f>(BG654*BE654/AS654)</f>
        <v>0</v>
      </c>
      <c r="BL654">
        <f>(1-BK654)</f>
        <v>0</v>
      </c>
      <c r="BM654">
        <f>$B$11*CK654+$C$11*CL654+$F$11*CM654*(1-CP654)</f>
        <v>0</v>
      </c>
      <c r="BN654">
        <f>BM654*BO654</f>
        <v>0</v>
      </c>
      <c r="BO654">
        <f>($B$11*$D$9+$C$11*$D$9+$F$11*((CZ654+CR654)/MAX(CZ654+CR654+DA654, 0.1)*$I$9+DA654/MAX(CZ654+CR654+DA654, 0.1)*$J$9))/($B$11+$C$11+$F$11)</f>
        <v>0</v>
      </c>
      <c r="BP654">
        <f>($B$11*$K$9+$C$11*$K$9+$F$11*((CZ654+CR654)/MAX(CZ654+CR654+DA654, 0.1)*$P$9+DA654/MAX(CZ654+CR654+DA654, 0.1)*$Q$9))/($B$11+$C$11+$F$11)</f>
        <v>0</v>
      </c>
      <c r="BQ654">
        <v>6</v>
      </c>
      <c r="BR654">
        <v>0.5</v>
      </c>
      <c r="BS654" t="s">
        <v>292</v>
      </c>
      <c r="BT654">
        <v>2</v>
      </c>
      <c r="BU654">
        <v>1627064849.1</v>
      </c>
      <c r="BV654">
        <v>398.24</v>
      </c>
      <c r="BW654">
        <v>419.965666666667</v>
      </c>
      <c r="BX654">
        <v>23.1101333333333</v>
      </c>
      <c r="BY654">
        <v>14.9174666666667</v>
      </c>
      <c r="BZ654">
        <v>393.924</v>
      </c>
      <c r="CA654">
        <v>22.9788</v>
      </c>
      <c r="CB654">
        <v>900.028333333333</v>
      </c>
      <c r="CC654">
        <v>101.505333333333</v>
      </c>
      <c r="CD654">
        <v>0.0996385666666667</v>
      </c>
      <c r="CE654">
        <v>38.3037666666667</v>
      </c>
      <c r="CF654">
        <v>34.7109333333333</v>
      </c>
      <c r="CG654">
        <v>999.9</v>
      </c>
      <c r="CH654">
        <v>0</v>
      </c>
      <c r="CI654">
        <v>0</v>
      </c>
      <c r="CJ654">
        <v>10007.4833333333</v>
      </c>
      <c r="CK654">
        <v>0</v>
      </c>
      <c r="CL654">
        <v>59.8194</v>
      </c>
      <c r="CM654">
        <v>1460.04</v>
      </c>
      <c r="CN654">
        <v>0.973009</v>
      </c>
      <c r="CO654">
        <v>0.0269914</v>
      </c>
      <c r="CP654">
        <v>0</v>
      </c>
      <c r="CQ654">
        <v>677.564333333333</v>
      </c>
      <c r="CR654">
        <v>4.99951</v>
      </c>
      <c r="CS654">
        <v>9901.25333333333</v>
      </c>
      <c r="CT654">
        <v>11912.3</v>
      </c>
      <c r="CU654">
        <v>40.625</v>
      </c>
      <c r="CV654">
        <v>42.562</v>
      </c>
      <c r="CW654">
        <v>42</v>
      </c>
      <c r="CX654">
        <v>41.9163333333333</v>
      </c>
      <c r="CY654">
        <v>43.437</v>
      </c>
      <c r="CZ654">
        <v>1415.77</v>
      </c>
      <c r="DA654">
        <v>39.27</v>
      </c>
      <c r="DB654">
        <v>0</v>
      </c>
      <c r="DC654">
        <v>1627064852.8</v>
      </c>
      <c r="DD654">
        <v>0</v>
      </c>
      <c r="DE654">
        <v>677.5314</v>
      </c>
      <c r="DF654">
        <v>-1.5253076984177</v>
      </c>
      <c r="DG654">
        <v>-13.580769280405</v>
      </c>
      <c r="DH654">
        <v>9902.2936</v>
      </c>
      <c r="DI654">
        <v>15</v>
      </c>
      <c r="DJ654">
        <v>1627063522.6</v>
      </c>
      <c r="DK654" t="s">
        <v>293</v>
      </c>
      <c r="DL654">
        <v>1627063512.6</v>
      </c>
      <c r="DM654">
        <v>1627063522.6</v>
      </c>
      <c r="DN654">
        <v>1</v>
      </c>
      <c r="DO654">
        <v>0.261</v>
      </c>
      <c r="DP654">
        <v>-0.001</v>
      </c>
      <c r="DQ654">
        <v>4.408</v>
      </c>
      <c r="DR654">
        <v>-0.118</v>
      </c>
      <c r="DS654">
        <v>420</v>
      </c>
      <c r="DT654">
        <v>3</v>
      </c>
      <c r="DU654">
        <v>0.07</v>
      </c>
      <c r="DV654">
        <v>0.03</v>
      </c>
      <c r="DW654">
        <v>-21.783287804878</v>
      </c>
      <c r="DX654">
        <v>0.329379094076615</v>
      </c>
      <c r="DY654">
        <v>0.0366143793899101</v>
      </c>
      <c r="DZ654">
        <v>1</v>
      </c>
      <c r="EA654">
        <v>677.589727272727</v>
      </c>
      <c r="EB654">
        <v>-0.765284098880967</v>
      </c>
      <c r="EC654">
        <v>0.185036159075167</v>
      </c>
      <c r="ED654">
        <v>1</v>
      </c>
      <c r="EE654">
        <v>8.14507414634146</v>
      </c>
      <c r="EF654">
        <v>0.223028362369333</v>
      </c>
      <c r="EG654">
        <v>0.024019154955141</v>
      </c>
      <c r="EH654">
        <v>0</v>
      </c>
      <c r="EI654">
        <v>2</v>
      </c>
      <c r="EJ654">
        <v>3</v>
      </c>
      <c r="EK654" t="s">
        <v>335</v>
      </c>
      <c r="EL654">
        <v>100</v>
      </c>
      <c r="EM654">
        <v>100</v>
      </c>
      <c r="EN654">
        <v>4.316</v>
      </c>
      <c r="EO654">
        <v>0.1315</v>
      </c>
      <c r="EP654">
        <v>2.28134974714028</v>
      </c>
      <c r="EQ654">
        <v>0.00616335315543056</v>
      </c>
      <c r="ER654">
        <v>-2.81551833566181e-06</v>
      </c>
      <c r="ES654">
        <v>7.20361701182458e-10</v>
      </c>
      <c r="ET654">
        <v>-0.12593346656001</v>
      </c>
      <c r="EU654">
        <v>0.000949733804135094</v>
      </c>
      <c r="EV654">
        <v>0.000626151634330831</v>
      </c>
      <c r="EW654">
        <v>-7.8445624330649e-06</v>
      </c>
      <c r="EX654">
        <v>-4</v>
      </c>
      <c r="EY654">
        <v>2067</v>
      </c>
      <c r="EZ654">
        <v>1</v>
      </c>
      <c r="FA654">
        <v>22</v>
      </c>
      <c r="FB654">
        <v>22.3</v>
      </c>
      <c r="FC654">
        <v>22.1</v>
      </c>
      <c r="FD654">
        <v>18</v>
      </c>
      <c r="FE654">
        <v>960.704</v>
      </c>
      <c r="FF654">
        <v>524.2</v>
      </c>
      <c r="FG654">
        <v>45.5117</v>
      </c>
      <c r="FH654">
        <v>25.9765</v>
      </c>
      <c r="FI654">
        <v>30.0007</v>
      </c>
      <c r="FJ654">
        <v>25.7293</v>
      </c>
      <c r="FK654">
        <v>25.7187</v>
      </c>
      <c r="FL654">
        <v>26.8935</v>
      </c>
      <c r="FM654">
        <v>27.8111</v>
      </c>
      <c r="FN654">
        <v>0</v>
      </c>
      <c r="FO654">
        <v>48</v>
      </c>
      <c r="FP654">
        <v>420</v>
      </c>
      <c r="FQ654">
        <v>15.0769</v>
      </c>
      <c r="FR654">
        <v>100.266</v>
      </c>
      <c r="FS654">
        <v>100.164</v>
      </c>
    </row>
    <row r="655" spans="1:175">
      <c r="A655">
        <v>639</v>
      </c>
      <c r="B655">
        <v>1627064852.1</v>
      </c>
      <c r="C655">
        <v>1276</v>
      </c>
      <c r="D655" t="s">
        <v>1571</v>
      </c>
      <c r="E655" t="s">
        <v>1572</v>
      </c>
      <c r="F655">
        <v>1</v>
      </c>
      <c r="H655">
        <v>1627064851.1</v>
      </c>
      <c r="I655">
        <f>(J655)/1000</f>
        <v>0</v>
      </c>
      <c r="J655">
        <f>1000*CB655*AH655*(BX655-BY655)/(100*BQ655*(1000-AH655*BX655))</f>
        <v>0</v>
      </c>
      <c r="K655">
        <f>CB655*AH655*(BW655-BV655*(1000-AH655*BY655)/(1000-AH655*BX655))/(100*BQ655)</f>
        <v>0</v>
      </c>
      <c r="L655">
        <f>BV655 - IF(AH655&gt;1, K655*BQ655*100.0/(AJ655*CJ655), 0)</f>
        <v>0</v>
      </c>
      <c r="M655">
        <f>((S655-I655/2)*L655-K655)/(S655+I655/2)</f>
        <v>0</v>
      </c>
      <c r="N655">
        <f>M655*(CC655+CD655)/1000.0</f>
        <v>0</v>
      </c>
      <c r="O655">
        <f>(BV655 - IF(AH655&gt;1, K655*BQ655*100.0/(AJ655*CJ655), 0))*(CC655+CD655)/1000.0</f>
        <v>0</v>
      </c>
      <c r="P655">
        <f>2.0/((1/R655-1/Q655)+SIGN(R655)*SQRT((1/R655-1/Q655)*(1/R655-1/Q655) + 4*BR655/((BR655+1)*(BR655+1))*(2*1/R655*1/Q655-1/Q655*1/Q655)))</f>
        <v>0</v>
      </c>
      <c r="Q655">
        <f>IF(LEFT(BS655,1)&lt;&gt;"0",IF(LEFT(BS655,1)="1",3.0,BT655),$D$5+$E$5*(CJ655*CC655/($K$5*1000))+$F$5*(CJ655*CC655/($K$5*1000))*MAX(MIN(BQ655,$J$5),$I$5)*MAX(MIN(BQ655,$J$5),$I$5)+$G$5*MAX(MIN(BQ655,$J$5),$I$5)*(CJ655*CC655/($K$5*1000))+$H$5*(CJ655*CC655/($K$5*1000))*(CJ655*CC655/($K$5*1000)))</f>
        <v>0</v>
      </c>
      <c r="R655">
        <f>I655*(1000-(1000*0.61365*exp(17.502*V655/(240.97+V655))/(CC655+CD655)+BX655)/2)/(1000*0.61365*exp(17.502*V655/(240.97+V655))/(CC655+CD655)-BX655)</f>
        <v>0</v>
      </c>
      <c r="S655">
        <f>1/((BR655+1)/(P655/1.6)+1/(Q655/1.37)) + BR655/((BR655+1)/(P655/1.6) + BR655/(Q655/1.37))</f>
        <v>0</v>
      </c>
      <c r="T655">
        <f>(BM655*BP655)</f>
        <v>0</v>
      </c>
      <c r="U655">
        <f>(CE655+(T655+2*0.95*5.67E-8*(((CE655+$B$7)+273)^4-(CE655+273)^4)-44100*I655)/(1.84*29.3*Q655+8*0.95*5.67E-8*(CE655+273)^3))</f>
        <v>0</v>
      </c>
      <c r="V655">
        <f>($C$7*CF655+$D$7*CG655+$E$7*U655)</f>
        <v>0</v>
      </c>
      <c r="W655">
        <f>0.61365*exp(17.502*V655/(240.97+V655))</f>
        <v>0</v>
      </c>
      <c r="X655">
        <f>(Y655/Z655*100)</f>
        <v>0</v>
      </c>
      <c r="Y655">
        <f>BX655*(CC655+CD655)/1000</f>
        <v>0</v>
      </c>
      <c r="Z655">
        <f>0.61365*exp(17.502*CE655/(240.97+CE655))</f>
        <v>0</v>
      </c>
      <c r="AA655">
        <f>(W655-BX655*(CC655+CD655)/1000)</f>
        <v>0</v>
      </c>
      <c r="AB655">
        <f>(-I655*44100)</f>
        <v>0</v>
      </c>
      <c r="AC655">
        <f>2*29.3*Q655*0.92*(CE655-V655)</f>
        <v>0</v>
      </c>
      <c r="AD655">
        <f>2*0.95*5.67E-8*(((CE655+$B$7)+273)^4-(V655+273)^4)</f>
        <v>0</v>
      </c>
      <c r="AE655">
        <f>T655+AD655+AB655+AC655</f>
        <v>0</v>
      </c>
      <c r="AF655">
        <v>16</v>
      </c>
      <c r="AG655">
        <v>2</v>
      </c>
      <c r="AH655">
        <f>IF(AF655*$H$13&gt;=AJ655,1.0,(AJ655/(AJ655-AF655*$H$13)))</f>
        <v>0</v>
      </c>
      <c r="AI655">
        <f>(AH655-1)*100</f>
        <v>0</v>
      </c>
      <c r="AJ655">
        <f>MAX(0,($B$13+$C$13*CJ655)/(1+$D$13*CJ655)*CC655/(CE655+273)*$E$13)</f>
        <v>0</v>
      </c>
      <c r="AK655" t="s">
        <v>291</v>
      </c>
      <c r="AL655" t="s">
        <v>291</v>
      </c>
      <c r="AM655">
        <v>0</v>
      </c>
      <c r="AN655">
        <v>0</v>
      </c>
      <c r="AO655">
        <f>1-AM655/AN655</f>
        <v>0</v>
      </c>
      <c r="AP655">
        <v>0</v>
      </c>
      <c r="AQ655" t="s">
        <v>291</v>
      </c>
      <c r="AR655" t="s">
        <v>291</v>
      </c>
      <c r="AS655">
        <v>0</v>
      </c>
      <c r="AT655">
        <v>0</v>
      </c>
      <c r="AU655">
        <f>1-AS655/AT655</f>
        <v>0</v>
      </c>
      <c r="AV655">
        <v>0.5</v>
      </c>
      <c r="AW655">
        <f>BN655</f>
        <v>0</v>
      </c>
      <c r="AX655">
        <f>K655</f>
        <v>0</v>
      </c>
      <c r="AY655">
        <f>AU655*AV655*AW655</f>
        <v>0</v>
      </c>
      <c r="AZ655">
        <f>(AX655-AP655)/AW655</f>
        <v>0</v>
      </c>
      <c r="BA655">
        <f>(AN655-AT655)/AT655</f>
        <v>0</v>
      </c>
      <c r="BB655">
        <f>AM655/(AO655+AM655/AT655)</f>
        <v>0</v>
      </c>
      <c r="BC655" t="s">
        <v>291</v>
      </c>
      <c r="BD655">
        <v>0</v>
      </c>
      <c r="BE655">
        <f>IF(BD655&lt;&gt;0, BD655, BB655)</f>
        <v>0</v>
      </c>
      <c r="BF655">
        <f>1-BE655/AT655</f>
        <v>0</v>
      </c>
      <c r="BG655">
        <f>(AT655-AS655)/(AT655-BE655)</f>
        <v>0</v>
      </c>
      <c r="BH655">
        <f>(AN655-AT655)/(AN655-BE655)</f>
        <v>0</v>
      </c>
      <c r="BI655">
        <f>(AT655-AS655)/(AT655-AM655)</f>
        <v>0</v>
      </c>
      <c r="BJ655">
        <f>(AN655-AT655)/(AN655-AM655)</f>
        <v>0</v>
      </c>
      <c r="BK655">
        <f>(BG655*BE655/AS655)</f>
        <v>0</v>
      </c>
      <c r="BL655">
        <f>(1-BK655)</f>
        <v>0</v>
      </c>
      <c r="BM655">
        <f>$B$11*CK655+$C$11*CL655+$F$11*CM655*(1-CP655)</f>
        <v>0</v>
      </c>
      <c r="BN655">
        <f>BM655*BO655</f>
        <v>0</v>
      </c>
      <c r="BO655">
        <f>($B$11*$D$9+$C$11*$D$9+$F$11*((CZ655+CR655)/MAX(CZ655+CR655+DA655, 0.1)*$I$9+DA655/MAX(CZ655+CR655+DA655, 0.1)*$J$9))/($B$11+$C$11+$F$11)</f>
        <v>0</v>
      </c>
      <c r="BP655">
        <f>($B$11*$K$9+$C$11*$K$9+$F$11*((CZ655+CR655)/MAX(CZ655+CR655+DA655, 0.1)*$P$9+DA655/MAX(CZ655+CR655+DA655, 0.1)*$Q$9))/($B$11+$C$11+$F$11)</f>
        <v>0</v>
      </c>
      <c r="BQ655">
        <v>6</v>
      </c>
      <c r="BR655">
        <v>0.5</v>
      </c>
      <c r="BS655" t="s">
        <v>292</v>
      </c>
      <c r="BT655">
        <v>2</v>
      </c>
      <c r="BU655">
        <v>1627064851.1</v>
      </c>
      <c r="BV655">
        <v>398.231666666667</v>
      </c>
      <c r="BW655">
        <v>419.942</v>
      </c>
      <c r="BX655">
        <v>23.1361333333333</v>
      </c>
      <c r="BY655">
        <v>14.9467</v>
      </c>
      <c r="BZ655">
        <v>393.915666666667</v>
      </c>
      <c r="CA655">
        <v>23.0043333333333</v>
      </c>
      <c r="CB655">
        <v>900.041333333333</v>
      </c>
      <c r="CC655">
        <v>101.505666666667</v>
      </c>
      <c r="CD655">
        <v>0.0998882333333333</v>
      </c>
      <c r="CE655">
        <v>38.3255</v>
      </c>
      <c r="CF655">
        <v>34.7377</v>
      </c>
      <c r="CG655">
        <v>999.9</v>
      </c>
      <c r="CH655">
        <v>0</v>
      </c>
      <c r="CI655">
        <v>0</v>
      </c>
      <c r="CJ655">
        <v>9988.75</v>
      </c>
      <c r="CK655">
        <v>0</v>
      </c>
      <c r="CL655">
        <v>59.8194</v>
      </c>
      <c r="CM655">
        <v>1460.03</v>
      </c>
      <c r="CN655">
        <v>0.973009</v>
      </c>
      <c r="CO655">
        <v>0.0269914</v>
      </c>
      <c r="CP655">
        <v>0</v>
      </c>
      <c r="CQ655">
        <v>677.366666666667</v>
      </c>
      <c r="CR655">
        <v>4.99951</v>
      </c>
      <c r="CS655">
        <v>9900.57333333333</v>
      </c>
      <c r="CT655">
        <v>11912.1333333333</v>
      </c>
      <c r="CU655">
        <v>40.625</v>
      </c>
      <c r="CV655">
        <v>42.562</v>
      </c>
      <c r="CW655">
        <v>42</v>
      </c>
      <c r="CX655">
        <v>41.875</v>
      </c>
      <c r="CY655">
        <v>43.437</v>
      </c>
      <c r="CZ655">
        <v>1415.76</v>
      </c>
      <c r="DA655">
        <v>39.27</v>
      </c>
      <c r="DB655">
        <v>0</v>
      </c>
      <c r="DC655">
        <v>1627064854.6</v>
      </c>
      <c r="DD655">
        <v>0</v>
      </c>
      <c r="DE655">
        <v>677.499384615385</v>
      </c>
      <c r="DF655">
        <v>-1.43432478763217</v>
      </c>
      <c r="DG655">
        <v>-10.9729914872472</v>
      </c>
      <c r="DH655">
        <v>9901.88615384615</v>
      </c>
      <c r="DI655">
        <v>15</v>
      </c>
      <c r="DJ655">
        <v>1627063522.6</v>
      </c>
      <c r="DK655" t="s">
        <v>293</v>
      </c>
      <c r="DL655">
        <v>1627063512.6</v>
      </c>
      <c r="DM655">
        <v>1627063522.6</v>
      </c>
      <c r="DN655">
        <v>1</v>
      </c>
      <c r="DO655">
        <v>0.261</v>
      </c>
      <c r="DP655">
        <v>-0.001</v>
      </c>
      <c r="DQ655">
        <v>4.408</v>
      </c>
      <c r="DR655">
        <v>-0.118</v>
      </c>
      <c r="DS655">
        <v>420</v>
      </c>
      <c r="DT655">
        <v>3</v>
      </c>
      <c r="DU655">
        <v>0.07</v>
      </c>
      <c r="DV655">
        <v>0.03</v>
      </c>
      <c r="DW655">
        <v>-21.7731707317073</v>
      </c>
      <c r="DX655">
        <v>0.386042508710775</v>
      </c>
      <c r="DY655">
        <v>0.0412109282446013</v>
      </c>
      <c r="DZ655">
        <v>1</v>
      </c>
      <c r="EA655">
        <v>677.558742857143</v>
      </c>
      <c r="EB655">
        <v>-1.33251663405157</v>
      </c>
      <c r="EC655">
        <v>0.217778044657155</v>
      </c>
      <c r="ED655">
        <v>1</v>
      </c>
      <c r="EE655">
        <v>8.15199268292683</v>
      </c>
      <c r="EF655">
        <v>0.243120836236943</v>
      </c>
      <c r="EG655">
        <v>0.0256252541236075</v>
      </c>
      <c r="EH655">
        <v>0</v>
      </c>
      <c r="EI655">
        <v>2</v>
      </c>
      <c r="EJ655">
        <v>3</v>
      </c>
      <c r="EK655" t="s">
        <v>335</v>
      </c>
      <c r="EL655">
        <v>100</v>
      </c>
      <c r="EM655">
        <v>100</v>
      </c>
      <c r="EN655">
        <v>4.316</v>
      </c>
      <c r="EO655">
        <v>0.1321</v>
      </c>
      <c r="EP655">
        <v>2.28134974714028</v>
      </c>
      <c r="EQ655">
        <v>0.00616335315543056</v>
      </c>
      <c r="ER655">
        <v>-2.81551833566181e-06</v>
      </c>
      <c r="ES655">
        <v>7.20361701182458e-10</v>
      </c>
      <c r="ET655">
        <v>-0.12593346656001</v>
      </c>
      <c r="EU655">
        <v>0.000949733804135094</v>
      </c>
      <c r="EV655">
        <v>0.000626151634330831</v>
      </c>
      <c r="EW655">
        <v>-7.8445624330649e-06</v>
      </c>
      <c r="EX655">
        <v>-4</v>
      </c>
      <c r="EY655">
        <v>2067</v>
      </c>
      <c r="EZ655">
        <v>1</v>
      </c>
      <c r="FA655">
        <v>22</v>
      </c>
      <c r="FB655">
        <v>22.3</v>
      </c>
      <c r="FC655">
        <v>22.2</v>
      </c>
      <c r="FD655">
        <v>18</v>
      </c>
      <c r="FE655">
        <v>960.891</v>
      </c>
      <c r="FF655">
        <v>524.177</v>
      </c>
      <c r="FG655">
        <v>45.5304</v>
      </c>
      <c r="FH655">
        <v>25.9812</v>
      </c>
      <c r="FI655">
        <v>30.0008</v>
      </c>
      <c r="FJ655">
        <v>25.7325</v>
      </c>
      <c r="FK655">
        <v>25.7219</v>
      </c>
      <c r="FL655">
        <v>26.8939</v>
      </c>
      <c r="FM655">
        <v>27.8111</v>
      </c>
      <c r="FN655">
        <v>0</v>
      </c>
      <c r="FO655">
        <v>48</v>
      </c>
      <c r="FP655">
        <v>420</v>
      </c>
      <c r="FQ655">
        <v>15.0717</v>
      </c>
      <c r="FR655">
        <v>100.266</v>
      </c>
      <c r="FS655">
        <v>100.164</v>
      </c>
    </row>
    <row r="656" spans="1:175">
      <c r="A656">
        <v>640</v>
      </c>
      <c r="B656">
        <v>1627064854.1</v>
      </c>
      <c r="C656">
        <v>1278</v>
      </c>
      <c r="D656" t="s">
        <v>1573</v>
      </c>
      <c r="E656" t="s">
        <v>1574</v>
      </c>
      <c r="F656">
        <v>1</v>
      </c>
      <c r="H656">
        <v>1627064853.1</v>
      </c>
      <c r="I656">
        <f>(J656)/1000</f>
        <v>0</v>
      </c>
      <c r="J656">
        <f>1000*CB656*AH656*(BX656-BY656)/(100*BQ656*(1000-AH656*BX656))</f>
        <v>0</v>
      </c>
      <c r="K656">
        <f>CB656*AH656*(BW656-BV656*(1000-AH656*BY656)/(1000-AH656*BX656))/(100*BQ656)</f>
        <v>0</v>
      </c>
      <c r="L656">
        <f>BV656 - IF(AH656&gt;1, K656*BQ656*100.0/(AJ656*CJ656), 0)</f>
        <v>0</v>
      </c>
      <c r="M656">
        <f>((S656-I656/2)*L656-K656)/(S656+I656/2)</f>
        <v>0</v>
      </c>
      <c r="N656">
        <f>M656*(CC656+CD656)/1000.0</f>
        <v>0</v>
      </c>
      <c r="O656">
        <f>(BV656 - IF(AH656&gt;1, K656*BQ656*100.0/(AJ656*CJ656), 0))*(CC656+CD656)/1000.0</f>
        <v>0</v>
      </c>
      <c r="P656">
        <f>2.0/((1/R656-1/Q656)+SIGN(R656)*SQRT((1/R656-1/Q656)*(1/R656-1/Q656) + 4*BR656/((BR656+1)*(BR656+1))*(2*1/R656*1/Q656-1/Q656*1/Q656)))</f>
        <v>0</v>
      </c>
      <c r="Q656">
        <f>IF(LEFT(BS656,1)&lt;&gt;"0",IF(LEFT(BS656,1)="1",3.0,BT656),$D$5+$E$5*(CJ656*CC656/($K$5*1000))+$F$5*(CJ656*CC656/($K$5*1000))*MAX(MIN(BQ656,$J$5),$I$5)*MAX(MIN(BQ656,$J$5),$I$5)+$G$5*MAX(MIN(BQ656,$J$5),$I$5)*(CJ656*CC656/($K$5*1000))+$H$5*(CJ656*CC656/($K$5*1000))*(CJ656*CC656/($K$5*1000)))</f>
        <v>0</v>
      </c>
      <c r="R656">
        <f>I656*(1000-(1000*0.61365*exp(17.502*V656/(240.97+V656))/(CC656+CD656)+BX656)/2)/(1000*0.61365*exp(17.502*V656/(240.97+V656))/(CC656+CD656)-BX656)</f>
        <v>0</v>
      </c>
      <c r="S656">
        <f>1/((BR656+1)/(P656/1.6)+1/(Q656/1.37)) + BR656/((BR656+1)/(P656/1.6) + BR656/(Q656/1.37))</f>
        <v>0</v>
      </c>
      <c r="T656">
        <f>(BM656*BP656)</f>
        <v>0</v>
      </c>
      <c r="U656">
        <f>(CE656+(T656+2*0.95*5.67E-8*(((CE656+$B$7)+273)^4-(CE656+273)^4)-44100*I656)/(1.84*29.3*Q656+8*0.95*5.67E-8*(CE656+273)^3))</f>
        <v>0</v>
      </c>
      <c r="V656">
        <f>($C$7*CF656+$D$7*CG656+$E$7*U656)</f>
        <v>0</v>
      </c>
      <c r="W656">
        <f>0.61365*exp(17.502*V656/(240.97+V656))</f>
        <v>0</v>
      </c>
      <c r="X656">
        <f>(Y656/Z656*100)</f>
        <v>0</v>
      </c>
      <c r="Y656">
        <f>BX656*(CC656+CD656)/1000</f>
        <v>0</v>
      </c>
      <c r="Z656">
        <f>0.61365*exp(17.502*CE656/(240.97+CE656))</f>
        <v>0</v>
      </c>
      <c r="AA656">
        <f>(W656-BX656*(CC656+CD656)/1000)</f>
        <v>0</v>
      </c>
      <c r="AB656">
        <f>(-I656*44100)</f>
        <v>0</v>
      </c>
      <c r="AC656">
        <f>2*29.3*Q656*0.92*(CE656-V656)</f>
        <v>0</v>
      </c>
      <c r="AD656">
        <f>2*0.95*5.67E-8*(((CE656+$B$7)+273)^4-(V656+273)^4)</f>
        <v>0</v>
      </c>
      <c r="AE656">
        <f>T656+AD656+AB656+AC656</f>
        <v>0</v>
      </c>
      <c r="AF656">
        <v>16</v>
      </c>
      <c r="AG656">
        <v>2</v>
      </c>
      <c r="AH656">
        <f>IF(AF656*$H$13&gt;=AJ656,1.0,(AJ656/(AJ656-AF656*$H$13)))</f>
        <v>0</v>
      </c>
      <c r="AI656">
        <f>(AH656-1)*100</f>
        <v>0</v>
      </c>
      <c r="AJ656">
        <f>MAX(0,($B$13+$C$13*CJ656)/(1+$D$13*CJ656)*CC656/(CE656+273)*$E$13)</f>
        <v>0</v>
      </c>
      <c r="AK656" t="s">
        <v>291</v>
      </c>
      <c r="AL656" t="s">
        <v>291</v>
      </c>
      <c r="AM656">
        <v>0</v>
      </c>
      <c r="AN656">
        <v>0</v>
      </c>
      <c r="AO656">
        <f>1-AM656/AN656</f>
        <v>0</v>
      </c>
      <c r="AP656">
        <v>0</v>
      </c>
      <c r="AQ656" t="s">
        <v>291</v>
      </c>
      <c r="AR656" t="s">
        <v>291</v>
      </c>
      <c r="AS656">
        <v>0</v>
      </c>
      <c r="AT656">
        <v>0</v>
      </c>
      <c r="AU656">
        <f>1-AS656/AT656</f>
        <v>0</v>
      </c>
      <c r="AV656">
        <v>0.5</v>
      </c>
      <c r="AW656">
        <f>BN656</f>
        <v>0</v>
      </c>
      <c r="AX656">
        <f>K656</f>
        <v>0</v>
      </c>
      <c r="AY656">
        <f>AU656*AV656*AW656</f>
        <v>0</v>
      </c>
      <c r="AZ656">
        <f>(AX656-AP656)/AW656</f>
        <v>0</v>
      </c>
      <c r="BA656">
        <f>(AN656-AT656)/AT656</f>
        <v>0</v>
      </c>
      <c r="BB656">
        <f>AM656/(AO656+AM656/AT656)</f>
        <v>0</v>
      </c>
      <c r="BC656" t="s">
        <v>291</v>
      </c>
      <c r="BD656">
        <v>0</v>
      </c>
      <c r="BE656">
        <f>IF(BD656&lt;&gt;0, BD656, BB656)</f>
        <v>0</v>
      </c>
      <c r="BF656">
        <f>1-BE656/AT656</f>
        <v>0</v>
      </c>
      <c r="BG656">
        <f>(AT656-AS656)/(AT656-BE656)</f>
        <v>0</v>
      </c>
      <c r="BH656">
        <f>(AN656-AT656)/(AN656-BE656)</f>
        <v>0</v>
      </c>
      <c r="BI656">
        <f>(AT656-AS656)/(AT656-AM656)</f>
        <v>0</v>
      </c>
      <c r="BJ656">
        <f>(AN656-AT656)/(AN656-AM656)</f>
        <v>0</v>
      </c>
      <c r="BK656">
        <f>(BG656*BE656/AS656)</f>
        <v>0</v>
      </c>
      <c r="BL656">
        <f>(1-BK656)</f>
        <v>0</v>
      </c>
      <c r="BM656">
        <f>$B$11*CK656+$C$11*CL656+$F$11*CM656*(1-CP656)</f>
        <v>0</v>
      </c>
      <c r="BN656">
        <f>BM656*BO656</f>
        <v>0</v>
      </c>
      <c r="BO656">
        <f>($B$11*$D$9+$C$11*$D$9+$F$11*((CZ656+CR656)/MAX(CZ656+CR656+DA656, 0.1)*$I$9+DA656/MAX(CZ656+CR656+DA656, 0.1)*$J$9))/($B$11+$C$11+$F$11)</f>
        <v>0</v>
      </c>
      <c r="BP656">
        <f>($B$11*$K$9+$C$11*$K$9+$F$11*((CZ656+CR656)/MAX(CZ656+CR656+DA656, 0.1)*$P$9+DA656/MAX(CZ656+CR656+DA656, 0.1)*$Q$9))/($B$11+$C$11+$F$11)</f>
        <v>0</v>
      </c>
      <c r="BQ656">
        <v>6</v>
      </c>
      <c r="BR656">
        <v>0.5</v>
      </c>
      <c r="BS656" t="s">
        <v>292</v>
      </c>
      <c r="BT656">
        <v>2</v>
      </c>
      <c r="BU656">
        <v>1627064853.1</v>
      </c>
      <c r="BV656">
        <v>398.227</v>
      </c>
      <c r="BW656">
        <v>419.954333333333</v>
      </c>
      <c r="BX656">
        <v>23.1664333333333</v>
      </c>
      <c r="BY656">
        <v>14.9819</v>
      </c>
      <c r="BZ656">
        <v>393.910333333333</v>
      </c>
      <c r="CA656">
        <v>23.0341333333333</v>
      </c>
      <c r="CB656">
        <v>899.967666666667</v>
      </c>
      <c r="CC656">
        <v>101.504333333333</v>
      </c>
      <c r="CD656">
        <v>0.0998666</v>
      </c>
      <c r="CE656">
        <v>38.347</v>
      </c>
      <c r="CF656">
        <v>34.7569333333333</v>
      </c>
      <c r="CG656">
        <v>999.9</v>
      </c>
      <c r="CH656">
        <v>0</v>
      </c>
      <c r="CI656">
        <v>0</v>
      </c>
      <c r="CJ656">
        <v>9995</v>
      </c>
      <c r="CK656">
        <v>0</v>
      </c>
      <c r="CL656">
        <v>59.8250666666667</v>
      </c>
      <c r="CM656">
        <v>1459.92</v>
      </c>
      <c r="CN656">
        <v>0.973007</v>
      </c>
      <c r="CO656">
        <v>0.0269933</v>
      </c>
      <c r="CP656">
        <v>0</v>
      </c>
      <c r="CQ656">
        <v>677.244666666667</v>
      </c>
      <c r="CR656">
        <v>4.99951</v>
      </c>
      <c r="CS656">
        <v>9899.04</v>
      </c>
      <c r="CT656">
        <v>11911.2666666667</v>
      </c>
      <c r="CU656">
        <v>40.625</v>
      </c>
      <c r="CV656">
        <v>42.604</v>
      </c>
      <c r="CW656">
        <v>42</v>
      </c>
      <c r="CX656">
        <v>41.875</v>
      </c>
      <c r="CY656">
        <v>43.437</v>
      </c>
      <c r="CZ656">
        <v>1415.65</v>
      </c>
      <c r="DA656">
        <v>39.27</v>
      </c>
      <c r="DB656">
        <v>0</v>
      </c>
      <c r="DC656">
        <v>1627064857</v>
      </c>
      <c r="DD656">
        <v>0</v>
      </c>
      <c r="DE656">
        <v>677.4365</v>
      </c>
      <c r="DF656">
        <v>-2.05849572094957</v>
      </c>
      <c r="DG656">
        <v>-14.602735057729</v>
      </c>
      <c r="DH656">
        <v>9901.36576923077</v>
      </c>
      <c r="DI656">
        <v>15</v>
      </c>
      <c r="DJ656">
        <v>1627063522.6</v>
      </c>
      <c r="DK656" t="s">
        <v>293</v>
      </c>
      <c r="DL656">
        <v>1627063512.6</v>
      </c>
      <c r="DM656">
        <v>1627063522.6</v>
      </c>
      <c r="DN656">
        <v>1</v>
      </c>
      <c r="DO656">
        <v>0.261</v>
      </c>
      <c r="DP656">
        <v>-0.001</v>
      </c>
      <c r="DQ656">
        <v>4.408</v>
      </c>
      <c r="DR656">
        <v>-0.118</v>
      </c>
      <c r="DS656">
        <v>420</v>
      </c>
      <c r="DT656">
        <v>3</v>
      </c>
      <c r="DU656">
        <v>0.07</v>
      </c>
      <c r="DV656">
        <v>0.03</v>
      </c>
      <c r="DW656">
        <v>-21.7645682926829</v>
      </c>
      <c r="DX656">
        <v>0.386767944250876</v>
      </c>
      <c r="DY656">
        <v>0.04145836253296</v>
      </c>
      <c r="DZ656">
        <v>1</v>
      </c>
      <c r="EA656">
        <v>677.505515151515</v>
      </c>
      <c r="EB656">
        <v>-1.56309811543877</v>
      </c>
      <c r="EC656">
        <v>0.213130223559861</v>
      </c>
      <c r="ED656">
        <v>1</v>
      </c>
      <c r="EE656">
        <v>8.1577612195122</v>
      </c>
      <c r="EF656">
        <v>0.244258327526128</v>
      </c>
      <c r="EG656">
        <v>0.0256639944417838</v>
      </c>
      <c r="EH656">
        <v>0</v>
      </c>
      <c r="EI656">
        <v>2</v>
      </c>
      <c r="EJ656">
        <v>3</v>
      </c>
      <c r="EK656" t="s">
        <v>335</v>
      </c>
      <c r="EL656">
        <v>100</v>
      </c>
      <c r="EM656">
        <v>100</v>
      </c>
      <c r="EN656">
        <v>4.316</v>
      </c>
      <c r="EO656">
        <v>0.1326</v>
      </c>
      <c r="EP656">
        <v>2.28134974714028</v>
      </c>
      <c r="EQ656">
        <v>0.00616335315543056</v>
      </c>
      <c r="ER656">
        <v>-2.81551833566181e-06</v>
      </c>
      <c r="ES656">
        <v>7.20361701182458e-10</v>
      </c>
      <c r="ET656">
        <v>-0.12593346656001</v>
      </c>
      <c r="EU656">
        <v>0.000949733804135094</v>
      </c>
      <c r="EV656">
        <v>0.000626151634330831</v>
      </c>
      <c r="EW656">
        <v>-7.8445624330649e-06</v>
      </c>
      <c r="EX656">
        <v>-4</v>
      </c>
      <c r="EY656">
        <v>2067</v>
      </c>
      <c r="EZ656">
        <v>1</v>
      </c>
      <c r="FA656">
        <v>22</v>
      </c>
      <c r="FB656">
        <v>22.4</v>
      </c>
      <c r="FC656">
        <v>22.2</v>
      </c>
      <c r="FD656">
        <v>18</v>
      </c>
      <c r="FE656">
        <v>960.796</v>
      </c>
      <c r="FF656">
        <v>524.306</v>
      </c>
      <c r="FG656">
        <v>45.5483</v>
      </c>
      <c r="FH656">
        <v>25.986</v>
      </c>
      <c r="FI656">
        <v>30.0008</v>
      </c>
      <c r="FJ656">
        <v>25.7359</v>
      </c>
      <c r="FK656">
        <v>25.7258</v>
      </c>
      <c r="FL656">
        <v>26.8951</v>
      </c>
      <c r="FM656">
        <v>27.8111</v>
      </c>
      <c r="FN656">
        <v>0</v>
      </c>
      <c r="FO656">
        <v>48</v>
      </c>
      <c r="FP656">
        <v>420</v>
      </c>
      <c r="FQ656">
        <v>15.058</v>
      </c>
      <c r="FR656">
        <v>100.266</v>
      </c>
      <c r="FS656">
        <v>100.163</v>
      </c>
    </row>
    <row r="657" spans="1:175">
      <c r="A657">
        <v>641</v>
      </c>
      <c r="B657">
        <v>1627064856.1</v>
      </c>
      <c r="C657">
        <v>1280</v>
      </c>
      <c r="D657" t="s">
        <v>1575</v>
      </c>
      <c r="E657" t="s">
        <v>1576</v>
      </c>
      <c r="F657">
        <v>1</v>
      </c>
      <c r="H657">
        <v>1627064855.1</v>
      </c>
      <c r="I657">
        <f>(J657)/1000</f>
        <v>0</v>
      </c>
      <c r="J657">
        <f>1000*CB657*AH657*(BX657-BY657)/(100*BQ657*(1000-AH657*BX657))</f>
        <v>0</v>
      </c>
      <c r="K657">
        <f>CB657*AH657*(BW657-BV657*(1000-AH657*BY657)/(1000-AH657*BX657))/(100*BQ657)</f>
        <v>0</v>
      </c>
      <c r="L657">
        <f>BV657 - IF(AH657&gt;1, K657*BQ657*100.0/(AJ657*CJ657), 0)</f>
        <v>0</v>
      </c>
      <c r="M657">
        <f>((S657-I657/2)*L657-K657)/(S657+I657/2)</f>
        <v>0</v>
      </c>
      <c r="N657">
        <f>M657*(CC657+CD657)/1000.0</f>
        <v>0</v>
      </c>
      <c r="O657">
        <f>(BV657 - IF(AH657&gt;1, K657*BQ657*100.0/(AJ657*CJ657), 0))*(CC657+CD657)/1000.0</f>
        <v>0</v>
      </c>
      <c r="P657">
        <f>2.0/((1/R657-1/Q657)+SIGN(R657)*SQRT((1/R657-1/Q657)*(1/R657-1/Q657) + 4*BR657/((BR657+1)*(BR657+1))*(2*1/R657*1/Q657-1/Q657*1/Q657)))</f>
        <v>0</v>
      </c>
      <c r="Q657">
        <f>IF(LEFT(BS657,1)&lt;&gt;"0",IF(LEFT(BS657,1)="1",3.0,BT657),$D$5+$E$5*(CJ657*CC657/($K$5*1000))+$F$5*(CJ657*CC657/($K$5*1000))*MAX(MIN(BQ657,$J$5),$I$5)*MAX(MIN(BQ657,$J$5),$I$5)+$G$5*MAX(MIN(BQ657,$J$5),$I$5)*(CJ657*CC657/($K$5*1000))+$H$5*(CJ657*CC657/($K$5*1000))*(CJ657*CC657/($K$5*1000)))</f>
        <v>0</v>
      </c>
      <c r="R657">
        <f>I657*(1000-(1000*0.61365*exp(17.502*V657/(240.97+V657))/(CC657+CD657)+BX657)/2)/(1000*0.61365*exp(17.502*V657/(240.97+V657))/(CC657+CD657)-BX657)</f>
        <v>0</v>
      </c>
      <c r="S657">
        <f>1/((BR657+1)/(P657/1.6)+1/(Q657/1.37)) + BR657/((BR657+1)/(P657/1.6) + BR657/(Q657/1.37))</f>
        <v>0</v>
      </c>
      <c r="T657">
        <f>(BM657*BP657)</f>
        <v>0</v>
      </c>
      <c r="U657">
        <f>(CE657+(T657+2*0.95*5.67E-8*(((CE657+$B$7)+273)^4-(CE657+273)^4)-44100*I657)/(1.84*29.3*Q657+8*0.95*5.67E-8*(CE657+273)^3))</f>
        <v>0</v>
      </c>
      <c r="V657">
        <f>($C$7*CF657+$D$7*CG657+$E$7*U657)</f>
        <v>0</v>
      </c>
      <c r="W657">
        <f>0.61365*exp(17.502*V657/(240.97+V657))</f>
        <v>0</v>
      </c>
      <c r="X657">
        <f>(Y657/Z657*100)</f>
        <v>0</v>
      </c>
      <c r="Y657">
        <f>BX657*(CC657+CD657)/1000</f>
        <v>0</v>
      </c>
      <c r="Z657">
        <f>0.61365*exp(17.502*CE657/(240.97+CE657))</f>
        <v>0</v>
      </c>
      <c r="AA657">
        <f>(W657-BX657*(CC657+CD657)/1000)</f>
        <v>0</v>
      </c>
      <c r="AB657">
        <f>(-I657*44100)</f>
        <v>0</v>
      </c>
      <c r="AC657">
        <f>2*29.3*Q657*0.92*(CE657-V657)</f>
        <v>0</v>
      </c>
      <c r="AD657">
        <f>2*0.95*5.67E-8*(((CE657+$B$7)+273)^4-(V657+273)^4)</f>
        <v>0</v>
      </c>
      <c r="AE657">
        <f>T657+AD657+AB657+AC657</f>
        <v>0</v>
      </c>
      <c r="AF657">
        <v>16</v>
      </c>
      <c r="AG657">
        <v>2</v>
      </c>
      <c r="AH657">
        <f>IF(AF657*$H$13&gt;=AJ657,1.0,(AJ657/(AJ657-AF657*$H$13)))</f>
        <v>0</v>
      </c>
      <c r="AI657">
        <f>(AH657-1)*100</f>
        <v>0</v>
      </c>
      <c r="AJ657">
        <f>MAX(0,($B$13+$C$13*CJ657)/(1+$D$13*CJ657)*CC657/(CE657+273)*$E$13)</f>
        <v>0</v>
      </c>
      <c r="AK657" t="s">
        <v>291</v>
      </c>
      <c r="AL657" t="s">
        <v>291</v>
      </c>
      <c r="AM657">
        <v>0</v>
      </c>
      <c r="AN657">
        <v>0</v>
      </c>
      <c r="AO657">
        <f>1-AM657/AN657</f>
        <v>0</v>
      </c>
      <c r="AP657">
        <v>0</v>
      </c>
      <c r="AQ657" t="s">
        <v>291</v>
      </c>
      <c r="AR657" t="s">
        <v>291</v>
      </c>
      <c r="AS657">
        <v>0</v>
      </c>
      <c r="AT657">
        <v>0</v>
      </c>
      <c r="AU657">
        <f>1-AS657/AT657</f>
        <v>0</v>
      </c>
      <c r="AV657">
        <v>0.5</v>
      </c>
      <c r="AW657">
        <f>BN657</f>
        <v>0</v>
      </c>
      <c r="AX657">
        <f>K657</f>
        <v>0</v>
      </c>
      <c r="AY657">
        <f>AU657*AV657*AW657</f>
        <v>0</v>
      </c>
      <c r="AZ657">
        <f>(AX657-AP657)/AW657</f>
        <v>0</v>
      </c>
      <c r="BA657">
        <f>(AN657-AT657)/AT657</f>
        <v>0</v>
      </c>
      <c r="BB657">
        <f>AM657/(AO657+AM657/AT657)</f>
        <v>0</v>
      </c>
      <c r="BC657" t="s">
        <v>291</v>
      </c>
      <c r="BD657">
        <v>0</v>
      </c>
      <c r="BE657">
        <f>IF(BD657&lt;&gt;0, BD657, BB657)</f>
        <v>0</v>
      </c>
      <c r="BF657">
        <f>1-BE657/AT657</f>
        <v>0</v>
      </c>
      <c r="BG657">
        <f>(AT657-AS657)/(AT657-BE657)</f>
        <v>0</v>
      </c>
      <c r="BH657">
        <f>(AN657-AT657)/(AN657-BE657)</f>
        <v>0</v>
      </c>
      <c r="BI657">
        <f>(AT657-AS657)/(AT657-AM657)</f>
        <v>0</v>
      </c>
      <c r="BJ657">
        <f>(AN657-AT657)/(AN657-AM657)</f>
        <v>0</v>
      </c>
      <c r="BK657">
        <f>(BG657*BE657/AS657)</f>
        <v>0</v>
      </c>
      <c r="BL657">
        <f>(1-BK657)</f>
        <v>0</v>
      </c>
      <c r="BM657">
        <f>$B$11*CK657+$C$11*CL657+$F$11*CM657*(1-CP657)</f>
        <v>0</v>
      </c>
      <c r="BN657">
        <f>BM657*BO657</f>
        <v>0</v>
      </c>
      <c r="BO657">
        <f>($B$11*$D$9+$C$11*$D$9+$F$11*((CZ657+CR657)/MAX(CZ657+CR657+DA657, 0.1)*$I$9+DA657/MAX(CZ657+CR657+DA657, 0.1)*$J$9))/($B$11+$C$11+$F$11)</f>
        <v>0</v>
      </c>
      <c r="BP657">
        <f>($B$11*$K$9+$C$11*$K$9+$F$11*((CZ657+CR657)/MAX(CZ657+CR657+DA657, 0.1)*$P$9+DA657/MAX(CZ657+CR657+DA657, 0.1)*$Q$9))/($B$11+$C$11+$F$11)</f>
        <v>0</v>
      </c>
      <c r="BQ657">
        <v>6</v>
      </c>
      <c r="BR657">
        <v>0.5</v>
      </c>
      <c r="BS657" t="s">
        <v>292</v>
      </c>
      <c r="BT657">
        <v>2</v>
      </c>
      <c r="BU657">
        <v>1627064855.1</v>
      </c>
      <c r="BV657">
        <v>398.252333333333</v>
      </c>
      <c r="BW657">
        <v>419.972333333333</v>
      </c>
      <c r="BX657">
        <v>23.1974666666667</v>
      </c>
      <c r="BY657">
        <v>14.9942</v>
      </c>
      <c r="BZ657">
        <v>393.936333333333</v>
      </c>
      <c r="CA657">
        <v>23.0646666666667</v>
      </c>
      <c r="CB657">
        <v>900.007333333333</v>
      </c>
      <c r="CC657">
        <v>101.503666666667</v>
      </c>
      <c r="CD657">
        <v>0.0999375333333333</v>
      </c>
      <c r="CE657">
        <v>38.3643666666667</v>
      </c>
      <c r="CF657">
        <v>34.77</v>
      </c>
      <c r="CG657">
        <v>999.9</v>
      </c>
      <c r="CH657">
        <v>0</v>
      </c>
      <c r="CI657">
        <v>0</v>
      </c>
      <c r="CJ657">
        <v>9999.16666666667</v>
      </c>
      <c r="CK657">
        <v>0</v>
      </c>
      <c r="CL657">
        <v>59.8335</v>
      </c>
      <c r="CM657">
        <v>1459.80666666667</v>
      </c>
      <c r="CN657">
        <v>0.973005</v>
      </c>
      <c r="CO657">
        <v>0.0269952</v>
      </c>
      <c r="CP657">
        <v>0</v>
      </c>
      <c r="CQ657">
        <v>677.123666666667</v>
      </c>
      <c r="CR657">
        <v>4.99951</v>
      </c>
      <c r="CS657">
        <v>9897.88666666667</v>
      </c>
      <c r="CT657">
        <v>11910.3666666667</v>
      </c>
      <c r="CU657">
        <v>40.625</v>
      </c>
      <c r="CV657">
        <v>42.583</v>
      </c>
      <c r="CW657">
        <v>42.0413333333333</v>
      </c>
      <c r="CX657">
        <v>41.9163333333333</v>
      </c>
      <c r="CY657">
        <v>43.437</v>
      </c>
      <c r="CZ657">
        <v>1415.53666666667</v>
      </c>
      <c r="DA657">
        <v>39.27</v>
      </c>
      <c r="DB657">
        <v>0</v>
      </c>
      <c r="DC657">
        <v>1627064858.8</v>
      </c>
      <c r="DD657">
        <v>0</v>
      </c>
      <c r="DE657">
        <v>677.36548</v>
      </c>
      <c r="DF657">
        <v>-2.04900000311598</v>
      </c>
      <c r="DG657">
        <v>-14.532307775355</v>
      </c>
      <c r="DH657">
        <v>9900.7572</v>
      </c>
      <c r="DI657">
        <v>15</v>
      </c>
      <c r="DJ657">
        <v>1627063522.6</v>
      </c>
      <c r="DK657" t="s">
        <v>293</v>
      </c>
      <c r="DL657">
        <v>1627063512.6</v>
      </c>
      <c r="DM657">
        <v>1627063522.6</v>
      </c>
      <c r="DN657">
        <v>1</v>
      </c>
      <c r="DO657">
        <v>0.261</v>
      </c>
      <c r="DP657">
        <v>-0.001</v>
      </c>
      <c r="DQ657">
        <v>4.408</v>
      </c>
      <c r="DR657">
        <v>-0.118</v>
      </c>
      <c r="DS657">
        <v>420</v>
      </c>
      <c r="DT657">
        <v>3</v>
      </c>
      <c r="DU657">
        <v>0.07</v>
      </c>
      <c r="DV657">
        <v>0.03</v>
      </c>
      <c r="DW657">
        <v>-21.7538609756098</v>
      </c>
      <c r="DX657">
        <v>0.318869686411124</v>
      </c>
      <c r="DY657">
        <v>0.0360196550548126</v>
      </c>
      <c r="DZ657">
        <v>1</v>
      </c>
      <c r="EA657">
        <v>677.444393939394</v>
      </c>
      <c r="EB657">
        <v>-1.7730531159684</v>
      </c>
      <c r="EC657">
        <v>0.231637901775657</v>
      </c>
      <c r="ED657">
        <v>1</v>
      </c>
      <c r="EE657">
        <v>8.16626609756098</v>
      </c>
      <c r="EF657">
        <v>0.228335958188159</v>
      </c>
      <c r="EG657">
        <v>0.0240603283311992</v>
      </c>
      <c r="EH657">
        <v>0</v>
      </c>
      <c r="EI657">
        <v>2</v>
      </c>
      <c r="EJ657">
        <v>3</v>
      </c>
      <c r="EK657" t="s">
        <v>335</v>
      </c>
      <c r="EL657">
        <v>100</v>
      </c>
      <c r="EM657">
        <v>100</v>
      </c>
      <c r="EN657">
        <v>4.316</v>
      </c>
      <c r="EO657">
        <v>0.133</v>
      </c>
      <c r="EP657">
        <v>2.28134974714028</v>
      </c>
      <c r="EQ657">
        <v>0.00616335315543056</v>
      </c>
      <c r="ER657">
        <v>-2.81551833566181e-06</v>
      </c>
      <c r="ES657">
        <v>7.20361701182458e-10</v>
      </c>
      <c r="ET657">
        <v>-0.12593346656001</v>
      </c>
      <c r="EU657">
        <v>0.000949733804135094</v>
      </c>
      <c r="EV657">
        <v>0.000626151634330831</v>
      </c>
      <c r="EW657">
        <v>-7.8445624330649e-06</v>
      </c>
      <c r="EX657">
        <v>-4</v>
      </c>
      <c r="EY657">
        <v>2067</v>
      </c>
      <c r="EZ657">
        <v>1</v>
      </c>
      <c r="FA657">
        <v>22</v>
      </c>
      <c r="FB657">
        <v>22.4</v>
      </c>
      <c r="FC657">
        <v>22.2</v>
      </c>
      <c r="FD657">
        <v>18</v>
      </c>
      <c r="FE657">
        <v>960.527</v>
      </c>
      <c r="FF657">
        <v>524.302</v>
      </c>
      <c r="FG657">
        <v>45.5656</v>
      </c>
      <c r="FH657">
        <v>25.9902</v>
      </c>
      <c r="FI657">
        <v>30.0007</v>
      </c>
      <c r="FJ657">
        <v>25.7397</v>
      </c>
      <c r="FK657">
        <v>25.7291</v>
      </c>
      <c r="FL657">
        <v>26.8942</v>
      </c>
      <c r="FM657">
        <v>27.4007</v>
      </c>
      <c r="FN657">
        <v>0</v>
      </c>
      <c r="FO657">
        <v>48</v>
      </c>
      <c r="FP657">
        <v>420</v>
      </c>
      <c r="FQ657">
        <v>15.1402</v>
      </c>
      <c r="FR657">
        <v>100.264</v>
      </c>
      <c r="FS657">
        <v>100.161</v>
      </c>
    </row>
    <row r="658" spans="1:175">
      <c r="A658">
        <v>642</v>
      </c>
      <c r="B658">
        <v>1627064858.1</v>
      </c>
      <c r="C658">
        <v>1282</v>
      </c>
      <c r="D658" t="s">
        <v>1577</v>
      </c>
      <c r="E658" t="s">
        <v>1578</v>
      </c>
      <c r="F658">
        <v>1</v>
      </c>
      <c r="H658">
        <v>1627064857.1</v>
      </c>
      <c r="I658">
        <f>(J658)/1000</f>
        <v>0</v>
      </c>
      <c r="J658">
        <f>1000*CB658*AH658*(BX658-BY658)/(100*BQ658*(1000-AH658*BX658))</f>
        <v>0</v>
      </c>
      <c r="K658">
        <f>CB658*AH658*(BW658-BV658*(1000-AH658*BY658)/(1000-AH658*BX658))/(100*BQ658)</f>
        <v>0</v>
      </c>
      <c r="L658">
        <f>BV658 - IF(AH658&gt;1, K658*BQ658*100.0/(AJ658*CJ658), 0)</f>
        <v>0</v>
      </c>
      <c r="M658">
        <f>((S658-I658/2)*L658-K658)/(S658+I658/2)</f>
        <v>0</v>
      </c>
      <c r="N658">
        <f>M658*(CC658+CD658)/1000.0</f>
        <v>0</v>
      </c>
      <c r="O658">
        <f>(BV658 - IF(AH658&gt;1, K658*BQ658*100.0/(AJ658*CJ658), 0))*(CC658+CD658)/1000.0</f>
        <v>0</v>
      </c>
      <c r="P658">
        <f>2.0/((1/R658-1/Q658)+SIGN(R658)*SQRT((1/R658-1/Q658)*(1/R658-1/Q658) + 4*BR658/((BR658+1)*(BR658+1))*(2*1/R658*1/Q658-1/Q658*1/Q658)))</f>
        <v>0</v>
      </c>
      <c r="Q658">
        <f>IF(LEFT(BS658,1)&lt;&gt;"0",IF(LEFT(BS658,1)="1",3.0,BT658),$D$5+$E$5*(CJ658*CC658/($K$5*1000))+$F$5*(CJ658*CC658/($K$5*1000))*MAX(MIN(BQ658,$J$5),$I$5)*MAX(MIN(BQ658,$J$5),$I$5)+$G$5*MAX(MIN(BQ658,$J$5),$I$5)*(CJ658*CC658/($K$5*1000))+$H$5*(CJ658*CC658/($K$5*1000))*(CJ658*CC658/($K$5*1000)))</f>
        <v>0</v>
      </c>
      <c r="R658">
        <f>I658*(1000-(1000*0.61365*exp(17.502*V658/(240.97+V658))/(CC658+CD658)+BX658)/2)/(1000*0.61365*exp(17.502*V658/(240.97+V658))/(CC658+CD658)-BX658)</f>
        <v>0</v>
      </c>
      <c r="S658">
        <f>1/((BR658+1)/(P658/1.6)+1/(Q658/1.37)) + BR658/((BR658+1)/(P658/1.6) + BR658/(Q658/1.37))</f>
        <v>0</v>
      </c>
      <c r="T658">
        <f>(BM658*BP658)</f>
        <v>0</v>
      </c>
      <c r="U658">
        <f>(CE658+(T658+2*0.95*5.67E-8*(((CE658+$B$7)+273)^4-(CE658+273)^4)-44100*I658)/(1.84*29.3*Q658+8*0.95*5.67E-8*(CE658+273)^3))</f>
        <v>0</v>
      </c>
      <c r="V658">
        <f>($C$7*CF658+$D$7*CG658+$E$7*U658)</f>
        <v>0</v>
      </c>
      <c r="W658">
        <f>0.61365*exp(17.502*V658/(240.97+V658))</f>
        <v>0</v>
      </c>
      <c r="X658">
        <f>(Y658/Z658*100)</f>
        <v>0</v>
      </c>
      <c r="Y658">
        <f>BX658*(CC658+CD658)/1000</f>
        <v>0</v>
      </c>
      <c r="Z658">
        <f>0.61365*exp(17.502*CE658/(240.97+CE658))</f>
        <v>0</v>
      </c>
      <c r="AA658">
        <f>(W658-BX658*(CC658+CD658)/1000)</f>
        <v>0</v>
      </c>
      <c r="AB658">
        <f>(-I658*44100)</f>
        <v>0</v>
      </c>
      <c r="AC658">
        <f>2*29.3*Q658*0.92*(CE658-V658)</f>
        <v>0</v>
      </c>
      <c r="AD658">
        <f>2*0.95*5.67E-8*(((CE658+$B$7)+273)^4-(V658+273)^4)</f>
        <v>0</v>
      </c>
      <c r="AE658">
        <f>T658+AD658+AB658+AC658</f>
        <v>0</v>
      </c>
      <c r="AF658">
        <v>16</v>
      </c>
      <c r="AG658">
        <v>2</v>
      </c>
      <c r="AH658">
        <f>IF(AF658*$H$13&gt;=AJ658,1.0,(AJ658/(AJ658-AF658*$H$13)))</f>
        <v>0</v>
      </c>
      <c r="AI658">
        <f>(AH658-1)*100</f>
        <v>0</v>
      </c>
      <c r="AJ658">
        <f>MAX(0,($B$13+$C$13*CJ658)/(1+$D$13*CJ658)*CC658/(CE658+273)*$E$13)</f>
        <v>0</v>
      </c>
      <c r="AK658" t="s">
        <v>291</v>
      </c>
      <c r="AL658" t="s">
        <v>291</v>
      </c>
      <c r="AM658">
        <v>0</v>
      </c>
      <c r="AN658">
        <v>0</v>
      </c>
      <c r="AO658">
        <f>1-AM658/AN658</f>
        <v>0</v>
      </c>
      <c r="AP658">
        <v>0</v>
      </c>
      <c r="AQ658" t="s">
        <v>291</v>
      </c>
      <c r="AR658" t="s">
        <v>291</v>
      </c>
      <c r="AS658">
        <v>0</v>
      </c>
      <c r="AT658">
        <v>0</v>
      </c>
      <c r="AU658">
        <f>1-AS658/AT658</f>
        <v>0</v>
      </c>
      <c r="AV658">
        <v>0.5</v>
      </c>
      <c r="AW658">
        <f>BN658</f>
        <v>0</v>
      </c>
      <c r="AX658">
        <f>K658</f>
        <v>0</v>
      </c>
      <c r="AY658">
        <f>AU658*AV658*AW658</f>
        <v>0</v>
      </c>
      <c r="AZ658">
        <f>(AX658-AP658)/AW658</f>
        <v>0</v>
      </c>
      <c r="BA658">
        <f>(AN658-AT658)/AT658</f>
        <v>0</v>
      </c>
      <c r="BB658">
        <f>AM658/(AO658+AM658/AT658)</f>
        <v>0</v>
      </c>
      <c r="BC658" t="s">
        <v>291</v>
      </c>
      <c r="BD658">
        <v>0</v>
      </c>
      <c r="BE658">
        <f>IF(BD658&lt;&gt;0, BD658, BB658)</f>
        <v>0</v>
      </c>
      <c r="BF658">
        <f>1-BE658/AT658</f>
        <v>0</v>
      </c>
      <c r="BG658">
        <f>(AT658-AS658)/(AT658-BE658)</f>
        <v>0</v>
      </c>
      <c r="BH658">
        <f>(AN658-AT658)/(AN658-BE658)</f>
        <v>0</v>
      </c>
      <c r="BI658">
        <f>(AT658-AS658)/(AT658-AM658)</f>
        <v>0</v>
      </c>
      <c r="BJ658">
        <f>(AN658-AT658)/(AN658-AM658)</f>
        <v>0</v>
      </c>
      <c r="BK658">
        <f>(BG658*BE658/AS658)</f>
        <v>0</v>
      </c>
      <c r="BL658">
        <f>(1-BK658)</f>
        <v>0</v>
      </c>
      <c r="BM658">
        <f>$B$11*CK658+$C$11*CL658+$F$11*CM658*(1-CP658)</f>
        <v>0</v>
      </c>
      <c r="BN658">
        <f>BM658*BO658</f>
        <v>0</v>
      </c>
      <c r="BO658">
        <f>($B$11*$D$9+$C$11*$D$9+$F$11*((CZ658+CR658)/MAX(CZ658+CR658+DA658, 0.1)*$I$9+DA658/MAX(CZ658+CR658+DA658, 0.1)*$J$9))/($B$11+$C$11+$F$11)</f>
        <v>0</v>
      </c>
      <c r="BP658">
        <f>($B$11*$K$9+$C$11*$K$9+$F$11*((CZ658+CR658)/MAX(CZ658+CR658+DA658, 0.1)*$P$9+DA658/MAX(CZ658+CR658+DA658, 0.1)*$Q$9))/($B$11+$C$11+$F$11)</f>
        <v>0</v>
      </c>
      <c r="BQ658">
        <v>6</v>
      </c>
      <c r="BR658">
        <v>0.5</v>
      </c>
      <c r="BS658" t="s">
        <v>292</v>
      </c>
      <c r="BT658">
        <v>2</v>
      </c>
      <c r="BU658">
        <v>1627064857.1</v>
      </c>
      <c r="BV658">
        <v>398.300333333333</v>
      </c>
      <c r="BW658">
        <v>419.967666666667</v>
      </c>
      <c r="BX658">
        <v>23.2228666666667</v>
      </c>
      <c r="BY658">
        <v>14.9988</v>
      </c>
      <c r="BZ658">
        <v>393.984333333333</v>
      </c>
      <c r="CA658">
        <v>23.0896</v>
      </c>
      <c r="CB658">
        <v>900.010333333333</v>
      </c>
      <c r="CC658">
        <v>101.503333333333</v>
      </c>
      <c r="CD658">
        <v>0.0999186333333333</v>
      </c>
      <c r="CE658">
        <v>38.382</v>
      </c>
      <c r="CF658">
        <v>34.7786333333333</v>
      </c>
      <c r="CG658">
        <v>999.9</v>
      </c>
      <c r="CH658">
        <v>0</v>
      </c>
      <c r="CI658">
        <v>0</v>
      </c>
      <c r="CJ658">
        <v>10008.7666666667</v>
      </c>
      <c r="CK658">
        <v>0</v>
      </c>
      <c r="CL658">
        <v>59.8335</v>
      </c>
      <c r="CM658">
        <v>1459.9</v>
      </c>
      <c r="CN658">
        <v>0.973007</v>
      </c>
      <c r="CO658">
        <v>0.0269933</v>
      </c>
      <c r="CP658">
        <v>0</v>
      </c>
      <c r="CQ658">
        <v>677.196666666667</v>
      </c>
      <c r="CR658">
        <v>4.99951</v>
      </c>
      <c r="CS658">
        <v>9897.67</v>
      </c>
      <c r="CT658">
        <v>11911.1333333333</v>
      </c>
      <c r="CU658">
        <v>40.625</v>
      </c>
      <c r="CV658">
        <v>42.583</v>
      </c>
      <c r="CW658">
        <v>42.0413333333333</v>
      </c>
      <c r="CX658">
        <v>41.9163333333333</v>
      </c>
      <c r="CY658">
        <v>43.437</v>
      </c>
      <c r="CZ658">
        <v>1415.63</v>
      </c>
      <c r="DA658">
        <v>39.27</v>
      </c>
      <c r="DB658">
        <v>0</v>
      </c>
      <c r="DC658">
        <v>1627064860.6</v>
      </c>
      <c r="DD658">
        <v>0</v>
      </c>
      <c r="DE658">
        <v>677.334230769231</v>
      </c>
      <c r="DF658">
        <v>-1.92355555524379</v>
      </c>
      <c r="DG658">
        <v>-18.3555555847918</v>
      </c>
      <c r="DH658">
        <v>9900.32153846154</v>
      </c>
      <c r="DI658">
        <v>15</v>
      </c>
      <c r="DJ658">
        <v>1627063522.6</v>
      </c>
      <c r="DK658" t="s">
        <v>293</v>
      </c>
      <c r="DL658">
        <v>1627063512.6</v>
      </c>
      <c r="DM658">
        <v>1627063522.6</v>
      </c>
      <c r="DN658">
        <v>1</v>
      </c>
      <c r="DO658">
        <v>0.261</v>
      </c>
      <c r="DP658">
        <v>-0.001</v>
      </c>
      <c r="DQ658">
        <v>4.408</v>
      </c>
      <c r="DR658">
        <v>-0.118</v>
      </c>
      <c r="DS658">
        <v>420</v>
      </c>
      <c r="DT658">
        <v>3</v>
      </c>
      <c r="DU658">
        <v>0.07</v>
      </c>
      <c r="DV658">
        <v>0.03</v>
      </c>
      <c r="DW658">
        <v>-21.7387536585366</v>
      </c>
      <c r="DX658">
        <v>0.298538675958154</v>
      </c>
      <c r="DY658">
        <v>0.0335727393591663</v>
      </c>
      <c r="DZ658">
        <v>1</v>
      </c>
      <c r="EA658">
        <v>677.401228571429</v>
      </c>
      <c r="EB658">
        <v>-1.65823091976345</v>
      </c>
      <c r="EC658">
        <v>0.228862914141609</v>
      </c>
      <c r="ED658">
        <v>1</v>
      </c>
      <c r="EE658">
        <v>8.17599926829268</v>
      </c>
      <c r="EF658">
        <v>0.230308850174232</v>
      </c>
      <c r="EG658">
        <v>0.024279541060299</v>
      </c>
      <c r="EH658">
        <v>0</v>
      </c>
      <c r="EI658">
        <v>2</v>
      </c>
      <c r="EJ658">
        <v>3</v>
      </c>
      <c r="EK658" t="s">
        <v>335</v>
      </c>
      <c r="EL658">
        <v>100</v>
      </c>
      <c r="EM658">
        <v>100</v>
      </c>
      <c r="EN658">
        <v>4.316</v>
      </c>
      <c r="EO658">
        <v>0.1334</v>
      </c>
      <c r="EP658">
        <v>2.28134974714028</v>
      </c>
      <c r="EQ658">
        <v>0.00616335315543056</v>
      </c>
      <c r="ER658">
        <v>-2.81551833566181e-06</v>
      </c>
      <c r="ES658">
        <v>7.20361701182458e-10</v>
      </c>
      <c r="ET658">
        <v>-0.12593346656001</v>
      </c>
      <c r="EU658">
        <v>0.000949733804135094</v>
      </c>
      <c r="EV658">
        <v>0.000626151634330831</v>
      </c>
      <c r="EW658">
        <v>-7.8445624330649e-06</v>
      </c>
      <c r="EX658">
        <v>-4</v>
      </c>
      <c r="EY658">
        <v>2067</v>
      </c>
      <c r="EZ658">
        <v>1</v>
      </c>
      <c r="FA658">
        <v>22</v>
      </c>
      <c r="FB658">
        <v>22.4</v>
      </c>
      <c r="FC658">
        <v>22.3</v>
      </c>
      <c r="FD658">
        <v>18</v>
      </c>
      <c r="FE658">
        <v>960.737</v>
      </c>
      <c r="FF658">
        <v>524.189</v>
      </c>
      <c r="FG658">
        <v>45.5834</v>
      </c>
      <c r="FH658">
        <v>25.9943</v>
      </c>
      <c r="FI658">
        <v>30.0008</v>
      </c>
      <c r="FJ658">
        <v>25.7428</v>
      </c>
      <c r="FK658">
        <v>25.7321</v>
      </c>
      <c r="FL658">
        <v>26.8961</v>
      </c>
      <c r="FM658">
        <v>27.4007</v>
      </c>
      <c r="FN658">
        <v>0</v>
      </c>
      <c r="FO658">
        <v>48</v>
      </c>
      <c r="FP658">
        <v>420</v>
      </c>
      <c r="FQ658">
        <v>15.1549</v>
      </c>
      <c r="FR658">
        <v>100.264</v>
      </c>
      <c r="FS658">
        <v>100.161</v>
      </c>
    </row>
    <row r="659" spans="1:175">
      <c r="A659">
        <v>643</v>
      </c>
      <c r="B659">
        <v>1627064860.1</v>
      </c>
      <c r="C659">
        <v>1284</v>
      </c>
      <c r="D659" t="s">
        <v>1579</v>
      </c>
      <c r="E659" t="s">
        <v>1580</v>
      </c>
      <c r="F659">
        <v>1</v>
      </c>
      <c r="H659">
        <v>1627064859.1</v>
      </c>
      <c r="I659">
        <f>(J659)/1000</f>
        <v>0</v>
      </c>
      <c r="J659">
        <f>1000*CB659*AH659*(BX659-BY659)/(100*BQ659*(1000-AH659*BX659))</f>
        <v>0</v>
      </c>
      <c r="K659">
        <f>CB659*AH659*(BW659-BV659*(1000-AH659*BY659)/(1000-AH659*BX659))/(100*BQ659)</f>
        <v>0</v>
      </c>
      <c r="L659">
        <f>BV659 - IF(AH659&gt;1, K659*BQ659*100.0/(AJ659*CJ659), 0)</f>
        <v>0</v>
      </c>
      <c r="M659">
        <f>((S659-I659/2)*L659-K659)/(S659+I659/2)</f>
        <v>0</v>
      </c>
      <c r="N659">
        <f>M659*(CC659+CD659)/1000.0</f>
        <v>0</v>
      </c>
      <c r="O659">
        <f>(BV659 - IF(AH659&gt;1, K659*BQ659*100.0/(AJ659*CJ659), 0))*(CC659+CD659)/1000.0</f>
        <v>0</v>
      </c>
      <c r="P659">
        <f>2.0/((1/R659-1/Q659)+SIGN(R659)*SQRT((1/R659-1/Q659)*(1/R659-1/Q659) + 4*BR659/((BR659+1)*(BR659+1))*(2*1/R659*1/Q659-1/Q659*1/Q659)))</f>
        <v>0</v>
      </c>
      <c r="Q659">
        <f>IF(LEFT(BS659,1)&lt;&gt;"0",IF(LEFT(BS659,1)="1",3.0,BT659),$D$5+$E$5*(CJ659*CC659/($K$5*1000))+$F$5*(CJ659*CC659/($K$5*1000))*MAX(MIN(BQ659,$J$5),$I$5)*MAX(MIN(BQ659,$J$5),$I$5)+$G$5*MAX(MIN(BQ659,$J$5),$I$5)*(CJ659*CC659/($K$5*1000))+$H$5*(CJ659*CC659/($K$5*1000))*(CJ659*CC659/($K$5*1000)))</f>
        <v>0</v>
      </c>
      <c r="R659">
        <f>I659*(1000-(1000*0.61365*exp(17.502*V659/(240.97+V659))/(CC659+CD659)+BX659)/2)/(1000*0.61365*exp(17.502*V659/(240.97+V659))/(CC659+CD659)-BX659)</f>
        <v>0</v>
      </c>
      <c r="S659">
        <f>1/((BR659+1)/(P659/1.6)+1/(Q659/1.37)) + BR659/((BR659+1)/(P659/1.6) + BR659/(Q659/1.37))</f>
        <v>0</v>
      </c>
      <c r="T659">
        <f>(BM659*BP659)</f>
        <v>0</v>
      </c>
      <c r="U659">
        <f>(CE659+(T659+2*0.95*5.67E-8*(((CE659+$B$7)+273)^4-(CE659+273)^4)-44100*I659)/(1.84*29.3*Q659+8*0.95*5.67E-8*(CE659+273)^3))</f>
        <v>0</v>
      </c>
      <c r="V659">
        <f>($C$7*CF659+$D$7*CG659+$E$7*U659)</f>
        <v>0</v>
      </c>
      <c r="W659">
        <f>0.61365*exp(17.502*V659/(240.97+V659))</f>
        <v>0</v>
      </c>
      <c r="X659">
        <f>(Y659/Z659*100)</f>
        <v>0</v>
      </c>
      <c r="Y659">
        <f>BX659*(CC659+CD659)/1000</f>
        <v>0</v>
      </c>
      <c r="Z659">
        <f>0.61365*exp(17.502*CE659/(240.97+CE659))</f>
        <v>0</v>
      </c>
      <c r="AA659">
        <f>(W659-BX659*(CC659+CD659)/1000)</f>
        <v>0</v>
      </c>
      <c r="AB659">
        <f>(-I659*44100)</f>
        <v>0</v>
      </c>
      <c r="AC659">
        <f>2*29.3*Q659*0.92*(CE659-V659)</f>
        <v>0</v>
      </c>
      <c r="AD659">
        <f>2*0.95*5.67E-8*(((CE659+$B$7)+273)^4-(V659+273)^4)</f>
        <v>0</v>
      </c>
      <c r="AE659">
        <f>T659+AD659+AB659+AC659</f>
        <v>0</v>
      </c>
      <c r="AF659">
        <v>16</v>
      </c>
      <c r="AG659">
        <v>2</v>
      </c>
      <c r="AH659">
        <f>IF(AF659*$H$13&gt;=AJ659,1.0,(AJ659/(AJ659-AF659*$H$13)))</f>
        <v>0</v>
      </c>
      <c r="AI659">
        <f>(AH659-1)*100</f>
        <v>0</v>
      </c>
      <c r="AJ659">
        <f>MAX(0,($B$13+$C$13*CJ659)/(1+$D$13*CJ659)*CC659/(CE659+273)*$E$13)</f>
        <v>0</v>
      </c>
      <c r="AK659" t="s">
        <v>291</v>
      </c>
      <c r="AL659" t="s">
        <v>291</v>
      </c>
      <c r="AM659">
        <v>0</v>
      </c>
      <c r="AN659">
        <v>0</v>
      </c>
      <c r="AO659">
        <f>1-AM659/AN659</f>
        <v>0</v>
      </c>
      <c r="AP659">
        <v>0</v>
      </c>
      <c r="AQ659" t="s">
        <v>291</v>
      </c>
      <c r="AR659" t="s">
        <v>291</v>
      </c>
      <c r="AS659">
        <v>0</v>
      </c>
      <c r="AT659">
        <v>0</v>
      </c>
      <c r="AU659">
        <f>1-AS659/AT659</f>
        <v>0</v>
      </c>
      <c r="AV659">
        <v>0.5</v>
      </c>
      <c r="AW659">
        <f>BN659</f>
        <v>0</v>
      </c>
      <c r="AX659">
        <f>K659</f>
        <v>0</v>
      </c>
      <c r="AY659">
        <f>AU659*AV659*AW659</f>
        <v>0</v>
      </c>
      <c r="AZ659">
        <f>(AX659-AP659)/AW659</f>
        <v>0</v>
      </c>
      <c r="BA659">
        <f>(AN659-AT659)/AT659</f>
        <v>0</v>
      </c>
      <c r="BB659">
        <f>AM659/(AO659+AM659/AT659)</f>
        <v>0</v>
      </c>
      <c r="BC659" t="s">
        <v>291</v>
      </c>
      <c r="BD659">
        <v>0</v>
      </c>
      <c r="BE659">
        <f>IF(BD659&lt;&gt;0, BD659, BB659)</f>
        <v>0</v>
      </c>
      <c r="BF659">
        <f>1-BE659/AT659</f>
        <v>0</v>
      </c>
      <c r="BG659">
        <f>(AT659-AS659)/(AT659-BE659)</f>
        <v>0</v>
      </c>
      <c r="BH659">
        <f>(AN659-AT659)/(AN659-BE659)</f>
        <v>0</v>
      </c>
      <c r="BI659">
        <f>(AT659-AS659)/(AT659-AM659)</f>
        <v>0</v>
      </c>
      <c r="BJ659">
        <f>(AN659-AT659)/(AN659-AM659)</f>
        <v>0</v>
      </c>
      <c r="BK659">
        <f>(BG659*BE659/AS659)</f>
        <v>0</v>
      </c>
      <c r="BL659">
        <f>(1-BK659)</f>
        <v>0</v>
      </c>
      <c r="BM659">
        <f>$B$11*CK659+$C$11*CL659+$F$11*CM659*(1-CP659)</f>
        <v>0</v>
      </c>
      <c r="BN659">
        <f>BM659*BO659</f>
        <v>0</v>
      </c>
      <c r="BO659">
        <f>($B$11*$D$9+$C$11*$D$9+$F$11*((CZ659+CR659)/MAX(CZ659+CR659+DA659, 0.1)*$I$9+DA659/MAX(CZ659+CR659+DA659, 0.1)*$J$9))/($B$11+$C$11+$F$11)</f>
        <v>0</v>
      </c>
      <c r="BP659">
        <f>($B$11*$K$9+$C$11*$K$9+$F$11*((CZ659+CR659)/MAX(CZ659+CR659+DA659, 0.1)*$P$9+DA659/MAX(CZ659+CR659+DA659, 0.1)*$Q$9))/($B$11+$C$11+$F$11)</f>
        <v>0</v>
      </c>
      <c r="BQ659">
        <v>6</v>
      </c>
      <c r="BR659">
        <v>0.5</v>
      </c>
      <c r="BS659" t="s">
        <v>292</v>
      </c>
      <c r="BT659">
        <v>2</v>
      </c>
      <c r="BU659">
        <v>1627064859.1</v>
      </c>
      <c r="BV659">
        <v>398.287333333333</v>
      </c>
      <c r="BW659">
        <v>419.968333333333</v>
      </c>
      <c r="BX659">
        <v>23.2445333333333</v>
      </c>
      <c r="BY659">
        <v>15.0168</v>
      </c>
      <c r="BZ659">
        <v>393.971</v>
      </c>
      <c r="CA659">
        <v>23.1109</v>
      </c>
      <c r="CB659">
        <v>899.988666666667</v>
      </c>
      <c r="CC659">
        <v>101.504</v>
      </c>
      <c r="CD659">
        <v>0.100092</v>
      </c>
      <c r="CE659">
        <v>38.4042333333333</v>
      </c>
      <c r="CF659">
        <v>34.7938333333333</v>
      </c>
      <c r="CG659">
        <v>999.9</v>
      </c>
      <c r="CH659">
        <v>0</v>
      </c>
      <c r="CI659">
        <v>0</v>
      </c>
      <c r="CJ659">
        <v>9993.54</v>
      </c>
      <c r="CK659">
        <v>0</v>
      </c>
      <c r="CL659">
        <v>59.8335</v>
      </c>
      <c r="CM659">
        <v>1459.99333333333</v>
      </c>
      <c r="CN659">
        <v>0.973009</v>
      </c>
      <c r="CO659">
        <v>0.0269914</v>
      </c>
      <c r="CP659">
        <v>0</v>
      </c>
      <c r="CQ659">
        <v>677.181666666667</v>
      </c>
      <c r="CR659">
        <v>4.99951</v>
      </c>
      <c r="CS659">
        <v>9897.77666666667</v>
      </c>
      <c r="CT659">
        <v>11911.8333333333</v>
      </c>
      <c r="CU659">
        <v>40.625</v>
      </c>
      <c r="CV659">
        <v>42.625</v>
      </c>
      <c r="CW659">
        <v>42</v>
      </c>
      <c r="CX659">
        <v>41.937</v>
      </c>
      <c r="CY659">
        <v>43.437</v>
      </c>
      <c r="CZ659">
        <v>1415.72333333333</v>
      </c>
      <c r="DA659">
        <v>39.27</v>
      </c>
      <c r="DB659">
        <v>0</v>
      </c>
      <c r="DC659">
        <v>1627064863</v>
      </c>
      <c r="DD659">
        <v>0</v>
      </c>
      <c r="DE659">
        <v>677.254423076923</v>
      </c>
      <c r="DF659">
        <v>-1.98464956771167</v>
      </c>
      <c r="DG659">
        <v>-21.7408547071393</v>
      </c>
      <c r="DH659">
        <v>9899.62846153846</v>
      </c>
      <c r="DI659">
        <v>15</v>
      </c>
      <c r="DJ659">
        <v>1627063522.6</v>
      </c>
      <c r="DK659" t="s">
        <v>293</v>
      </c>
      <c r="DL659">
        <v>1627063512.6</v>
      </c>
      <c r="DM659">
        <v>1627063522.6</v>
      </c>
      <c r="DN659">
        <v>1</v>
      </c>
      <c r="DO659">
        <v>0.261</v>
      </c>
      <c r="DP659">
        <v>-0.001</v>
      </c>
      <c r="DQ659">
        <v>4.408</v>
      </c>
      <c r="DR659">
        <v>-0.118</v>
      </c>
      <c r="DS659">
        <v>420</v>
      </c>
      <c r="DT659">
        <v>3</v>
      </c>
      <c r="DU659">
        <v>0.07</v>
      </c>
      <c r="DV659">
        <v>0.03</v>
      </c>
      <c r="DW659">
        <v>-21.7278414634146</v>
      </c>
      <c r="DX659">
        <v>0.300209059233454</v>
      </c>
      <c r="DY659">
        <v>0.0335772496702662</v>
      </c>
      <c r="DZ659">
        <v>1</v>
      </c>
      <c r="EA659">
        <v>677.350575757576</v>
      </c>
      <c r="EB659">
        <v>-1.66867235696681</v>
      </c>
      <c r="EC659">
        <v>0.219522488708266</v>
      </c>
      <c r="ED659">
        <v>1</v>
      </c>
      <c r="EE659">
        <v>8.18414487804878</v>
      </c>
      <c r="EF659">
        <v>0.252002299651563</v>
      </c>
      <c r="EG659">
        <v>0.026328155949797</v>
      </c>
      <c r="EH659">
        <v>0</v>
      </c>
      <c r="EI659">
        <v>2</v>
      </c>
      <c r="EJ659">
        <v>3</v>
      </c>
      <c r="EK659" t="s">
        <v>335</v>
      </c>
      <c r="EL659">
        <v>100</v>
      </c>
      <c r="EM659">
        <v>100</v>
      </c>
      <c r="EN659">
        <v>4.316</v>
      </c>
      <c r="EO659">
        <v>0.1339</v>
      </c>
      <c r="EP659">
        <v>2.28134974714028</v>
      </c>
      <c r="EQ659">
        <v>0.00616335315543056</v>
      </c>
      <c r="ER659">
        <v>-2.81551833566181e-06</v>
      </c>
      <c r="ES659">
        <v>7.20361701182458e-10</v>
      </c>
      <c r="ET659">
        <v>-0.12593346656001</v>
      </c>
      <c r="EU659">
        <v>0.000949733804135094</v>
      </c>
      <c r="EV659">
        <v>0.000626151634330831</v>
      </c>
      <c r="EW659">
        <v>-7.8445624330649e-06</v>
      </c>
      <c r="EX659">
        <v>-4</v>
      </c>
      <c r="EY659">
        <v>2067</v>
      </c>
      <c r="EZ659">
        <v>1</v>
      </c>
      <c r="FA659">
        <v>22</v>
      </c>
      <c r="FB659">
        <v>22.5</v>
      </c>
      <c r="FC659">
        <v>22.3</v>
      </c>
      <c r="FD659">
        <v>18</v>
      </c>
      <c r="FE659">
        <v>960.953</v>
      </c>
      <c r="FF659">
        <v>524.276</v>
      </c>
      <c r="FG659">
        <v>45.6017</v>
      </c>
      <c r="FH659">
        <v>25.9993</v>
      </c>
      <c r="FI659">
        <v>30.0008</v>
      </c>
      <c r="FJ659">
        <v>25.7462</v>
      </c>
      <c r="FK659">
        <v>25.7355</v>
      </c>
      <c r="FL659">
        <v>26.8942</v>
      </c>
      <c r="FM659">
        <v>27.4007</v>
      </c>
      <c r="FN659">
        <v>0</v>
      </c>
      <c r="FO659">
        <v>48</v>
      </c>
      <c r="FP659">
        <v>420</v>
      </c>
      <c r="FQ659">
        <v>15.1541</v>
      </c>
      <c r="FR659">
        <v>100.264</v>
      </c>
      <c r="FS659">
        <v>100.161</v>
      </c>
    </row>
    <row r="660" spans="1:175">
      <c r="A660">
        <v>644</v>
      </c>
      <c r="B660">
        <v>1627064862.1</v>
      </c>
      <c r="C660">
        <v>1286</v>
      </c>
      <c r="D660" t="s">
        <v>1581</v>
      </c>
      <c r="E660" t="s">
        <v>1582</v>
      </c>
      <c r="F660">
        <v>1</v>
      </c>
      <c r="H660">
        <v>1627064861.1</v>
      </c>
      <c r="I660">
        <f>(J660)/1000</f>
        <v>0</v>
      </c>
      <c r="J660">
        <f>1000*CB660*AH660*(BX660-BY660)/(100*BQ660*(1000-AH660*BX660))</f>
        <v>0</v>
      </c>
      <c r="K660">
        <f>CB660*AH660*(BW660-BV660*(1000-AH660*BY660)/(1000-AH660*BX660))/(100*BQ660)</f>
        <v>0</v>
      </c>
      <c r="L660">
        <f>BV660 - IF(AH660&gt;1, K660*BQ660*100.0/(AJ660*CJ660), 0)</f>
        <v>0</v>
      </c>
      <c r="M660">
        <f>((S660-I660/2)*L660-K660)/(S660+I660/2)</f>
        <v>0</v>
      </c>
      <c r="N660">
        <f>M660*(CC660+CD660)/1000.0</f>
        <v>0</v>
      </c>
      <c r="O660">
        <f>(BV660 - IF(AH660&gt;1, K660*BQ660*100.0/(AJ660*CJ660), 0))*(CC660+CD660)/1000.0</f>
        <v>0</v>
      </c>
      <c r="P660">
        <f>2.0/((1/R660-1/Q660)+SIGN(R660)*SQRT((1/R660-1/Q660)*(1/R660-1/Q660) + 4*BR660/((BR660+1)*(BR660+1))*(2*1/R660*1/Q660-1/Q660*1/Q660)))</f>
        <v>0</v>
      </c>
      <c r="Q660">
        <f>IF(LEFT(BS660,1)&lt;&gt;"0",IF(LEFT(BS660,1)="1",3.0,BT660),$D$5+$E$5*(CJ660*CC660/($K$5*1000))+$F$5*(CJ660*CC660/($K$5*1000))*MAX(MIN(BQ660,$J$5),$I$5)*MAX(MIN(BQ660,$J$5),$I$5)+$G$5*MAX(MIN(BQ660,$J$5),$I$5)*(CJ660*CC660/($K$5*1000))+$H$5*(CJ660*CC660/($K$5*1000))*(CJ660*CC660/($K$5*1000)))</f>
        <v>0</v>
      </c>
      <c r="R660">
        <f>I660*(1000-(1000*0.61365*exp(17.502*V660/(240.97+V660))/(CC660+CD660)+BX660)/2)/(1000*0.61365*exp(17.502*V660/(240.97+V660))/(CC660+CD660)-BX660)</f>
        <v>0</v>
      </c>
      <c r="S660">
        <f>1/((BR660+1)/(P660/1.6)+1/(Q660/1.37)) + BR660/((BR660+1)/(P660/1.6) + BR660/(Q660/1.37))</f>
        <v>0</v>
      </c>
      <c r="T660">
        <f>(BM660*BP660)</f>
        <v>0</v>
      </c>
      <c r="U660">
        <f>(CE660+(T660+2*0.95*5.67E-8*(((CE660+$B$7)+273)^4-(CE660+273)^4)-44100*I660)/(1.84*29.3*Q660+8*0.95*5.67E-8*(CE660+273)^3))</f>
        <v>0</v>
      </c>
      <c r="V660">
        <f>($C$7*CF660+$D$7*CG660+$E$7*U660)</f>
        <v>0</v>
      </c>
      <c r="W660">
        <f>0.61365*exp(17.502*V660/(240.97+V660))</f>
        <v>0</v>
      </c>
      <c r="X660">
        <f>(Y660/Z660*100)</f>
        <v>0</v>
      </c>
      <c r="Y660">
        <f>BX660*(CC660+CD660)/1000</f>
        <v>0</v>
      </c>
      <c r="Z660">
        <f>0.61365*exp(17.502*CE660/(240.97+CE660))</f>
        <v>0</v>
      </c>
      <c r="AA660">
        <f>(W660-BX660*(CC660+CD660)/1000)</f>
        <v>0</v>
      </c>
      <c r="AB660">
        <f>(-I660*44100)</f>
        <v>0</v>
      </c>
      <c r="AC660">
        <f>2*29.3*Q660*0.92*(CE660-V660)</f>
        <v>0</v>
      </c>
      <c r="AD660">
        <f>2*0.95*5.67E-8*(((CE660+$B$7)+273)^4-(V660+273)^4)</f>
        <v>0</v>
      </c>
      <c r="AE660">
        <f>T660+AD660+AB660+AC660</f>
        <v>0</v>
      </c>
      <c r="AF660">
        <v>16</v>
      </c>
      <c r="AG660">
        <v>2</v>
      </c>
      <c r="AH660">
        <f>IF(AF660*$H$13&gt;=AJ660,1.0,(AJ660/(AJ660-AF660*$H$13)))</f>
        <v>0</v>
      </c>
      <c r="AI660">
        <f>(AH660-1)*100</f>
        <v>0</v>
      </c>
      <c r="AJ660">
        <f>MAX(0,($B$13+$C$13*CJ660)/(1+$D$13*CJ660)*CC660/(CE660+273)*$E$13)</f>
        <v>0</v>
      </c>
      <c r="AK660" t="s">
        <v>291</v>
      </c>
      <c r="AL660" t="s">
        <v>291</v>
      </c>
      <c r="AM660">
        <v>0</v>
      </c>
      <c r="AN660">
        <v>0</v>
      </c>
      <c r="AO660">
        <f>1-AM660/AN660</f>
        <v>0</v>
      </c>
      <c r="AP660">
        <v>0</v>
      </c>
      <c r="AQ660" t="s">
        <v>291</v>
      </c>
      <c r="AR660" t="s">
        <v>291</v>
      </c>
      <c r="AS660">
        <v>0</v>
      </c>
      <c r="AT660">
        <v>0</v>
      </c>
      <c r="AU660">
        <f>1-AS660/AT660</f>
        <v>0</v>
      </c>
      <c r="AV660">
        <v>0.5</v>
      </c>
      <c r="AW660">
        <f>BN660</f>
        <v>0</v>
      </c>
      <c r="AX660">
        <f>K660</f>
        <v>0</v>
      </c>
      <c r="AY660">
        <f>AU660*AV660*AW660</f>
        <v>0</v>
      </c>
      <c r="AZ660">
        <f>(AX660-AP660)/AW660</f>
        <v>0</v>
      </c>
      <c r="BA660">
        <f>(AN660-AT660)/AT660</f>
        <v>0</v>
      </c>
      <c r="BB660">
        <f>AM660/(AO660+AM660/AT660)</f>
        <v>0</v>
      </c>
      <c r="BC660" t="s">
        <v>291</v>
      </c>
      <c r="BD660">
        <v>0</v>
      </c>
      <c r="BE660">
        <f>IF(BD660&lt;&gt;0, BD660, BB660)</f>
        <v>0</v>
      </c>
      <c r="BF660">
        <f>1-BE660/AT660</f>
        <v>0</v>
      </c>
      <c r="BG660">
        <f>(AT660-AS660)/(AT660-BE660)</f>
        <v>0</v>
      </c>
      <c r="BH660">
        <f>(AN660-AT660)/(AN660-BE660)</f>
        <v>0</v>
      </c>
      <c r="BI660">
        <f>(AT660-AS660)/(AT660-AM660)</f>
        <v>0</v>
      </c>
      <c r="BJ660">
        <f>(AN660-AT660)/(AN660-AM660)</f>
        <v>0</v>
      </c>
      <c r="BK660">
        <f>(BG660*BE660/AS660)</f>
        <v>0</v>
      </c>
      <c r="BL660">
        <f>(1-BK660)</f>
        <v>0</v>
      </c>
      <c r="BM660">
        <f>$B$11*CK660+$C$11*CL660+$F$11*CM660*(1-CP660)</f>
        <v>0</v>
      </c>
      <c r="BN660">
        <f>BM660*BO660</f>
        <v>0</v>
      </c>
      <c r="BO660">
        <f>($B$11*$D$9+$C$11*$D$9+$F$11*((CZ660+CR660)/MAX(CZ660+CR660+DA660, 0.1)*$I$9+DA660/MAX(CZ660+CR660+DA660, 0.1)*$J$9))/($B$11+$C$11+$F$11)</f>
        <v>0</v>
      </c>
      <c r="BP660">
        <f>($B$11*$K$9+$C$11*$K$9+$F$11*((CZ660+CR660)/MAX(CZ660+CR660+DA660, 0.1)*$P$9+DA660/MAX(CZ660+CR660+DA660, 0.1)*$Q$9))/($B$11+$C$11+$F$11)</f>
        <v>0</v>
      </c>
      <c r="BQ660">
        <v>6</v>
      </c>
      <c r="BR660">
        <v>0.5</v>
      </c>
      <c r="BS660" t="s">
        <v>292</v>
      </c>
      <c r="BT660">
        <v>2</v>
      </c>
      <c r="BU660">
        <v>1627064861.1</v>
      </c>
      <c r="BV660">
        <v>398.280666666667</v>
      </c>
      <c r="BW660">
        <v>419.985333333333</v>
      </c>
      <c r="BX660">
        <v>23.2717333333333</v>
      </c>
      <c r="BY660">
        <v>15.0529333333333</v>
      </c>
      <c r="BZ660">
        <v>393.964</v>
      </c>
      <c r="CA660">
        <v>23.1376333333333</v>
      </c>
      <c r="CB660">
        <v>900.020666666667</v>
      </c>
      <c r="CC660">
        <v>101.503666666667</v>
      </c>
      <c r="CD660">
        <v>0.100315</v>
      </c>
      <c r="CE660">
        <v>38.4259</v>
      </c>
      <c r="CF660">
        <v>34.8201666666667</v>
      </c>
      <c r="CG660">
        <v>999.9</v>
      </c>
      <c r="CH660">
        <v>0</v>
      </c>
      <c r="CI660">
        <v>0</v>
      </c>
      <c r="CJ660">
        <v>9993.95</v>
      </c>
      <c r="CK660">
        <v>0</v>
      </c>
      <c r="CL660">
        <v>59.8283333333333</v>
      </c>
      <c r="CM660">
        <v>1460.08666666667</v>
      </c>
      <c r="CN660">
        <v>0.973011</v>
      </c>
      <c r="CO660">
        <v>0.0269895</v>
      </c>
      <c r="CP660">
        <v>0</v>
      </c>
      <c r="CQ660">
        <v>676.913666666667</v>
      </c>
      <c r="CR660">
        <v>4.99951</v>
      </c>
      <c r="CS660">
        <v>9898.54</v>
      </c>
      <c r="CT660">
        <v>11912.6333333333</v>
      </c>
      <c r="CU660">
        <v>40.625</v>
      </c>
      <c r="CV660">
        <v>42.562</v>
      </c>
      <c r="CW660">
        <v>42.062</v>
      </c>
      <c r="CX660">
        <v>41.937</v>
      </c>
      <c r="CY660">
        <v>43.437</v>
      </c>
      <c r="CZ660">
        <v>1415.81666666667</v>
      </c>
      <c r="DA660">
        <v>39.27</v>
      </c>
      <c r="DB660">
        <v>0</v>
      </c>
      <c r="DC660">
        <v>1627064864.8</v>
      </c>
      <c r="DD660">
        <v>0</v>
      </c>
      <c r="DE660">
        <v>677.18664</v>
      </c>
      <c r="DF660">
        <v>-2.03515384912125</v>
      </c>
      <c r="DG660">
        <v>-17.5269231163259</v>
      </c>
      <c r="DH660">
        <v>9898.9796</v>
      </c>
      <c r="DI660">
        <v>15</v>
      </c>
      <c r="DJ660">
        <v>1627063522.6</v>
      </c>
      <c r="DK660" t="s">
        <v>293</v>
      </c>
      <c r="DL660">
        <v>1627063512.6</v>
      </c>
      <c r="DM660">
        <v>1627063522.6</v>
      </c>
      <c r="DN660">
        <v>1</v>
      </c>
      <c r="DO660">
        <v>0.261</v>
      </c>
      <c r="DP660">
        <v>-0.001</v>
      </c>
      <c r="DQ660">
        <v>4.408</v>
      </c>
      <c r="DR660">
        <v>-0.118</v>
      </c>
      <c r="DS660">
        <v>420</v>
      </c>
      <c r="DT660">
        <v>3</v>
      </c>
      <c r="DU660">
        <v>0.07</v>
      </c>
      <c r="DV660">
        <v>0.03</v>
      </c>
      <c r="DW660">
        <v>-21.7213341463415</v>
      </c>
      <c r="DX660">
        <v>0.264246689895463</v>
      </c>
      <c r="DY660">
        <v>0.0317274183937144</v>
      </c>
      <c r="DZ660">
        <v>1</v>
      </c>
      <c r="EA660">
        <v>677.270242424242</v>
      </c>
      <c r="EB660">
        <v>-1.92603047223508</v>
      </c>
      <c r="EC660">
        <v>0.251458054855477</v>
      </c>
      <c r="ED660">
        <v>1</v>
      </c>
      <c r="EE660">
        <v>8.19030926829268</v>
      </c>
      <c r="EF660">
        <v>0.255851289198622</v>
      </c>
      <c r="EG660">
        <v>0.0266199982032803</v>
      </c>
      <c r="EH660">
        <v>0</v>
      </c>
      <c r="EI660">
        <v>2</v>
      </c>
      <c r="EJ660">
        <v>3</v>
      </c>
      <c r="EK660" t="s">
        <v>335</v>
      </c>
      <c r="EL660">
        <v>100</v>
      </c>
      <c r="EM660">
        <v>100</v>
      </c>
      <c r="EN660">
        <v>4.317</v>
      </c>
      <c r="EO660">
        <v>0.1343</v>
      </c>
      <c r="EP660">
        <v>2.28134974714028</v>
      </c>
      <c r="EQ660">
        <v>0.00616335315543056</v>
      </c>
      <c r="ER660">
        <v>-2.81551833566181e-06</v>
      </c>
      <c r="ES660">
        <v>7.20361701182458e-10</v>
      </c>
      <c r="ET660">
        <v>-0.12593346656001</v>
      </c>
      <c r="EU660">
        <v>0.000949733804135094</v>
      </c>
      <c r="EV660">
        <v>0.000626151634330831</v>
      </c>
      <c r="EW660">
        <v>-7.8445624330649e-06</v>
      </c>
      <c r="EX660">
        <v>-4</v>
      </c>
      <c r="EY660">
        <v>2067</v>
      </c>
      <c r="EZ660">
        <v>1</v>
      </c>
      <c r="FA660">
        <v>22</v>
      </c>
      <c r="FB660">
        <v>22.5</v>
      </c>
      <c r="FC660">
        <v>22.3</v>
      </c>
      <c r="FD660">
        <v>18</v>
      </c>
      <c r="FE660">
        <v>960.751</v>
      </c>
      <c r="FF660">
        <v>524.326</v>
      </c>
      <c r="FG660">
        <v>45.6193</v>
      </c>
      <c r="FH660">
        <v>26.0042</v>
      </c>
      <c r="FI660">
        <v>30.0009</v>
      </c>
      <c r="FJ660">
        <v>25.7494</v>
      </c>
      <c r="FK660">
        <v>25.7387</v>
      </c>
      <c r="FL660">
        <v>26.8964</v>
      </c>
      <c r="FM660">
        <v>27.4007</v>
      </c>
      <c r="FN660">
        <v>0</v>
      </c>
      <c r="FO660">
        <v>48</v>
      </c>
      <c r="FP660">
        <v>420</v>
      </c>
      <c r="FQ660">
        <v>15.1532</v>
      </c>
      <c r="FR660">
        <v>100.262</v>
      </c>
      <c r="FS660">
        <v>100.16</v>
      </c>
    </row>
    <row r="661" spans="1:175">
      <c r="A661">
        <v>645</v>
      </c>
      <c r="B661">
        <v>1627064864.1</v>
      </c>
      <c r="C661">
        <v>1288</v>
      </c>
      <c r="D661" t="s">
        <v>1583</v>
      </c>
      <c r="E661" t="s">
        <v>1584</v>
      </c>
      <c r="F661">
        <v>1</v>
      </c>
      <c r="H661">
        <v>1627064863.1</v>
      </c>
      <c r="I661">
        <f>(J661)/1000</f>
        <v>0</v>
      </c>
      <c r="J661">
        <f>1000*CB661*AH661*(BX661-BY661)/(100*BQ661*(1000-AH661*BX661))</f>
        <v>0</v>
      </c>
      <c r="K661">
        <f>CB661*AH661*(BW661-BV661*(1000-AH661*BY661)/(1000-AH661*BX661))/(100*BQ661)</f>
        <v>0</v>
      </c>
      <c r="L661">
        <f>BV661 - IF(AH661&gt;1, K661*BQ661*100.0/(AJ661*CJ661), 0)</f>
        <v>0</v>
      </c>
      <c r="M661">
        <f>((S661-I661/2)*L661-K661)/(S661+I661/2)</f>
        <v>0</v>
      </c>
      <c r="N661">
        <f>M661*(CC661+CD661)/1000.0</f>
        <v>0</v>
      </c>
      <c r="O661">
        <f>(BV661 - IF(AH661&gt;1, K661*BQ661*100.0/(AJ661*CJ661), 0))*(CC661+CD661)/1000.0</f>
        <v>0</v>
      </c>
      <c r="P661">
        <f>2.0/((1/R661-1/Q661)+SIGN(R661)*SQRT((1/R661-1/Q661)*(1/R661-1/Q661) + 4*BR661/((BR661+1)*(BR661+1))*(2*1/R661*1/Q661-1/Q661*1/Q661)))</f>
        <v>0</v>
      </c>
      <c r="Q661">
        <f>IF(LEFT(BS661,1)&lt;&gt;"0",IF(LEFT(BS661,1)="1",3.0,BT661),$D$5+$E$5*(CJ661*CC661/($K$5*1000))+$F$5*(CJ661*CC661/($K$5*1000))*MAX(MIN(BQ661,$J$5),$I$5)*MAX(MIN(BQ661,$J$5),$I$5)+$G$5*MAX(MIN(BQ661,$J$5),$I$5)*(CJ661*CC661/($K$5*1000))+$H$5*(CJ661*CC661/($K$5*1000))*(CJ661*CC661/($K$5*1000)))</f>
        <v>0</v>
      </c>
      <c r="R661">
        <f>I661*(1000-(1000*0.61365*exp(17.502*V661/(240.97+V661))/(CC661+CD661)+BX661)/2)/(1000*0.61365*exp(17.502*V661/(240.97+V661))/(CC661+CD661)-BX661)</f>
        <v>0</v>
      </c>
      <c r="S661">
        <f>1/((BR661+1)/(P661/1.6)+1/(Q661/1.37)) + BR661/((BR661+1)/(P661/1.6) + BR661/(Q661/1.37))</f>
        <v>0</v>
      </c>
      <c r="T661">
        <f>(BM661*BP661)</f>
        <v>0</v>
      </c>
      <c r="U661">
        <f>(CE661+(T661+2*0.95*5.67E-8*(((CE661+$B$7)+273)^4-(CE661+273)^4)-44100*I661)/(1.84*29.3*Q661+8*0.95*5.67E-8*(CE661+273)^3))</f>
        <v>0</v>
      </c>
      <c r="V661">
        <f>($C$7*CF661+$D$7*CG661+$E$7*U661)</f>
        <v>0</v>
      </c>
      <c r="W661">
        <f>0.61365*exp(17.502*V661/(240.97+V661))</f>
        <v>0</v>
      </c>
      <c r="X661">
        <f>(Y661/Z661*100)</f>
        <v>0</v>
      </c>
      <c r="Y661">
        <f>BX661*(CC661+CD661)/1000</f>
        <v>0</v>
      </c>
      <c r="Z661">
        <f>0.61365*exp(17.502*CE661/(240.97+CE661))</f>
        <v>0</v>
      </c>
      <c r="AA661">
        <f>(W661-BX661*(CC661+CD661)/1000)</f>
        <v>0</v>
      </c>
      <c r="AB661">
        <f>(-I661*44100)</f>
        <v>0</v>
      </c>
      <c r="AC661">
        <f>2*29.3*Q661*0.92*(CE661-V661)</f>
        <v>0</v>
      </c>
      <c r="AD661">
        <f>2*0.95*5.67E-8*(((CE661+$B$7)+273)^4-(V661+273)^4)</f>
        <v>0</v>
      </c>
      <c r="AE661">
        <f>T661+AD661+AB661+AC661</f>
        <v>0</v>
      </c>
      <c r="AF661">
        <v>16</v>
      </c>
      <c r="AG661">
        <v>2</v>
      </c>
      <c r="AH661">
        <f>IF(AF661*$H$13&gt;=AJ661,1.0,(AJ661/(AJ661-AF661*$H$13)))</f>
        <v>0</v>
      </c>
      <c r="AI661">
        <f>(AH661-1)*100</f>
        <v>0</v>
      </c>
      <c r="AJ661">
        <f>MAX(0,($B$13+$C$13*CJ661)/(1+$D$13*CJ661)*CC661/(CE661+273)*$E$13)</f>
        <v>0</v>
      </c>
      <c r="AK661" t="s">
        <v>291</v>
      </c>
      <c r="AL661" t="s">
        <v>291</v>
      </c>
      <c r="AM661">
        <v>0</v>
      </c>
      <c r="AN661">
        <v>0</v>
      </c>
      <c r="AO661">
        <f>1-AM661/AN661</f>
        <v>0</v>
      </c>
      <c r="AP661">
        <v>0</v>
      </c>
      <c r="AQ661" t="s">
        <v>291</v>
      </c>
      <c r="AR661" t="s">
        <v>291</v>
      </c>
      <c r="AS661">
        <v>0</v>
      </c>
      <c r="AT661">
        <v>0</v>
      </c>
      <c r="AU661">
        <f>1-AS661/AT661</f>
        <v>0</v>
      </c>
      <c r="AV661">
        <v>0.5</v>
      </c>
      <c r="AW661">
        <f>BN661</f>
        <v>0</v>
      </c>
      <c r="AX661">
        <f>K661</f>
        <v>0</v>
      </c>
      <c r="AY661">
        <f>AU661*AV661*AW661</f>
        <v>0</v>
      </c>
      <c r="AZ661">
        <f>(AX661-AP661)/AW661</f>
        <v>0</v>
      </c>
      <c r="BA661">
        <f>(AN661-AT661)/AT661</f>
        <v>0</v>
      </c>
      <c r="BB661">
        <f>AM661/(AO661+AM661/AT661)</f>
        <v>0</v>
      </c>
      <c r="BC661" t="s">
        <v>291</v>
      </c>
      <c r="BD661">
        <v>0</v>
      </c>
      <c r="BE661">
        <f>IF(BD661&lt;&gt;0, BD661, BB661)</f>
        <v>0</v>
      </c>
      <c r="BF661">
        <f>1-BE661/AT661</f>
        <v>0</v>
      </c>
      <c r="BG661">
        <f>(AT661-AS661)/(AT661-BE661)</f>
        <v>0</v>
      </c>
      <c r="BH661">
        <f>(AN661-AT661)/(AN661-BE661)</f>
        <v>0</v>
      </c>
      <c r="BI661">
        <f>(AT661-AS661)/(AT661-AM661)</f>
        <v>0</v>
      </c>
      <c r="BJ661">
        <f>(AN661-AT661)/(AN661-AM661)</f>
        <v>0</v>
      </c>
      <c r="BK661">
        <f>(BG661*BE661/AS661)</f>
        <v>0</v>
      </c>
      <c r="BL661">
        <f>(1-BK661)</f>
        <v>0</v>
      </c>
      <c r="BM661">
        <f>$B$11*CK661+$C$11*CL661+$F$11*CM661*(1-CP661)</f>
        <v>0</v>
      </c>
      <c r="BN661">
        <f>BM661*BO661</f>
        <v>0</v>
      </c>
      <c r="BO661">
        <f>($B$11*$D$9+$C$11*$D$9+$F$11*((CZ661+CR661)/MAX(CZ661+CR661+DA661, 0.1)*$I$9+DA661/MAX(CZ661+CR661+DA661, 0.1)*$J$9))/($B$11+$C$11+$F$11)</f>
        <v>0</v>
      </c>
      <c r="BP661">
        <f>($B$11*$K$9+$C$11*$K$9+$F$11*((CZ661+CR661)/MAX(CZ661+CR661+DA661, 0.1)*$P$9+DA661/MAX(CZ661+CR661+DA661, 0.1)*$Q$9))/($B$11+$C$11+$F$11)</f>
        <v>0</v>
      </c>
      <c r="BQ661">
        <v>6</v>
      </c>
      <c r="BR661">
        <v>0.5</v>
      </c>
      <c r="BS661" t="s">
        <v>292</v>
      </c>
      <c r="BT661">
        <v>2</v>
      </c>
      <c r="BU661">
        <v>1627064863.1</v>
      </c>
      <c r="BV661">
        <v>398.316333333333</v>
      </c>
      <c r="BW661">
        <v>419.977666666667</v>
      </c>
      <c r="BX661">
        <v>23.3003666666667</v>
      </c>
      <c r="BY661">
        <v>15.0771666666667</v>
      </c>
      <c r="BZ661">
        <v>393.999333333333</v>
      </c>
      <c r="CA661">
        <v>23.1657666666667</v>
      </c>
      <c r="CB661">
        <v>900.006333333333</v>
      </c>
      <c r="CC661">
        <v>101.503333333333</v>
      </c>
      <c r="CD661">
        <v>0.100034733333333</v>
      </c>
      <c r="CE661">
        <v>38.4471</v>
      </c>
      <c r="CF661">
        <v>34.8409</v>
      </c>
      <c r="CG661">
        <v>999.9</v>
      </c>
      <c r="CH661">
        <v>0</v>
      </c>
      <c r="CI661">
        <v>0</v>
      </c>
      <c r="CJ661">
        <v>10003.75</v>
      </c>
      <c r="CK661">
        <v>0</v>
      </c>
      <c r="CL661">
        <v>59.8250666666667</v>
      </c>
      <c r="CM661">
        <v>1459.97333333333</v>
      </c>
      <c r="CN661">
        <v>0.973009</v>
      </c>
      <c r="CO661">
        <v>0.0269914</v>
      </c>
      <c r="CP661">
        <v>0</v>
      </c>
      <c r="CQ661">
        <v>677.219</v>
      </c>
      <c r="CR661">
        <v>4.99951</v>
      </c>
      <c r="CS661">
        <v>9897.62666666667</v>
      </c>
      <c r="CT661">
        <v>11911.7333333333</v>
      </c>
      <c r="CU661">
        <v>40.687</v>
      </c>
      <c r="CV661">
        <v>42.604</v>
      </c>
      <c r="CW661">
        <v>42.062</v>
      </c>
      <c r="CX661">
        <v>41.937</v>
      </c>
      <c r="CY661">
        <v>43.437</v>
      </c>
      <c r="CZ661">
        <v>1415.70333333333</v>
      </c>
      <c r="DA661">
        <v>39.27</v>
      </c>
      <c r="DB661">
        <v>0</v>
      </c>
      <c r="DC661">
        <v>1627064866.6</v>
      </c>
      <c r="DD661">
        <v>0</v>
      </c>
      <c r="DE661">
        <v>677.172653846154</v>
      </c>
      <c r="DF661">
        <v>-1.27935042907326</v>
      </c>
      <c r="DG661">
        <v>-16.7668376364109</v>
      </c>
      <c r="DH661">
        <v>9898.75038461538</v>
      </c>
      <c r="DI661">
        <v>15</v>
      </c>
      <c r="DJ661">
        <v>1627063522.6</v>
      </c>
      <c r="DK661" t="s">
        <v>293</v>
      </c>
      <c r="DL661">
        <v>1627063512.6</v>
      </c>
      <c r="DM661">
        <v>1627063522.6</v>
      </c>
      <c r="DN661">
        <v>1</v>
      </c>
      <c r="DO661">
        <v>0.261</v>
      </c>
      <c r="DP661">
        <v>-0.001</v>
      </c>
      <c r="DQ661">
        <v>4.408</v>
      </c>
      <c r="DR661">
        <v>-0.118</v>
      </c>
      <c r="DS661">
        <v>420</v>
      </c>
      <c r="DT661">
        <v>3</v>
      </c>
      <c r="DU661">
        <v>0.07</v>
      </c>
      <c r="DV661">
        <v>0.03</v>
      </c>
      <c r="DW661">
        <v>-21.7113902439024</v>
      </c>
      <c r="DX661">
        <v>0.269297560975604</v>
      </c>
      <c r="DY661">
        <v>0.0320997287799349</v>
      </c>
      <c r="DZ661">
        <v>1</v>
      </c>
      <c r="EA661">
        <v>677.251914285714</v>
      </c>
      <c r="EB661">
        <v>-1.59884148727962</v>
      </c>
      <c r="EC661">
        <v>0.246177563260874</v>
      </c>
      <c r="ED661">
        <v>1</v>
      </c>
      <c r="EE661">
        <v>8.19718634146342</v>
      </c>
      <c r="EF661">
        <v>0.230499094076627</v>
      </c>
      <c r="EG661">
        <v>0.0246039829966213</v>
      </c>
      <c r="EH661">
        <v>0</v>
      </c>
      <c r="EI661">
        <v>2</v>
      </c>
      <c r="EJ661">
        <v>3</v>
      </c>
      <c r="EK661" t="s">
        <v>335</v>
      </c>
      <c r="EL661">
        <v>100</v>
      </c>
      <c r="EM661">
        <v>100</v>
      </c>
      <c r="EN661">
        <v>4.317</v>
      </c>
      <c r="EO661">
        <v>0.1348</v>
      </c>
      <c r="EP661">
        <v>2.28134974714028</v>
      </c>
      <c r="EQ661">
        <v>0.00616335315543056</v>
      </c>
      <c r="ER661">
        <v>-2.81551833566181e-06</v>
      </c>
      <c r="ES661">
        <v>7.20361701182458e-10</v>
      </c>
      <c r="ET661">
        <v>-0.12593346656001</v>
      </c>
      <c r="EU661">
        <v>0.000949733804135094</v>
      </c>
      <c r="EV661">
        <v>0.000626151634330831</v>
      </c>
      <c r="EW661">
        <v>-7.8445624330649e-06</v>
      </c>
      <c r="EX661">
        <v>-4</v>
      </c>
      <c r="EY661">
        <v>2067</v>
      </c>
      <c r="EZ661">
        <v>1</v>
      </c>
      <c r="FA661">
        <v>22</v>
      </c>
      <c r="FB661">
        <v>22.5</v>
      </c>
      <c r="FC661">
        <v>22.4</v>
      </c>
      <c r="FD661">
        <v>18</v>
      </c>
      <c r="FE661">
        <v>960.658</v>
      </c>
      <c r="FF661">
        <v>524.376</v>
      </c>
      <c r="FG661">
        <v>45.6369</v>
      </c>
      <c r="FH661">
        <v>26.0088</v>
      </c>
      <c r="FI661">
        <v>30.0008</v>
      </c>
      <c r="FJ661">
        <v>25.753</v>
      </c>
      <c r="FK661">
        <v>25.7419</v>
      </c>
      <c r="FL661">
        <v>26.8953</v>
      </c>
      <c r="FM661">
        <v>27.4007</v>
      </c>
      <c r="FN661">
        <v>0</v>
      </c>
      <c r="FO661">
        <v>48</v>
      </c>
      <c r="FP661">
        <v>420</v>
      </c>
      <c r="FQ661">
        <v>15.1373</v>
      </c>
      <c r="FR661">
        <v>100.26</v>
      </c>
      <c r="FS661">
        <v>100.16</v>
      </c>
    </row>
    <row r="662" spans="1:175">
      <c r="A662">
        <v>646</v>
      </c>
      <c r="B662">
        <v>1627064866.1</v>
      </c>
      <c r="C662">
        <v>1290</v>
      </c>
      <c r="D662" t="s">
        <v>1585</v>
      </c>
      <c r="E662" t="s">
        <v>1586</v>
      </c>
      <c r="F662">
        <v>1</v>
      </c>
      <c r="H662">
        <v>1627064865.1</v>
      </c>
      <c r="I662">
        <f>(J662)/1000</f>
        <v>0</v>
      </c>
      <c r="J662">
        <f>1000*CB662*AH662*(BX662-BY662)/(100*BQ662*(1000-AH662*BX662))</f>
        <v>0</v>
      </c>
      <c r="K662">
        <f>CB662*AH662*(BW662-BV662*(1000-AH662*BY662)/(1000-AH662*BX662))/(100*BQ662)</f>
        <v>0</v>
      </c>
      <c r="L662">
        <f>BV662 - IF(AH662&gt;1, K662*BQ662*100.0/(AJ662*CJ662), 0)</f>
        <v>0</v>
      </c>
      <c r="M662">
        <f>((S662-I662/2)*L662-K662)/(S662+I662/2)</f>
        <v>0</v>
      </c>
      <c r="N662">
        <f>M662*(CC662+CD662)/1000.0</f>
        <v>0</v>
      </c>
      <c r="O662">
        <f>(BV662 - IF(AH662&gt;1, K662*BQ662*100.0/(AJ662*CJ662), 0))*(CC662+CD662)/1000.0</f>
        <v>0</v>
      </c>
      <c r="P662">
        <f>2.0/((1/R662-1/Q662)+SIGN(R662)*SQRT((1/R662-1/Q662)*(1/R662-1/Q662) + 4*BR662/((BR662+1)*(BR662+1))*(2*1/R662*1/Q662-1/Q662*1/Q662)))</f>
        <v>0</v>
      </c>
      <c r="Q662">
        <f>IF(LEFT(BS662,1)&lt;&gt;"0",IF(LEFT(BS662,1)="1",3.0,BT662),$D$5+$E$5*(CJ662*CC662/($K$5*1000))+$F$5*(CJ662*CC662/($K$5*1000))*MAX(MIN(BQ662,$J$5),$I$5)*MAX(MIN(BQ662,$J$5),$I$5)+$G$5*MAX(MIN(BQ662,$J$5),$I$5)*(CJ662*CC662/($K$5*1000))+$H$5*(CJ662*CC662/($K$5*1000))*(CJ662*CC662/($K$5*1000)))</f>
        <v>0</v>
      </c>
      <c r="R662">
        <f>I662*(1000-(1000*0.61365*exp(17.502*V662/(240.97+V662))/(CC662+CD662)+BX662)/2)/(1000*0.61365*exp(17.502*V662/(240.97+V662))/(CC662+CD662)-BX662)</f>
        <v>0</v>
      </c>
      <c r="S662">
        <f>1/((BR662+1)/(P662/1.6)+1/(Q662/1.37)) + BR662/((BR662+1)/(P662/1.6) + BR662/(Q662/1.37))</f>
        <v>0</v>
      </c>
      <c r="T662">
        <f>(BM662*BP662)</f>
        <v>0</v>
      </c>
      <c r="U662">
        <f>(CE662+(T662+2*0.95*5.67E-8*(((CE662+$B$7)+273)^4-(CE662+273)^4)-44100*I662)/(1.84*29.3*Q662+8*0.95*5.67E-8*(CE662+273)^3))</f>
        <v>0</v>
      </c>
      <c r="V662">
        <f>($C$7*CF662+$D$7*CG662+$E$7*U662)</f>
        <v>0</v>
      </c>
      <c r="W662">
        <f>0.61365*exp(17.502*V662/(240.97+V662))</f>
        <v>0</v>
      </c>
      <c r="X662">
        <f>(Y662/Z662*100)</f>
        <v>0</v>
      </c>
      <c r="Y662">
        <f>BX662*(CC662+CD662)/1000</f>
        <v>0</v>
      </c>
      <c r="Z662">
        <f>0.61365*exp(17.502*CE662/(240.97+CE662))</f>
        <v>0</v>
      </c>
      <c r="AA662">
        <f>(W662-BX662*(CC662+CD662)/1000)</f>
        <v>0</v>
      </c>
      <c r="AB662">
        <f>(-I662*44100)</f>
        <v>0</v>
      </c>
      <c r="AC662">
        <f>2*29.3*Q662*0.92*(CE662-V662)</f>
        <v>0</v>
      </c>
      <c r="AD662">
        <f>2*0.95*5.67E-8*(((CE662+$B$7)+273)^4-(V662+273)^4)</f>
        <v>0</v>
      </c>
      <c r="AE662">
        <f>T662+AD662+AB662+AC662</f>
        <v>0</v>
      </c>
      <c r="AF662">
        <v>16</v>
      </c>
      <c r="AG662">
        <v>2</v>
      </c>
      <c r="AH662">
        <f>IF(AF662*$H$13&gt;=AJ662,1.0,(AJ662/(AJ662-AF662*$H$13)))</f>
        <v>0</v>
      </c>
      <c r="AI662">
        <f>(AH662-1)*100</f>
        <v>0</v>
      </c>
      <c r="AJ662">
        <f>MAX(0,($B$13+$C$13*CJ662)/(1+$D$13*CJ662)*CC662/(CE662+273)*$E$13)</f>
        <v>0</v>
      </c>
      <c r="AK662" t="s">
        <v>291</v>
      </c>
      <c r="AL662" t="s">
        <v>291</v>
      </c>
      <c r="AM662">
        <v>0</v>
      </c>
      <c r="AN662">
        <v>0</v>
      </c>
      <c r="AO662">
        <f>1-AM662/AN662</f>
        <v>0</v>
      </c>
      <c r="AP662">
        <v>0</v>
      </c>
      <c r="AQ662" t="s">
        <v>291</v>
      </c>
      <c r="AR662" t="s">
        <v>291</v>
      </c>
      <c r="AS662">
        <v>0</v>
      </c>
      <c r="AT662">
        <v>0</v>
      </c>
      <c r="AU662">
        <f>1-AS662/AT662</f>
        <v>0</v>
      </c>
      <c r="AV662">
        <v>0.5</v>
      </c>
      <c r="AW662">
        <f>BN662</f>
        <v>0</v>
      </c>
      <c r="AX662">
        <f>K662</f>
        <v>0</v>
      </c>
      <c r="AY662">
        <f>AU662*AV662*AW662</f>
        <v>0</v>
      </c>
      <c r="AZ662">
        <f>(AX662-AP662)/AW662</f>
        <v>0</v>
      </c>
      <c r="BA662">
        <f>(AN662-AT662)/AT662</f>
        <v>0</v>
      </c>
      <c r="BB662">
        <f>AM662/(AO662+AM662/AT662)</f>
        <v>0</v>
      </c>
      <c r="BC662" t="s">
        <v>291</v>
      </c>
      <c r="BD662">
        <v>0</v>
      </c>
      <c r="BE662">
        <f>IF(BD662&lt;&gt;0, BD662, BB662)</f>
        <v>0</v>
      </c>
      <c r="BF662">
        <f>1-BE662/AT662</f>
        <v>0</v>
      </c>
      <c r="BG662">
        <f>(AT662-AS662)/(AT662-BE662)</f>
        <v>0</v>
      </c>
      <c r="BH662">
        <f>(AN662-AT662)/(AN662-BE662)</f>
        <v>0</v>
      </c>
      <c r="BI662">
        <f>(AT662-AS662)/(AT662-AM662)</f>
        <v>0</v>
      </c>
      <c r="BJ662">
        <f>(AN662-AT662)/(AN662-AM662)</f>
        <v>0</v>
      </c>
      <c r="BK662">
        <f>(BG662*BE662/AS662)</f>
        <v>0</v>
      </c>
      <c r="BL662">
        <f>(1-BK662)</f>
        <v>0</v>
      </c>
      <c r="BM662">
        <f>$B$11*CK662+$C$11*CL662+$F$11*CM662*(1-CP662)</f>
        <v>0</v>
      </c>
      <c r="BN662">
        <f>BM662*BO662</f>
        <v>0</v>
      </c>
      <c r="BO662">
        <f>($B$11*$D$9+$C$11*$D$9+$F$11*((CZ662+CR662)/MAX(CZ662+CR662+DA662, 0.1)*$I$9+DA662/MAX(CZ662+CR662+DA662, 0.1)*$J$9))/($B$11+$C$11+$F$11)</f>
        <v>0</v>
      </c>
      <c r="BP662">
        <f>($B$11*$K$9+$C$11*$K$9+$F$11*((CZ662+CR662)/MAX(CZ662+CR662+DA662, 0.1)*$P$9+DA662/MAX(CZ662+CR662+DA662, 0.1)*$Q$9))/($B$11+$C$11+$F$11)</f>
        <v>0</v>
      </c>
      <c r="BQ662">
        <v>6</v>
      </c>
      <c r="BR662">
        <v>0.5</v>
      </c>
      <c r="BS662" t="s">
        <v>292</v>
      </c>
      <c r="BT662">
        <v>2</v>
      </c>
      <c r="BU662">
        <v>1627064865.1</v>
      </c>
      <c r="BV662">
        <v>398.287</v>
      </c>
      <c r="BW662">
        <v>419.986333333333</v>
      </c>
      <c r="BX662">
        <v>23.3289</v>
      </c>
      <c r="BY662">
        <v>15.0815666666667</v>
      </c>
      <c r="BZ662">
        <v>393.970333333333</v>
      </c>
      <c r="CA662">
        <v>23.1938333333333</v>
      </c>
      <c r="CB662">
        <v>900.025333333333</v>
      </c>
      <c r="CC662">
        <v>101.504</v>
      </c>
      <c r="CD662">
        <v>0.100143333333333</v>
      </c>
      <c r="CE662">
        <v>38.4707</v>
      </c>
      <c r="CF662">
        <v>34.8593</v>
      </c>
      <c r="CG662">
        <v>999.9</v>
      </c>
      <c r="CH662">
        <v>0</v>
      </c>
      <c r="CI662">
        <v>0</v>
      </c>
      <c r="CJ662">
        <v>9980.41666666667</v>
      </c>
      <c r="CK662">
        <v>0</v>
      </c>
      <c r="CL662">
        <v>59.8523666666667</v>
      </c>
      <c r="CM662">
        <v>1459.97333333333</v>
      </c>
      <c r="CN662">
        <v>0.973009</v>
      </c>
      <c r="CO662">
        <v>0.0269914</v>
      </c>
      <c r="CP662">
        <v>0</v>
      </c>
      <c r="CQ662">
        <v>676.928333333333</v>
      </c>
      <c r="CR662">
        <v>4.99951</v>
      </c>
      <c r="CS662">
        <v>9896.95333333333</v>
      </c>
      <c r="CT662">
        <v>11911.7333333333</v>
      </c>
      <c r="CU662">
        <v>40.687</v>
      </c>
      <c r="CV662">
        <v>42.625</v>
      </c>
      <c r="CW662">
        <v>42.062</v>
      </c>
      <c r="CX662">
        <v>41.937</v>
      </c>
      <c r="CY662">
        <v>43.437</v>
      </c>
      <c r="CZ662">
        <v>1415.70333333333</v>
      </c>
      <c r="DA662">
        <v>39.27</v>
      </c>
      <c r="DB662">
        <v>0</v>
      </c>
      <c r="DC662">
        <v>1627064869</v>
      </c>
      <c r="DD662">
        <v>0</v>
      </c>
      <c r="DE662">
        <v>677.106038461539</v>
      </c>
      <c r="DF662">
        <v>-1.24386325036159</v>
      </c>
      <c r="DG662">
        <v>-11.3213675405751</v>
      </c>
      <c r="DH662">
        <v>9898.09038461539</v>
      </c>
      <c r="DI662">
        <v>15</v>
      </c>
      <c r="DJ662">
        <v>1627063522.6</v>
      </c>
      <c r="DK662" t="s">
        <v>293</v>
      </c>
      <c r="DL662">
        <v>1627063512.6</v>
      </c>
      <c r="DM662">
        <v>1627063522.6</v>
      </c>
      <c r="DN662">
        <v>1</v>
      </c>
      <c r="DO662">
        <v>0.261</v>
      </c>
      <c r="DP662">
        <v>-0.001</v>
      </c>
      <c r="DQ662">
        <v>4.408</v>
      </c>
      <c r="DR662">
        <v>-0.118</v>
      </c>
      <c r="DS662">
        <v>420</v>
      </c>
      <c r="DT662">
        <v>3</v>
      </c>
      <c r="DU662">
        <v>0.07</v>
      </c>
      <c r="DV662">
        <v>0.03</v>
      </c>
      <c r="DW662">
        <v>-21.7053634146341</v>
      </c>
      <c r="DX662">
        <v>0.206533797909378</v>
      </c>
      <c r="DY662">
        <v>0.0287881730127745</v>
      </c>
      <c r="DZ662">
        <v>1</v>
      </c>
      <c r="EA662">
        <v>677.176909090909</v>
      </c>
      <c r="EB662">
        <v>-1.4130220569601</v>
      </c>
      <c r="EC662">
        <v>0.230429291545594</v>
      </c>
      <c r="ED662">
        <v>1</v>
      </c>
      <c r="EE662">
        <v>8.20631146341463</v>
      </c>
      <c r="EF662">
        <v>0.215670731707328</v>
      </c>
      <c r="EG662">
        <v>0.0229894324144043</v>
      </c>
      <c r="EH662">
        <v>0</v>
      </c>
      <c r="EI662">
        <v>2</v>
      </c>
      <c r="EJ662">
        <v>3</v>
      </c>
      <c r="EK662" t="s">
        <v>335</v>
      </c>
      <c r="EL662">
        <v>100</v>
      </c>
      <c r="EM662">
        <v>100</v>
      </c>
      <c r="EN662">
        <v>4.316</v>
      </c>
      <c r="EO662">
        <v>0.1353</v>
      </c>
      <c r="EP662">
        <v>2.28134974714028</v>
      </c>
      <c r="EQ662">
        <v>0.00616335315543056</v>
      </c>
      <c r="ER662">
        <v>-2.81551833566181e-06</v>
      </c>
      <c r="ES662">
        <v>7.20361701182458e-10</v>
      </c>
      <c r="ET662">
        <v>-0.12593346656001</v>
      </c>
      <c r="EU662">
        <v>0.000949733804135094</v>
      </c>
      <c r="EV662">
        <v>0.000626151634330831</v>
      </c>
      <c r="EW662">
        <v>-7.8445624330649e-06</v>
      </c>
      <c r="EX662">
        <v>-4</v>
      </c>
      <c r="EY662">
        <v>2067</v>
      </c>
      <c r="EZ662">
        <v>1</v>
      </c>
      <c r="FA662">
        <v>22</v>
      </c>
      <c r="FB662">
        <v>22.6</v>
      </c>
      <c r="FC662">
        <v>22.4</v>
      </c>
      <c r="FD662">
        <v>18</v>
      </c>
      <c r="FE662">
        <v>960.513</v>
      </c>
      <c r="FF662">
        <v>524.57</v>
      </c>
      <c r="FG662">
        <v>45.6553</v>
      </c>
      <c r="FH662">
        <v>26.0132</v>
      </c>
      <c r="FI662">
        <v>30.0008</v>
      </c>
      <c r="FJ662">
        <v>25.7564</v>
      </c>
      <c r="FK662">
        <v>25.7454</v>
      </c>
      <c r="FL662">
        <v>26.8967</v>
      </c>
      <c r="FM662">
        <v>27.0047</v>
      </c>
      <c r="FN662">
        <v>0</v>
      </c>
      <c r="FO662">
        <v>48</v>
      </c>
      <c r="FP662">
        <v>420</v>
      </c>
      <c r="FQ662">
        <v>15.2318</v>
      </c>
      <c r="FR662">
        <v>100.26</v>
      </c>
      <c r="FS662">
        <v>100.16</v>
      </c>
    </row>
    <row r="663" spans="1:175">
      <c r="A663">
        <v>647</v>
      </c>
      <c r="B663">
        <v>1627064868.1</v>
      </c>
      <c r="C663">
        <v>1292</v>
      </c>
      <c r="D663" t="s">
        <v>1587</v>
      </c>
      <c r="E663" t="s">
        <v>1588</v>
      </c>
      <c r="F663">
        <v>1</v>
      </c>
      <c r="H663">
        <v>1627064867.1</v>
      </c>
      <c r="I663">
        <f>(J663)/1000</f>
        <v>0</v>
      </c>
      <c r="J663">
        <f>1000*CB663*AH663*(BX663-BY663)/(100*BQ663*(1000-AH663*BX663))</f>
        <v>0</v>
      </c>
      <c r="K663">
        <f>CB663*AH663*(BW663-BV663*(1000-AH663*BY663)/(1000-AH663*BX663))/(100*BQ663)</f>
        <v>0</v>
      </c>
      <c r="L663">
        <f>BV663 - IF(AH663&gt;1, K663*BQ663*100.0/(AJ663*CJ663), 0)</f>
        <v>0</v>
      </c>
      <c r="M663">
        <f>((S663-I663/2)*L663-K663)/(S663+I663/2)</f>
        <v>0</v>
      </c>
      <c r="N663">
        <f>M663*(CC663+CD663)/1000.0</f>
        <v>0</v>
      </c>
      <c r="O663">
        <f>(BV663 - IF(AH663&gt;1, K663*BQ663*100.0/(AJ663*CJ663), 0))*(CC663+CD663)/1000.0</f>
        <v>0</v>
      </c>
      <c r="P663">
        <f>2.0/((1/R663-1/Q663)+SIGN(R663)*SQRT((1/R663-1/Q663)*(1/R663-1/Q663) + 4*BR663/((BR663+1)*(BR663+1))*(2*1/R663*1/Q663-1/Q663*1/Q663)))</f>
        <v>0</v>
      </c>
      <c r="Q663">
        <f>IF(LEFT(BS663,1)&lt;&gt;"0",IF(LEFT(BS663,1)="1",3.0,BT663),$D$5+$E$5*(CJ663*CC663/($K$5*1000))+$F$5*(CJ663*CC663/($K$5*1000))*MAX(MIN(BQ663,$J$5),$I$5)*MAX(MIN(BQ663,$J$5),$I$5)+$G$5*MAX(MIN(BQ663,$J$5),$I$5)*(CJ663*CC663/($K$5*1000))+$H$5*(CJ663*CC663/($K$5*1000))*(CJ663*CC663/($K$5*1000)))</f>
        <v>0</v>
      </c>
      <c r="R663">
        <f>I663*(1000-(1000*0.61365*exp(17.502*V663/(240.97+V663))/(CC663+CD663)+BX663)/2)/(1000*0.61365*exp(17.502*V663/(240.97+V663))/(CC663+CD663)-BX663)</f>
        <v>0</v>
      </c>
      <c r="S663">
        <f>1/((BR663+1)/(P663/1.6)+1/(Q663/1.37)) + BR663/((BR663+1)/(P663/1.6) + BR663/(Q663/1.37))</f>
        <v>0</v>
      </c>
      <c r="T663">
        <f>(BM663*BP663)</f>
        <v>0</v>
      </c>
      <c r="U663">
        <f>(CE663+(T663+2*0.95*5.67E-8*(((CE663+$B$7)+273)^4-(CE663+273)^4)-44100*I663)/(1.84*29.3*Q663+8*0.95*5.67E-8*(CE663+273)^3))</f>
        <v>0</v>
      </c>
      <c r="V663">
        <f>($C$7*CF663+$D$7*CG663+$E$7*U663)</f>
        <v>0</v>
      </c>
      <c r="W663">
        <f>0.61365*exp(17.502*V663/(240.97+V663))</f>
        <v>0</v>
      </c>
      <c r="X663">
        <f>(Y663/Z663*100)</f>
        <v>0</v>
      </c>
      <c r="Y663">
        <f>BX663*(CC663+CD663)/1000</f>
        <v>0</v>
      </c>
      <c r="Z663">
        <f>0.61365*exp(17.502*CE663/(240.97+CE663))</f>
        <v>0</v>
      </c>
      <c r="AA663">
        <f>(W663-BX663*(CC663+CD663)/1000)</f>
        <v>0</v>
      </c>
      <c r="AB663">
        <f>(-I663*44100)</f>
        <v>0</v>
      </c>
      <c r="AC663">
        <f>2*29.3*Q663*0.92*(CE663-V663)</f>
        <v>0</v>
      </c>
      <c r="AD663">
        <f>2*0.95*5.67E-8*(((CE663+$B$7)+273)^4-(V663+273)^4)</f>
        <v>0</v>
      </c>
      <c r="AE663">
        <f>T663+AD663+AB663+AC663</f>
        <v>0</v>
      </c>
      <c r="AF663">
        <v>16</v>
      </c>
      <c r="AG663">
        <v>2</v>
      </c>
      <c r="AH663">
        <f>IF(AF663*$H$13&gt;=AJ663,1.0,(AJ663/(AJ663-AF663*$H$13)))</f>
        <v>0</v>
      </c>
      <c r="AI663">
        <f>(AH663-1)*100</f>
        <v>0</v>
      </c>
      <c r="AJ663">
        <f>MAX(0,($B$13+$C$13*CJ663)/(1+$D$13*CJ663)*CC663/(CE663+273)*$E$13)</f>
        <v>0</v>
      </c>
      <c r="AK663" t="s">
        <v>291</v>
      </c>
      <c r="AL663" t="s">
        <v>291</v>
      </c>
      <c r="AM663">
        <v>0</v>
      </c>
      <c r="AN663">
        <v>0</v>
      </c>
      <c r="AO663">
        <f>1-AM663/AN663</f>
        <v>0</v>
      </c>
      <c r="AP663">
        <v>0</v>
      </c>
      <c r="AQ663" t="s">
        <v>291</v>
      </c>
      <c r="AR663" t="s">
        <v>291</v>
      </c>
      <c r="AS663">
        <v>0</v>
      </c>
      <c r="AT663">
        <v>0</v>
      </c>
      <c r="AU663">
        <f>1-AS663/AT663</f>
        <v>0</v>
      </c>
      <c r="AV663">
        <v>0.5</v>
      </c>
      <c r="AW663">
        <f>BN663</f>
        <v>0</v>
      </c>
      <c r="AX663">
        <f>K663</f>
        <v>0</v>
      </c>
      <c r="AY663">
        <f>AU663*AV663*AW663</f>
        <v>0</v>
      </c>
      <c r="AZ663">
        <f>(AX663-AP663)/AW663</f>
        <v>0</v>
      </c>
      <c r="BA663">
        <f>(AN663-AT663)/AT663</f>
        <v>0</v>
      </c>
      <c r="BB663">
        <f>AM663/(AO663+AM663/AT663)</f>
        <v>0</v>
      </c>
      <c r="BC663" t="s">
        <v>291</v>
      </c>
      <c r="BD663">
        <v>0</v>
      </c>
      <c r="BE663">
        <f>IF(BD663&lt;&gt;0, BD663, BB663)</f>
        <v>0</v>
      </c>
      <c r="BF663">
        <f>1-BE663/AT663</f>
        <v>0</v>
      </c>
      <c r="BG663">
        <f>(AT663-AS663)/(AT663-BE663)</f>
        <v>0</v>
      </c>
      <c r="BH663">
        <f>(AN663-AT663)/(AN663-BE663)</f>
        <v>0</v>
      </c>
      <c r="BI663">
        <f>(AT663-AS663)/(AT663-AM663)</f>
        <v>0</v>
      </c>
      <c r="BJ663">
        <f>(AN663-AT663)/(AN663-AM663)</f>
        <v>0</v>
      </c>
      <c r="BK663">
        <f>(BG663*BE663/AS663)</f>
        <v>0</v>
      </c>
      <c r="BL663">
        <f>(1-BK663)</f>
        <v>0</v>
      </c>
      <c r="BM663">
        <f>$B$11*CK663+$C$11*CL663+$F$11*CM663*(1-CP663)</f>
        <v>0</v>
      </c>
      <c r="BN663">
        <f>BM663*BO663</f>
        <v>0</v>
      </c>
      <c r="BO663">
        <f>($B$11*$D$9+$C$11*$D$9+$F$11*((CZ663+CR663)/MAX(CZ663+CR663+DA663, 0.1)*$I$9+DA663/MAX(CZ663+CR663+DA663, 0.1)*$J$9))/($B$11+$C$11+$F$11)</f>
        <v>0</v>
      </c>
      <c r="BP663">
        <f>($B$11*$K$9+$C$11*$K$9+$F$11*((CZ663+CR663)/MAX(CZ663+CR663+DA663, 0.1)*$P$9+DA663/MAX(CZ663+CR663+DA663, 0.1)*$Q$9))/($B$11+$C$11+$F$11)</f>
        <v>0</v>
      </c>
      <c r="BQ663">
        <v>6</v>
      </c>
      <c r="BR663">
        <v>0.5</v>
      </c>
      <c r="BS663" t="s">
        <v>292</v>
      </c>
      <c r="BT663">
        <v>2</v>
      </c>
      <c r="BU663">
        <v>1627064867.1</v>
      </c>
      <c r="BV663">
        <v>398.274333333333</v>
      </c>
      <c r="BW663">
        <v>419.962333333333</v>
      </c>
      <c r="BX663">
        <v>23.3553333333333</v>
      </c>
      <c r="BY663">
        <v>15.0870333333333</v>
      </c>
      <c r="BZ663">
        <v>393.958</v>
      </c>
      <c r="CA663">
        <v>23.2198333333333</v>
      </c>
      <c r="CB663">
        <v>899.989</v>
      </c>
      <c r="CC663">
        <v>101.504333333333</v>
      </c>
      <c r="CD663">
        <v>0.100188</v>
      </c>
      <c r="CE663">
        <v>38.4918333333333</v>
      </c>
      <c r="CF663">
        <v>34.8773</v>
      </c>
      <c r="CG663">
        <v>999.9</v>
      </c>
      <c r="CH663">
        <v>0</v>
      </c>
      <c r="CI663">
        <v>0</v>
      </c>
      <c r="CJ663">
        <v>9995.83333333333</v>
      </c>
      <c r="CK663">
        <v>0</v>
      </c>
      <c r="CL663">
        <v>59.8749666666667</v>
      </c>
      <c r="CM663">
        <v>1460.06666666667</v>
      </c>
      <c r="CN663">
        <v>0.973011</v>
      </c>
      <c r="CO663">
        <v>0.0269895</v>
      </c>
      <c r="CP663">
        <v>0</v>
      </c>
      <c r="CQ663">
        <v>676.939333333333</v>
      </c>
      <c r="CR663">
        <v>4.99951</v>
      </c>
      <c r="CS663">
        <v>9897.32</v>
      </c>
      <c r="CT663">
        <v>11912.5</v>
      </c>
      <c r="CU663">
        <v>40.687</v>
      </c>
      <c r="CV663">
        <v>42.625</v>
      </c>
      <c r="CW663">
        <v>42.062</v>
      </c>
      <c r="CX663">
        <v>41.979</v>
      </c>
      <c r="CY663">
        <v>43.5</v>
      </c>
      <c r="CZ663">
        <v>1415.79666666667</v>
      </c>
      <c r="DA663">
        <v>39.27</v>
      </c>
      <c r="DB663">
        <v>0</v>
      </c>
      <c r="DC663">
        <v>1627064870.8</v>
      </c>
      <c r="DD663">
        <v>0</v>
      </c>
      <c r="DE663">
        <v>677.06544</v>
      </c>
      <c r="DF663">
        <v>-0.860769237599327</v>
      </c>
      <c r="DG663">
        <v>-10.4530769668494</v>
      </c>
      <c r="DH663">
        <v>9897.8244</v>
      </c>
      <c r="DI663">
        <v>15</v>
      </c>
      <c r="DJ663">
        <v>1627063522.6</v>
      </c>
      <c r="DK663" t="s">
        <v>293</v>
      </c>
      <c r="DL663">
        <v>1627063512.6</v>
      </c>
      <c r="DM663">
        <v>1627063522.6</v>
      </c>
      <c r="DN663">
        <v>1</v>
      </c>
      <c r="DO663">
        <v>0.261</v>
      </c>
      <c r="DP663">
        <v>-0.001</v>
      </c>
      <c r="DQ663">
        <v>4.408</v>
      </c>
      <c r="DR663">
        <v>-0.118</v>
      </c>
      <c r="DS663">
        <v>420</v>
      </c>
      <c r="DT663">
        <v>3</v>
      </c>
      <c r="DU663">
        <v>0.07</v>
      </c>
      <c r="DV663">
        <v>0.03</v>
      </c>
      <c r="DW663">
        <v>-21.6998463414634</v>
      </c>
      <c r="DX663">
        <v>0.141012543553989</v>
      </c>
      <c r="DY663">
        <v>0.0254139302837788</v>
      </c>
      <c r="DZ663">
        <v>1</v>
      </c>
      <c r="EA663">
        <v>677.141939393939</v>
      </c>
      <c r="EB663">
        <v>-1.51674289402117</v>
      </c>
      <c r="EC663">
        <v>0.233192590374767</v>
      </c>
      <c r="ED663">
        <v>1</v>
      </c>
      <c r="EE663">
        <v>8.21592024390244</v>
      </c>
      <c r="EF663">
        <v>0.235912891986072</v>
      </c>
      <c r="EG663">
        <v>0.0253215517468291</v>
      </c>
      <c r="EH663">
        <v>0</v>
      </c>
      <c r="EI663">
        <v>2</v>
      </c>
      <c r="EJ663">
        <v>3</v>
      </c>
      <c r="EK663" t="s">
        <v>335</v>
      </c>
      <c r="EL663">
        <v>100</v>
      </c>
      <c r="EM663">
        <v>100</v>
      </c>
      <c r="EN663">
        <v>4.316</v>
      </c>
      <c r="EO663">
        <v>0.1357</v>
      </c>
      <c r="EP663">
        <v>2.28134974714028</v>
      </c>
      <c r="EQ663">
        <v>0.00616335315543056</v>
      </c>
      <c r="ER663">
        <v>-2.81551833566181e-06</v>
      </c>
      <c r="ES663">
        <v>7.20361701182458e-10</v>
      </c>
      <c r="ET663">
        <v>-0.12593346656001</v>
      </c>
      <c r="EU663">
        <v>0.000949733804135094</v>
      </c>
      <c r="EV663">
        <v>0.000626151634330831</v>
      </c>
      <c r="EW663">
        <v>-7.8445624330649e-06</v>
      </c>
      <c r="EX663">
        <v>-4</v>
      </c>
      <c r="EY663">
        <v>2067</v>
      </c>
      <c r="EZ663">
        <v>1</v>
      </c>
      <c r="FA663">
        <v>22</v>
      </c>
      <c r="FB663">
        <v>22.6</v>
      </c>
      <c r="FC663">
        <v>22.4</v>
      </c>
      <c r="FD663">
        <v>18</v>
      </c>
      <c r="FE663">
        <v>960.441</v>
      </c>
      <c r="FF663">
        <v>524.517</v>
      </c>
      <c r="FG663">
        <v>45.6728</v>
      </c>
      <c r="FH663">
        <v>26.0176</v>
      </c>
      <c r="FI663">
        <v>30.0007</v>
      </c>
      <c r="FJ663">
        <v>25.7596</v>
      </c>
      <c r="FK663">
        <v>25.7489</v>
      </c>
      <c r="FL663">
        <v>26.8985</v>
      </c>
      <c r="FM663">
        <v>27.0047</v>
      </c>
      <c r="FN663">
        <v>0</v>
      </c>
      <c r="FO663">
        <v>48</v>
      </c>
      <c r="FP663">
        <v>420</v>
      </c>
      <c r="FQ663">
        <v>15.2452</v>
      </c>
      <c r="FR663">
        <v>100.262</v>
      </c>
      <c r="FS663">
        <v>100.159</v>
      </c>
    </row>
    <row r="664" spans="1:175">
      <c r="A664">
        <v>648</v>
      </c>
      <c r="B664">
        <v>1627064870.1</v>
      </c>
      <c r="C664">
        <v>1294</v>
      </c>
      <c r="D664" t="s">
        <v>1589</v>
      </c>
      <c r="E664" t="s">
        <v>1590</v>
      </c>
      <c r="F664">
        <v>1</v>
      </c>
      <c r="H664">
        <v>1627064869.1</v>
      </c>
      <c r="I664">
        <f>(J664)/1000</f>
        <v>0</v>
      </c>
      <c r="J664">
        <f>1000*CB664*AH664*(BX664-BY664)/(100*BQ664*(1000-AH664*BX664))</f>
        <v>0</v>
      </c>
      <c r="K664">
        <f>CB664*AH664*(BW664-BV664*(1000-AH664*BY664)/(1000-AH664*BX664))/(100*BQ664)</f>
        <v>0</v>
      </c>
      <c r="L664">
        <f>BV664 - IF(AH664&gt;1, K664*BQ664*100.0/(AJ664*CJ664), 0)</f>
        <v>0</v>
      </c>
      <c r="M664">
        <f>((S664-I664/2)*L664-K664)/(S664+I664/2)</f>
        <v>0</v>
      </c>
      <c r="N664">
        <f>M664*(CC664+CD664)/1000.0</f>
        <v>0</v>
      </c>
      <c r="O664">
        <f>(BV664 - IF(AH664&gt;1, K664*BQ664*100.0/(AJ664*CJ664), 0))*(CC664+CD664)/1000.0</f>
        <v>0</v>
      </c>
      <c r="P664">
        <f>2.0/((1/R664-1/Q664)+SIGN(R664)*SQRT((1/R664-1/Q664)*(1/R664-1/Q664) + 4*BR664/((BR664+1)*(BR664+1))*(2*1/R664*1/Q664-1/Q664*1/Q664)))</f>
        <v>0</v>
      </c>
      <c r="Q664">
        <f>IF(LEFT(BS664,1)&lt;&gt;"0",IF(LEFT(BS664,1)="1",3.0,BT664),$D$5+$E$5*(CJ664*CC664/($K$5*1000))+$F$5*(CJ664*CC664/($K$5*1000))*MAX(MIN(BQ664,$J$5),$I$5)*MAX(MIN(BQ664,$J$5),$I$5)+$G$5*MAX(MIN(BQ664,$J$5),$I$5)*(CJ664*CC664/($K$5*1000))+$H$5*(CJ664*CC664/($K$5*1000))*(CJ664*CC664/($K$5*1000)))</f>
        <v>0</v>
      </c>
      <c r="R664">
        <f>I664*(1000-(1000*0.61365*exp(17.502*V664/(240.97+V664))/(CC664+CD664)+BX664)/2)/(1000*0.61365*exp(17.502*V664/(240.97+V664))/(CC664+CD664)-BX664)</f>
        <v>0</v>
      </c>
      <c r="S664">
        <f>1/((BR664+1)/(P664/1.6)+1/(Q664/1.37)) + BR664/((BR664+1)/(P664/1.6) + BR664/(Q664/1.37))</f>
        <v>0</v>
      </c>
      <c r="T664">
        <f>(BM664*BP664)</f>
        <v>0</v>
      </c>
      <c r="U664">
        <f>(CE664+(T664+2*0.95*5.67E-8*(((CE664+$B$7)+273)^4-(CE664+273)^4)-44100*I664)/(1.84*29.3*Q664+8*0.95*5.67E-8*(CE664+273)^3))</f>
        <v>0</v>
      </c>
      <c r="V664">
        <f>($C$7*CF664+$D$7*CG664+$E$7*U664)</f>
        <v>0</v>
      </c>
      <c r="W664">
        <f>0.61365*exp(17.502*V664/(240.97+V664))</f>
        <v>0</v>
      </c>
      <c r="X664">
        <f>(Y664/Z664*100)</f>
        <v>0</v>
      </c>
      <c r="Y664">
        <f>BX664*(CC664+CD664)/1000</f>
        <v>0</v>
      </c>
      <c r="Z664">
        <f>0.61365*exp(17.502*CE664/(240.97+CE664))</f>
        <v>0</v>
      </c>
      <c r="AA664">
        <f>(W664-BX664*(CC664+CD664)/1000)</f>
        <v>0</v>
      </c>
      <c r="AB664">
        <f>(-I664*44100)</f>
        <v>0</v>
      </c>
      <c r="AC664">
        <f>2*29.3*Q664*0.92*(CE664-V664)</f>
        <v>0</v>
      </c>
      <c r="AD664">
        <f>2*0.95*5.67E-8*(((CE664+$B$7)+273)^4-(V664+273)^4)</f>
        <v>0</v>
      </c>
      <c r="AE664">
        <f>T664+AD664+AB664+AC664</f>
        <v>0</v>
      </c>
      <c r="AF664">
        <v>16</v>
      </c>
      <c r="AG664">
        <v>2</v>
      </c>
      <c r="AH664">
        <f>IF(AF664*$H$13&gt;=AJ664,1.0,(AJ664/(AJ664-AF664*$H$13)))</f>
        <v>0</v>
      </c>
      <c r="AI664">
        <f>(AH664-1)*100</f>
        <v>0</v>
      </c>
      <c r="AJ664">
        <f>MAX(0,($B$13+$C$13*CJ664)/(1+$D$13*CJ664)*CC664/(CE664+273)*$E$13)</f>
        <v>0</v>
      </c>
      <c r="AK664" t="s">
        <v>291</v>
      </c>
      <c r="AL664" t="s">
        <v>291</v>
      </c>
      <c r="AM664">
        <v>0</v>
      </c>
      <c r="AN664">
        <v>0</v>
      </c>
      <c r="AO664">
        <f>1-AM664/AN664</f>
        <v>0</v>
      </c>
      <c r="AP664">
        <v>0</v>
      </c>
      <c r="AQ664" t="s">
        <v>291</v>
      </c>
      <c r="AR664" t="s">
        <v>291</v>
      </c>
      <c r="AS664">
        <v>0</v>
      </c>
      <c r="AT664">
        <v>0</v>
      </c>
      <c r="AU664">
        <f>1-AS664/AT664</f>
        <v>0</v>
      </c>
      <c r="AV664">
        <v>0.5</v>
      </c>
      <c r="AW664">
        <f>BN664</f>
        <v>0</v>
      </c>
      <c r="AX664">
        <f>K664</f>
        <v>0</v>
      </c>
      <c r="AY664">
        <f>AU664*AV664*AW664</f>
        <v>0</v>
      </c>
      <c r="AZ664">
        <f>(AX664-AP664)/AW664</f>
        <v>0</v>
      </c>
      <c r="BA664">
        <f>(AN664-AT664)/AT664</f>
        <v>0</v>
      </c>
      <c r="BB664">
        <f>AM664/(AO664+AM664/AT664)</f>
        <v>0</v>
      </c>
      <c r="BC664" t="s">
        <v>291</v>
      </c>
      <c r="BD664">
        <v>0</v>
      </c>
      <c r="BE664">
        <f>IF(BD664&lt;&gt;0, BD664, BB664)</f>
        <v>0</v>
      </c>
      <c r="BF664">
        <f>1-BE664/AT664</f>
        <v>0</v>
      </c>
      <c r="BG664">
        <f>(AT664-AS664)/(AT664-BE664)</f>
        <v>0</v>
      </c>
      <c r="BH664">
        <f>(AN664-AT664)/(AN664-BE664)</f>
        <v>0</v>
      </c>
      <c r="BI664">
        <f>(AT664-AS664)/(AT664-AM664)</f>
        <v>0</v>
      </c>
      <c r="BJ664">
        <f>(AN664-AT664)/(AN664-AM664)</f>
        <v>0</v>
      </c>
      <c r="BK664">
        <f>(BG664*BE664/AS664)</f>
        <v>0</v>
      </c>
      <c r="BL664">
        <f>(1-BK664)</f>
        <v>0</v>
      </c>
      <c r="BM664">
        <f>$B$11*CK664+$C$11*CL664+$F$11*CM664*(1-CP664)</f>
        <v>0</v>
      </c>
      <c r="BN664">
        <f>BM664*BO664</f>
        <v>0</v>
      </c>
      <c r="BO664">
        <f>($B$11*$D$9+$C$11*$D$9+$F$11*((CZ664+CR664)/MAX(CZ664+CR664+DA664, 0.1)*$I$9+DA664/MAX(CZ664+CR664+DA664, 0.1)*$J$9))/($B$11+$C$11+$F$11)</f>
        <v>0</v>
      </c>
      <c r="BP664">
        <f>($B$11*$K$9+$C$11*$K$9+$F$11*((CZ664+CR664)/MAX(CZ664+CR664+DA664, 0.1)*$P$9+DA664/MAX(CZ664+CR664+DA664, 0.1)*$Q$9))/($B$11+$C$11+$F$11)</f>
        <v>0</v>
      </c>
      <c r="BQ664">
        <v>6</v>
      </c>
      <c r="BR664">
        <v>0.5</v>
      </c>
      <c r="BS664" t="s">
        <v>292</v>
      </c>
      <c r="BT664">
        <v>2</v>
      </c>
      <c r="BU664">
        <v>1627064869.1</v>
      </c>
      <c r="BV664">
        <v>398.3</v>
      </c>
      <c r="BW664">
        <v>419.928</v>
      </c>
      <c r="BX664">
        <v>23.3769</v>
      </c>
      <c r="BY664">
        <v>15.1175333333333</v>
      </c>
      <c r="BZ664">
        <v>393.983666666667</v>
      </c>
      <c r="CA664">
        <v>23.241</v>
      </c>
      <c r="CB664">
        <v>900.019666666667</v>
      </c>
      <c r="CC664">
        <v>101.502666666667</v>
      </c>
      <c r="CD664">
        <v>0.100159</v>
      </c>
      <c r="CE664">
        <v>38.509</v>
      </c>
      <c r="CF664">
        <v>34.8903666666667</v>
      </c>
      <c r="CG664">
        <v>999.9</v>
      </c>
      <c r="CH664">
        <v>0</v>
      </c>
      <c r="CI664">
        <v>0</v>
      </c>
      <c r="CJ664">
        <v>10011.8666666667</v>
      </c>
      <c r="CK664">
        <v>0</v>
      </c>
      <c r="CL664">
        <v>59.8759</v>
      </c>
      <c r="CM664">
        <v>1459.95</v>
      </c>
      <c r="CN664">
        <v>0.973007</v>
      </c>
      <c r="CO664">
        <v>0.0269933</v>
      </c>
      <c r="CP664">
        <v>0</v>
      </c>
      <c r="CQ664">
        <v>677.023</v>
      </c>
      <c r="CR664">
        <v>4.99951</v>
      </c>
      <c r="CS664">
        <v>9896.00333333333</v>
      </c>
      <c r="CT664">
        <v>11911.5333333333</v>
      </c>
      <c r="CU664">
        <v>40.687</v>
      </c>
      <c r="CV664">
        <v>42.625</v>
      </c>
      <c r="CW664">
        <v>42.062</v>
      </c>
      <c r="CX664">
        <v>41.937</v>
      </c>
      <c r="CY664">
        <v>43.5</v>
      </c>
      <c r="CZ664">
        <v>1415.67666666667</v>
      </c>
      <c r="DA664">
        <v>39.2733333333333</v>
      </c>
      <c r="DB664">
        <v>0</v>
      </c>
      <c r="DC664">
        <v>1627064872.6</v>
      </c>
      <c r="DD664">
        <v>0</v>
      </c>
      <c r="DE664">
        <v>677.054230769231</v>
      </c>
      <c r="DF664">
        <v>-0.712888892881004</v>
      </c>
      <c r="DG664">
        <v>-8.25401717020186</v>
      </c>
      <c r="DH664">
        <v>9897.40807692308</v>
      </c>
      <c r="DI664">
        <v>15</v>
      </c>
      <c r="DJ664">
        <v>1627063522.6</v>
      </c>
      <c r="DK664" t="s">
        <v>293</v>
      </c>
      <c r="DL664">
        <v>1627063512.6</v>
      </c>
      <c r="DM664">
        <v>1627063522.6</v>
      </c>
      <c r="DN664">
        <v>1</v>
      </c>
      <c r="DO664">
        <v>0.261</v>
      </c>
      <c r="DP664">
        <v>-0.001</v>
      </c>
      <c r="DQ664">
        <v>4.408</v>
      </c>
      <c r="DR664">
        <v>-0.118</v>
      </c>
      <c r="DS664">
        <v>420</v>
      </c>
      <c r="DT664">
        <v>3</v>
      </c>
      <c r="DU664">
        <v>0.07</v>
      </c>
      <c r="DV664">
        <v>0.03</v>
      </c>
      <c r="DW664">
        <v>-21.6902804878049</v>
      </c>
      <c r="DX664">
        <v>0.195982578397206</v>
      </c>
      <c r="DY664">
        <v>0.0309941789933105</v>
      </c>
      <c r="DZ664">
        <v>1</v>
      </c>
      <c r="EA664">
        <v>677.102771428571</v>
      </c>
      <c r="EB664">
        <v>-0.954763209394484</v>
      </c>
      <c r="EC664">
        <v>0.19599388995058</v>
      </c>
      <c r="ED664">
        <v>1</v>
      </c>
      <c r="EE664">
        <v>8.22311487804878</v>
      </c>
      <c r="EF664">
        <v>0.251395609756099</v>
      </c>
      <c r="EG664">
        <v>0.0266234731495744</v>
      </c>
      <c r="EH664">
        <v>0</v>
      </c>
      <c r="EI664">
        <v>2</v>
      </c>
      <c r="EJ664">
        <v>3</v>
      </c>
      <c r="EK664" t="s">
        <v>335</v>
      </c>
      <c r="EL664">
        <v>100</v>
      </c>
      <c r="EM664">
        <v>100</v>
      </c>
      <c r="EN664">
        <v>4.316</v>
      </c>
      <c r="EO664">
        <v>0.1361</v>
      </c>
      <c r="EP664">
        <v>2.28134974714028</v>
      </c>
      <c r="EQ664">
        <v>0.00616335315543056</v>
      </c>
      <c r="ER664">
        <v>-2.81551833566181e-06</v>
      </c>
      <c r="ES664">
        <v>7.20361701182458e-10</v>
      </c>
      <c r="ET664">
        <v>-0.12593346656001</v>
      </c>
      <c r="EU664">
        <v>0.000949733804135094</v>
      </c>
      <c r="EV664">
        <v>0.000626151634330831</v>
      </c>
      <c r="EW664">
        <v>-7.8445624330649e-06</v>
      </c>
      <c r="EX664">
        <v>-4</v>
      </c>
      <c r="EY664">
        <v>2067</v>
      </c>
      <c r="EZ664">
        <v>1</v>
      </c>
      <c r="FA664">
        <v>22</v>
      </c>
      <c r="FB664">
        <v>22.6</v>
      </c>
      <c r="FC664">
        <v>22.5</v>
      </c>
      <c r="FD664">
        <v>18</v>
      </c>
      <c r="FE664">
        <v>960.651</v>
      </c>
      <c r="FF664">
        <v>524.315</v>
      </c>
      <c r="FG664">
        <v>45.6901</v>
      </c>
      <c r="FH664">
        <v>26.0217</v>
      </c>
      <c r="FI664">
        <v>30.0008</v>
      </c>
      <c r="FJ664">
        <v>25.7627</v>
      </c>
      <c r="FK664">
        <v>25.752</v>
      </c>
      <c r="FL664">
        <v>26.898</v>
      </c>
      <c r="FM664">
        <v>27.0047</v>
      </c>
      <c r="FN664">
        <v>0</v>
      </c>
      <c r="FO664">
        <v>48</v>
      </c>
      <c r="FP664">
        <v>420</v>
      </c>
      <c r="FQ664">
        <v>15.2423</v>
      </c>
      <c r="FR664">
        <v>100.262</v>
      </c>
      <c r="FS664">
        <v>100.159</v>
      </c>
    </row>
    <row r="665" spans="1:175">
      <c r="A665">
        <v>649</v>
      </c>
      <c r="B665">
        <v>1627064872.1</v>
      </c>
      <c r="C665">
        <v>1296</v>
      </c>
      <c r="D665" t="s">
        <v>1591</v>
      </c>
      <c r="E665" t="s">
        <v>1592</v>
      </c>
      <c r="F665">
        <v>1</v>
      </c>
      <c r="H665">
        <v>1627064871.1</v>
      </c>
      <c r="I665">
        <f>(J665)/1000</f>
        <v>0</v>
      </c>
      <c r="J665">
        <f>1000*CB665*AH665*(BX665-BY665)/(100*BQ665*(1000-AH665*BX665))</f>
        <v>0</v>
      </c>
      <c r="K665">
        <f>CB665*AH665*(BW665-BV665*(1000-AH665*BY665)/(1000-AH665*BX665))/(100*BQ665)</f>
        <v>0</v>
      </c>
      <c r="L665">
        <f>BV665 - IF(AH665&gt;1, K665*BQ665*100.0/(AJ665*CJ665), 0)</f>
        <v>0</v>
      </c>
      <c r="M665">
        <f>((S665-I665/2)*L665-K665)/(S665+I665/2)</f>
        <v>0</v>
      </c>
      <c r="N665">
        <f>M665*(CC665+CD665)/1000.0</f>
        <v>0</v>
      </c>
      <c r="O665">
        <f>(BV665 - IF(AH665&gt;1, K665*BQ665*100.0/(AJ665*CJ665), 0))*(CC665+CD665)/1000.0</f>
        <v>0</v>
      </c>
      <c r="P665">
        <f>2.0/((1/R665-1/Q665)+SIGN(R665)*SQRT((1/R665-1/Q665)*(1/R665-1/Q665) + 4*BR665/((BR665+1)*(BR665+1))*(2*1/R665*1/Q665-1/Q665*1/Q665)))</f>
        <v>0</v>
      </c>
      <c r="Q665">
        <f>IF(LEFT(BS665,1)&lt;&gt;"0",IF(LEFT(BS665,1)="1",3.0,BT665),$D$5+$E$5*(CJ665*CC665/($K$5*1000))+$F$5*(CJ665*CC665/($K$5*1000))*MAX(MIN(BQ665,$J$5),$I$5)*MAX(MIN(BQ665,$J$5),$I$5)+$G$5*MAX(MIN(BQ665,$J$5),$I$5)*(CJ665*CC665/($K$5*1000))+$H$5*(CJ665*CC665/($K$5*1000))*(CJ665*CC665/($K$5*1000)))</f>
        <v>0</v>
      </c>
      <c r="R665">
        <f>I665*(1000-(1000*0.61365*exp(17.502*V665/(240.97+V665))/(CC665+CD665)+BX665)/2)/(1000*0.61365*exp(17.502*V665/(240.97+V665))/(CC665+CD665)-BX665)</f>
        <v>0</v>
      </c>
      <c r="S665">
        <f>1/((BR665+1)/(P665/1.6)+1/(Q665/1.37)) + BR665/((BR665+1)/(P665/1.6) + BR665/(Q665/1.37))</f>
        <v>0</v>
      </c>
      <c r="T665">
        <f>(BM665*BP665)</f>
        <v>0</v>
      </c>
      <c r="U665">
        <f>(CE665+(T665+2*0.95*5.67E-8*(((CE665+$B$7)+273)^4-(CE665+273)^4)-44100*I665)/(1.84*29.3*Q665+8*0.95*5.67E-8*(CE665+273)^3))</f>
        <v>0</v>
      </c>
      <c r="V665">
        <f>($C$7*CF665+$D$7*CG665+$E$7*U665)</f>
        <v>0</v>
      </c>
      <c r="W665">
        <f>0.61365*exp(17.502*V665/(240.97+V665))</f>
        <v>0</v>
      </c>
      <c r="X665">
        <f>(Y665/Z665*100)</f>
        <v>0</v>
      </c>
      <c r="Y665">
        <f>BX665*(CC665+CD665)/1000</f>
        <v>0</v>
      </c>
      <c r="Z665">
        <f>0.61365*exp(17.502*CE665/(240.97+CE665))</f>
        <v>0</v>
      </c>
      <c r="AA665">
        <f>(W665-BX665*(CC665+CD665)/1000)</f>
        <v>0</v>
      </c>
      <c r="AB665">
        <f>(-I665*44100)</f>
        <v>0</v>
      </c>
      <c r="AC665">
        <f>2*29.3*Q665*0.92*(CE665-V665)</f>
        <v>0</v>
      </c>
      <c r="AD665">
        <f>2*0.95*5.67E-8*(((CE665+$B$7)+273)^4-(V665+273)^4)</f>
        <v>0</v>
      </c>
      <c r="AE665">
        <f>T665+AD665+AB665+AC665</f>
        <v>0</v>
      </c>
      <c r="AF665">
        <v>16</v>
      </c>
      <c r="AG665">
        <v>2</v>
      </c>
      <c r="AH665">
        <f>IF(AF665*$H$13&gt;=AJ665,1.0,(AJ665/(AJ665-AF665*$H$13)))</f>
        <v>0</v>
      </c>
      <c r="AI665">
        <f>(AH665-1)*100</f>
        <v>0</v>
      </c>
      <c r="AJ665">
        <f>MAX(0,($B$13+$C$13*CJ665)/(1+$D$13*CJ665)*CC665/(CE665+273)*$E$13)</f>
        <v>0</v>
      </c>
      <c r="AK665" t="s">
        <v>291</v>
      </c>
      <c r="AL665" t="s">
        <v>291</v>
      </c>
      <c r="AM665">
        <v>0</v>
      </c>
      <c r="AN665">
        <v>0</v>
      </c>
      <c r="AO665">
        <f>1-AM665/AN665</f>
        <v>0</v>
      </c>
      <c r="AP665">
        <v>0</v>
      </c>
      <c r="AQ665" t="s">
        <v>291</v>
      </c>
      <c r="AR665" t="s">
        <v>291</v>
      </c>
      <c r="AS665">
        <v>0</v>
      </c>
      <c r="AT665">
        <v>0</v>
      </c>
      <c r="AU665">
        <f>1-AS665/AT665</f>
        <v>0</v>
      </c>
      <c r="AV665">
        <v>0.5</v>
      </c>
      <c r="AW665">
        <f>BN665</f>
        <v>0</v>
      </c>
      <c r="AX665">
        <f>K665</f>
        <v>0</v>
      </c>
      <c r="AY665">
        <f>AU665*AV665*AW665</f>
        <v>0</v>
      </c>
      <c r="AZ665">
        <f>(AX665-AP665)/AW665</f>
        <v>0</v>
      </c>
      <c r="BA665">
        <f>(AN665-AT665)/AT665</f>
        <v>0</v>
      </c>
      <c r="BB665">
        <f>AM665/(AO665+AM665/AT665)</f>
        <v>0</v>
      </c>
      <c r="BC665" t="s">
        <v>291</v>
      </c>
      <c r="BD665">
        <v>0</v>
      </c>
      <c r="BE665">
        <f>IF(BD665&lt;&gt;0, BD665, BB665)</f>
        <v>0</v>
      </c>
      <c r="BF665">
        <f>1-BE665/AT665</f>
        <v>0</v>
      </c>
      <c r="BG665">
        <f>(AT665-AS665)/(AT665-BE665)</f>
        <v>0</v>
      </c>
      <c r="BH665">
        <f>(AN665-AT665)/(AN665-BE665)</f>
        <v>0</v>
      </c>
      <c r="BI665">
        <f>(AT665-AS665)/(AT665-AM665)</f>
        <v>0</v>
      </c>
      <c r="BJ665">
        <f>(AN665-AT665)/(AN665-AM665)</f>
        <v>0</v>
      </c>
      <c r="BK665">
        <f>(BG665*BE665/AS665)</f>
        <v>0</v>
      </c>
      <c r="BL665">
        <f>(1-BK665)</f>
        <v>0</v>
      </c>
      <c r="BM665">
        <f>$B$11*CK665+$C$11*CL665+$F$11*CM665*(1-CP665)</f>
        <v>0</v>
      </c>
      <c r="BN665">
        <f>BM665*BO665</f>
        <v>0</v>
      </c>
      <c r="BO665">
        <f>($B$11*$D$9+$C$11*$D$9+$F$11*((CZ665+CR665)/MAX(CZ665+CR665+DA665, 0.1)*$I$9+DA665/MAX(CZ665+CR665+DA665, 0.1)*$J$9))/($B$11+$C$11+$F$11)</f>
        <v>0</v>
      </c>
      <c r="BP665">
        <f>($B$11*$K$9+$C$11*$K$9+$F$11*((CZ665+CR665)/MAX(CZ665+CR665+DA665, 0.1)*$P$9+DA665/MAX(CZ665+CR665+DA665, 0.1)*$Q$9))/($B$11+$C$11+$F$11)</f>
        <v>0</v>
      </c>
      <c r="BQ665">
        <v>6</v>
      </c>
      <c r="BR665">
        <v>0.5</v>
      </c>
      <c r="BS665" t="s">
        <v>292</v>
      </c>
      <c r="BT665">
        <v>2</v>
      </c>
      <c r="BU665">
        <v>1627064871.1</v>
      </c>
      <c r="BV665">
        <v>398.340666666667</v>
      </c>
      <c r="BW665">
        <v>419.972333333333</v>
      </c>
      <c r="BX665">
        <v>23.4053</v>
      </c>
      <c r="BY665">
        <v>15.1535</v>
      </c>
      <c r="BZ665">
        <v>394.024</v>
      </c>
      <c r="CA665">
        <v>23.2689666666667</v>
      </c>
      <c r="CB665">
        <v>900.01</v>
      </c>
      <c r="CC665">
        <v>101.501666666667</v>
      </c>
      <c r="CD665">
        <v>0.100046666666667</v>
      </c>
      <c r="CE665">
        <v>38.5285666666667</v>
      </c>
      <c r="CF665">
        <v>34.9046</v>
      </c>
      <c r="CG665">
        <v>999.9</v>
      </c>
      <c r="CH665">
        <v>0</v>
      </c>
      <c r="CI665">
        <v>0</v>
      </c>
      <c r="CJ665">
        <v>9992.71666666667</v>
      </c>
      <c r="CK665">
        <v>0</v>
      </c>
      <c r="CL665">
        <v>59.8759</v>
      </c>
      <c r="CM665">
        <v>1460.06</v>
      </c>
      <c r="CN665">
        <v>0.973011</v>
      </c>
      <c r="CO665">
        <v>0.0269895</v>
      </c>
      <c r="CP665">
        <v>0</v>
      </c>
      <c r="CQ665">
        <v>676.785</v>
      </c>
      <c r="CR665">
        <v>4.99951</v>
      </c>
      <c r="CS665">
        <v>9896.2</v>
      </c>
      <c r="CT665">
        <v>11912.4333333333</v>
      </c>
      <c r="CU665">
        <v>40.687</v>
      </c>
      <c r="CV665">
        <v>42.625</v>
      </c>
      <c r="CW665">
        <v>42.062</v>
      </c>
      <c r="CX665">
        <v>41.937</v>
      </c>
      <c r="CY665">
        <v>43.5</v>
      </c>
      <c r="CZ665">
        <v>1415.79</v>
      </c>
      <c r="DA665">
        <v>39.27</v>
      </c>
      <c r="DB665">
        <v>0</v>
      </c>
      <c r="DC665">
        <v>1627064875</v>
      </c>
      <c r="DD665">
        <v>0</v>
      </c>
      <c r="DE665">
        <v>677.011538461538</v>
      </c>
      <c r="DF665">
        <v>-0.741811970082077</v>
      </c>
      <c r="DG665">
        <v>-6.52717956900471</v>
      </c>
      <c r="DH665">
        <v>9896.92692307692</v>
      </c>
      <c r="DI665">
        <v>15</v>
      </c>
      <c r="DJ665">
        <v>1627063522.6</v>
      </c>
      <c r="DK665" t="s">
        <v>293</v>
      </c>
      <c r="DL665">
        <v>1627063512.6</v>
      </c>
      <c r="DM665">
        <v>1627063522.6</v>
      </c>
      <c r="DN665">
        <v>1</v>
      </c>
      <c r="DO665">
        <v>0.261</v>
      </c>
      <c r="DP665">
        <v>-0.001</v>
      </c>
      <c r="DQ665">
        <v>4.408</v>
      </c>
      <c r="DR665">
        <v>-0.118</v>
      </c>
      <c r="DS665">
        <v>420</v>
      </c>
      <c r="DT665">
        <v>3</v>
      </c>
      <c r="DU665">
        <v>0.07</v>
      </c>
      <c r="DV665">
        <v>0.03</v>
      </c>
      <c r="DW665">
        <v>-21.6826146341463</v>
      </c>
      <c r="DX665">
        <v>0.259538675958125</v>
      </c>
      <c r="DY665">
        <v>0.0353562949235326</v>
      </c>
      <c r="DZ665">
        <v>1</v>
      </c>
      <c r="EA665">
        <v>677.04503030303</v>
      </c>
      <c r="EB665">
        <v>-1.02170370996473</v>
      </c>
      <c r="EC665">
        <v>0.192744057778708</v>
      </c>
      <c r="ED665">
        <v>1</v>
      </c>
      <c r="EE665">
        <v>8.22899902439024</v>
      </c>
      <c r="EF665">
        <v>0.237487526132414</v>
      </c>
      <c r="EG665">
        <v>0.0257004161307184</v>
      </c>
      <c r="EH665">
        <v>0</v>
      </c>
      <c r="EI665">
        <v>2</v>
      </c>
      <c r="EJ665">
        <v>3</v>
      </c>
      <c r="EK665" t="s">
        <v>335</v>
      </c>
      <c r="EL665">
        <v>100</v>
      </c>
      <c r="EM665">
        <v>100</v>
      </c>
      <c r="EN665">
        <v>4.317</v>
      </c>
      <c r="EO665">
        <v>0.1367</v>
      </c>
      <c r="EP665">
        <v>2.28134974714028</v>
      </c>
      <c r="EQ665">
        <v>0.00616335315543056</v>
      </c>
      <c r="ER665">
        <v>-2.81551833566181e-06</v>
      </c>
      <c r="ES665">
        <v>7.20361701182458e-10</v>
      </c>
      <c r="ET665">
        <v>-0.12593346656001</v>
      </c>
      <c r="EU665">
        <v>0.000949733804135094</v>
      </c>
      <c r="EV665">
        <v>0.000626151634330831</v>
      </c>
      <c r="EW665">
        <v>-7.8445624330649e-06</v>
      </c>
      <c r="EX665">
        <v>-4</v>
      </c>
      <c r="EY665">
        <v>2067</v>
      </c>
      <c r="EZ665">
        <v>1</v>
      </c>
      <c r="FA665">
        <v>22</v>
      </c>
      <c r="FB665">
        <v>22.7</v>
      </c>
      <c r="FC665">
        <v>22.5</v>
      </c>
      <c r="FD665">
        <v>18</v>
      </c>
      <c r="FE665">
        <v>960.401</v>
      </c>
      <c r="FF665">
        <v>524.443</v>
      </c>
      <c r="FG665">
        <v>45.7081</v>
      </c>
      <c r="FH665">
        <v>26.0263</v>
      </c>
      <c r="FI665">
        <v>30.0008</v>
      </c>
      <c r="FJ665">
        <v>25.7661</v>
      </c>
      <c r="FK665">
        <v>25.7559</v>
      </c>
      <c r="FL665">
        <v>26.898</v>
      </c>
      <c r="FM665">
        <v>27.0047</v>
      </c>
      <c r="FN665">
        <v>0</v>
      </c>
      <c r="FO665">
        <v>48</v>
      </c>
      <c r="FP665">
        <v>420</v>
      </c>
      <c r="FQ665">
        <v>15.233</v>
      </c>
      <c r="FR665">
        <v>100.261</v>
      </c>
      <c r="FS665">
        <v>100.159</v>
      </c>
    </row>
    <row r="666" spans="1:175">
      <c r="A666">
        <v>650</v>
      </c>
      <c r="B666">
        <v>1627064874.1</v>
      </c>
      <c r="C666">
        <v>1298</v>
      </c>
      <c r="D666" t="s">
        <v>1593</v>
      </c>
      <c r="E666" t="s">
        <v>1594</v>
      </c>
      <c r="F666">
        <v>1</v>
      </c>
      <c r="H666">
        <v>1627064873.1</v>
      </c>
      <c r="I666">
        <f>(J666)/1000</f>
        <v>0</v>
      </c>
      <c r="J666">
        <f>1000*CB666*AH666*(BX666-BY666)/(100*BQ666*(1000-AH666*BX666))</f>
        <v>0</v>
      </c>
      <c r="K666">
        <f>CB666*AH666*(BW666-BV666*(1000-AH666*BY666)/(1000-AH666*BX666))/(100*BQ666)</f>
        <v>0</v>
      </c>
      <c r="L666">
        <f>BV666 - IF(AH666&gt;1, K666*BQ666*100.0/(AJ666*CJ666), 0)</f>
        <v>0</v>
      </c>
      <c r="M666">
        <f>((S666-I666/2)*L666-K666)/(S666+I666/2)</f>
        <v>0</v>
      </c>
      <c r="N666">
        <f>M666*(CC666+CD666)/1000.0</f>
        <v>0</v>
      </c>
      <c r="O666">
        <f>(BV666 - IF(AH666&gt;1, K666*BQ666*100.0/(AJ666*CJ666), 0))*(CC666+CD666)/1000.0</f>
        <v>0</v>
      </c>
      <c r="P666">
        <f>2.0/((1/R666-1/Q666)+SIGN(R666)*SQRT((1/R666-1/Q666)*(1/R666-1/Q666) + 4*BR666/((BR666+1)*(BR666+1))*(2*1/R666*1/Q666-1/Q666*1/Q666)))</f>
        <v>0</v>
      </c>
      <c r="Q666">
        <f>IF(LEFT(BS666,1)&lt;&gt;"0",IF(LEFT(BS666,1)="1",3.0,BT666),$D$5+$E$5*(CJ666*CC666/($K$5*1000))+$F$5*(CJ666*CC666/($K$5*1000))*MAX(MIN(BQ666,$J$5),$I$5)*MAX(MIN(BQ666,$J$5),$I$5)+$G$5*MAX(MIN(BQ666,$J$5),$I$5)*(CJ666*CC666/($K$5*1000))+$H$5*(CJ666*CC666/($K$5*1000))*(CJ666*CC666/($K$5*1000)))</f>
        <v>0</v>
      </c>
      <c r="R666">
        <f>I666*(1000-(1000*0.61365*exp(17.502*V666/(240.97+V666))/(CC666+CD666)+BX666)/2)/(1000*0.61365*exp(17.502*V666/(240.97+V666))/(CC666+CD666)-BX666)</f>
        <v>0</v>
      </c>
      <c r="S666">
        <f>1/((BR666+1)/(P666/1.6)+1/(Q666/1.37)) + BR666/((BR666+1)/(P666/1.6) + BR666/(Q666/1.37))</f>
        <v>0</v>
      </c>
      <c r="T666">
        <f>(BM666*BP666)</f>
        <v>0</v>
      </c>
      <c r="U666">
        <f>(CE666+(T666+2*0.95*5.67E-8*(((CE666+$B$7)+273)^4-(CE666+273)^4)-44100*I666)/(1.84*29.3*Q666+8*0.95*5.67E-8*(CE666+273)^3))</f>
        <v>0</v>
      </c>
      <c r="V666">
        <f>($C$7*CF666+$D$7*CG666+$E$7*U666)</f>
        <v>0</v>
      </c>
      <c r="W666">
        <f>0.61365*exp(17.502*V666/(240.97+V666))</f>
        <v>0</v>
      </c>
      <c r="X666">
        <f>(Y666/Z666*100)</f>
        <v>0</v>
      </c>
      <c r="Y666">
        <f>BX666*(CC666+CD666)/1000</f>
        <v>0</v>
      </c>
      <c r="Z666">
        <f>0.61365*exp(17.502*CE666/(240.97+CE666))</f>
        <v>0</v>
      </c>
      <c r="AA666">
        <f>(W666-BX666*(CC666+CD666)/1000)</f>
        <v>0</v>
      </c>
      <c r="AB666">
        <f>(-I666*44100)</f>
        <v>0</v>
      </c>
      <c r="AC666">
        <f>2*29.3*Q666*0.92*(CE666-V666)</f>
        <v>0</v>
      </c>
      <c r="AD666">
        <f>2*0.95*5.67E-8*(((CE666+$B$7)+273)^4-(V666+273)^4)</f>
        <v>0</v>
      </c>
      <c r="AE666">
        <f>T666+AD666+AB666+AC666</f>
        <v>0</v>
      </c>
      <c r="AF666">
        <v>16</v>
      </c>
      <c r="AG666">
        <v>2</v>
      </c>
      <c r="AH666">
        <f>IF(AF666*$H$13&gt;=AJ666,1.0,(AJ666/(AJ666-AF666*$H$13)))</f>
        <v>0</v>
      </c>
      <c r="AI666">
        <f>(AH666-1)*100</f>
        <v>0</v>
      </c>
      <c r="AJ666">
        <f>MAX(0,($B$13+$C$13*CJ666)/(1+$D$13*CJ666)*CC666/(CE666+273)*$E$13)</f>
        <v>0</v>
      </c>
      <c r="AK666" t="s">
        <v>291</v>
      </c>
      <c r="AL666" t="s">
        <v>291</v>
      </c>
      <c r="AM666">
        <v>0</v>
      </c>
      <c r="AN666">
        <v>0</v>
      </c>
      <c r="AO666">
        <f>1-AM666/AN666</f>
        <v>0</v>
      </c>
      <c r="AP666">
        <v>0</v>
      </c>
      <c r="AQ666" t="s">
        <v>291</v>
      </c>
      <c r="AR666" t="s">
        <v>291</v>
      </c>
      <c r="AS666">
        <v>0</v>
      </c>
      <c r="AT666">
        <v>0</v>
      </c>
      <c r="AU666">
        <f>1-AS666/AT666</f>
        <v>0</v>
      </c>
      <c r="AV666">
        <v>0.5</v>
      </c>
      <c r="AW666">
        <f>BN666</f>
        <v>0</v>
      </c>
      <c r="AX666">
        <f>K666</f>
        <v>0</v>
      </c>
      <c r="AY666">
        <f>AU666*AV666*AW666</f>
        <v>0</v>
      </c>
      <c r="AZ666">
        <f>(AX666-AP666)/AW666</f>
        <v>0</v>
      </c>
      <c r="BA666">
        <f>(AN666-AT666)/AT666</f>
        <v>0</v>
      </c>
      <c r="BB666">
        <f>AM666/(AO666+AM666/AT666)</f>
        <v>0</v>
      </c>
      <c r="BC666" t="s">
        <v>291</v>
      </c>
      <c r="BD666">
        <v>0</v>
      </c>
      <c r="BE666">
        <f>IF(BD666&lt;&gt;0, BD666, BB666)</f>
        <v>0</v>
      </c>
      <c r="BF666">
        <f>1-BE666/AT666</f>
        <v>0</v>
      </c>
      <c r="BG666">
        <f>(AT666-AS666)/(AT666-BE666)</f>
        <v>0</v>
      </c>
      <c r="BH666">
        <f>(AN666-AT666)/(AN666-BE666)</f>
        <v>0</v>
      </c>
      <c r="BI666">
        <f>(AT666-AS666)/(AT666-AM666)</f>
        <v>0</v>
      </c>
      <c r="BJ666">
        <f>(AN666-AT666)/(AN666-AM666)</f>
        <v>0</v>
      </c>
      <c r="BK666">
        <f>(BG666*BE666/AS666)</f>
        <v>0</v>
      </c>
      <c r="BL666">
        <f>(1-BK666)</f>
        <v>0</v>
      </c>
      <c r="BM666">
        <f>$B$11*CK666+$C$11*CL666+$F$11*CM666*(1-CP666)</f>
        <v>0</v>
      </c>
      <c r="BN666">
        <f>BM666*BO666</f>
        <v>0</v>
      </c>
      <c r="BO666">
        <f>($B$11*$D$9+$C$11*$D$9+$F$11*((CZ666+CR666)/MAX(CZ666+CR666+DA666, 0.1)*$I$9+DA666/MAX(CZ666+CR666+DA666, 0.1)*$J$9))/($B$11+$C$11+$F$11)</f>
        <v>0</v>
      </c>
      <c r="BP666">
        <f>($B$11*$K$9+$C$11*$K$9+$F$11*((CZ666+CR666)/MAX(CZ666+CR666+DA666, 0.1)*$P$9+DA666/MAX(CZ666+CR666+DA666, 0.1)*$Q$9))/($B$11+$C$11+$F$11)</f>
        <v>0</v>
      </c>
      <c r="BQ666">
        <v>6</v>
      </c>
      <c r="BR666">
        <v>0.5</v>
      </c>
      <c r="BS666" t="s">
        <v>292</v>
      </c>
      <c r="BT666">
        <v>2</v>
      </c>
      <c r="BU666">
        <v>1627064873.1</v>
      </c>
      <c r="BV666">
        <v>398.356</v>
      </c>
      <c r="BW666">
        <v>419.988666666667</v>
      </c>
      <c r="BX666">
        <v>23.4359</v>
      </c>
      <c r="BY666">
        <v>15.1661666666667</v>
      </c>
      <c r="BZ666">
        <v>394.039333333333</v>
      </c>
      <c r="CA666">
        <v>23.2989666666667</v>
      </c>
      <c r="CB666">
        <v>899.985333333333</v>
      </c>
      <c r="CC666">
        <v>101.502666666667</v>
      </c>
      <c r="CD666">
        <v>0.100065333333333</v>
      </c>
      <c r="CE666">
        <v>38.5489</v>
      </c>
      <c r="CF666">
        <v>34.9248666666667</v>
      </c>
      <c r="CG666">
        <v>999.9</v>
      </c>
      <c r="CH666">
        <v>0</v>
      </c>
      <c r="CI666">
        <v>0</v>
      </c>
      <c r="CJ666">
        <v>9983.54</v>
      </c>
      <c r="CK666">
        <v>0</v>
      </c>
      <c r="CL666">
        <v>59.8759</v>
      </c>
      <c r="CM666">
        <v>1459.94666666667</v>
      </c>
      <c r="CN666">
        <v>0.973009</v>
      </c>
      <c r="CO666">
        <v>0.0269914</v>
      </c>
      <c r="CP666">
        <v>0</v>
      </c>
      <c r="CQ666">
        <v>676.655</v>
      </c>
      <c r="CR666">
        <v>4.99951</v>
      </c>
      <c r="CS666">
        <v>9894.02</v>
      </c>
      <c r="CT666">
        <v>11911.5333333333</v>
      </c>
      <c r="CU666">
        <v>40.687</v>
      </c>
      <c r="CV666">
        <v>42.625</v>
      </c>
      <c r="CW666">
        <v>42.062</v>
      </c>
      <c r="CX666">
        <v>41.958</v>
      </c>
      <c r="CY666">
        <v>43.5</v>
      </c>
      <c r="CZ666">
        <v>1415.67666666667</v>
      </c>
      <c r="DA666">
        <v>39.27</v>
      </c>
      <c r="DB666">
        <v>0</v>
      </c>
      <c r="DC666">
        <v>1627064876.8</v>
      </c>
      <c r="DD666">
        <v>0</v>
      </c>
      <c r="DE666">
        <v>676.9396</v>
      </c>
      <c r="DF666">
        <v>-1.01984616359036</v>
      </c>
      <c r="DG666">
        <v>-11.7084616822679</v>
      </c>
      <c r="DH666">
        <v>9896.4408</v>
      </c>
      <c r="DI666">
        <v>15</v>
      </c>
      <c r="DJ666">
        <v>1627063522.6</v>
      </c>
      <c r="DK666" t="s">
        <v>293</v>
      </c>
      <c r="DL666">
        <v>1627063512.6</v>
      </c>
      <c r="DM666">
        <v>1627063522.6</v>
      </c>
      <c r="DN666">
        <v>1</v>
      </c>
      <c r="DO666">
        <v>0.261</v>
      </c>
      <c r="DP666">
        <v>-0.001</v>
      </c>
      <c r="DQ666">
        <v>4.408</v>
      </c>
      <c r="DR666">
        <v>-0.118</v>
      </c>
      <c r="DS666">
        <v>420</v>
      </c>
      <c r="DT666">
        <v>3</v>
      </c>
      <c r="DU666">
        <v>0.07</v>
      </c>
      <c r="DV666">
        <v>0.03</v>
      </c>
      <c r="DW666">
        <v>-21.6740170731707</v>
      </c>
      <c r="DX666">
        <v>0.262068292682914</v>
      </c>
      <c r="DY666">
        <v>0.0355727005663053</v>
      </c>
      <c r="DZ666">
        <v>1</v>
      </c>
      <c r="EA666">
        <v>677.001242424242</v>
      </c>
      <c r="EB666">
        <v>-1.12659137461878</v>
      </c>
      <c r="EC666">
        <v>0.23136040758995</v>
      </c>
      <c r="ED666">
        <v>1</v>
      </c>
      <c r="EE666">
        <v>8.23701756097561</v>
      </c>
      <c r="EF666">
        <v>0.213463484320582</v>
      </c>
      <c r="EG666">
        <v>0.0234221686505555</v>
      </c>
      <c r="EH666">
        <v>0</v>
      </c>
      <c r="EI666">
        <v>2</v>
      </c>
      <c r="EJ666">
        <v>3</v>
      </c>
      <c r="EK666" t="s">
        <v>335</v>
      </c>
      <c r="EL666">
        <v>100</v>
      </c>
      <c r="EM666">
        <v>100</v>
      </c>
      <c r="EN666">
        <v>4.317</v>
      </c>
      <c r="EO666">
        <v>0.1371</v>
      </c>
      <c r="EP666">
        <v>2.28134974714028</v>
      </c>
      <c r="EQ666">
        <v>0.00616335315543056</v>
      </c>
      <c r="ER666">
        <v>-2.81551833566181e-06</v>
      </c>
      <c r="ES666">
        <v>7.20361701182458e-10</v>
      </c>
      <c r="ET666">
        <v>-0.12593346656001</v>
      </c>
      <c r="EU666">
        <v>0.000949733804135094</v>
      </c>
      <c r="EV666">
        <v>0.000626151634330831</v>
      </c>
      <c r="EW666">
        <v>-7.8445624330649e-06</v>
      </c>
      <c r="EX666">
        <v>-4</v>
      </c>
      <c r="EY666">
        <v>2067</v>
      </c>
      <c r="EZ666">
        <v>1</v>
      </c>
      <c r="FA666">
        <v>22</v>
      </c>
      <c r="FB666">
        <v>22.7</v>
      </c>
      <c r="FC666">
        <v>22.5</v>
      </c>
      <c r="FD666">
        <v>18</v>
      </c>
      <c r="FE666">
        <v>960.284</v>
      </c>
      <c r="FF666">
        <v>524.455</v>
      </c>
      <c r="FG666">
        <v>45.7257</v>
      </c>
      <c r="FH666">
        <v>26.0305</v>
      </c>
      <c r="FI666">
        <v>30.0008</v>
      </c>
      <c r="FJ666">
        <v>25.7697</v>
      </c>
      <c r="FK666">
        <v>25.759</v>
      </c>
      <c r="FL666">
        <v>26.8996</v>
      </c>
      <c r="FM666">
        <v>27.0047</v>
      </c>
      <c r="FN666">
        <v>0</v>
      </c>
      <c r="FO666">
        <v>48</v>
      </c>
      <c r="FP666">
        <v>420</v>
      </c>
      <c r="FQ666">
        <v>15.2281</v>
      </c>
      <c r="FR666">
        <v>100.26</v>
      </c>
      <c r="FS666">
        <v>100.157</v>
      </c>
    </row>
    <row r="667" spans="1:175">
      <c r="A667">
        <v>651</v>
      </c>
      <c r="B667">
        <v>1627064876.1</v>
      </c>
      <c r="C667">
        <v>1300</v>
      </c>
      <c r="D667" t="s">
        <v>1595</v>
      </c>
      <c r="E667" t="s">
        <v>1596</v>
      </c>
      <c r="F667">
        <v>1</v>
      </c>
      <c r="H667">
        <v>1627064875.1</v>
      </c>
      <c r="I667">
        <f>(J667)/1000</f>
        <v>0</v>
      </c>
      <c r="J667">
        <f>1000*CB667*AH667*(BX667-BY667)/(100*BQ667*(1000-AH667*BX667))</f>
        <v>0</v>
      </c>
      <c r="K667">
        <f>CB667*AH667*(BW667-BV667*(1000-AH667*BY667)/(1000-AH667*BX667))/(100*BQ667)</f>
        <v>0</v>
      </c>
      <c r="L667">
        <f>BV667 - IF(AH667&gt;1, K667*BQ667*100.0/(AJ667*CJ667), 0)</f>
        <v>0</v>
      </c>
      <c r="M667">
        <f>((S667-I667/2)*L667-K667)/(S667+I667/2)</f>
        <v>0</v>
      </c>
      <c r="N667">
        <f>M667*(CC667+CD667)/1000.0</f>
        <v>0</v>
      </c>
      <c r="O667">
        <f>(BV667 - IF(AH667&gt;1, K667*BQ667*100.0/(AJ667*CJ667), 0))*(CC667+CD667)/1000.0</f>
        <v>0</v>
      </c>
      <c r="P667">
        <f>2.0/((1/R667-1/Q667)+SIGN(R667)*SQRT((1/R667-1/Q667)*(1/R667-1/Q667) + 4*BR667/((BR667+1)*(BR667+1))*(2*1/R667*1/Q667-1/Q667*1/Q667)))</f>
        <v>0</v>
      </c>
      <c r="Q667">
        <f>IF(LEFT(BS667,1)&lt;&gt;"0",IF(LEFT(BS667,1)="1",3.0,BT667),$D$5+$E$5*(CJ667*CC667/($K$5*1000))+$F$5*(CJ667*CC667/($K$5*1000))*MAX(MIN(BQ667,$J$5),$I$5)*MAX(MIN(BQ667,$J$5),$I$5)+$G$5*MAX(MIN(BQ667,$J$5),$I$5)*(CJ667*CC667/($K$5*1000))+$H$5*(CJ667*CC667/($K$5*1000))*(CJ667*CC667/($K$5*1000)))</f>
        <v>0</v>
      </c>
      <c r="R667">
        <f>I667*(1000-(1000*0.61365*exp(17.502*V667/(240.97+V667))/(CC667+CD667)+BX667)/2)/(1000*0.61365*exp(17.502*V667/(240.97+V667))/(CC667+CD667)-BX667)</f>
        <v>0</v>
      </c>
      <c r="S667">
        <f>1/((BR667+1)/(P667/1.6)+1/(Q667/1.37)) + BR667/((BR667+1)/(P667/1.6) + BR667/(Q667/1.37))</f>
        <v>0</v>
      </c>
      <c r="T667">
        <f>(BM667*BP667)</f>
        <v>0</v>
      </c>
      <c r="U667">
        <f>(CE667+(T667+2*0.95*5.67E-8*(((CE667+$B$7)+273)^4-(CE667+273)^4)-44100*I667)/(1.84*29.3*Q667+8*0.95*5.67E-8*(CE667+273)^3))</f>
        <v>0</v>
      </c>
      <c r="V667">
        <f>($C$7*CF667+$D$7*CG667+$E$7*U667)</f>
        <v>0</v>
      </c>
      <c r="W667">
        <f>0.61365*exp(17.502*V667/(240.97+V667))</f>
        <v>0</v>
      </c>
      <c r="X667">
        <f>(Y667/Z667*100)</f>
        <v>0</v>
      </c>
      <c r="Y667">
        <f>BX667*(CC667+CD667)/1000</f>
        <v>0</v>
      </c>
      <c r="Z667">
        <f>0.61365*exp(17.502*CE667/(240.97+CE667))</f>
        <v>0</v>
      </c>
      <c r="AA667">
        <f>(W667-BX667*(CC667+CD667)/1000)</f>
        <v>0</v>
      </c>
      <c r="AB667">
        <f>(-I667*44100)</f>
        <v>0</v>
      </c>
      <c r="AC667">
        <f>2*29.3*Q667*0.92*(CE667-V667)</f>
        <v>0</v>
      </c>
      <c r="AD667">
        <f>2*0.95*5.67E-8*(((CE667+$B$7)+273)^4-(V667+273)^4)</f>
        <v>0</v>
      </c>
      <c r="AE667">
        <f>T667+AD667+AB667+AC667</f>
        <v>0</v>
      </c>
      <c r="AF667">
        <v>16</v>
      </c>
      <c r="AG667">
        <v>2</v>
      </c>
      <c r="AH667">
        <f>IF(AF667*$H$13&gt;=AJ667,1.0,(AJ667/(AJ667-AF667*$H$13)))</f>
        <v>0</v>
      </c>
      <c r="AI667">
        <f>(AH667-1)*100</f>
        <v>0</v>
      </c>
      <c r="AJ667">
        <f>MAX(0,($B$13+$C$13*CJ667)/(1+$D$13*CJ667)*CC667/(CE667+273)*$E$13)</f>
        <v>0</v>
      </c>
      <c r="AK667" t="s">
        <v>291</v>
      </c>
      <c r="AL667" t="s">
        <v>291</v>
      </c>
      <c r="AM667">
        <v>0</v>
      </c>
      <c r="AN667">
        <v>0</v>
      </c>
      <c r="AO667">
        <f>1-AM667/AN667</f>
        <v>0</v>
      </c>
      <c r="AP667">
        <v>0</v>
      </c>
      <c r="AQ667" t="s">
        <v>291</v>
      </c>
      <c r="AR667" t="s">
        <v>291</v>
      </c>
      <c r="AS667">
        <v>0</v>
      </c>
      <c r="AT667">
        <v>0</v>
      </c>
      <c r="AU667">
        <f>1-AS667/AT667</f>
        <v>0</v>
      </c>
      <c r="AV667">
        <v>0.5</v>
      </c>
      <c r="AW667">
        <f>BN667</f>
        <v>0</v>
      </c>
      <c r="AX667">
        <f>K667</f>
        <v>0</v>
      </c>
      <c r="AY667">
        <f>AU667*AV667*AW667</f>
        <v>0</v>
      </c>
      <c r="AZ667">
        <f>(AX667-AP667)/AW667</f>
        <v>0</v>
      </c>
      <c r="BA667">
        <f>(AN667-AT667)/AT667</f>
        <v>0</v>
      </c>
      <c r="BB667">
        <f>AM667/(AO667+AM667/AT667)</f>
        <v>0</v>
      </c>
      <c r="BC667" t="s">
        <v>291</v>
      </c>
      <c r="BD667">
        <v>0</v>
      </c>
      <c r="BE667">
        <f>IF(BD667&lt;&gt;0, BD667, BB667)</f>
        <v>0</v>
      </c>
      <c r="BF667">
        <f>1-BE667/AT667</f>
        <v>0</v>
      </c>
      <c r="BG667">
        <f>(AT667-AS667)/(AT667-BE667)</f>
        <v>0</v>
      </c>
      <c r="BH667">
        <f>(AN667-AT667)/(AN667-BE667)</f>
        <v>0</v>
      </c>
      <c r="BI667">
        <f>(AT667-AS667)/(AT667-AM667)</f>
        <v>0</v>
      </c>
      <c r="BJ667">
        <f>(AN667-AT667)/(AN667-AM667)</f>
        <v>0</v>
      </c>
      <c r="BK667">
        <f>(BG667*BE667/AS667)</f>
        <v>0</v>
      </c>
      <c r="BL667">
        <f>(1-BK667)</f>
        <v>0</v>
      </c>
      <c r="BM667">
        <f>$B$11*CK667+$C$11*CL667+$F$11*CM667*(1-CP667)</f>
        <v>0</v>
      </c>
      <c r="BN667">
        <f>BM667*BO667</f>
        <v>0</v>
      </c>
      <c r="BO667">
        <f>($B$11*$D$9+$C$11*$D$9+$F$11*((CZ667+CR667)/MAX(CZ667+CR667+DA667, 0.1)*$I$9+DA667/MAX(CZ667+CR667+DA667, 0.1)*$J$9))/($B$11+$C$11+$F$11)</f>
        <v>0</v>
      </c>
      <c r="BP667">
        <f>($B$11*$K$9+$C$11*$K$9+$F$11*((CZ667+CR667)/MAX(CZ667+CR667+DA667, 0.1)*$P$9+DA667/MAX(CZ667+CR667+DA667, 0.1)*$Q$9))/($B$11+$C$11+$F$11)</f>
        <v>0</v>
      </c>
      <c r="BQ667">
        <v>6</v>
      </c>
      <c r="BR667">
        <v>0.5</v>
      </c>
      <c r="BS667" t="s">
        <v>292</v>
      </c>
      <c r="BT667">
        <v>2</v>
      </c>
      <c r="BU667">
        <v>1627064875.1</v>
      </c>
      <c r="BV667">
        <v>398.364333333333</v>
      </c>
      <c r="BW667">
        <v>419.961333333333</v>
      </c>
      <c r="BX667">
        <v>23.4591333333333</v>
      </c>
      <c r="BY667">
        <v>15.1694</v>
      </c>
      <c r="BZ667">
        <v>394.047333333333</v>
      </c>
      <c r="CA667">
        <v>23.3218333333333</v>
      </c>
      <c r="CB667">
        <v>900.022666666667</v>
      </c>
      <c r="CC667">
        <v>101.504</v>
      </c>
      <c r="CD667">
        <v>0.100226666666667</v>
      </c>
      <c r="CE667">
        <v>38.5671666666667</v>
      </c>
      <c r="CF667">
        <v>34.9424666666667</v>
      </c>
      <c r="CG667">
        <v>999.9</v>
      </c>
      <c r="CH667">
        <v>0</v>
      </c>
      <c r="CI667">
        <v>0</v>
      </c>
      <c r="CJ667">
        <v>9997.27333333333</v>
      </c>
      <c r="CK667">
        <v>0</v>
      </c>
      <c r="CL667">
        <v>59.8759</v>
      </c>
      <c r="CM667">
        <v>1460.04333333333</v>
      </c>
      <c r="CN667">
        <v>0.973011</v>
      </c>
      <c r="CO667">
        <v>0.0269895</v>
      </c>
      <c r="CP667">
        <v>0</v>
      </c>
      <c r="CQ667">
        <v>676.734333333333</v>
      </c>
      <c r="CR667">
        <v>4.99951</v>
      </c>
      <c r="CS667">
        <v>9894.77333333333</v>
      </c>
      <c r="CT667">
        <v>11912.3</v>
      </c>
      <c r="CU667">
        <v>40.687</v>
      </c>
      <c r="CV667">
        <v>42.625</v>
      </c>
      <c r="CW667">
        <v>42.062</v>
      </c>
      <c r="CX667">
        <v>41.937</v>
      </c>
      <c r="CY667">
        <v>43.5</v>
      </c>
      <c r="CZ667">
        <v>1415.77333333333</v>
      </c>
      <c r="DA667">
        <v>39.27</v>
      </c>
      <c r="DB667">
        <v>0</v>
      </c>
      <c r="DC667">
        <v>1627064878.6</v>
      </c>
      <c r="DD667">
        <v>0</v>
      </c>
      <c r="DE667">
        <v>676.921230769231</v>
      </c>
      <c r="DF667">
        <v>-1.54769230911549</v>
      </c>
      <c r="DG667">
        <v>-15.6174359845616</v>
      </c>
      <c r="DH667">
        <v>9896.29884615385</v>
      </c>
      <c r="DI667">
        <v>15</v>
      </c>
      <c r="DJ667">
        <v>1627063522.6</v>
      </c>
      <c r="DK667" t="s">
        <v>293</v>
      </c>
      <c r="DL667">
        <v>1627063512.6</v>
      </c>
      <c r="DM667">
        <v>1627063522.6</v>
      </c>
      <c r="DN667">
        <v>1</v>
      </c>
      <c r="DO667">
        <v>0.261</v>
      </c>
      <c r="DP667">
        <v>-0.001</v>
      </c>
      <c r="DQ667">
        <v>4.408</v>
      </c>
      <c r="DR667">
        <v>-0.118</v>
      </c>
      <c r="DS667">
        <v>420</v>
      </c>
      <c r="DT667">
        <v>3</v>
      </c>
      <c r="DU667">
        <v>0.07</v>
      </c>
      <c r="DV667">
        <v>0.03</v>
      </c>
      <c r="DW667">
        <v>-21.6610536585366</v>
      </c>
      <c r="DX667">
        <v>0.256668292682913</v>
      </c>
      <c r="DY667">
        <v>0.0350945975799414</v>
      </c>
      <c r="DZ667">
        <v>1</v>
      </c>
      <c r="EA667">
        <v>676.969857142857</v>
      </c>
      <c r="EB667">
        <v>-1.32744422700536</v>
      </c>
      <c r="EC667">
        <v>0.249611829259203</v>
      </c>
      <c r="ED667">
        <v>1</v>
      </c>
      <c r="EE667">
        <v>8.24599902439024</v>
      </c>
      <c r="EF667">
        <v>0.212513310104533</v>
      </c>
      <c r="EG667">
        <v>0.0233086009253445</v>
      </c>
      <c r="EH667">
        <v>0</v>
      </c>
      <c r="EI667">
        <v>2</v>
      </c>
      <c r="EJ667">
        <v>3</v>
      </c>
      <c r="EK667" t="s">
        <v>335</v>
      </c>
      <c r="EL667">
        <v>100</v>
      </c>
      <c r="EM667">
        <v>100</v>
      </c>
      <c r="EN667">
        <v>4.317</v>
      </c>
      <c r="EO667">
        <v>0.1375</v>
      </c>
      <c r="EP667">
        <v>2.28134974714028</v>
      </c>
      <c r="EQ667">
        <v>0.00616335315543056</v>
      </c>
      <c r="ER667">
        <v>-2.81551833566181e-06</v>
      </c>
      <c r="ES667">
        <v>7.20361701182458e-10</v>
      </c>
      <c r="ET667">
        <v>-0.12593346656001</v>
      </c>
      <c r="EU667">
        <v>0.000949733804135094</v>
      </c>
      <c r="EV667">
        <v>0.000626151634330831</v>
      </c>
      <c r="EW667">
        <v>-7.8445624330649e-06</v>
      </c>
      <c r="EX667">
        <v>-4</v>
      </c>
      <c r="EY667">
        <v>2067</v>
      </c>
      <c r="EZ667">
        <v>1</v>
      </c>
      <c r="FA667">
        <v>22</v>
      </c>
      <c r="FB667">
        <v>22.7</v>
      </c>
      <c r="FC667">
        <v>22.6</v>
      </c>
      <c r="FD667">
        <v>18</v>
      </c>
      <c r="FE667">
        <v>960.522</v>
      </c>
      <c r="FF667">
        <v>524.219</v>
      </c>
      <c r="FG667">
        <v>45.7423</v>
      </c>
      <c r="FH667">
        <v>26.0349</v>
      </c>
      <c r="FI667">
        <v>30.0009</v>
      </c>
      <c r="FJ667">
        <v>25.773</v>
      </c>
      <c r="FK667">
        <v>25.7622</v>
      </c>
      <c r="FL667">
        <v>26.8995</v>
      </c>
      <c r="FM667">
        <v>27.0047</v>
      </c>
      <c r="FN667">
        <v>0</v>
      </c>
      <c r="FO667">
        <v>48</v>
      </c>
      <c r="FP667">
        <v>420</v>
      </c>
      <c r="FQ667">
        <v>15.2159</v>
      </c>
      <c r="FR667">
        <v>100.26</v>
      </c>
      <c r="FS667">
        <v>100.157</v>
      </c>
    </row>
    <row r="668" spans="1:175">
      <c r="A668">
        <v>652</v>
      </c>
      <c r="B668">
        <v>1627064878.1</v>
      </c>
      <c r="C668">
        <v>1302</v>
      </c>
      <c r="D668" t="s">
        <v>1597</v>
      </c>
      <c r="E668" t="s">
        <v>1598</v>
      </c>
      <c r="F668">
        <v>1</v>
      </c>
      <c r="H668">
        <v>1627064877.1</v>
      </c>
      <c r="I668">
        <f>(J668)/1000</f>
        <v>0</v>
      </c>
      <c r="J668">
        <f>1000*CB668*AH668*(BX668-BY668)/(100*BQ668*(1000-AH668*BX668))</f>
        <v>0</v>
      </c>
      <c r="K668">
        <f>CB668*AH668*(BW668-BV668*(1000-AH668*BY668)/(1000-AH668*BX668))/(100*BQ668)</f>
        <v>0</v>
      </c>
      <c r="L668">
        <f>BV668 - IF(AH668&gt;1, K668*BQ668*100.0/(AJ668*CJ668), 0)</f>
        <v>0</v>
      </c>
      <c r="M668">
        <f>((S668-I668/2)*L668-K668)/(S668+I668/2)</f>
        <v>0</v>
      </c>
      <c r="N668">
        <f>M668*(CC668+CD668)/1000.0</f>
        <v>0</v>
      </c>
      <c r="O668">
        <f>(BV668 - IF(AH668&gt;1, K668*BQ668*100.0/(AJ668*CJ668), 0))*(CC668+CD668)/1000.0</f>
        <v>0</v>
      </c>
      <c r="P668">
        <f>2.0/((1/R668-1/Q668)+SIGN(R668)*SQRT((1/R668-1/Q668)*(1/R668-1/Q668) + 4*BR668/((BR668+1)*(BR668+1))*(2*1/R668*1/Q668-1/Q668*1/Q668)))</f>
        <v>0</v>
      </c>
      <c r="Q668">
        <f>IF(LEFT(BS668,1)&lt;&gt;"0",IF(LEFT(BS668,1)="1",3.0,BT668),$D$5+$E$5*(CJ668*CC668/($K$5*1000))+$F$5*(CJ668*CC668/($K$5*1000))*MAX(MIN(BQ668,$J$5),$I$5)*MAX(MIN(BQ668,$J$5),$I$5)+$G$5*MAX(MIN(BQ668,$J$5),$I$5)*(CJ668*CC668/($K$5*1000))+$H$5*(CJ668*CC668/($K$5*1000))*(CJ668*CC668/($K$5*1000)))</f>
        <v>0</v>
      </c>
      <c r="R668">
        <f>I668*(1000-(1000*0.61365*exp(17.502*V668/(240.97+V668))/(CC668+CD668)+BX668)/2)/(1000*0.61365*exp(17.502*V668/(240.97+V668))/(CC668+CD668)-BX668)</f>
        <v>0</v>
      </c>
      <c r="S668">
        <f>1/((BR668+1)/(P668/1.6)+1/(Q668/1.37)) + BR668/((BR668+1)/(P668/1.6) + BR668/(Q668/1.37))</f>
        <v>0</v>
      </c>
      <c r="T668">
        <f>(BM668*BP668)</f>
        <v>0</v>
      </c>
      <c r="U668">
        <f>(CE668+(T668+2*0.95*5.67E-8*(((CE668+$B$7)+273)^4-(CE668+273)^4)-44100*I668)/(1.84*29.3*Q668+8*0.95*5.67E-8*(CE668+273)^3))</f>
        <v>0</v>
      </c>
      <c r="V668">
        <f>($C$7*CF668+$D$7*CG668+$E$7*U668)</f>
        <v>0</v>
      </c>
      <c r="W668">
        <f>0.61365*exp(17.502*V668/(240.97+V668))</f>
        <v>0</v>
      </c>
      <c r="X668">
        <f>(Y668/Z668*100)</f>
        <v>0</v>
      </c>
      <c r="Y668">
        <f>BX668*(CC668+CD668)/1000</f>
        <v>0</v>
      </c>
      <c r="Z668">
        <f>0.61365*exp(17.502*CE668/(240.97+CE668))</f>
        <v>0</v>
      </c>
      <c r="AA668">
        <f>(W668-BX668*(CC668+CD668)/1000)</f>
        <v>0</v>
      </c>
      <c r="AB668">
        <f>(-I668*44100)</f>
        <v>0</v>
      </c>
      <c r="AC668">
        <f>2*29.3*Q668*0.92*(CE668-V668)</f>
        <v>0</v>
      </c>
      <c r="AD668">
        <f>2*0.95*5.67E-8*(((CE668+$B$7)+273)^4-(V668+273)^4)</f>
        <v>0</v>
      </c>
      <c r="AE668">
        <f>T668+AD668+AB668+AC668</f>
        <v>0</v>
      </c>
      <c r="AF668">
        <v>16</v>
      </c>
      <c r="AG668">
        <v>2</v>
      </c>
      <c r="AH668">
        <f>IF(AF668*$H$13&gt;=AJ668,1.0,(AJ668/(AJ668-AF668*$H$13)))</f>
        <v>0</v>
      </c>
      <c r="AI668">
        <f>(AH668-1)*100</f>
        <v>0</v>
      </c>
      <c r="AJ668">
        <f>MAX(0,($B$13+$C$13*CJ668)/(1+$D$13*CJ668)*CC668/(CE668+273)*$E$13)</f>
        <v>0</v>
      </c>
      <c r="AK668" t="s">
        <v>291</v>
      </c>
      <c r="AL668" t="s">
        <v>291</v>
      </c>
      <c r="AM668">
        <v>0</v>
      </c>
      <c r="AN668">
        <v>0</v>
      </c>
      <c r="AO668">
        <f>1-AM668/AN668</f>
        <v>0</v>
      </c>
      <c r="AP668">
        <v>0</v>
      </c>
      <c r="AQ668" t="s">
        <v>291</v>
      </c>
      <c r="AR668" t="s">
        <v>291</v>
      </c>
      <c r="AS668">
        <v>0</v>
      </c>
      <c r="AT668">
        <v>0</v>
      </c>
      <c r="AU668">
        <f>1-AS668/AT668</f>
        <v>0</v>
      </c>
      <c r="AV668">
        <v>0.5</v>
      </c>
      <c r="AW668">
        <f>BN668</f>
        <v>0</v>
      </c>
      <c r="AX668">
        <f>K668</f>
        <v>0</v>
      </c>
      <c r="AY668">
        <f>AU668*AV668*AW668</f>
        <v>0</v>
      </c>
      <c r="AZ668">
        <f>(AX668-AP668)/AW668</f>
        <v>0</v>
      </c>
      <c r="BA668">
        <f>(AN668-AT668)/AT668</f>
        <v>0</v>
      </c>
      <c r="BB668">
        <f>AM668/(AO668+AM668/AT668)</f>
        <v>0</v>
      </c>
      <c r="BC668" t="s">
        <v>291</v>
      </c>
      <c r="BD668">
        <v>0</v>
      </c>
      <c r="BE668">
        <f>IF(BD668&lt;&gt;0, BD668, BB668)</f>
        <v>0</v>
      </c>
      <c r="BF668">
        <f>1-BE668/AT668</f>
        <v>0</v>
      </c>
      <c r="BG668">
        <f>(AT668-AS668)/(AT668-BE668)</f>
        <v>0</v>
      </c>
      <c r="BH668">
        <f>(AN668-AT668)/(AN668-BE668)</f>
        <v>0</v>
      </c>
      <c r="BI668">
        <f>(AT668-AS668)/(AT668-AM668)</f>
        <v>0</v>
      </c>
      <c r="BJ668">
        <f>(AN668-AT668)/(AN668-AM668)</f>
        <v>0</v>
      </c>
      <c r="BK668">
        <f>(BG668*BE668/AS668)</f>
        <v>0</v>
      </c>
      <c r="BL668">
        <f>(1-BK668)</f>
        <v>0</v>
      </c>
      <c r="BM668">
        <f>$B$11*CK668+$C$11*CL668+$F$11*CM668*(1-CP668)</f>
        <v>0</v>
      </c>
      <c r="BN668">
        <f>BM668*BO668</f>
        <v>0</v>
      </c>
      <c r="BO668">
        <f>($B$11*$D$9+$C$11*$D$9+$F$11*((CZ668+CR668)/MAX(CZ668+CR668+DA668, 0.1)*$I$9+DA668/MAX(CZ668+CR668+DA668, 0.1)*$J$9))/($B$11+$C$11+$F$11)</f>
        <v>0</v>
      </c>
      <c r="BP668">
        <f>($B$11*$K$9+$C$11*$K$9+$F$11*((CZ668+CR668)/MAX(CZ668+CR668+DA668, 0.1)*$P$9+DA668/MAX(CZ668+CR668+DA668, 0.1)*$Q$9))/($B$11+$C$11+$F$11)</f>
        <v>0</v>
      </c>
      <c r="BQ668">
        <v>6</v>
      </c>
      <c r="BR668">
        <v>0.5</v>
      </c>
      <c r="BS668" t="s">
        <v>292</v>
      </c>
      <c r="BT668">
        <v>2</v>
      </c>
      <c r="BU668">
        <v>1627064877.1</v>
      </c>
      <c r="BV668">
        <v>398.374333333333</v>
      </c>
      <c r="BW668">
        <v>419.964</v>
      </c>
      <c r="BX668">
        <v>23.4768666666667</v>
      </c>
      <c r="BY668">
        <v>15.1713333333333</v>
      </c>
      <c r="BZ668">
        <v>394.057333333333</v>
      </c>
      <c r="CA668">
        <v>23.3393</v>
      </c>
      <c r="CB668">
        <v>899.999666666667</v>
      </c>
      <c r="CC668">
        <v>101.504</v>
      </c>
      <c r="CD668">
        <v>0.100159</v>
      </c>
      <c r="CE668">
        <v>38.5857333333333</v>
      </c>
      <c r="CF668">
        <v>34.9583333333333</v>
      </c>
      <c r="CG668">
        <v>999.9</v>
      </c>
      <c r="CH668">
        <v>0</v>
      </c>
      <c r="CI668">
        <v>0</v>
      </c>
      <c r="CJ668">
        <v>10012.0666666667</v>
      </c>
      <c r="CK668">
        <v>0</v>
      </c>
      <c r="CL668">
        <v>59.8759</v>
      </c>
      <c r="CM668">
        <v>1460.05333333333</v>
      </c>
      <c r="CN668">
        <v>0.973011</v>
      </c>
      <c r="CO668">
        <v>0.0269895</v>
      </c>
      <c r="CP668">
        <v>0</v>
      </c>
      <c r="CQ668">
        <v>676.710666666667</v>
      </c>
      <c r="CR668">
        <v>4.99951</v>
      </c>
      <c r="CS668">
        <v>9893.81333333333</v>
      </c>
      <c r="CT668">
        <v>11912.3333333333</v>
      </c>
      <c r="CU668">
        <v>40.687</v>
      </c>
      <c r="CV668">
        <v>42.625</v>
      </c>
      <c r="CW668">
        <v>42.062</v>
      </c>
      <c r="CX668">
        <v>41.937</v>
      </c>
      <c r="CY668">
        <v>43.5413333333333</v>
      </c>
      <c r="CZ668">
        <v>1415.78333333333</v>
      </c>
      <c r="DA668">
        <v>39.27</v>
      </c>
      <c r="DB668">
        <v>0</v>
      </c>
      <c r="DC668">
        <v>1627064881</v>
      </c>
      <c r="DD668">
        <v>0</v>
      </c>
      <c r="DE668">
        <v>676.864538461538</v>
      </c>
      <c r="DF668">
        <v>-2.33894016407106</v>
      </c>
      <c r="DG668">
        <v>-18.9111111645833</v>
      </c>
      <c r="DH668">
        <v>9895.74730769231</v>
      </c>
      <c r="DI668">
        <v>15</v>
      </c>
      <c r="DJ668">
        <v>1627063522.6</v>
      </c>
      <c r="DK668" t="s">
        <v>293</v>
      </c>
      <c r="DL668">
        <v>1627063512.6</v>
      </c>
      <c r="DM668">
        <v>1627063522.6</v>
      </c>
      <c r="DN668">
        <v>1</v>
      </c>
      <c r="DO668">
        <v>0.261</v>
      </c>
      <c r="DP668">
        <v>-0.001</v>
      </c>
      <c r="DQ668">
        <v>4.408</v>
      </c>
      <c r="DR668">
        <v>-0.118</v>
      </c>
      <c r="DS668">
        <v>420</v>
      </c>
      <c r="DT668">
        <v>3</v>
      </c>
      <c r="DU668">
        <v>0.07</v>
      </c>
      <c r="DV668">
        <v>0.03</v>
      </c>
      <c r="DW668">
        <v>-21.6517390243902</v>
      </c>
      <c r="DX668">
        <v>0.319248083623645</v>
      </c>
      <c r="DY668">
        <v>0.0399597533992781</v>
      </c>
      <c r="DZ668">
        <v>1</v>
      </c>
      <c r="EA668">
        <v>676.915333333333</v>
      </c>
      <c r="EB668">
        <v>-1.31274909152225</v>
      </c>
      <c r="EC668">
        <v>0.255542046195414</v>
      </c>
      <c r="ED668">
        <v>1</v>
      </c>
      <c r="EE668">
        <v>8.25449268292683</v>
      </c>
      <c r="EF668">
        <v>0.246613379790953</v>
      </c>
      <c r="EG668">
        <v>0.0266729896286251</v>
      </c>
      <c r="EH668">
        <v>0</v>
      </c>
      <c r="EI668">
        <v>2</v>
      </c>
      <c r="EJ668">
        <v>3</v>
      </c>
      <c r="EK668" t="s">
        <v>335</v>
      </c>
      <c r="EL668">
        <v>100</v>
      </c>
      <c r="EM668">
        <v>100</v>
      </c>
      <c r="EN668">
        <v>4.317</v>
      </c>
      <c r="EO668">
        <v>0.1377</v>
      </c>
      <c r="EP668">
        <v>2.28134974714028</v>
      </c>
      <c r="EQ668">
        <v>0.00616335315543056</v>
      </c>
      <c r="ER668">
        <v>-2.81551833566181e-06</v>
      </c>
      <c r="ES668">
        <v>7.20361701182458e-10</v>
      </c>
      <c r="ET668">
        <v>-0.12593346656001</v>
      </c>
      <c r="EU668">
        <v>0.000949733804135094</v>
      </c>
      <c r="EV668">
        <v>0.000626151634330831</v>
      </c>
      <c r="EW668">
        <v>-7.8445624330649e-06</v>
      </c>
      <c r="EX668">
        <v>-4</v>
      </c>
      <c r="EY668">
        <v>2067</v>
      </c>
      <c r="EZ668">
        <v>1</v>
      </c>
      <c r="FA668">
        <v>22</v>
      </c>
      <c r="FB668">
        <v>22.8</v>
      </c>
      <c r="FC668">
        <v>22.6</v>
      </c>
      <c r="FD668">
        <v>18</v>
      </c>
      <c r="FE668">
        <v>960.554</v>
      </c>
      <c r="FF668">
        <v>524.09</v>
      </c>
      <c r="FG668">
        <v>45.7592</v>
      </c>
      <c r="FH668">
        <v>26.0393</v>
      </c>
      <c r="FI668">
        <v>30.0008</v>
      </c>
      <c r="FJ668">
        <v>25.7762</v>
      </c>
      <c r="FK668">
        <v>25.7654</v>
      </c>
      <c r="FL668">
        <v>26.8987</v>
      </c>
      <c r="FM668">
        <v>27.0047</v>
      </c>
      <c r="FN668">
        <v>0</v>
      </c>
      <c r="FO668">
        <v>48</v>
      </c>
      <c r="FP668">
        <v>420</v>
      </c>
      <c r="FQ668">
        <v>15.2132</v>
      </c>
      <c r="FR668">
        <v>100.259</v>
      </c>
      <c r="FS668">
        <v>100.157</v>
      </c>
    </row>
    <row r="669" spans="1:175">
      <c r="A669">
        <v>653</v>
      </c>
      <c r="B669">
        <v>1627064880.1</v>
      </c>
      <c r="C669">
        <v>1304</v>
      </c>
      <c r="D669" t="s">
        <v>1599</v>
      </c>
      <c r="E669" t="s">
        <v>1600</v>
      </c>
      <c r="F669">
        <v>1</v>
      </c>
      <c r="H669">
        <v>1627064879.1</v>
      </c>
      <c r="I669">
        <f>(J669)/1000</f>
        <v>0</v>
      </c>
      <c r="J669">
        <f>1000*CB669*AH669*(BX669-BY669)/(100*BQ669*(1000-AH669*BX669))</f>
        <v>0</v>
      </c>
      <c r="K669">
        <f>CB669*AH669*(BW669-BV669*(1000-AH669*BY669)/(1000-AH669*BX669))/(100*BQ669)</f>
        <v>0</v>
      </c>
      <c r="L669">
        <f>BV669 - IF(AH669&gt;1, K669*BQ669*100.0/(AJ669*CJ669), 0)</f>
        <v>0</v>
      </c>
      <c r="M669">
        <f>((S669-I669/2)*L669-K669)/(S669+I669/2)</f>
        <v>0</v>
      </c>
      <c r="N669">
        <f>M669*(CC669+CD669)/1000.0</f>
        <v>0</v>
      </c>
      <c r="O669">
        <f>(BV669 - IF(AH669&gt;1, K669*BQ669*100.0/(AJ669*CJ669), 0))*(CC669+CD669)/1000.0</f>
        <v>0</v>
      </c>
      <c r="P669">
        <f>2.0/((1/R669-1/Q669)+SIGN(R669)*SQRT((1/R669-1/Q669)*(1/R669-1/Q669) + 4*BR669/((BR669+1)*(BR669+1))*(2*1/R669*1/Q669-1/Q669*1/Q669)))</f>
        <v>0</v>
      </c>
      <c r="Q669">
        <f>IF(LEFT(BS669,1)&lt;&gt;"0",IF(LEFT(BS669,1)="1",3.0,BT669),$D$5+$E$5*(CJ669*CC669/($K$5*1000))+$F$5*(CJ669*CC669/($K$5*1000))*MAX(MIN(BQ669,$J$5),$I$5)*MAX(MIN(BQ669,$J$5),$I$5)+$G$5*MAX(MIN(BQ669,$J$5),$I$5)*(CJ669*CC669/($K$5*1000))+$H$5*(CJ669*CC669/($K$5*1000))*(CJ669*CC669/($K$5*1000)))</f>
        <v>0</v>
      </c>
      <c r="R669">
        <f>I669*(1000-(1000*0.61365*exp(17.502*V669/(240.97+V669))/(CC669+CD669)+BX669)/2)/(1000*0.61365*exp(17.502*V669/(240.97+V669))/(CC669+CD669)-BX669)</f>
        <v>0</v>
      </c>
      <c r="S669">
        <f>1/((BR669+1)/(P669/1.6)+1/(Q669/1.37)) + BR669/((BR669+1)/(P669/1.6) + BR669/(Q669/1.37))</f>
        <v>0</v>
      </c>
      <c r="T669">
        <f>(BM669*BP669)</f>
        <v>0</v>
      </c>
      <c r="U669">
        <f>(CE669+(T669+2*0.95*5.67E-8*(((CE669+$B$7)+273)^4-(CE669+273)^4)-44100*I669)/(1.84*29.3*Q669+8*0.95*5.67E-8*(CE669+273)^3))</f>
        <v>0</v>
      </c>
      <c r="V669">
        <f>($C$7*CF669+$D$7*CG669+$E$7*U669)</f>
        <v>0</v>
      </c>
      <c r="W669">
        <f>0.61365*exp(17.502*V669/(240.97+V669))</f>
        <v>0</v>
      </c>
      <c r="X669">
        <f>(Y669/Z669*100)</f>
        <v>0</v>
      </c>
      <c r="Y669">
        <f>BX669*(CC669+CD669)/1000</f>
        <v>0</v>
      </c>
      <c r="Z669">
        <f>0.61365*exp(17.502*CE669/(240.97+CE669))</f>
        <v>0</v>
      </c>
      <c r="AA669">
        <f>(W669-BX669*(CC669+CD669)/1000)</f>
        <v>0</v>
      </c>
      <c r="AB669">
        <f>(-I669*44100)</f>
        <v>0</v>
      </c>
      <c r="AC669">
        <f>2*29.3*Q669*0.92*(CE669-V669)</f>
        <v>0</v>
      </c>
      <c r="AD669">
        <f>2*0.95*5.67E-8*(((CE669+$B$7)+273)^4-(V669+273)^4)</f>
        <v>0</v>
      </c>
      <c r="AE669">
        <f>T669+AD669+AB669+AC669</f>
        <v>0</v>
      </c>
      <c r="AF669">
        <v>16</v>
      </c>
      <c r="AG669">
        <v>2</v>
      </c>
      <c r="AH669">
        <f>IF(AF669*$H$13&gt;=AJ669,1.0,(AJ669/(AJ669-AF669*$H$13)))</f>
        <v>0</v>
      </c>
      <c r="AI669">
        <f>(AH669-1)*100</f>
        <v>0</v>
      </c>
      <c r="AJ669">
        <f>MAX(0,($B$13+$C$13*CJ669)/(1+$D$13*CJ669)*CC669/(CE669+273)*$E$13)</f>
        <v>0</v>
      </c>
      <c r="AK669" t="s">
        <v>291</v>
      </c>
      <c r="AL669" t="s">
        <v>291</v>
      </c>
      <c r="AM669">
        <v>0</v>
      </c>
      <c r="AN669">
        <v>0</v>
      </c>
      <c r="AO669">
        <f>1-AM669/AN669</f>
        <v>0</v>
      </c>
      <c r="AP669">
        <v>0</v>
      </c>
      <c r="AQ669" t="s">
        <v>291</v>
      </c>
      <c r="AR669" t="s">
        <v>291</v>
      </c>
      <c r="AS669">
        <v>0</v>
      </c>
      <c r="AT669">
        <v>0</v>
      </c>
      <c r="AU669">
        <f>1-AS669/AT669</f>
        <v>0</v>
      </c>
      <c r="AV669">
        <v>0.5</v>
      </c>
      <c r="AW669">
        <f>BN669</f>
        <v>0</v>
      </c>
      <c r="AX669">
        <f>K669</f>
        <v>0</v>
      </c>
      <c r="AY669">
        <f>AU669*AV669*AW669</f>
        <v>0</v>
      </c>
      <c r="AZ669">
        <f>(AX669-AP669)/AW669</f>
        <v>0</v>
      </c>
      <c r="BA669">
        <f>(AN669-AT669)/AT669</f>
        <v>0</v>
      </c>
      <c r="BB669">
        <f>AM669/(AO669+AM669/AT669)</f>
        <v>0</v>
      </c>
      <c r="BC669" t="s">
        <v>291</v>
      </c>
      <c r="BD669">
        <v>0</v>
      </c>
      <c r="BE669">
        <f>IF(BD669&lt;&gt;0, BD669, BB669)</f>
        <v>0</v>
      </c>
      <c r="BF669">
        <f>1-BE669/AT669</f>
        <v>0</v>
      </c>
      <c r="BG669">
        <f>(AT669-AS669)/(AT669-BE669)</f>
        <v>0</v>
      </c>
      <c r="BH669">
        <f>(AN669-AT669)/(AN669-BE669)</f>
        <v>0</v>
      </c>
      <c r="BI669">
        <f>(AT669-AS669)/(AT669-AM669)</f>
        <v>0</v>
      </c>
      <c r="BJ669">
        <f>(AN669-AT669)/(AN669-AM669)</f>
        <v>0</v>
      </c>
      <c r="BK669">
        <f>(BG669*BE669/AS669)</f>
        <v>0</v>
      </c>
      <c r="BL669">
        <f>(1-BK669)</f>
        <v>0</v>
      </c>
      <c r="BM669">
        <f>$B$11*CK669+$C$11*CL669+$F$11*CM669*(1-CP669)</f>
        <v>0</v>
      </c>
      <c r="BN669">
        <f>BM669*BO669</f>
        <v>0</v>
      </c>
      <c r="BO669">
        <f>($B$11*$D$9+$C$11*$D$9+$F$11*((CZ669+CR669)/MAX(CZ669+CR669+DA669, 0.1)*$I$9+DA669/MAX(CZ669+CR669+DA669, 0.1)*$J$9))/($B$11+$C$11+$F$11)</f>
        <v>0</v>
      </c>
      <c r="BP669">
        <f>($B$11*$K$9+$C$11*$K$9+$F$11*((CZ669+CR669)/MAX(CZ669+CR669+DA669, 0.1)*$P$9+DA669/MAX(CZ669+CR669+DA669, 0.1)*$Q$9))/($B$11+$C$11+$F$11)</f>
        <v>0</v>
      </c>
      <c r="BQ669">
        <v>6</v>
      </c>
      <c r="BR669">
        <v>0.5</v>
      </c>
      <c r="BS669" t="s">
        <v>292</v>
      </c>
      <c r="BT669">
        <v>2</v>
      </c>
      <c r="BU669">
        <v>1627064879.1</v>
      </c>
      <c r="BV669">
        <v>398.366666666667</v>
      </c>
      <c r="BW669">
        <v>419.979666666667</v>
      </c>
      <c r="BX669">
        <v>23.4914</v>
      </c>
      <c r="BY669">
        <v>15.1728666666667</v>
      </c>
      <c r="BZ669">
        <v>394.05</v>
      </c>
      <c r="CA669">
        <v>23.3535666666667</v>
      </c>
      <c r="CB669">
        <v>900</v>
      </c>
      <c r="CC669">
        <v>101.504666666667</v>
      </c>
      <c r="CD669">
        <v>0.0998071</v>
      </c>
      <c r="CE669">
        <v>38.6052666666667</v>
      </c>
      <c r="CF669">
        <v>34.9778</v>
      </c>
      <c r="CG669">
        <v>999.9</v>
      </c>
      <c r="CH669">
        <v>0</v>
      </c>
      <c r="CI669">
        <v>0</v>
      </c>
      <c r="CJ669">
        <v>10016.8666666667</v>
      </c>
      <c r="CK669">
        <v>0</v>
      </c>
      <c r="CL669">
        <v>59.8575666666667</v>
      </c>
      <c r="CM669">
        <v>1459.72666666667</v>
      </c>
      <c r="CN669">
        <v>0.973005</v>
      </c>
      <c r="CO669">
        <v>0.0269952</v>
      </c>
      <c r="CP669">
        <v>0</v>
      </c>
      <c r="CQ669">
        <v>676.555666666667</v>
      </c>
      <c r="CR669">
        <v>4.99951</v>
      </c>
      <c r="CS669">
        <v>9890.69</v>
      </c>
      <c r="CT669">
        <v>11909.7</v>
      </c>
      <c r="CU669">
        <v>40.75</v>
      </c>
      <c r="CV669">
        <v>42.625</v>
      </c>
      <c r="CW669">
        <v>42.062</v>
      </c>
      <c r="CX669">
        <v>42</v>
      </c>
      <c r="CY669">
        <v>43.5413333333333</v>
      </c>
      <c r="CZ669">
        <v>1415.45666666667</v>
      </c>
      <c r="DA669">
        <v>39.27</v>
      </c>
      <c r="DB669">
        <v>0</v>
      </c>
      <c r="DC669">
        <v>1627064882.8</v>
      </c>
      <c r="DD669">
        <v>0</v>
      </c>
      <c r="DE669">
        <v>676.78844</v>
      </c>
      <c r="DF669">
        <v>-2.25338460811235</v>
      </c>
      <c r="DG669">
        <v>-20.5361539552244</v>
      </c>
      <c r="DH669">
        <v>9894.8572</v>
      </c>
      <c r="DI669">
        <v>15</v>
      </c>
      <c r="DJ669">
        <v>1627063522.6</v>
      </c>
      <c r="DK669" t="s">
        <v>293</v>
      </c>
      <c r="DL669">
        <v>1627063512.6</v>
      </c>
      <c r="DM669">
        <v>1627063522.6</v>
      </c>
      <c r="DN669">
        <v>1</v>
      </c>
      <c r="DO669">
        <v>0.261</v>
      </c>
      <c r="DP669">
        <v>-0.001</v>
      </c>
      <c r="DQ669">
        <v>4.408</v>
      </c>
      <c r="DR669">
        <v>-0.118</v>
      </c>
      <c r="DS669">
        <v>420</v>
      </c>
      <c r="DT669">
        <v>3</v>
      </c>
      <c r="DU669">
        <v>0.07</v>
      </c>
      <c r="DV669">
        <v>0.03</v>
      </c>
      <c r="DW669">
        <v>-21.6463463414634</v>
      </c>
      <c r="DX669">
        <v>0.345967944250808</v>
      </c>
      <c r="DY669">
        <v>0.0408495818861546</v>
      </c>
      <c r="DZ669">
        <v>1</v>
      </c>
      <c r="EA669">
        <v>676.851303030303</v>
      </c>
      <c r="EB669">
        <v>-1.47567861051092</v>
      </c>
      <c r="EC669">
        <v>0.270613498828853</v>
      </c>
      <c r="ED669">
        <v>1</v>
      </c>
      <c r="EE669">
        <v>8.26306634146341</v>
      </c>
      <c r="EF669">
        <v>0.295882160278738</v>
      </c>
      <c r="EG669">
        <v>0.0309366058141167</v>
      </c>
      <c r="EH669">
        <v>0</v>
      </c>
      <c r="EI669">
        <v>2</v>
      </c>
      <c r="EJ669">
        <v>3</v>
      </c>
      <c r="EK669" t="s">
        <v>335</v>
      </c>
      <c r="EL669">
        <v>100</v>
      </c>
      <c r="EM669">
        <v>100</v>
      </c>
      <c r="EN669">
        <v>4.317</v>
      </c>
      <c r="EO669">
        <v>0.1379</v>
      </c>
      <c r="EP669">
        <v>2.28134974714028</v>
      </c>
      <c r="EQ669">
        <v>0.00616335315543056</v>
      </c>
      <c r="ER669">
        <v>-2.81551833566181e-06</v>
      </c>
      <c r="ES669">
        <v>7.20361701182458e-10</v>
      </c>
      <c r="ET669">
        <v>-0.12593346656001</v>
      </c>
      <c r="EU669">
        <v>0.000949733804135094</v>
      </c>
      <c r="EV669">
        <v>0.000626151634330831</v>
      </c>
      <c r="EW669">
        <v>-7.8445624330649e-06</v>
      </c>
      <c r="EX669">
        <v>-4</v>
      </c>
      <c r="EY669">
        <v>2067</v>
      </c>
      <c r="EZ669">
        <v>1</v>
      </c>
      <c r="FA669">
        <v>22</v>
      </c>
      <c r="FB669">
        <v>22.8</v>
      </c>
      <c r="FC669">
        <v>22.6</v>
      </c>
      <c r="FD669">
        <v>18</v>
      </c>
      <c r="FE669">
        <v>960.534</v>
      </c>
      <c r="FF669">
        <v>524.265</v>
      </c>
      <c r="FG669">
        <v>45.7765</v>
      </c>
      <c r="FH669">
        <v>26.0437</v>
      </c>
      <c r="FI669">
        <v>30.0008</v>
      </c>
      <c r="FJ669">
        <v>25.7794</v>
      </c>
      <c r="FK669">
        <v>25.7686</v>
      </c>
      <c r="FL669">
        <v>26.9006</v>
      </c>
      <c r="FM669">
        <v>26.5686</v>
      </c>
      <c r="FN669">
        <v>0</v>
      </c>
      <c r="FO669">
        <v>48</v>
      </c>
      <c r="FP669">
        <v>420</v>
      </c>
      <c r="FQ669">
        <v>15.3384</v>
      </c>
      <c r="FR669">
        <v>100.258</v>
      </c>
      <c r="FS669">
        <v>100.155</v>
      </c>
    </row>
    <row r="670" spans="1:175">
      <c r="A670">
        <v>654</v>
      </c>
      <c r="B670">
        <v>1627064882.1</v>
      </c>
      <c r="C670">
        <v>1306</v>
      </c>
      <c r="D670" t="s">
        <v>1601</v>
      </c>
      <c r="E670" t="s">
        <v>1602</v>
      </c>
      <c r="F670">
        <v>1</v>
      </c>
      <c r="H670">
        <v>1627064881.1</v>
      </c>
      <c r="I670">
        <f>(J670)/1000</f>
        <v>0</v>
      </c>
      <c r="J670">
        <f>1000*CB670*AH670*(BX670-BY670)/(100*BQ670*(1000-AH670*BX670))</f>
        <v>0</v>
      </c>
      <c r="K670">
        <f>CB670*AH670*(BW670-BV670*(1000-AH670*BY670)/(1000-AH670*BX670))/(100*BQ670)</f>
        <v>0</v>
      </c>
      <c r="L670">
        <f>BV670 - IF(AH670&gt;1, K670*BQ670*100.0/(AJ670*CJ670), 0)</f>
        <v>0</v>
      </c>
      <c r="M670">
        <f>((S670-I670/2)*L670-K670)/(S670+I670/2)</f>
        <v>0</v>
      </c>
      <c r="N670">
        <f>M670*(CC670+CD670)/1000.0</f>
        <v>0</v>
      </c>
      <c r="O670">
        <f>(BV670 - IF(AH670&gt;1, K670*BQ670*100.0/(AJ670*CJ670), 0))*(CC670+CD670)/1000.0</f>
        <v>0</v>
      </c>
      <c r="P670">
        <f>2.0/((1/R670-1/Q670)+SIGN(R670)*SQRT((1/R670-1/Q670)*(1/R670-1/Q670) + 4*BR670/((BR670+1)*(BR670+1))*(2*1/R670*1/Q670-1/Q670*1/Q670)))</f>
        <v>0</v>
      </c>
      <c r="Q670">
        <f>IF(LEFT(BS670,1)&lt;&gt;"0",IF(LEFT(BS670,1)="1",3.0,BT670),$D$5+$E$5*(CJ670*CC670/($K$5*1000))+$F$5*(CJ670*CC670/($K$5*1000))*MAX(MIN(BQ670,$J$5),$I$5)*MAX(MIN(BQ670,$J$5),$I$5)+$G$5*MAX(MIN(BQ670,$J$5),$I$5)*(CJ670*CC670/($K$5*1000))+$H$5*(CJ670*CC670/($K$5*1000))*(CJ670*CC670/($K$5*1000)))</f>
        <v>0</v>
      </c>
      <c r="R670">
        <f>I670*(1000-(1000*0.61365*exp(17.502*V670/(240.97+V670))/(CC670+CD670)+BX670)/2)/(1000*0.61365*exp(17.502*V670/(240.97+V670))/(CC670+CD670)-BX670)</f>
        <v>0</v>
      </c>
      <c r="S670">
        <f>1/((BR670+1)/(P670/1.6)+1/(Q670/1.37)) + BR670/((BR670+1)/(P670/1.6) + BR670/(Q670/1.37))</f>
        <v>0</v>
      </c>
      <c r="T670">
        <f>(BM670*BP670)</f>
        <v>0</v>
      </c>
      <c r="U670">
        <f>(CE670+(T670+2*0.95*5.67E-8*(((CE670+$B$7)+273)^4-(CE670+273)^4)-44100*I670)/(1.84*29.3*Q670+8*0.95*5.67E-8*(CE670+273)^3))</f>
        <v>0</v>
      </c>
      <c r="V670">
        <f>($C$7*CF670+$D$7*CG670+$E$7*U670)</f>
        <v>0</v>
      </c>
      <c r="W670">
        <f>0.61365*exp(17.502*V670/(240.97+V670))</f>
        <v>0</v>
      </c>
      <c r="X670">
        <f>(Y670/Z670*100)</f>
        <v>0</v>
      </c>
      <c r="Y670">
        <f>BX670*(CC670+CD670)/1000</f>
        <v>0</v>
      </c>
      <c r="Z670">
        <f>0.61365*exp(17.502*CE670/(240.97+CE670))</f>
        <v>0</v>
      </c>
      <c r="AA670">
        <f>(W670-BX670*(CC670+CD670)/1000)</f>
        <v>0</v>
      </c>
      <c r="AB670">
        <f>(-I670*44100)</f>
        <v>0</v>
      </c>
      <c r="AC670">
        <f>2*29.3*Q670*0.92*(CE670-V670)</f>
        <v>0</v>
      </c>
      <c r="AD670">
        <f>2*0.95*5.67E-8*(((CE670+$B$7)+273)^4-(V670+273)^4)</f>
        <v>0</v>
      </c>
      <c r="AE670">
        <f>T670+AD670+AB670+AC670</f>
        <v>0</v>
      </c>
      <c r="AF670">
        <v>16</v>
      </c>
      <c r="AG670">
        <v>2</v>
      </c>
      <c r="AH670">
        <f>IF(AF670*$H$13&gt;=AJ670,1.0,(AJ670/(AJ670-AF670*$H$13)))</f>
        <v>0</v>
      </c>
      <c r="AI670">
        <f>(AH670-1)*100</f>
        <v>0</v>
      </c>
      <c r="AJ670">
        <f>MAX(0,($B$13+$C$13*CJ670)/(1+$D$13*CJ670)*CC670/(CE670+273)*$E$13)</f>
        <v>0</v>
      </c>
      <c r="AK670" t="s">
        <v>291</v>
      </c>
      <c r="AL670" t="s">
        <v>291</v>
      </c>
      <c r="AM670">
        <v>0</v>
      </c>
      <c r="AN670">
        <v>0</v>
      </c>
      <c r="AO670">
        <f>1-AM670/AN670</f>
        <v>0</v>
      </c>
      <c r="AP670">
        <v>0</v>
      </c>
      <c r="AQ670" t="s">
        <v>291</v>
      </c>
      <c r="AR670" t="s">
        <v>291</v>
      </c>
      <c r="AS670">
        <v>0</v>
      </c>
      <c r="AT670">
        <v>0</v>
      </c>
      <c r="AU670">
        <f>1-AS670/AT670</f>
        <v>0</v>
      </c>
      <c r="AV670">
        <v>0.5</v>
      </c>
      <c r="AW670">
        <f>BN670</f>
        <v>0</v>
      </c>
      <c r="AX670">
        <f>K670</f>
        <v>0</v>
      </c>
      <c r="AY670">
        <f>AU670*AV670*AW670</f>
        <v>0</v>
      </c>
      <c r="AZ670">
        <f>(AX670-AP670)/AW670</f>
        <v>0</v>
      </c>
      <c r="BA670">
        <f>(AN670-AT670)/AT670</f>
        <v>0</v>
      </c>
      <c r="BB670">
        <f>AM670/(AO670+AM670/AT670)</f>
        <v>0</v>
      </c>
      <c r="BC670" t="s">
        <v>291</v>
      </c>
      <c r="BD670">
        <v>0</v>
      </c>
      <c r="BE670">
        <f>IF(BD670&lt;&gt;0, BD670, BB670)</f>
        <v>0</v>
      </c>
      <c r="BF670">
        <f>1-BE670/AT670</f>
        <v>0</v>
      </c>
      <c r="BG670">
        <f>(AT670-AS670)/(AT670-BE670)</f>
        <v>0</v>
      </c>
      <c r="BH670">
        <f>(AN670-AT670)/(AN670-BE670)</f>
        <v>0</v>
      </c>
      <c r="BI670">
        <f>(AT670-AS670)/(AT670-AM670)</f>
        <v>0</v>
      </c>
      <c r="BJ670">
        <f>(AN670-AT670)/(AN670-AM670)</f>
        <v>0</v>
      </c>
      <c r="BK670">
        <f>(BG670*BE670/AS670)</f>
        <v>0</v>
      </c>
      <c r="BL670">
        <f>(1-BK670)</f>
        <v>0</v>
      </c>
      <c r="BM670">
        <f>$B$11*CK670+$C$11*CL670+$F$11*CM670*(1-CP670)</f>
        <v>0</v>
      </c>
      <c r="BN670">
        <f>BM670*BO670</f>
        <v>0</v>
      </c>
      <c r="BO670">
        <f>($B$11*$D$9+$C$11*$D$9+$F$11*((CZ670+CR670)/MAX(CZ670+CR670+DA670, 0.1)*$I$9+DA670/MAX(CZ670+CR670+DA670, 0.1)*$J$9))/($B$11+$C$11+$F$11)</f>
        <v>0</v>
      </c>
      <c r="BP670">
        <f>($B$11*$K$9+$C$11*$K$9+$F$11*((CZ670+CR670)/MAX(CZ670+CR670+DA670, 0.1)*$P$9+DA670/MAX(CZ670+CR670+DA670, 0.1)*$Q$9))/($B$11+$C$11+$F$11)</f>
        <v>0</v>
      </c>
      <c r="BQ670">
        <v>6</v>
      </c>
      <c r="BR670">
        <v>0.5</v>
      </c>
      <c r="BS670" t="s">
        <v>292</v>
      </c>
      <c r="BT670">
        <v>2</v>
      </c>
      <c r="BU670">
        <v>1627064881.1</v>
      </c>
      <c r="BV670">
        <v>398.4</v>
      </c>
      <c r="BW670">
        <v>419.966333333333</v>
      </c>
      <c r="BX670">
        <v>23.5064</v>
      </c>
      <c r="BY670">
        <v>15.1777</v>
      </c>
      <c r="BZ670">
        <v>394.083</v>
      </c>
      <c r="CA670">
        <v>23.3683333333333</v>
      </c>
      <c r="CB670">
        <v>900.049</v>
      </c>
      <c r="CC670">
        <v>101.506333333333</v>
      </c>
      <c r="CD670">
        <v>0.0996739666666667</v>
      </c>
      <c r="CE670">
        <v>38.6234</v>
      </c>
      <c r="CF670">
        <v>34.9913333333333</v>
      </c>
      <c r="CG670">
        <v>999.9</v>
      </c>
      <c r="CH670">
        <v>0</v>
      </c>
      <c r="CI670">
        <v>0</v>
      </c>
      <c r="CJ670">
        <v>9999.78333333333</v>
      </c>
      <c r="CK670">
        <v>0</v>
      </c>
      <c r="CL670">
        <v>59.8293</v>
      </c>
      <c r="CM670">
        <v>1460.03666666667</v>
      </c>
      <c r="CN670">
        <v>0.973011</v>
      </c>
      <c r="CO670">
        <v>0.0269895</v>
      </c>
      <c r="CP670">
        <v>0</v>
      </c>
      <c r="CQ670">
        <v>676.485666666667</v>
      </c>
      <c r="CR670">
        <v>4.99951</v>
      </c>
      <c r="CS670">
        <v>9892.45</v>
      </c>
      <c r="CT670">
        <v>11912.2666666667</v>
      </c>
      <c r="CU670">
        <v>40.75</v>
      </c>
      <c r="CV670">
        <v>42.625</v>
      </c>
      <c r="CW670">
        <v>42.104</v>
      </c>
      <c r="CX670">
        <v>41.979</v>
      </c>
      <c r="CY670">
        <v>43.562</v>
      </c>
      <c r="CZ670">
        <v>1415.76666666667</v>
      </c>
      <c r="DA670">
        <v>39.27</v>
      </c>
      <c r="DB670">
        <v>0</v>
      </c>
      <c r="DC670">
        <v>1627064884.6</v>
      </c>
      <c r="DD670">
        <v>0</v>
      </c>
      <c r="DE670">
        <v>676.741730769231</v>
      </c>
      <c r="DF670">
        <v>-2.42116238323381</v>
      </c>
      <c r="DG670">
        <v>-21.6095726818202</v>
      </c>
      <c r="DH670">
        <v>9894.47923076923</v>
      </c>
      <c r="DI670">
        <v>15</v>
      </c>
      <c r="DJ670">
        <v>1627063522.6</v>
      </c>
      <c r="DK670" t="s">
        <v>293</v>
      </c>
      <c r="DL670">
        <v>1627063512.6</v>
      </c>
      <c r="DM670">
        <v>1627063522.6</v>
      </c>
      <c r="DN670">
        <v>1</v>
      </c>
      <c r="DO670">
        <v>0.261</v>
      </c>
      <c r="DP670">
        <v>-0.001</v>
      </c>
      <c r="DQ670">
        <v>4.408</v>
      </c>
      <c r="DR670">
        <v>-0.118</v>
      </c>
      <c r="DS670">
        <v>420</v>
      </c>
      <c r="DT670">
        <v>3</v>
      </c>
      <c r="DU670">
        <v>0.07</v>
      </c>
      <c r="DV670">
        <v>0.03</v>
      </c>
      <c r="DW670">
        <v>-21.6340829268293</v>
      </c>
      <c r="DX670">
        <v>0.351595818815343</v>
      </c>
      <c r="DY670">
        <v>0.0414622596682759</v>
      </c>
      <c r="DZ670">
        <v>1</v>
      </c>
      <c r="EA670">
        <v>676.815457142857</v>
      </c>
      <c r="EB670">
        <v>-1.96076712328685</v>
      </c>
      <c r="EC670">
        <v>0.282521437149433</v>
      </c>
      <c r="ED670">
        <v>1</v>
      </c>
      <c r="EE670">
        <v>8.27334536585366</v>
      </c>
      <c r="EF670">
        <v>0.319748780487811</v>
      </c>
      <c r="EG670">
        <v>0.033134554073454</v>
      </c>
      <c r="EH670">
        <v>0</v>
      </c>
      <c r="EI670">
        <v>2</v>
      </c>
      <c r="EJ670">
        <v>3</v>
      </c>
      <c r="EK670" t="s">
        <v>335</v>
      </c>
      <c r="EL670">
        <v>100</v>
      </c>
      <c r="EM670">
        <v>100</v>
      </c>
      <c r="EN670">
        <v>4.318</v>
      </c>
      <c r="EO670">
        <v>0.1382</v>
      </c>
      <c r="EP670">
        <v>2.28134974714028</v>
      </c>
      <c r="EQ670">
        <v>0.00616335315543056</v>
      </c>
      <c r="ER670">
        <v>-2.81551833566181e-06</v>
      </c>
      <c r="ES670">
        <v>7.20361701182458e-10</v>
      </c>
      <c r="ET670">
        <v>-0.12593346656001</v>
      </c>
      <c r="EU670">
        <v>0.000949733804135094</v>
      </c>
      <c r="EV670">
        <v>0.000626151634330831</v>
      </c>
      <c r="EW670">
        <v>-7.8445624330649e-06</v>
      </c>
      <c r="EX670">
        <v>-4</v>
      </c>
      <c r="EY670">
        <v>2067</v>
      </c>
      <c r="EZ670">
        <v>1</v>
      </c>
      <c r="FA670">
        <v>22</v>
      </c>
      <c r="FB670">
        <v>22.8</v>
      </c>
      <c r="FC670">
        <v>22.7</v>
      </c>
      <c r="FD670">
        <v>18</v>
      </c>
      <c r="FE670">
        <v>960.488</v>
      </c>
      <c r="FF670">
        <v>524.458</v>
      </c>
      <c r="FG670">
        <v>45.7928</v>
      </c>
      <c r="FH670">
        <v>26.048</v>
      </c>
      <c r="FI670">
        <v>30.0008</v>
      </c>
      <c r="FJ670">
        <v>25.7827</v>
      </c>
      <c r="FK670">
        <v>25.7718</v>
      </c>
      <c r="FL670">
        <v>26.9009</v>
      </c>
      <c r="FM670">
        <v>26.5686</v>
      </c>
      <c r="FN670">
        <v>0</v>
      </c>
      <c r="FO670">
        <v>48</v>
      </c>
      <c r="FP670">
        <v>420</v>
      </c>
      <c r="FQ670">
        <v>15.3508</v>
      </c>
      <c r="FR670">
        <v>100.258</v>
      </c>
      <c r="FS670">
        <v>100.154</v>
      </c>
    </row>
    <row r="671" spans="1:175">
      <c r="A671">
        <v>655</v>
      </c>
      <c r="B671">
        <v>1627064884.1</v>
      </c>
      <c r="C671">
        <v>1308</v>
      </c>
      <c r="D671" t="s">
        <v>1603</v>
      </c>
      <c r="E671" t="s">
        <v>1604</v>
      </c>
      <c r="F671">
        <v>1</v>
      </c>
      <c r="H671">
        <v>1627064883.1</v>
      </c>
      <c r="I671">
        <f>(J671)/1000</f>
        <v>0</v>
      </c>
      <c r="J671">
        <f>1000*CB671*AH671*(BX671-BY671)/(100*BQ671*(1000-AH671*BX671))</f>
        <v>0</v>
      </c>
      <c r="K671">
        <f>CB671*AH671*(BW671-BV671*(1000-AH671*BY671)/(1000-AH671*BX671))/(100*BQ671)</f>
        <v>0</v>
      </c>
      <c r="L671">
        <f>BV671 - IF(AH671&gt;1, K671*BQ671*100.0/(AJ671*CJ671), 0)</f>
        <v>0</v>
      </c>
      <c r="M671">
        <f>((S671-I671/2)*L671-K671)/(S671+I671/2)</f>
        <v>0</v>
      </c>
      <c r="N671">
        <f>M671*(CC671+CD671)/1000.0</f>
        <v>0</v>
      </c>
      <c r="O671">
        <f>(BV671 - IF(AH671&gt;1, K671*BQ671*100.0/(AJ671*CJ671), 0))*(CC671+CD671)/1000.0</f>
        <v>0</v>
      </c>
      <c r="P671">
        <f>2.0/((1/R671-1/Q671)+SIGN(R671)*SQRT((1/R671-1/Q671)*(1/R671-1/Q671) + 4*BR671/((BR671+1)*(BR671+1))*(2*1/R671*1/Q671-1/Q671*1/Q671)))</f>
        <v>0</v>
      </c>
      <c r="Q671">
        <f>IF(LEFT(BS671,1)&lt;&gt;"0",IF(LEFT(BS671,1)="1",3.0,BT671),$D$5+$E$5*(CJ671*CC671/($K$5*1000))+$F$5*(CJ671*CC671/($K$5*1000))*MAX(MIN(BQ671,$J$5),$I$5)*MAX(MIN(BQ671,$J$5),$I$5)+$G$5*MAX(MIN(BQ671,$J$5),$I$5)*(CJ671*CC671/($K$5*1000))+$H$5*(CJ671*CC671/($K$5*1000))*(CJ671*CC671/($K$5*1000)))</f>
        <v>0</v>
      </c>
      <c r="R671">
        <f>I671*(1000-(1000*0.61365*exp(17.502*V671/(240.97+V671))/(CC671+CD671)+BX671)/2)/(1000*0.61365*exp(17.502*V671/(240.97+V671))/(CC671+CD671)-BX671)</f>
        <v>0</v>
      </c>
      <c r="S671">
        <f>1/((BR671+1)/(P671/1.6)+1/(Q671/1.37)) + BR671/((BR671+1)/(P671/1.6) + BR671/(Q671/1.37))</f>
        <v>0</v>
      </c>
      <c r="T671">
        <f>(BM671*BP671)</f>
        <v>0</v>
      </c>
      <c r="U671">
        <f>(CE671+(T671+2*0.95*5.67E-8*(((CE671+$B$7)+273)^4-(CE671+273)^4)-44100*I671)/(1.84*29.3*Q671+8*0.95*5.67E-8*(CE671+273)^3))</f>
        <v>0</v>
      </c>
      <c r="V671">
        <f>($C$7*CF671+$D$7*CG671+$E$7*U671)</f>
        <v>0</v>
      </c>
      <c r="W671">
        <f>0.61365*exp(17.502*V671/(240.97+V671))</f>
        <v>0</v>
      </c>
      <c r="X671">
        <f>(Y671/Z671*100)</f>
        <v>0</v>
      </c>
      <c r="Y671">
        <f>BX671*(CC671+CD671)/1000</f>
        <v>0</v>
      </c>
      <c r="Z671">
        <f>0.61365*exp(17.502*CE671/(240.97+CE671))</f>
        <v>0</v>
      </c>
      <c r="AA671">
        <f>(W671-BX671*(CC671+CD671)/1000)</f>
        <v>0</v>
      </c>
      <c r="AB671">
        <f>(-I671*44100)</f>
        <v>0</v>
      </c>
      <c r="AC671">
        <f>2*29.3*Q671*0.92*(CE671-V671)</f>
        <v>0</v>
      </c>
      <c r="AD671">
        <f>2*0.95*5.67E-8*(((CE671+$B$7)+273)^4-(V671+273)^4)</f>
        <v>0</v>
      </c>
      <c r="AE671">
        <f>T671+AD671+AB671+AC671</f>
        <v>0</v>
      </c>
      <c r="AF671">
        <v>16</v>
      </c>
      <c r="AG671">
        <v>2</v>
      </c>
      <c r="AH671">
        <f>IF(AF671*$H$13&gt;=AJ671,1.0,(AJ671/(AJ671-AF671*$H$13)))</f>
        <v>0</v>
      </c>
      <c r="AI671">
        <f>(AH671-1)*100</f>
        <v>0</v>
      </c>
      <c r="AJ671">
        <f>MAX(0,($B$13+$C$13*CJ671)/(1+$D$13*CJ671)*CC671/(CE671+273)*$E$13)</f>
        <v>0</v>
      </c>
      <c r="AK671" t="s">
        <v>291</v>
      </c>
      <c r="AL671" t="s">
        <v>291</v>
      </c>
      <c r="AM671">
        <v>0</v>
      </c>
      <c r="AN671">
        <v>0</v>
      </c>
      <c r="AO671">
        <f>1-AM671/AN671</f>
        <v>0</v>
      </c>
      <c r="AP671">
        <v>0</v>
      </c>
      <c r="AQ671" t="s">
        <v>291</v>
      </c>
      <c r="AR671" t="s">
        <v>291</v>
      </c>
      <c r="AS671">
        <v>0</v>
      </c>
      <c r="AT671">
        <v>0</v>
      </c>
      <c r="AU671">
        <f>1-AS671/AT671</f>
        <v>0</v>
      </c>
      <c r="AV671">
        <v>0.5</v>
      </c>
      <c r="AW671">
        <f>BN671</f>
        <v>0</v>
      </c>
      <c r="AX671">
        <f>K671</f>
        <v>0</v>
      </c>
      <c r="AY671">
        <f>AU671*AV671*AW671</f>
        <v>0</v>
      </c>
      <c r="AZ671">
        <f>(AX671-AP671)/AW671</f>
        <v>0</v>
      </c>
      <c r="BA671">
        <f>(AN671-AT671)/AT671</f>
        <v>0</v>
      </c>
      <c r="BB671">
        <f>AM671/(AO671+AM671/AT671)</f>
        <v>0</v>
      </c>
      <c r="BC671" t="s">
        <v>291</v>
      </c>
      <c r="BD671">
        <v>0</v>
      </c>
      <c r="BE671">
        <f>IF(BD671&lt;&gt;0, BD671, BB671)</f>
        <v>0</v>
      </c>
      <c r="BF671">
        <f>1-BE671/AT671</f>
        <v>0</v>
      </c>
      <c r="BG671">
        <f>(AT671-AS671)/(AT671-BE671)</f>
        <v>0</v>
      </c>
      <c r="BH671">
        <f>(AN671-AT671)/(AN671-BE671)</f>
        <v>0</v>
      </c>
      <c r="BI671">
        <f>(AT671-AS671)/(AT671-AM671)</f>
        <v>0</v>
      </c>
      <c r="BJ671">
        <f>(AN671-AT671)/(AN671-AM671)</f>
        <v>0</v>
      </c>
      <c r="BK671">
        <f>(BG671*BE671/AS671)</f>
        <v>0</v>
      </c>
      <c r="BL671">
        <f>(1-BK671)</f>
        <v>0</v>
      </c>
      <c r="BM671">
        <f>$B$11*CK671+$C$11*CL671+$F$11*CM671*(1-CP671)</f>
        <v>0</v>
      </c>
      <c r="BN671">
        <f>BM671*BO671</f>
        <v>0</v>
      </c>
      <c r="BO671">
        <f>($B$11*$D$9+$C$11*$D$9+$F$11*((CZ671+CR671)/MAX(CZ671+CR671+DA671, 0.1)*$I$9+DA671/MAX(CZ671+CR671+DA671, 0.1)*$J$9))/($B$11+$C$11+$F$11)</f>
        <v>0</v>
      </c>
      <c r="BP671">
        <f>($B$11*$K$9+$C$11*$K$9+$F$11*((CZ671+CR671)/MAX(CZ671+CR671+DA671, 0.1)*$P$9+DA671/MAX(CZ671+CR671+DA671, 0.1)*$Q$9))/($B$11+$C$11+$F$11)</f>
        <v>0</v>
      </c>
      <c r="BQ671">
        <v>6</v>
      </c>
      <c r="BR671">
        <v>0.5</v>
      </c>
      <c r="BS671" t="s">
        <v>292</v>
      </c>
      <c r="BT671">
        <v>2</v>
      </c>
      <c r="BU671">
        <v>1627064883.1</v>
      </c>
      <c r="BV671">
        <v>398.423666666667</v>
      </c>
      <c r="BW671">
        <v>419.942666666667</v>
      </c>
      <c r="BX671">
        <v>23.5263</v>
      </c>
      <c r="BY671">
        <v>15.2073</v>
      </c>
      <c r="BZ671">
        <v>394.106333333333</v>
      </c>
      <c r="CA671">
        <v>23.3878333333333</v>
      </c>
      <c r="CB671">
        <v>900.071333333333</v>
      </c>
      <c r="CC671">
        <v>101.507</v>
      </c>
      <c r="CD671">
        <v>0.0998828</v>
      </c>
      <c r="CE671">
        <v>38.6395</v>
      </c>
      <c r="CF671">
        <v>35.0034666666667</v>
      </c>
      <c r="CG671">
        <v>999.9</v>
      </c>
      <c r="CH671">
        <v>0</v>
      </c>
      <c r="CI671">
        <v>0</v>
      </c>
      <c r="CJ671">
        <v>10000</v>
      </c>
      <c r="CK671">
        <v>0</v>
      </c>
      <c r="CL671">
        <v>59.8194</v>
      </c>
      <c r="CM671">
        <v>1460.03666666667</v>
      </c>
      <c r="CN671">
        <v>0.973011</v>
      </c>
      <c r="CO671">
        <v>0.0269895</v>
      </c>
      <c r="CP671">
        <v>0</v>
      </c>
      <c r="CQ671">
        <v>676.542333333333</v>
      </c>
      <c r="CR671">
        <v>4.99951</v>
      </c>
      <c r="CS671">
        <v>9891.81</v>
      </c>
      <c r="CT671">
        <v>11912.2333333333</v>
      </c>
      <c r="CU671">
        <v>40.729</v>
      </c>
      <c r="CV671">
        <v>42.625</v>
      </c>
      <c r="CW671">
        <v>42.104</v>
      </c>
      <c r="CX671">
        <v>41.979</v>
      </c>
      <c r="CY671">
        <v>43.562</v>
      </c>
      <c r="CZ671">
        <v>1415.76666666667</v>
      </c>
      <c r="DA671">
        <v>39.27</v>
      </c>
      <c r="DB671">
        <v>0</v>
      </c>
      <c r="DC671">
        <v>1627064887</v>
      </c>
      <c r="DD671">
        <v>0</v>
      </c>
      <c r="DE671">
        <v>676.649961538461</v>
      </c>
      <c r="DF671">
        <v>-2.20687178767407</v>
      </c>
      <c r="DG671">
        <v>-21.7688888579972</v>
      </c>
      <c r="DH671">
        <v>9893.74538461538</v>
      </c>
      <c r="DI671">
        <v>15</v>
      </c>
      <c r="DJ671">
        <v>1627063522.6</v>
      </c>
      <c r="DK671" t="s">
        <v>293</v>
      </c>
      <c r="DL671">
        <v>1627063512.6</v>
      </c>
      <c r="DM671">
        <v>1627063522.6</v>
      </c>
      <c r="DN671">
        <v>1</v>
      </c>
      <c r="DO671">
        <v>0.261</v>
      </c>
      <c r="DP671">
        <v>-0.001</v>
      </c>
      <c r="DQ671">
        <v>4.408</v>
      </c>
      <c r="DR671">
        <v>-0.118</v>
      </c>
      <c r="DS671">
        <v>420</v>
      </c>
      <c r="DT671">
        <v>3</v>
      </c>
      <c r="DU671">
        <v>0.07</v>
      </c>
      <c r="DV671">
        <v>0.03</v>
      </c>
      <c r="DW671">
        <v>-21.6198414634146</v>
      </c>
      <c r="DX671">
        <v>0.461922648083611</v>
      </c>
      <c r="DY671">
        <v>0.0513064393600807</v>
      </c>
      <c r="DZ671">
        <v>1</v>
      </c>
      <c r="EA671">
        <v>676.745242424242</v>
      </c>
      <c r="EB671">
        <v>-1.8282202315557</v>
      </c>
      <c r="EC671">
        <v>0.269197013615635</v>
      </c>
      <c r="ED671">
        <v>1</v>
      </c>
      <c r="EE671">
        <v>8.28333024390244</v>
      </c>
      <c r="EF671">
        <v>0.289128083623698</v>
      </c>
      <c r="EG671">
        <v>0.0303904101921614</v>
      </c>
      <c r="EH671">
        <v>0</v>
      </c>
      <c r="EI671">
        <v>2</v>
      </c>
      <c r="EJ671">
        <v>3</v>
      </c>
      <c r="EK671" t="s">
        <v>335</v>
      </c>
      <c r="EL671">
        <v>100</v>
      </c>
      <c r="EM671">
        <v>100</v>
      </c>
      <c r="EN671">
        <v>4.317</v>
      </c>
      <c r="EO671">
        <v>0.1386</v>
      </c>
      <c r="EP671">
        <v>2.28134974714028</v>
      </c>
      <c r="EQ671">
        <v>0.00616335315543056</v>
      </c>
      <c r="ER671">
        <v>-2.81551833566181e-06</v>
      </c>
      <c r="ES671">
        <v>7.20361701182458e-10</v>
      </c>
      <c r="ET671">
        <v>-0.12593346656001</v>
      </c>
      <c r="EU671">
        <v>0.000949733804135094</v>
      </c>
      <c r="EV671">
        <v>0.000626151634330831</v>
      </c>
      <c r="EW671">
        <v>-7.8445624330649e-06</v>
      </c>
      <c r="EX671">
        <v>-4</v>
      </c>
      <c r="EY671">
        <v>2067</v>
      </c>
      <c r="EZ671">
        <v>1</v>
      </c>
      <c r="FA671">
        <v>22</v>
      </c>
      <c r="FB671">
        <v>22.9</v>
      </c>
      <c r="FC671">
        <v>22.7</v>
      </c>
      <c r="FD671">
        <v>18</v>
      </c>
      <c r="FE671">
        <v>960.701</v>
      </c>
      <c r="FF671">
        <v>524.634</v>
      </c>
      <c r="FG671">
        <v>45.8086</v>
      </c>
      <c r="FH671">
        <v>26.0524</v>
      </c>
      <c r="FI671">
        <v>30.0008</v>
      </c>
      <c r="FJ671">
        <v>25.7859</v>
      </c>
      <c r="FK671">
        <v>25.7752</v>
      </c>
      <c r="FL671">
        <v>26.9038</v>
      </c>
      <c r="FM671">
        <v>26.2985</v>
      </c>
      <c r="FN671">
        <v>0</v>
      </c>
      <c r="FO671">
        <v>48</v>
      </c>
      <c r="FP671">
        <v>420</v>
      </c>
      <c r="FQ671">
        <v>15.3558</v>
      </c>
      <c r="FR671">
        <v>100.258</v>
      </c>
      <c r="FS671">
        <v>100.152</v>
      </c>
    </row>
    <row r="672" spans="1:175">
      <c r="A672">
        <v>656</v>
      </c>
      <c r="B672">
        <v>1627064886.1</v>
      </c>
      <c r="C672">
        <v>1310</v>
      </c>
      <c r="D672" t="s">
        <v>1605</v>
      </c>
      <c r="E672" t="s">
        <v>1606</v>
      </c>
      <c r="F672">
        <v>1</v>
      </c>
      <c r="H672">
        <v>1627064885.1</v>
      </c>
      <c r="I672">
        <f>(J672)/1000</f>
        <v>0</v>
      </c>
      <c r="J672">
        <f>1000*CB672*AH672*(BX672-BY672)/(100*BQ672*(1000-AH672*BX672))</f>
        <v>0</v>
      </c>
      <c r="K672">
        <f>CB672*AH672*(BW672-BV672*(1000-AH672*BY672)/(1000-AH672*BX672))/(100*BQ672)</f>
        <v>0</v>
      </c>
      <c r="L672">
        <f>BV672 - IF(AH672&gt;1, K672*BQ672*100.0/(AJ672*CJ672), 0)</f>
        <v>0</v>
      </c>
      <c r="M672">
        <f>((S672-I672/2)*L672-K672)/(S672+I672/2)</f>
        <v>0</v>
      </c>
      <c r="N672">
        <f>M672*(CC672+CD672)/1000.0</f>
        <v>0</v>
      </c>
      <c r="O672">
        <f>(BV672 - IF(AH672&gt;1, K672*BQ672*100.0/(AJ672*CJ672), 0))*(CC672+CD672)/1000.0</f>
        <v>0</v>
      </c>
      <c r="P672">
        <f>2.0/((1/R672-1/Q672)+SIGN(R672)*SQRT((1/R672-1/Q672)*(1/R672-1/Q672) + 4*BR672/((BR672+1)*(BR672+1))*(2*1/R672*1/Q672-1/Q672*1/Q672)))</f>
        <v>0</v>
      </c>
      <c r="Q672">
        <f>IF(LEFT(BS672,1)&lt;&gt;"0",IF(LEFT(BS672,1)="1",3.0,BT672),$D$5+$E$5*(CJ672*CC672/($K$5*1000))+$F$5*(CJ672*CC672/($K$5*1000))*MAX(MIN(BQ672,$J$5),$I$5)*MAX(MIN(BQ672,$J$5),$I$5)+$G$5*MAX(MIN(BQ672,$J$5),$I$5)*(CJ672*CC672/($K$5*1000))+$H$5*(CJ672*CC672/($K$5*1000))*(CJ672*CC672/($K$5*1000)))</f>
        <v>0</v>
      </c>
      <c r="R672">
        <f>I672*(1000-(1000*0.61365*exp(17.502*V672/(240.97+V672))/(CC672+CD672)+BX672)/2)/(1000*0.61365*exp(17.502*V672/(240.97+V672))/(CC672+CD672)-BX672)</f>
        <v>0</v>
      </c>
      <c r="S672">
        <f>1/((BR672+1)/(P672/1.6)+1/(Q672/1.37)) + BR672/((BR672+1)/(P672/1.6) + BR672/(Q672/1.37))</f>
        <v>0</v>
      </c>
      <c r="T672">
        <f>(BM672*BP672)</f>
        <v>0</v>
      </c>
      <c r="U672">
        <f>(CE672+(T672+2*0.95*5.67E-8*(((CE672+$B$7)+273)^4-(CE672+273)^4)-44100*I672)/(1.84*29.3*Q672+8*0.95*5.67E-8*(CE672+273)^3))</f>
        <v>0</v>
      </c>
      <c r="V672">
        <f>($C$7*CF672+$D$7*CG672+$E$7*U672)</f>
        <v>0</v>
      </c>
      <c r="W672">
        <f>0.61365*exp(17.502*V672/(240.97+V672))</f>
        <v>0</v>
      </c>
      <c r="X672">
        <f>(Y672/Z672*100)</f>
        <v>0</v>
      </c>
      <c r="Y672">
        <f>BX672*(CC672+CD672)/1000</f>
        <v>0</v>
      </c>
      <c r="Z672">
        <f>0.61365*exp(17.502*CE672/(240.97+CE672))</f>
        <v>0</v>
      </c>
      <c r="AA672">
        <f>(W672-BX672*(CC672+CD672)/1000)</f>
        <v>0</v>
      </c>
      <c r="AB672">
        <f>(-I672*44100)</f>
        <v>0</v>
      </c>
      <c r="AC672">
        <f>2*29.3*Q672*0.92*(CE672-V672)</f>
        <v>0</v>
      </c>
      <c r="AD672">
        <f>2*0.95*5.67E-8*(((CE672+$B$7)+273)^4-(V672+273)^4)</f>
        <v>0</v>
      </c>
      <c r="AE672">
        <f>T672+AD672+AB672+AC672</f>
        <v>0</v>
      </c>
      <c r="AF672">
        <v>16</v>
      </c>
      <c r="AG672">
        <v>2</v>
      </c>
      <c r="AH672">
        <f>IF(AF672*$H$13&gt;=AJ672,1.0,(AJ672/(AJ672-AF672*$H$13)))</f>
        <v>0</v>
      </c>
      <c r="AI672">
        <f>(AH672-1)*100</f>
        <v>0</v>
      </c>
      <c r="AJ672">
        <f>MAX(0,($B$13+$C$13*CJ672)/(1+$D$13*CJ672)*CC672/(CE672+273)*$E$13)</f>
        <v>0</v>
      </c>
      <c r="AK672" t="s">
        <v>291</v>
      </c>
      <c r="AL672" t="s">
        <v>291</v>
      </c>
      <c r="AM672">
        <v>0</v>
      </c>
      <c r="AN672">
        <v>0</v>
      </c>
      <c r="AO672">
        <f>1-AM672/AN672</f>
        <v>0</v>
      </c>
      <c r="AP672">
        <v>0</v>
      </c>
      <c r="AQ672" t="s">
        <v>291</v>
      </c>
      <c r="AR672" t="s">
        <v>291</v>
      </c>
      <c r="AS672">
        <v>0</v>
      </c>
      <c r="AT672">
        <v>0</v>
      </c>
      <c r="AU672">
        <f>1-AS672/AT672</f>
        <v>0</v>
      </c>
      <c r="AV672">
        <v>0.5</v>
      </c>
      <c r="AW672">
        <f>BN672</f>
        <v>0</v>
      </c>
      <c r="AX672">
        <f>K672</f>
        <v>0</v>
      </c>
      <c r="AY672">
        <f>AU672*AV672*AW672</f>
        <v>0</v>
      </c>
      <c r="AZ672">
        <f>(AX672-AP672)/AW672</f>
        <v>0</v>
      </c>
      <c r="BA672">
        <f>(AN672-AT672)/AT672</f>
        <v>0</v>
      </c>
      <c r="BB672">
        <f>AM672/(AO672+AM672/AT672)</f>
        <v>0</v>
      </c>
      <c r="BC672" t="s">
        <v>291</v>
      </c>
      <c r="BD672">
        <v>0</v>
      </c>
      <c r="BE672">
        <f>IF(BD672&lt;&gt;0, BD672, BB672)</f>
        <v>0</v>
      </c>
      <c r="BF672">
        <f>1-BE672/AT672</f>
        <v>0</v>
      </c>
      <c r="BG672">
        <f>(AT672-AS672)/(AT672-BE672)</f>
        <v>0</v>
      </c>
      <c r="BH672">
        <f>(AN672-AT672)/(AN672-BE672)</f>
        <v>0</v>
      </c>
      <c r="BI672">
        <f>(AT672-AS672)/(AT672-AM672)</f>
        <v>0</v>
      </c>
      <c r="BJ672">
        <f>(AN672-AT672)/(AN672-AM672)</f>
        <v>0</v>
      </c>
      <c r="BK672">
        <f>(BG672*BE672/AS672)</f>
        <v>0</v>
      </c>
      <c r="BL672">
        <f>(1-BK672)</f>
        <v>0</v>
      </c>
      <c r="BM672">
        <f>$B$11*CK672+$C$11*CL672+$F$11*CM672*(1-CP672)</f>
        <v>0</v>
      </c>
      <c r="BN672">
        <f>BM672*BO672</f>
        <v>0</v>
      </c>
      <c r="BO672">
        <f>($B$11*$D$9+$C$11*$D$9+$F$11*((CZ672+CR672)/MAX(CZ672+CR672+DA672, 0.1)*$I$9+DA672/MAX(CZ672+CR672+DA672, 0.1)*$J$9))/($B$11+$C$11+$F$11)</f>
        <v>0</v>
      </c>
      <c r="BP672">
        <f>($B$11*$K$9+$C$11*$K$9+$F$11*((CZ672+CR672)/MAX(CZ672+CR672+DA672, 0.1)*$P$9+DA672/MAX(CZ672+CR672+DA672, 0.1)*$Q$9))/($B$11+$C$11+$F$11)</f>
        <v>0</v>
      </c>
      <c r="BQ672">
        <v>6</v>
      </c>
      <c r="BR672">
        <v>0.5</v>
      </c>
      <c r="BS672" t="s">
        <v>292</v>
      </c>
      <c r="BT672">
        <v>2</v>
      </c>
      <c r="BU672">
        <v>1627064885.1</v>
      </c>
      <c r="BV672">
        <v>398.410333333333</v>
      </c>
      <c r="BW672">
        <v>419.916333333333</v>
      </c>
      <c r="BX672">
        <v>23.5532666666667</v>
      </c>
      <c r="BY672">
        <v>15.2503666666667</v>
      </c>
      <c r="BZ672">
        <v>394.093333333333</v>
      </c>
      <c r="CA672">
        <v>23.4143333333333</v>
      </c>
      <c r="CB672">
        <v>900.003333333333</v>
      </c>
      <c r="CC672">
        <v>101.506666666667</v>
      </c>
      <c r="CD672">
        <v>0.099793</v>
      </c>
      <c r="CE672">
        <v>38.6574333333333</v>
      </c>
      <c r="CF672">
        <v>35.0213666666667</v>
      </c>
      <c r="CG672">
        <v>999.9</v>
      </c>
      <c r="CH672">
        <v>0</v>
      </c>
      <c r="CI672">
        <v>0</v>
      </c>
      <c r="CJ672">
        <v>10007.1</v>
      </c>
      <c r="CK672">
        <v>0</v>
      </c>
      <c r="CL672">
        <v>59.8194</v>
      </c>
      <c r="CM672">
        <v>1459.93333333333</v>
      </c>
      <c r="CN672">
        <v>0.973009</v>
      </c>
      <c r="CO672">
        <v>0.0269914</v>
      </c>
      <c r="CP672">
        <v>0</v>
      </c>
      <c r="CQ672">
        <v>676.204333333333</v>
      </c>
      <c r="CR672">
        <v>4.99951</v>
      </c>
      <c r="CS672">
        <v>9889.99666666667</v>
      </c>
      <c r="CT672">
        <v>11911.4</v>
      </c>
      <c r="CU672">
        <v>40.75</v>
      </c>
      <c r="CV672">
        <v>42.6456666666667</v>
      </c>
      <c r="CW672">
        <v>42.125</v>
      </c>
      <c r="CX672">
        <v>42</v>
      </c>
      <c r="CY672">
        <v>43.562</v>
      </c>
      <c r="CZ672">
        <v>1415.66333333333</v>
      </c>
      <c r="DA672">
        <v>39.27</v>
      </c>
      <c r="DB672">
        <v>0</v>
      </c>
      <c r="DC672">
        <v>1627064888.8</v>
      </c>
      <c r="DD672">
        <v>0</v>
      </c>
      <c r="DE672">
        <v>676.56556</v>
      </c>
      <c r="DF672">
        <v>-2.36069230809062</v>
      </c>
      <c r="DG672">
        <v>-20.9246154228612</v>
      </c>
      <c r="DH672">
        <v>9892.8236</v>
      </c>
      <c r="DI672">
        <v>15</v>
      </c>
      <c r="DJ672">
        <v>1627063522.6</v>
      </c>
      <c r="DK672" t="s">
        <v>293</v>
      </c>
      <c r="DL672">
        <v>1627063512.6</v>
      </c>
      <c r="DM672">
        <v>1627063522.6</v>
      </c>
      <c r="DN672">
        <v>1</v>
      </c>
      <c r="DO672">
        <v>0.261</v>
      </c>
      <c r="DP672">
        <v>-0.001</v>
      </c>
      <c r="DQ672">
        <v>4.408</v>
      </c>
      <c r="DR672">
        <v>-0.118</v>
      </c>
      <c r="DS672">
        <v>420</v>
      </c>
      <c r="DT672">
        <v>3</v>
      </c>
      <c r="DU672">
        <v>0.07</v>
      </c>
      <c r="DV672">
        <v>0.03</v>
      </c>
      <c r="DW672">
        <v>-21.6021341463415</v>
      </c>
      <c r="DX672">
        <v>0.523601393728242</v>
      </c>
      <c r="DY672">
        <v>0.0570560854143347</v>
      </c>
      <c r="DZ672">
        <v>0</v>
      </c>
      <c r="EA672">
        <v>676.676696969697</v>
      </c>
      <c r="EB672">
        <v>-2.35359549931334</v>
      </c>
      <c r="EC672">
        <v>0.304046197132631</v>
      </c>
      <c r="ED672">
        <v>1</v>
      </c>
      <c r="EE672">
        <v>8.28993585365854</v>
      </c>
      <c r="EF672">
        <v>0.236114006968633</v>
      </c>
      <c r="EG672">
        <v>0.0268547702966512</v>
      </c>
      <c r="EH672">
        <v>0</v>
      </c>
      <c r="EI672">
        <v>1</v>
      </c>
      <c r="EJ672">
        <v>3</v>
      </c>
      <c r="EK672" t="s">
        <v>354</v>
      </c>
      <c r="EL672">
        <v>100</v>
      </c>
      <c r="EM672">
        <v>100</v>
      </c>
      <c r="EN672">
        <v>4.317</v>
      </c>
      <c r="EO672">
        <v>0.1391</v>
      </c>
      <c r="EP672">
        <v>2.28134974714028</v>
      </c>
      <c r="EQ672">
        <v>0.00616335315543056</v>
      </c>
      <c r="ER672">
        <v>-2.81551833566181e-06</v>
      </c>
      <c r="ES672">
        <v>7.20361701182458e-10</v>
      </c>
      <c r="ET672">
        <v>-0.12593346656001</v>
      </c>
      <c r="EU672">
        <v>0.000949733804135094</v>
      </c>
      <c r="EV672">
        <v>0.000626151634330831</v>
      </c>
      <c r="EW672">
        <v>-7.8445624330649e-06</v>
      </c>
      <c r="EX672">
        <v>-4</v>
      </c>
      <c r="EY672">
        <v>2067</v>
      </c>
      <c r="EZ672">
        <v>1</v>
      </c>
      <c r="FA672">
        <v>22</v>
      </c>
      <c r="FB672">
        <v>22.9</v>
      </c>
      <c r="FC672">
        <v>22.7</v>
      </c>
      <c r="FD672">
        <v>18</v>
      </c>
      <c r="FE672">
        <v>960.5</v>
      </c>
      <c r="FF672">
        <v>524.742</v>
      </c>
      <c r="FG672">
        <v>45.8251</v>
      </c>
      <c r="FH672">
        <v>26.0568</v>
      </c>
      <c r="FI672">
        <v>30.0008</v>
      </c>
      <c r="FJ672">
        <v>25.7892</v>
      </c>
      <c r="FK672">
        <v>25.7788</v>
      </c>
      <c r="FL672">
        <v>26.9044</v>
      </c>
      <c r="FM672">
        <v>26.2985</v>
      </c>
      <c r="FN672">
        <v>0</v>
      </c>
      <c r="FO672">
        <v>48</v>
      </c>
      <c r="FP672">
        <v>420</v>
      </c>
      <c r="FQ672">
        <v>15.3519</v>
      </c>
      <c r="FR672">
        <v>100.256</v>
      </c>
      <c r="FS672">
        <v>100.15</v>
      </c>
    </row>
    <row r="673" spans="1:175">
      <c r="A673">
        <v>657</v>
      </c>
      <c r="B673">
        <v>1627064888.1</v>
      </c>
      <c r="C673">
        <v>1312</v>
      </c>
      <c r="D673" t="s">
        <v>1607</v>
      </c>
      <c r="E673" t="s">
        <v>1608</v>
      </c>
      <c r="F673">
        <v>1</v>
      </c>
      <c r="H673">
        <v>1627064887.1</v>
      </c>
      <c r="I673">
        <f>(J673)/1000</f>
        <v>0</v>
      </c>
      <c r="J673">
        <f>1000*CB673*AH673*(BX673-BY673)/(100*BQ673*(1000-AH673*BX673))</f>
        <v>0</v>
      </c>
      <c r="K673">
        <f>CB673*AH673*(BW673-BV673*(1000-AH673*BY673)/(1000-AH673*BX673))/(100*BQ673)</f>
        <v>0</v>
      </c>
      <c r="L673">
        <f>BV673 - IF(AH673&gt;1, K673*BQ673*100.0/(AJ673*CJ673), 0)</f>
        <v>0</v>
      </c>
      <c r="M673">
        <f>((S673-I673/2)*L673-K673)/(S673+I673/2)</f>
        <v>0</v>
      </c>
      <c r="N673">
        <f>M673*(CC673+CD673)/1000.0</f>
        <v>0</v>
      </c>
      <c r="O673">
        <f>(BV673 - IF(AH673&gt;1, K673*BQ673*100.0/(AJ673*CJ673), 0))*(CC673+CD673)/1000.0</f>
        <v>0</v>
      </c>
      <c r="P673">
        <f>2.0/((1/R673-1/Q673)+SIGN(R673)*SQRT((1/R673-1/Q673)*(1/R673-1/Q673) + 4*BR673/((BR673+1)*(BR673+1))*(2*1/R673*1/Q673-1/Q673*1/Q673)))</f>
        <v>0</v>
      </c>
      <c r="Q673">
        <f>IF(LEFT(BS673,1)&lt;&gt;"0",IF(LEFT(BS673,1)="1",3.0,BT673),$D$5+$E$5*(CJ673*CC673/($K$5*1000))+$F$5*(CJ673*CC673/($K$5*1000))*MAX(MIN(BQ673,$J$5),$I$5)*MAX(MIN(BQ673,$J$5),$I$5)+$G$5*MAX(MIN(BQ673,$J$5),$I$5)*(CJ673*CC673/($K$5*1000))+$H$5*(CJ673*CC673/($K$5*1000))*(CJ673*CC673/($K$5*1000)))</f>
        <v>0</v>
      </c>
      <c r="R673">
        <f>I673*(1000-(1000*0.61365*exp(17.502*V673/(240.97+V673))/(CC673+CD673)+BX673)/2)/(1000*0.61365*exp(17.502*V673/(240.97+V673))/(CC673+CD673)-BX673)</f>
        <v>0</v>
      </c>
      <c r="S673">
        <f>1/((BR673+1)/(P673/1.6)+1/(Q673/1.37)) + BR673/((BR673+1)/(P673/1.6) + BR673/(Q673/1.37))</f>
        <v>0</v>
      </c>
      <c r="T673">
        <f>(BM673*BP673)</f>
        <v>0</v>
      </c>
      <c r="U673">
        <f>(CE673+(T673+2*0.95*5.67E-8*(((CE673+$B$7)+273)^4-(CE673+273)^4)-44100*I673)/(1.84*29.3*Q673+8*0.95*5.67E-8*(CE673+273)^3))</f>
        <v>0</v>
      </c>
      <c r="V673">
        <f>($C$7*CF673+$D$7*CG673+$E$7*U673)</f>
        <v>0</v>
      </c>
      <c r="W673">
        <f>0.61365*exp(17.502*V673/(240.97+V673))</f>
        <v>0</v>
      </c>
      <c r="X673">
        <f>(Y673/Z673*100)</f>
        <v>0</v>
      </c>
      <c r="Y673">
        <f>BX673*(CC673+CD673)/1000</f>
        <v>0</v>
      </c>
      <c r="Z673">
        <f>0.61365*exp(17.502*CE673/(240.97+CE673))</f>
        <v>0</v>
      </c>
      <c r="AA673">
        <f>(W673-BX673*(CC673+CD673)/1000)</f>
        <v>0</v>
      </c>
      <c r="AB673">
        <f>(-I673*44100)</f>
        <v>0</v>
      </c>
      <c r="AC673">
        <f>2*29.3*Q673*0.92*(CE673-V673)</f>
        <v>0</v>
      </c>
      <c r="AD673">
        <f>2*0.95*5.67E-8*(((CE673+$B$7)+273)^4-(V673+273)^4)</f>
        <v>0</v>
      </c>
      <c r="AE673">
        <f>T673+AD673+AB673+AC673</f>
        <v>0</v>
      </c>
      <c r="AF673">
        <v>16</v>
      </c>
      <c r="AG673">
        <v>2</v>
      </c>
      <c r="AH673">
        <f>IF(AF673*$H$13&gt;=AJ673,1.0,(AJ673/(AJ673-AF673*$H$13)))</f>
        <v>0</v>
      </c>
      <c r="AI673">
        <f>(AH673-1)*100</f>
        <v>0</v>
      </c>
      <c r="AJ673">
        <f>MAX(0,($B$13+$C$13*CJ673)/(1+$D$13*CJ673)*CC673/(CE673+273)*$E$13)</f>
        <v>0</v>
      </c>
      <c r="AK673" t="s">
        <v>291</v>
      </c>
      <c r="AL673" t="s">
        <v>291</v>
      </c>
      <c r="AM673">
        <v>0</v>
      </c>
      <c r="AN673">
        <v>0</v>
      </c>
      <c r="AO673">
        <f>1-AM673/AN673</f>
        <v>0</v>
      </c>
      <c r="AP673">
        <v>0</v>
      </c>
      <c r="AQ673" t="s">
        <v>291</v>
      </c>
      <c r="AR673" t="s">
        <v>291</v>
      </c>
      <c r="AS673">
        <v>0</v>
      </c>
      <c r="AT673">
        <v>0</v>
      </c>
      <c r="AU673">
        <f>1-AS673/AT673</f>
        <v>0</v>
      </c>
      <c r="AV673">
        <v>0.5</v>
      </c>
      <c r="AW673">
        <f>BN673</f>
        <v>0</v>
      </c>
      <c r="AX673">
        <f>K673</f>
        <v>0</v>
      </c>
      <c r="AY673">
        <f>AU673*AV673*AW673</f>
        <v>0</v>
      </c>
      <c r="AZ673">
        <f>(AX673-AP673)/AW673</f>
        <v>0</v>
      </c>
      <c r="BA673">
        <f>(AN673-AT673)/AT673</f>
        <v>0</v>
      </c>
      <c r="BB673">
        <f>AM673/(AO673+AM673/AT673)</f>
        <v>0</v>
      </c>
      <c r="BC673" t="s">
        <v>291</v>
      </c>
      <c r="BD673">
        <v>0</v>
      </c>
      <c r="BE673">
        <f>IF(BD673&lt;&gt;0, BD673, BB673)</f>
        <v>0</v>
      </c>
      <c r="BF673">
        <f>1-BE673/AT673</f>
        <v>0</v>
      </c>
      <c r="BG673">
        <f>(AT673-AS673)/(AT673-BE673)</f>
        <v>0</v>
      </c>
      <c r="BH673">
        <f>(AN673-AT673)/(AN673-BE673)</f>
        <v>0</v>
      </c>
      <c r="BI673">
        <f>(AT673-AS673)/(AT673-AM673)</f>
        <v>0</v>
      </c>
      <c r="BJ673">
        <f>(AN673-AT673)/(AN673-AM673)</f>
        <v>0</v>
      </c>
      <c r="BK673">
        <f>(BG673*BE673/AS673)</f>
        <v>0</v>
      </c>
      <c r="BL673">
        <f>(1-BK673)</f>
        <v>0</v>
      </c>
      <c r="BM673">
        <f>$B$11*CK673+$C$11*CL673+$F$11*CM673*(1-CP673)</f>
        <v>0</v>
      </c>
      <c r="BN673">
        <f>BM673*BO673</f>
        <v>0</v>
      </c>
      <c r="BO673">
        <f>($B$11*$D$9+$C$11*$D$9+$F$11*((CZ673+CR673)/MAX(CZ673+CR673+DA673, 0.1)*$I$9+DA673/MAX(CZ673+CR673+DA673, 0.1)*$J$9))/($B$11+$C$11+$F$11)</f>
        <v>0</v>
      </c>
      <c r="BP673">
        <f>($B$11*$K$9+$C$11*$K$9+$F$11*((CZ673+CR673)/MAX(CZ673+CR673+DA673, 0.1)*$P$9+DA673/MAX(CZ673+CR673+DA673, 0.1)*$Q$9))/($B$11+$C$11+$F$11)</f>
        <v>0</v>
      </c>
      <c r="BQ673">
        <v>6</v>
      </c>
      <c r="BR673">
        <v>0.5</v>
      </c>
      <c r="BS673" t="s">
        <v>292</v>
      </c>
      <c r="BT673">
        <v>2</v>
      </c>
      <c r="BU673">
        <v>1627064887.1</v>
      </c>
      <c r="BV673">
        <v>398.389333333333</v>
      </c>
      <c r="BW673">
        <v>419.924333333333</v>
      </c>
      <c r="BX673">
        <v>23.5877666666667</v>
      </c>
      <c r="BY673">
        <v>15.2945</v>
      </c>
      <c r="BZ673">
        <v>394.072333333333</v>
      </c>
      <c r="CA673">
        <v>23.4482666666667</v>
      </c>
      <c r="CB673">
        <v>899.977666666667</v>
      </c>
      <c r="CC673">
        <v>101.506333333333</v>
      </c>
      <c r="CD673">
        <v>0.0998821</v>
      </c>
      <c r="CE673">
        <v>38.6756</v>
      </c>
      <c r="CF673">
        <v>35.04</v>
      </c>
      <c r="CG673">
        <v>999.9</v>
      </c>
      <c r="CH673">
        <v>0</v>
      </c>
      <c r="CI673">
        <v>0</v>
      </c>
      <c r="CJ673">
        <v>9994.16666666667</v>
      </c>
      <c r="CK673">
        <v>0</v>
      </c>
      <c r="CL673">
        <v>59.8194</v>
      </c>
      <c r="CM673">
        <v>1460.03</v>
      </c>
      <c r="CN673">
        <v>0.973011</v>
      </c>
      <c r="CO673">
        <v>0.0269895</v>
      </c>
      <c r="CP673">
        <v>0</v>
      </c>
      <c r="CQ673">
        <v>676.257666666667</v>
      </c>
      <c r="CR673">
        <v>4.99951</v>
      </c>
      <c r="CS673">
        <v>9890.68666666667</v>
      </c>
      <c r="CT673">
        <v>11912.2</v>
      </c>
      <c r="CU673">
        <v>40.75</v>
      </c>
      <c r="CV673">
        <v>42.687</v>
      </c>
      <c r="CW673">
        <v>42.125</v>
      </c>
      <c r="CX673">
        <v>42</v>
      </c>
      <c r="CY673">
        <v>43.562</v>
      </c>
      <c r="CZ673">
        <v>1415.76</v>
      </c>
      <c r="DA673">
        <v>39.27</v>
      </c>
      <c r="DB673">
        <v>0</v>
      </c>
      <c r="DC673">
        <v>1627064890.6</v>
      </c>
      <c r="DD673">
        <v>0</v>
      </c>
      <c r="DE673">
        <v>676.499307692308</v>
      </c>
      <c r="DF673">
        <v>-2.06981196324978</v>
      </c>
      <c r="DG673">
        <v>-18.7446153931479</v>
      </c>
      <c r="DH673">
        <v>9892.38</v>
      </c>
      <c r="DI673">
        <v>15</v>
      </c>
      <c r="DJ673">
        <v>1627063522.6</v>
      </c>
      <c r="DK673" t="s">
        <v>293</v>
      </c>
      <c r="DL673">
        <v>1627063512.6</v>
      </c>
      <c r="DM673">
        <v>1627063522.6</v>
      </c>
      <c r="DN673">
        <v>1</v>
      </c>
      <c r="DO673">
        <v>0.261</v>
      </c>
      <c r="DP673">
        <v>-0.001</v>
      </c>
      <c r="DQ673">
        <v>4.408</v>
      </c>
      <c r="DR673">
        <v>-0.118</v>
      </c>
      <c r="DS673">
        <v>420</v>
      </c>
      <c r="DT673">
        <v>3</v>
      </c>
      <c r="DU673">
        <v>0.07</v>
      </c>
      <c r="DV673">
        <v>0.03</v>
      </c>
      <c r="DW673">
        <v>-21.5852170731707</v>
      </c>
      <c r="DX673">
        <v>0.43458397212542</v>
      </c>
      <c r="DY673">
        <v>0.0488383640805853</v>
      </c>
      <c r="DZ673">
        <v>1</v>
      </c>
      <c r="EA673">
        <v>676.619285714286</v>
      </c>
      <c r="EB673">
        <v>-2.4190684931514</v>
      </c>
      <c r="EC673">
        <v>0.31651085031535</v>
      </c>
      <c r="ED673">
        <v>1</v>
      </c>
      <c r="EE673">
        <v>8.29299414634146</v>
      </c>
      <c r="EF673">
        <v>0.19035637630662</v>
      </c>
      <c r="EG673">
        <v>0.0252505838595244</v>
      </c>
      <c r="EH673">
        <v>0</v>
      </c>
      <c r="EI673">
        <v>2</v>
      </c>
      <c r="EJ673">
        <v>3</v>
      </c>
      <c r="EK673" t="s">
        <v>335</v>
      </c>
      <c r="EL673">
        <v>100</v>
      </c>
      <c r="EM673">
        <v>100</v>
      </c>
      <c r="EN673">
        <v>4.317</v>
      </c>
      <c r="EO673">
        <v>0.1397</v>
      </c>
      <c r="EP673">
        <v>2.28134974714028</v>
      </c>
      <c r="EQ673">
        <v>0.00616335315543056</v>
      </c>
      <c r="ER673">
        <v>-2.81551833566181e-06</v>
      </c>
      <c r="ES673">
        <v>7.20361701182458e-10</v>
      </c>
      <c r="ET673">
        <v>-0.12593346656001</v>
      </c>
      <c r="EU673">
        <v>0.000949733804135094</v>
      </c>
      <c r="EV673">
        <v>0.000626151634330831</v>
      </c>
      <c r="EW673">
        <v>-7.8445624330649e-06</v>
      </c>
      <c r="EX673">
        <v>-4</v>
      </c>
      <c r="EY673">
        <v>2067</v>
      </c>
      <c r="EZ673">
        <v>1</v>
      </c>
      <c r="FA673">
        <v>22</v>
      </c>
      <c r="FB673">
        <v>22.9</v>
      </c>
      <c r="FC673">
        <v>22.8</v>
      </c>
      <c r="FD673">
        <v>18</v>
      </c>
      <c r="FE673">
        <v>960.246</v>
      </c>
      <c r="FF673">
        <v>524.613</v>
      </c>
      <c r="FG673">
        <v>45.8416</v>
      </c>
      <c r="FH673">
        <v>26.0612</v>
      </c>
      <c r="FI673">
        <v>30.0007</v>
      </c>
      <c r="FJ673">
        <v>25.7924</v>
      </c>
      <c r="FK673">
        <v>25.7821</v>
      </c>
      <c r="FL673">
        <v>26.9053</v>
      </c>
      <c r="FM673">
        <v>26.2985</v>
      </c>
      <c r="FN673">
        <v>0</v>
      </c>
      <c r="FO673">
        <v>48</v>
      </c>
      <c r="FP673">
        <v>420</v>
      </c>
      <c r="FQ673">
        <v>15.3305</v>
      </c>
      <c r="FR673">
        <v>100.256</v>
      </c>
      <c r="FS673">
        <v>100.149</v>
      </c>
    </row>
    <row r="674" spans="1:175">
      <c r="A674">
        <v>658</v>
      </c>
      <c r="B674">
        <v>1627064890.1</v>
      </c>
      <c r="C674">
        <v>1314</v>
      </c>
      <c r="D674" t="s">
        <v>1609</v>
      </c>
      <c r="E674" t="s">
        <v>1610</v>
      </c>
      <c r="F674">
        <v>1</v>
      </c>
      <c r="H674">
        <v>1627064889.1</v>
      </c>
      <c r="I674">
        <f>(J674)/1000</f>
        <v>0</v>
      </c>
      <c r="J674">
        <f>1000*CB674*AH674*(BX674-BY674)/(100*BQ674*(1000-AH674*BX674))</f>
        <v>0</v>
      </c>
      <c r="K674">
        <f>CB674*AH674*(BW674-BV674*(1000-AH674*BY674)/(1000-AH674*BX674))/(100*BQ674)</f>
        <v>0</v>
      </c>
      <c r="L674">
        <f>BV674 - IF(AH674&gt;1, K674*BQ674*100.0/(AJ674*CJ674), 0)</f>
        <v>0</v>
      </c>
      <c r="M674">
        <f>((S674-I674/2)*L674-K674)/(S674+I674/2)</f>
        <v>0</v>
      </c>
      <c r="N674">
        <f>M674*(CC674+CD674)/1000.0</f>
        <v>0</v>
      </c>
      <c r="O674">
        <f>(BV674 - IF(AH674&gt;1, K674*BQ674*100.0/(AJ674*CJ674), 0))*(CC674+CD674)/1000.0</f>
        <v>0</v>
      </c>
      <c r="P674">
        <f>2.0/((1/R674-1/Q674)+SIGN(R674)*SQRT((1/R674-1/Q674)*(1/R674-1/Q674) + 4*BR674/((BR674+1)*(BR674+1))*(2*1/R674*1/Q674-1/Q674*1/Q674)))</f>
        <v>0</v>
      </c>
      <c r="Q674">
        <f>IF(LEFT(BS674,1)&lt;&gt;"0",IF(LEFT(BS674,1)="1",3.0,BT674),$D$5+$E$5*(CJ674*CC674/($K$5*1000))+$F$5*(CJ674*CC674/($K$5*1000))*MAX(MIN(BQ674,$J$5),$I$5)*MAX(MIN(BQ674,$J$5),$I$5)+$G$5*MAX(MIN(BQ674,$J$5),$I$5)*(CJ674*CC674/($K$5*1000))+$H$5*(CJ674*CC674/($K$5*1000))*(CJ674*CC674/($K$5*1000)))</f>
        <v>0</v>
      </c>
      <c r="R674">
        <f>I674*(1000-(1000*0.61365*exp(17.502*V674/(240.97+V674))/(CC674+CD674)+BX674)/2)/(1000*0.61365*exp(17.502*V674/(240.97+V674))/(CC674+CD674)-BX674)</f>
        <v>0</v>
      </c>
      <c r="S674">
        <f>1/((BR674+1)/(P674/1.6)+1/(Q674/1.37)) + BR674/((BR674+1)/(P674/1.6) + BR674/(Q674/1.37))</f>
        <v>0</v>
      </c>
      <c r="T674">
        <f>(BM674*BP674)</f>
        <v>0</v>
      </c>
      <c r="U674">
        <f>(CE674+(T674+2*0.95*5.67E-8*(((CE674+$B$7)+273)^4-(CE674+273)^4)-44100*I674)/(1.84*29.3*Q674+8*0.95*5.67E-8*(CE674+273)^3))</f>
        <v>0</v>
      </c>
      <c r="V674">
        <f>($C$7*CF674+$D$7*CG674+$E$7*U674)</f>
        <v>0</v>
      </c>
      <c r="W674">
        <f>0.61365*exp(17.502*V674/(240.97+V674))</f>
        <v>0</v>
      </c>
      <c r="X674">
        <f>(Y674/Z674*100)</f>
        <v>0</v>
      </c>
      <c r="Y674">
        <f>BX674*(CC674+CD674)/1000</f>
        <v>0</v>
      </c>
      <c r="Z674">
        <f>0.61365*exp(17.502*CE674/(240.97+CE674))</f>
        <v>0</v>
      </c>
      <c r="AA674">
        <f>(W674-BX674*(CC674+CD674)/1000)</f>
        <v>0</v>
      </c>
      <c r="AB674">
        <f>(-I674*44100)</f>
        <v>0</v>
      </c>
      <c r="AC674">
        <f>2*29.3*Q674*0.92*(CE674-V674)</f>
        <v>0</v>
      </c>
      <c r="AD674">
        <f>2*0.95*5.67E-8*(((CE674+$B$7)+273)^4-(V674+273)^4)</f>
        <v>0</v>
      </c>
      <c r="AE674">
        <f>T674+AD674+AB674+AC674</f>
        <v>0</v>
      </c>
      <c r="AF674">
        <v>16</v>
      </c>
      <c r="AG674">
        <v>2</v>
      </c>
      <c r="AH674">
        <f>IF(AF674*$H$13&gt;=AJ674,1.0,(AJ674/(AJ674-AF674*$H$13)))</f>
        <v>0</v>
      </c>
      <c r="AI674">
        <f>(AH674-1)*100</f>
        <v>0</v>
      </c>
      <c r="AJ674">
        <f>MAX(0,($B$13+$C$13*CJ674)/(1+$D$13*CJ674)*CC674/(CE674+273)*$E$13)</f>
        <v>0</v>
      </c>
      <c r="AK674" t="s">
        <v>291</v>
      </c>
      <c r="AL674" t="s">
        <v>291</v>
      </c>
      <c r="AM674">
        <v>0</v>
      </c>
      <c r="AN674">
        <v>0</v>
      </c>
      <c r="AO674">
        <f>1-AM674/AN674</f>
        <v>0</v>
      </c>
      <c r="AP674">
        <v>0</v>
      </c>
      <c r="AQ674" t="s">
        <v>291</v>
      </c>
      <c r="AR674" t="s">
        <v>291</v>
      </c>
      <c r="AS674">
        <v>0</v>
      </c>
      <c r="AT674">
        <v>0</v>
      </c>
      <c r="AU674">
        <f>1-AS674/AT674</f>
        <v>0</v>
      </c>
      <c r="AV674">
        <v>0.5</v>
      </c>
      <c r="AW674">
        <f>BN674</f>
        <v>0</v>
      </c>
      <c r="AX674">
        <f>K674</f>
        <v>0</v>
      </c>
      <c r="AY674">
        <f>AU674*AV674*AW674</f>
        <v>0</v>
      </c>
      <c r="AZ674">
        <f>(AX674-AP674)/AW674</f>
        <v>0</v>
      </c>
      <c r="BA674">
        <f>(AN674-AT674)/AT674</f>
        <v>0</v>
      </c>
      <c r="BB674">
        <f>AM674/(AO674+AM674/AT674)</f>
        <v>0</v>
      </c>
      <c r="BC674" t="s">
        <v>291</v>
      </c>
      <c r="BD674">
        <v>0</v>
      </c>
      <c r="BE674">
        <f>IF(BD674&lt;&gt;0, BD674, BB674)</f>
        <v>0</v>
      </c>
      <c r="BF674">
        <f>1-BE674/AT674</f>
        <v>0</v>
      </c>
      <c r="BG674">
        <f>(AT674-AS674)/(AT674-BE674)</f>
        <v>0</v>
      </c>
      <c r="BH674">
        <f>(AN674-AT674)/(AN674-BE674)</f>
        <v>0</v>
      </c>
      <c r="BI674">
        <f>(AT674-AS674)/(AT674-AM674)</f>
        <v>0</v>
      </c>
      <c r="BJ674">
        <f>(AN674-AT674)/(AN674-AM674)</f>
        <v>0</v>
      </c>
      <c r="BK674">
        <f>(BG674*BE674/AS674)</f>
        <v>0</v>
      </c>
      <c r="BL674">
        <f>(1-BK674)</f>
        <v>0</v>
      </c>
      <c r="BM674">
        <f>$B$11*CK674+$C$11*CL674+$F$11*CM674*(1-CP674)</f>
        <v>0</v>
      </c>
      <c r="BN674">
        <f>BM674*BO674</f>
        <v>0</v>
      </c>
      <c r="BO674">
        <f>($B$11*$D$9+$C$11*$D$9+$F$11*((CZ674+CR674)/MAX(CZ674+CR674+DA674, 0.1)*$I$9+DA674/MAX(CZ674+CR674+DA674, 0.1)*$J$9))/($B$11+$C$11+$F$11)</f>
        <v>0</v>
      </c>
      <c r="BP674">
        <f>($B$11*$K$9+$C$11*$K$9+$F$11*((CZ674+CR674)/MAX(CZ674+CR674+DA674, 0.1)*$P$9+DA674/MAX(CZ674+CR674+DA674, 0.1)*$Q$9))/($B$11+$C$11+$F$11)</f>
        <v>0</v>
      </c>
      <c r="BQ674">
        <v>6</v>
      </c>
      <c r="BR674">
        <v>0.5</v>
      </c>
      <c r="BS674" t="s">
        <v>292</v>
      </c>
      <c r="BT674">
        <v>2</v>
      </c>
      <c r="BU674">
        <v>1627064889.1</v>
      </c>
      <c r="BV674">
        <v>398.416</v>
      </c>
      <c r="BW674">
        <v>419.935666666667</v>
      </c>
      <c r="BX674">
        <v>23.625</v>
      </c>
      <c r="BY674">
        <v>15.3278666666667</v>
      </c>
      <c r="BZ674">
        <v>394.098666666667</v>
      </c>
      <c r="CA674">
        <v>23.4849333333333</v>
      </c>
      <c r="CB674">
        <v>900.032333333333</v>
      </c>
      <c r="CC674">
        <v>101.506333333333</v>
      </c>
      <c r="CD674">
        <v>0.100006066666667</v>
      </c>
      <c r="CE674">
        <v>38.6938333333333</v>
      </c>
      <c r="CF674">
        <v>35.0556</v>
      </c>
      <c r="CG674">
        <v>999.9</v>
      </c>
      <c r="CH674">
        <v>0</v>
      </c>
      <c r="CI674">
        <v>0</v>
      </c>
      <c r="CJ674">
        <v>10007.9</v>
      </c>
      <c r="CK674">
        <v>0</v>
      </c>
      <c r="CL674">
        <v>59.8194</v>
      </c>
      <c r="CM674">
        <v>1460.02333333333</v>
      </c>
      <c r="CN674">
        <v>0.973011</v>
      </c>
      <c r="CO674">
        <v>0.0269895</v>
      </c>
      <c r="CP674">
        <v>0</v>
      </c>
      <c r="CQ674">
        <v>676.354333333333</v>
      </c>
      <c r="CR674">
        <v>4.99951</v>
      </c>
      <c r="CS674">
        <v>9889.49333333333</v>
      </c>
      <c r="CT674">
        <v>11912.1333333333</v>
      </c>
      <c r="CU674">
        <v>40.75</v>
      </c>
      <c r="CV674">
        <v>42.687</v>
      </c>
      <c r="CW674">
        <v>42.125</v>
      </c>
      <c r="CX674">
        <v>42</v>
      </c>
      <c r="CY674">
        <v>43.562</v>
      </c>
      <c r="CZ674">
        <v>1415.75333333333</v>
      </c>
      <c r="DA674">
        <v>39.27</v>
      </c>
      <c r="DB674">
        <v>0</v>
      </c>
      <c r="DC674">
        <v>1627064893</v>
      </c>
      <c r="DD674">
        <v>0</v>
      </c>
      <c r="DE674">
        <v>676.420461538462</v>
      </c>
      <c r="DF674">
        <v>-1.90823930987845</v>
      </c>
      <c r="DG674">
        <v>-20.5582905685861</v>
      </c>
      <c r="DH674">
        <v>9891.64961538462</v>
      </c>
      <c r="DI674">
        <v>15</v>
      </c>
      <c r="DJ674">
        <v>1627063522.6</v>
      </c>
      <c r="DK674" t="s">
        <v>293</v>
      </c>
      <c r="DL674">
        <v>1627063512.6</v>
      </c>
      <c r="DM674">
        <v>1627063522.6</v>
      </c>
      <c r="DN674">
        <v>1</v>
      </c>
      <c r="DO674">
        <v>0.261</v>
      </c>
      <c r="DP674">
        <v>-0.001</v>
      </c>
      <c r="DQ674">
        <v>4.408</v>
      </c>
      <c r="DR674">
        <v>-0.118</v>
      </c>
      <c r="DS674">
        <v>420</v>
      </c>
      <c r="DT674">
        <v>3</v>
      </c>
      <c r="DU674">
        <v>0.07</v>
      </c>
      <c r="DV674">
        <v>0.03</v>
      </c>
      <c r="DW674">
        <v>-21.5737853658537</v>
      </c>
      <c r="DX674">
        <v>0.420372125435544</v>
      </c>
      <c r="DY674">
        <v>0.0477305984641321</v>
      </c>
      <c r="DZ674">
        <v>1</v>
      </c>
      <c r="EA674">
        <v>676.533272727273</v>
      </c>
      <c r="EB674">
        <v>-1.98631285388241</v>
      </c>
      <c r="EC674">
        <v>0.290823102821951</v>
      </c>
      <c r="ED674">
        <v>1</v>
      </c>
      <c r="EE674">
        <v>8.29603146341463</v>
      </c>
      <c r="EF674">
        <v>0.141088850174245</v>
      </c>
      <c r="EG674">
        <v>0.0234430813092701</v>
      </c>
      <c r="EH674">
        <v>0</v>
      </c>
      <c r="EI674">
        <v>2</v>
      </c>
      <c r="EJ674">
        <v>3</v>
      </c>
      <c r="EK674" t="s">
        <v>335</v>
      </c>
      <c r="EL674">
        <v>100</v>
      </c>
      <c r="EM674">
        <v>100</v>
      </c>
      <c r="EN674">
        <v>4.317</v>
      </c>
      <c r="EO674">
        <v>0.1404</v>
      </c>
      <c r="EP674">
        <v>2.28134974714028</v>
      </c>
      <c r="EQ674">
        <v>0.00616335315543056</v>
      </c>
      <c r="ER674">
        <v>-2.81551833566181e-06</v>
      </c>
      <c r="ES674">
        <v>7.20361701182458e-10</v>
      </c>
      <c r="ET674">
        <v>-0.12593346656001</v>
      </c>
      <c r="EU674">
        <v>0.000949733804135094</v>
      </c>
      <c r="EV674">
        <v>0.000626151634330831</v>
      </c>
      <c r="EW674">
        <v>-7.8445624330649e-06</v>
      </c>
      <c r="EX674">
        <v>-4</v>
      </c>
      <c r="EY674">
        <v>2067</v>
      </c>
      <c r="EZ674">
        <v>1</v>
      </c>
      <c r="FA674">
        <v>22</v>
      </c>
      <c r="FB674">
        <v>23</v>
      </c>
      <c r="FC674">
        <v>22.8</v>
      </c>
      <c r="FD674">
        <v>18</v>
      </c>
      <c r="FE674">
        <v>960.514</v>
      </c>
      <c r="FF674">
        <v>524.681</v>
      </c>
      <c r="FG674">
        <v>45.8578</v>
      </c>
      <c r="FH674">
        <v>26.0653</v>
      </c>
      <c r="FI674">
        <v>30.0008</v>
      </c>
      <c r="FJ674">
        <v>25.7959</v>
      </c>
      <c r="FK674">
        <v>25.7853</v>
      </c>
      <c r="FL674">
        <v>26.9057</v>
      </c>
      <c r="FM674">
        <v>26.2985</v>
      </c>
      <c r="FN674">
        <v>0</v>
      </c>
      <c r="FO674">
        <v>48</v>
      </c>
      <c r="FP674">
        <v>420</v>
      </c>
      <c r="FQ674">
        <v>15.3188</v>
      </c>
      <c r="FR674">
        <v>100.256</v>
      </c>
      <c r="FS674">
        <v>100.149</v>
      </c>
    </row>
    <row r="675" spans="1:175">
      <c r="A675">
        <v>659</v>
      </c>
      <c r="B675">
        <v>1627064892.1</v>
      </c>
      <c r="C675">
        <v>1316</v>
      </c>
      <c r="D675" t="s">
        <v>1611</v>
      </c>
      <c r="E675" t="s">
        <v>1612</v>
      </c>
      <c r="F675">
        <v>1</v>
      </c>
      <c r="H675">
        <v>1627064891.1</v>
      </c>
      <c r="I675">
        <f>(J675)/1000</f>
        <v>0</v>
      </c>
      <c r="J675">
        <f>1000*CB675*AH675*(BX675-BY675)/(100*BQ675*(1000-AH675*BX675))</f>
        <v>0</v>
      </c>
      <c r="K675">
        <f>CB675*AH675*(BW675-BV675*(1000-AH675*BY675)/(1000-AH675*BX675))/(100*BQ675)</f>
        <v>0</v>
      </c>
      <c r="L675">
        <f>BV675 - IF(AH675&gt;1, K675*BQ675*100.0/(AJ675*CJ675), 0)</f>
        <v>0</v>
      </c>
      <c r="M675">
        <f>((S675-I675/2)*L675-K675)/(S675+I675/2)</f>
        <v>0</v>
      </c>
      <c r="N675">
        <f>M675*(CC675+CD675)/1000.0</f>
        <v>0</v>
      </c>
      <c r="O675">
        <f>(BV675 - IF(AH675&gt;1, K675*BQ675*100.0/(AJ675*CJ675), 0))*(CC675+CD675)/1000.0</f>
        <v>0</v>
      </c>
      <c r="P675">
        <f>2.0/((1/R675-1/Q675)+SIGN(R675)*SQRT((1/R675-1/Q675)*(1/R675-1/Q675) + 4*BR675/((BR675+1)*(BR675+1))*(2*1/R675*1/Q675-1/Q675*1/Q675)))</f>
        <v>0</v>
      </c>
      <c r="Q675">
        <f>IF(LEFT(BS675,1)&lt;&gt;"0",IF(LEFT(BS675,1)="1",3.0,BT675),$D$5+$E$5*(CJ675*CC675/($K$5*1000))+$F$5*(CJ675*CC675/($K$5*1000))*MAX(MIN(BQ675,$J$5),$I$5)*MAX(MIN(BQ675,$J$5),$I$5)+$G$5*MAX(MIN(BQ675,$J$5),$I$5)*(CJ675*CC675/($K$5*1000))+$H$5*(CJ675*CC675/($K$5*1000))*(CJ675*CC675/($K$5*1000)))</f>
        <v>0</v>
      </c>
      <c r="R675">
        <f>I675*(1000-(1000*0.61365*exp(17.502*V675/(240.97+V675))/(CC675+CD675)+BX675)/2)/(1000*0.61365*exp(17.502*V675/(240.97+V675))/(CC675+CD675)-BX675)</f>
        <v>0</v>
      </c>
      <c r="S675">
        <f>1/((BR675+1)/(P675/1.6)+1/(Q675/1.37)) + BR675/((BR675+1)/(P675/1.6) + BR675/(Q675/1.37))</f>
        <v>0</v>
      </c>
      <c r="T675">
        <f>(BM675*BP675)</f>
        <v>0</v>
      </c>
      <c r="U675">
        <f>(CE675+(T675+2*0.95*5.67E-8*(((CE675+$B$7)+273)^4-(CE675+273)^4)-44100*I675)/(1.84*29.3*Q675+8*0.95*5.67E-8*(CE675+273)^3))</f>
        <v>0</v>
      </c>
      <c r="V675">
        <f>($C$7*CF675+$D$7*CG675+$E$7*U675)</f>
        <v>0</v>
      </c>
      <c r="W675">
        <f>0.61365*exp(17.502*V675/(240.97+V675))</f>
        <v>0</v>
      </c>
      <c r="X675">
        <f>(Y675/Z675*100)</f>
        <v>0</v>
      </c>
      <c r="Y675">
        <f>BX675*(CC675+CD675)/1000</f>
        <v>0</v>
      </c>
      <c r="Z675">
        <f>0.61365*exp(17.502*CE675/(240.97+CE675))</f>
        <v>0</v>
      </c>
      <c r="AA675">
        <f>(W675-BX675*(CC675+CD675)/1000)</f>
        <v>0</v>
      </c>
      <c r="AB675">
        <f>(-I675*44100)</f>
        <v>0</v>
      </c>
      <c r="AC675">
        <f>2*29.3*Q675*0.92*(CE675-V675)</f>
        <v>0</v>
      </c>
      <c r="AD675">
        <f>2*0.95*5.67E-8*(((CE675+$B$7)+273)^4-(V675+273)^4)</f>
        <v>0</v>
      </c>
      <c r="AE675">
        <f>T675+AD675+AB675+AC675</f>
        <v>0</v>
      </c>
      <c r="AF675">
        <v>16</v>
      </c>
      <c r="AG675">
        <v>2</v>
      </c>
      <c r="AH675">
        <f>IF(AF675*$H$13&gt;=AJ675,1.0,(AJ675/(AJ675-AF675*$H$13)))</f>
        <v>0</v>
      </c>
      <c r="AI675">
        <f>(AH675-1)*100</f>
        <v>0</v>
      </c>
      <c r="AJ675">
        <f>MAX(0,($B$13+$C$13*CJ675)/(1+$D$13*CJ675)*CC675/(CE675+273)*$E$13)</f>
        <v>0</v>
      </c>
      <c r="AK675" t="s">
        <v>291</v>
      </c>
      <c r="AL675" t="s">
        <v>291</v>
      </c>
      <c r="AM675">
        <v>0</v>
      </c>
      <c r="AN675">
        <v>0</v>
      </c>
      <c r="AO675">
        <f>1-AM675/AN675</f>
        <v>0</v>
      </c>
      <c r="AP675">
        <v>0</v>
      </c>
      <c r="AQ675" t="s">
        <v>291</v>
      </c>
      <c r="AR675" t="s">
        <v>291</v>
      </c>
      <c r="AS675">
        <v>0</v>
      </c>
      <c r="AT675">
        <v>0</v>
      </c>
      <c r="AU675">
        <f>1-AS675/AT675</f>
        <v>0</v>
      </c>
      <c r="AV675">
        <v>0.5</v>
      </c>
      <c r="AW675">
        <f>BN675</f>
        <v>0</v>
      </c>
      <c r="AX675">
        <f>K675</f>
        <v>0</v>
      </c>
      <c r="AY675">
        <f>AU675*AV675*AW675</f>
        <v>0</v>
      </c>
      <c r="AZ675">
        <f>(AX675-AP675)/AW675</f>
        <v>0</v>
      </c>
      <c r="BA675">
        <f>(AN675-AT675)/AT675</f>
        <v>0</v>
      </c>
      <c r="BB675">
        <f>AM675/(AO675+AM675/AT675)</f>
        <v>0</v>
      </c>
      <c r="BC675" t="s">
        <v>291</v>
      </c>
      <c r="BD675">
        <v>0</v>
      </c>
      <c r="BE675">
        <f>IF(BD675&lt;&gt;0, BD675, BB675)</f>
        <v>0</v>
      </c>
      <c r="BF675">
        <f>1-BE675/AT675</f>
        <v>0</v>
      </c>
      <c r="BG675">
        <f>(AT675-AS675)/(AT675-BE675)</f>
        <v>0</v>
      </c>
      <c r="BH675">
        <f>(AN675-AT675)/(AN675-BE675)</f>
        <v>0</v>
      </c>
      <c r="BI675">
        <f>(AT675-AS675)/(AT675-AM675)</f>
        <v>0</v>
      </c>
      <c r="BJ675">
        <f>(AN675-AT675)/(AN675-AM675)</f>
        <v>0</v>
      </c>
      <c r="BK675">
        <f>(BG675*BE675/AS675)</f>
        <v>0</v>
      </c>
      <c r="BL675">
        <f>(1-BK675)</f>
        <v>0</v>
      </c>
      <c r="BM675">
        <f>$B$11*CK675+$C$11*CL675+$F$11*CM675*(1-CP675)</f>
        <v>0</v>
      </c>
      <c r="BN675">
        <f>BM675*BO675</f>
        <v>0</v>
      </c>
      <c r="BO675">
        <f>($B$11*$D$9+$C$11*$D$9+$F$11*((CZ675+CR675)/MAX(CZ675+CR675+DA675, 0.1)*$I$9+DA675/MAX(CZ675+CR675+DA675, 0.1)*$J$9))/($B$11+$C$11+$F$11)</f>
        <v>0</v>
      </c>
      <c r="BP675">
        <f>($B$11*$K$9+$C$11*$K$9+$F$11*((CZ675+CR675)/MAX(CZ675+CR675+DA675, 0.1)*$P$9+DA675/MAX(CZ675+CR675+DA675, 0.1)*$Q$9))/($B$11+$C$11+$F$11)</f>
        <v>0</v>
      </c>
      <c r="BQ675">
        <v>6</v>
      </c>
      <c r="BR675">
        <v>0.5</v>
      </c>
      <c r="BS675" t="s">
        <v>292</v>
      </c>
      <c r="BT675">
        <v>2</v>
      </c>
      <c r="BU675">
        <v>1627064891.1</v>
      </c>
      <c r="BV675">
        <v>398.449333333333</v>
      </c>
      <c r="BW675">
        <v>419.958</v>
      </c>
      <c r="BX675">
        <v>23.6583333333333</v>
      </c>
      <c r="BY675">
        <v>15.3368333333333</v>
      </c>
      <c r="BZ675">
        <v>394.131666666667</v>
      </c>
      <c r="CA675">
        <v>23.5176666666667</v>
      </c>
      <c r="CB675">
        <v>900.013666666667</v>
      </c>
      <c r="CC675">
        <v>101.507666666667</v>
      </c>
      <c r="CD675">
        <v>0.100134666666667</v>
      </c>
      <c r="CE675">
        <v>38.7144</v>
      </c>
      <c r="CF675">
        <v>35.0755666666667</v>
      </c>
      <c r="CG675">
        <v>999.9</v>
      </c>
      <c r="CH675">
        <v>0</v>
      </c>
      <c r="CI675">
        <v>0</v>
      </c>
      <c r="CJ675">
        <v>10001.25</v>
      </c>
      <c r="CK675">
        <v>0</v>
      </c>
      <c r="CL675">
        <v>59.8194</v>
      </c>
      <c r="CM675">
        <v>1460.01666666667</v>
      </c>
      <c r="CN675">
        <v>0.973011</v>
      </c>
      <c r="CO675">
        <v>0.0269895</v>
      </c>
      <c r="CP675">
        <v>0</v>
      </c>
      <c r="CQ675">
        <v>676.275333333333</v>
      </c>
      <c r="CR675">
        <v>4.99951</v>
      </c>
      <c r="CS675">
        <v>9888.44</v>
      </c>
      <c r="CT675">
        <v>11912.1</v>
      </c>
      <c r="CU675">
        <v>40.75</v>
      </c>
      <c r="CV675">
        <v>42.687</v>
      </c>
      <c r="CW675">
        <v>42.125</v>
      </c>
      <c r="CX675">
        <v>42</v>
      </c>
      <c r="CY675">
        <v>43.562</v>
      </c>
      <c r="CZ675">
        <v>1415.74666666667</v>
      </c>
      <c r="DA675">
        <v>39.27</v>
      </c>
      <c r="DB675">
        <v>0</v>
      </c>
      <c r="DC675">
        <v>1627064894.8</v>
      </c>
      <c r="DD675">
        <v>0</v>
      </c>
      <c r="DE675">
        <v>676.36016</v>
      </c>
      <c r="DF675">
        <v>-2.33261539015704</v>
      </c>
      <c r="DG675">
        <v>-18.6392307828978</v>
      </c>
      <c r="DH675">
        <v>9890.8328</v>
      </c>
      <c r="DI675">
        <v>15</v>
      </c>
      <c r="DJ675">
        <v>1627063522.6</v>
      </c>
      <c r="DK675" t="s">
        <v>293</v>
      </c>
      <c r="DL675">
        <v>1627063512.6</v>
      </c>
      <c r="DM675">
        <v>1627063522.6</v>
      </c>
      <c r="DN675">
        <v>1</v>
      </c>
      <c r="DO675">
        <v>0.261</v>
      </c>
      <c r="DP675">
        <v>-0.001</v>
      </c>
      <c r="DQ675">
        <v>4.408</v>
      </c>
      <c r="DR675">
        <v>-0.118</v>
      </c>
      <c r="DS675">
        <v>420</v>
      </c>
      <c r="DT675">
        <v>3</v>
      </c>
      <c r="DU675">
        <v>0.07</v>
      </c>
      <c r="DV675">
        <v>0.03</v>
      </c>
      <c r="DW675">
        <v>-21.5627341463415</v>
      </c>
      <c r="DX675">
        <v>0.430618118466874</v>
      </c>
      <c r="DY675">
        <v>0.0484496802564702</v>
      </c>
      <c r="DZ675">
        <v>1</v>
      </c>
      <c r="EA675">
        <v>676.471666666667</v>
      </c>
      <c r="EB675">
        <v>-2.16149583321641</v>
      </c>
      <c r="EC675">
        <v>0.307432048827812</v>
      </c>
      <c r="ED675">
        <v>1</v>
      </c>
      <c r="EE675">
        <v>8.30243804878049</v>
      </c>
      <c r="EF675">
        <v>0.0942754703832842</v>
      </c>
      <c r="EG675">
        <v>0.0193927997978018</v>
      </c>
      <c r="EH675">
        <v>1</v>
      </c>
      <c r="EI675">
        <v>3</v>
      </c>
      <c r="EJ675">
        <v>3</v>
      </c>
      <c r="EK675" t="s">
        <v>294</v>
      </c>
      <c r="EL675">
        <v>100</v>
      </c>
      <c r="EM675">
        <v>100</v>
      </c>
      <c r="EN675">
        <v>4.318</v>
      </c>
      <c r="EO675">
        <v>0.1409</v>
      </c>
      <c r="EP675">
        <v>2.28134974714028</v>
      </c>
      <c r="EQ675">
        <v>0.00616335315543056</v>
      </c>
      <c r="ER675">
        <v>-2.81551833566181e-06</v>
      </c>
      <c r="ES675">
        <v>7.20361701182458e-10</v>
      </c>
      <c r="ET675">
        <v>-0.12593346656001</v>
      </c>
      <c r="EU675">
        <v>0.000949733804135094</v>
      </c>
      <c r="EV675">
        <v>0.000626151634330831</v>
      </c>
      <c r="EW675">
        <v>-7.8445624330649e-06</v>
      </c>
      <c r="EX675">
        <v>-4</v>
      </c>
      <c r="EY675">
        <v>2067</v>
      </c>
      <c r="EZ675">
        <v>1</v>
      </c>
      <c r="FA675">
        <v>22</v>
      </c>
      <c r="FB675">
        <v>23</v>
      </c>
      <c r="FC675">
        <v>22.8</v>
      </c>
      <c r="FD675">
        <v>18</v>
      </c>
      <c r="FE675">
        <v>960.5</v>
      </c>
      <c r="FF675">
        <v>524.784</v>
      </c>
      <c r="FG675">
        <v>45.8738</v>
      </c>
      <c r="FH675">
        <v>26.0686</v>
      </c>
      <c r="FI675">
        <v>30.0008</v>
      </c>
      <c r="FJ675">
        <v>25.7994</v>
      </c>
      <c r="FK675">
        <v>25.7885</v>
      </c>
      <c r="FL675">
        <v>26.905</v>
      </c>
      <c r="FM675">
        <v>26.2985</v>
      </c>
      <c r="FN675">
        <v>0</v>
      </c>
      <c r="FO675">
        <v>48</v>
      </c>
      <c r="FP675">
        <v>420</v>
      </c>
      <c r="FQ675">
        <v>15.4107</v>
      </c>
      <c r="FR675">
        <v>100.256</v>
      </c>
      <c r="FS675">
        <v>100.148</v>
      </c>
    </row>
    <row r="676" spans="1:175">
      <c r="A676">
        <v>660</v>
      </c>
      <c r="B676">
        <v>1627064894.1</v>
      </c>
      <c r="C676">
        <v>1318</v>
      </c>
      <c r="D676" t="s">
        <v>1613</v>
      </c>
      <c r="E676" t="s">
        <v>1614</v>
      </c>
      <c r="F676">
        <v>1</v>
      </c>
      <c r="H676">
        <v>1627064893.1</v>
      </c>
      <c r="I676">
        <f>(J676)/1000</f>
        <v>0</v>
      </c>
      <c r="J676">
        <f>1000*CB676*AH676*(BX676-BY676)/(100*BQ676*(1000-AH676*BX676))</f>
        <v>0</v>
      </c>
      <c r="K676">
        <f>CB676*AH676*(BW676-BV676*(1000-AH676*BY676)/(1000-AH676*BX676))/(100*BQ676)</f>
        <v>0</v>
      </c>
      <c r="L676">
        <f>BV676 - IF(AH676&gt;1, K676*BQ676*100.0/(AJ676*CJ676), 0)</f>
        <v>0</v>
      </c>
      <c r="M676">
        <f>((S676-I676/2)*L676-K676)/(S676+I676/2)</f>
        <v>0</v>
      </c>
      <c r="N676">
        <f>M676*(CC676+CD676)/1000.0</f>
        <v>0</v>
      </c>
      <c r="O676">
        <f>(BV676 - IF(AH676&gt;1, K676*BQ676*100.0/(AJ676*CJ676), 0))*(CC676+CD676)/1000.0</f>
        <v>0</v>
      </c>
      <c r="P676">
        <f>2.0/((1/R676-1/Q676)+SIGN(R676)*SQRT((1/R676-1/Q676)*(1/R676-1/Q676) + 4*BR676/((BR676+1)*(BR676+1))*(2*1/R676*1/Q676-1/Q676*1/Q676)))</f>
        <v>0</v>
      </c>
      <c r="Q676">
        <f>IF(LEFT(BS676,1)&lt;&gt;"0",IF(LEFT(BS676,1)="1",3.0,BT676),$D$5+$E$5*(CJ676*CC676/($K$5*1000))+$F$5*(CJ676*CC676/($K$5*1000))*MAX(MIN(BQ676,$J$5),$I$5)*MAX(MIN(BQ676,$J$5),$I$5)+$G$5*MAX(MIN(BQ676,$J$5),$I$5)*(CJ676*CC676/($K$5*1000))+$H$5*(CJ676*CC676/($K$5*1000))*(CJ676*CC676/($K$5*1000)))</f>
        <v>0</v>
      </c>
      <c r="R676">
        <f>I676*(1000-(1000*0.61365*exp(17.502*V676/(240.97+V676))/(CC676+CD676)+BX676)/2)/(1000*0.61365*exp(17.502*V676/(240.97+V676))/(CC676+CD676)-BX676)</f>
        <v>0</v>
      </c>
      <c r="S676">
        <f>1/((BR676+1)/(P676/1.6)+1/(Q676/1.37)) + BR676/((BR676+1)/(P676/1.6) + BR676/(Q676/1.37))</f>
        <v>0</v>
      </c>
      <c r="T676">
        <f>(BM676*BP676)</f>
        <v>0</v>
      </c>
      <c r="U676">
        <f>(CE676+(T676+2*0.95*5.67E-8*(((CE676+$B$7)+273)^4-(CE676+273)^4)-44100*I676)/(1.84*29.3*Q676+8*0.95*5.67E-8*(CE676+273)^3))</f>
        <v>0</v>
      </c>
      <c r="V676">
        <f>($C$7*CF676+$D$7*CG676+$E$7*U676)</f>
        <v>0</v>
      </c>
      <c r="W676">
        <f>0.61365*exp(17.502*V676/(240.97+V676))</f>
        <v>0</v>
      </c>
      <c r="X676">
        <f>(Y676/Z676*100)</f>
        <v>0</v>
      </c>
      <c r="Y676">
        <f>BX676*(CC676+CD676)/1000</f>
        <v>0</v>
      </c>
      <c r="Z676">
        <f>0.61365*exp(17.502*CE676/(240.97+CE676))</f>
        <v>0</v>
      </c>
      <c r="AA676">
        <f>(W676-BX676*(CC676+CD676)/1000)</f>
        <v>0</v>
      </c>
      <c r="AB676">
        <f>(-I676*44100)</f>
        <v>0</v>
      </c>
      <c r="AC676">
        <f>2*29.3*Q676*0.92*(CE676-V676)</f>
        <v>0</v>
      </c>
      <c r="AD676">
        <f>2*0.95*5.67E-8*(((CE676+$B$7)+273)^4-(V676+273)^4)</f>
        <v>0</v>
      </c>
      <c r="AE676">
        <f>T676+AD676+AB676+AC676</f>
        <v>0</v>
      </c>
      <c r="AF676">
        <v>16</v>
      </c>
      <c r="AG676">
        <v>2</v>
      </c>
      <c r="AH676">
        <f>IF(AF676*$H$13&gt;=AJ676,1.0,(AJ676/(AJ676-AF676*$H$13)))</f>
        <v>0</v>
      </c>
      <c r="AI676">
        <f>(AH676-1)*100</f>
        <v>0</v>
      </c>
      <c r="AJ676">
        <f>MAX(0,($B$13+$C$13*CJ676)/(1+$D$13*CJ676)*CC676/(CE676+273)*$E$13)</f>
        <v>0</v>
      </c>
      <c r="AK676" t="s">
        <v>291</v>
      </c>
      <c r="AL676" t="s">
        <v>291</v>
      </c>
      <c r="AM676">
        <v>0</v>
      </c>
      <c r="AN676">
        <v>0</v>
      </c>
      <c r="AO676">
        <f>1-AM676/AN676</f>
        <v>0</v>
      </c>
      <c r="AP676">
        <v>0</v>
      </c>
      <c r="AQ676" t="s">
        <v>291</v>
      </c>
      <c r="AR676" t="s">
        <v>291</v>
      </c>
      <c r="AS676">
        <v>0</v>
      </c>
      <c r="AT676">
        <v>0</v>
      </c>
      <c r="AU676">
        <f>1-AS676/AT676</f>
        <v>0</v>
      </c>
      <c r="AV676">
        <v>0.5</v>
      </c>
      <c r="AW676">
        <f>BN676</f>
        <v>0</v>
      </c>
      <c r="AX676">
        <f>K676</f>
        <v>0</v>
      </c>
      <c r="AY676">
        <f>AU676*AV676*AW676</f>
        <v>0</v>
      </c>
      <c r="AZ676">
        <f>(AX676-AP676)/AW676</f>
        <v>0</v>
      </c>
      <c r="BA676">
        <f>(AN676-AT676)/AT676</f>
        <v>0</v>
      </c>
      <c r="BB676">
        <f>AM676/(AO676+AM676/AT676)</f>
        <v>0</v>
      </c>
      <c r="BC676" t="s">
        <v>291</v>
      </c>
      <c r="BD676">
        <v>0</v>
      </c>
      <c r="BE676">
        <f>IF(BD676&lt;&gt;0, BD676, BB676)</f>
        <v>0</v>
      </c>
      <c r="BF676">
        <f>1-BE676/AT676</f>
        <v>0</v>
      </c>
      <c r="BG676">
        <f>(AT676-AS676)/(AT676-BE676)</f>
        <v>0</v>
      </c>
      <c r="BH676">
        <f>(AN676-AT676)/(AN676-BE676)</f>
        <v>0</v>
      </c>
      <c r="BI676">
        <f>(AT676-AS676)/(AT676-AM676)</f>
        <v>0</v>
      </c>
      <c r="BJ676">
        <f>(AN676-AT676)/(AN676-AM676)</f>
        <v>0</v>
      </c>
      <c r="BK676">
        <f>(BG676*BE676/AS676)</f>
        <v>0</v>
      </c>
      <c r="BL676">
        <f>(1-BK676)</f>
        <v>0</v>
      </c>
      <c r="BM676">
        <f>$B$11*CK676+$C$11*CL676+$F$11*CM676*(1-CP676)</f>
        <v>0</v>
      </c>
      <c r="BN676">
        <f>BM676*BO676</f>
        <v>0</v>
      </c>
      <c r="BO676">
        <f>($B$11*$D$9+$C$11*$D$9+$F$11*((CZ676+CR676)/MAX(CZ676+CR676+DA676, 0.1)*$I$9+DA676/MAX(CZ676+CR676+DA676, 0.1)*$J$9))/($B$11+$C$11+$F$11)</f>
        <v>0</v>
      </c>
      <c r="BP676">
        <f>($B$11*$K$9+$C$11*$K$9+$F$11*((CZ676+CR676)/MAX(CZ676+CR676+DA676, 0.1)*$P$9+DA676/MAX(CZ676+CR676+DA676, 0.1)*$Q$9))/($B$11+$C$11+$F$11)</f>
        <v>0</v>
      </c>
      <c r="BQ676">
        <v>6</v>
      </c>
      <c r="BR676">
        <v>0.5</v>
      </c>
      <c r="BS676" t="s">
        <v>292</v>
      </c>
      <c r="BT676">
        <v>2</v>
      </c>
      <c r="BU676">
        <v>1627064893.1</v>
      </c>
      <c r="BV676">
        <v>398.451</v>
      </c>
      <c r="BW676">
        <v>419.988666666667</v>
      </c>
      <c r="BX676">
        <v>23.6841333333333</v>
      </c>
      <c r="BY676">
        <v>15.3405333333333</v>
      </c>
      <c r="BZ676">
        <v>394.134</v>
      </c>
      <c r="CA676">
        <v>23.5430333333333</v>
      </c>
      <c r="CB676">
        <v>899.974333333333</v>
      </c>
      <c r="CC676">
        <v>101.506666666667</v>
      </c>
      <c r="CD676">
        <v>0.0999742666666667</v>
      </c>
      <c r="CE676">
        <v>38.7354</v>
      </c>
      <c r="CF676">
        <v>35.0891666666667</v>
      </c>
      <c r="CG676">
        <v>999.9</v>
      </c>
      <c r="CH676">
        <v>0</v>
      </c>
      <c r="CI676">
        <v>0</v>
      </c>
      <c r="CJ676">
        <v>10001.25</v>
      </c>
      <c r="CK676">
        <v>0</v>
      </c>
      <c r="CL676">
        <v>59.8194</v>
      </c>
      <c r="CM676">
        <v>1460.00666666667</v>
      </c>
      <c r="CN676">
        <v>0.973011</v>
      </c>
      <c r="CO676">
        <v>0.0269895</v>
      </c>
      <c r="CP676">
        <v>0</v>
      </c>
      <c r="CQ676">
        <v>676.479666666667</v>
      </c>
      <c r="CR676">
        <v>4.99951</v>
      </c>
      <c r="CS676">
        <v>9888.63</v>
      </c>
      <c r="CT676">
        <v>11912</v>
      </c>
      <c r="CU676">
        <v>40.75</v>
      </c>
      <c r="CV676">
        <v>42.687</v>
      </c>
      <c r="CW676">
        <v>42.125</v>
      </c>
      <c r="CX676">
        <v>41.979</v>
      </c>
      <c r="CY676">
        <v>43.562</v>
      </c>
      <c r="CZ676">
        <v>1415.73666666667</v>
      </c>
      <c r="DA676">
        <v>39.27</v>
      </c>
      <c r="DB676">
        <v>0</v>
      </c>
      <c r="DC676">
        <v>1627064896.6</v>
      </c>
      <c r="DD676">
        <v>0</v>
      </c>
      <c r="DE676">
        <v>676.353538461538</v>
      </c>
      <c r="DF676">
        <v>-1.2441709479692</v>
      </c>
      <c r="DG676">
        <v>-16.8338461448618</v>
      </c>
      <c r="DH676">
        <v>9890.37961538462</v>
      </c>
      <c r="DI676">
        <v>15</v>
      </c>
      <c r="DJ676">
        <v>1627063522.6</v>
      </c>
      <c r="DK676" t="s">
        <v>293</v>
      </c>
      <c r="DL676">
        <v>1627063512.6</v>
      </c>
      <c r="DM676">
        <v>1627063522.6</v>
      </c>
      <c r="DN676">
        <v>1</v>
      </c>
      <c r="DO676">
        <v>0.261</v>
      </c>
      <c r="DP676">
        <v>-0.001</v>
      </c>
      <c r="DQ676">
        <v>4.408</v>
      </c>
      <c r="DR676">
        <v>-0.118</v>
      </c>
      <c r="DS676">
        <v>420</v>
      </c>
      <c r="DT676">
        <v>3</v>
      </c>
      <c r="DU676">
        <v>0.07</v>
      </c>
      <c r="DV676">
        <v>0.03</v>
      </c>
      <c r="DW676">
        <v>-21.5527243902439</v>
      </c>
      <c r="DX676">
        <v>0.321765156794359</v>
      </c>
      <c r="DY676">
        <v>0.0413648358998128</v>
      </c>
      <c r="DZ676">
        <v>1</v>
      </c>
      <c r="EA676">
        <v>676.424342857143</v>
      </c>
      <c r="EB676">
        <v>-1.43131115459995</v>
      </c>
      <c r="EC676">
        <v>0.276966314904609</v>
      </c>
      <c r="ED676">
        <v>1</v>
      </c>
      <c r="EE676">
        <v>8.31020780487805</v>
      </c>
      <c r="EF676">
        <v>0.0771326132404342</v>
      </c>
      <c r="EG676">
        <v>0.017262208194979</v>
      </c>
      <c r="EH676">
        <v>1</v>
      </c>
      <c r="EI676">
        <v>3</v>
      </c>
      <c r="EJ676">
        <v>3</v>
      </c>
      <c r="EK676" t="s">
        <v>294</v>
      </c>
      <c r="EL676">
        <v>100</v>
      </c>
      <c r="EM676">
        <v>100</v>
      </c>
      <c r="EN676">
        <v>4.318</v>
      </c>
      <c r="EO676">
        <v>0.1412</v>
      </c>
      <c r="EP676">
        <v>2.28134974714028</v>
      </c>
      <c r="EQ676">
        <v>0.00616335315543056</v>
      </c>
      <c r="ER676">
        <v>-2.81551833566181e-06</v>
      </c>
      <c r="ES676">
        <v>7.20361701182458e-10</v>
      </c>
      <c r="ET676">
        <v>-0.12593346656001</v>
      </c>
      <c r="EU676">
        <v>0.000949733804135094</v>
      </c>
      <c r="EV676">
        <v>0.000626151634330831</v>
      </c>
      <c r="EW676">
        <v>-7.8445624330649e-06</v>
      </c>
      <c r="EX676">
        <v>-4</v>
      </c>
      <c r="EY676">
        <v>2067</v>
      </c>
      <c r="EZ676">
        <v>1</v>
      </c>
      <c r="FA676">
        <v>22</v>
      </c>
      <c r="FB676">
        <v>23</v>
      </c>
      <c r="FC676">
        <v>22.9</v>
      </c>
      <c r="FD676">
        <v>18</v>
      </c>
      <c r="FE676">
        <v>960.454</v>
      </c>
      <c r="FF676">
        <v>524.816</v>
      </c>
      <c r="FG676">
        <v>45.8899</v>
      </c>
      <c r="FH676">
        <v>26.0722</v>
      </c>
      <c r="FI676">
        <v>30.0008</v>
      </c>
      <c r="FJ676">
        <v>25.8026</v>
      </c>
      <c r="FK676">
        <v>25.7918</v>
      </c>
      <c r="FL676">
        <v>26.9056</v>
      </c>
      <c r="FM676">
        <v>26.2985</v>
      </c>
      <c r="FN676">
        <v>0</v>
      </c>
      <c r="FO676">
        <v>48</v>
      </c>
      <c r="FP676">
        <v>420</v>
      </c>
      <c r="FQ676">
        <v>15.4327</v>
      </c>
      <c r="FR676">
        <v>100.255</v>
      </c>
      <c r="FS676">
        <v>100.148</v>
      </c>
    </row>
    <row r="677" spans="1:175">
      <c r="A677">
        <v>661</v>
      </c>
      <c r="B677">
        <v>1627064896.1</v>
      </c>
      <c r="C677">
        <v>1320</v>
      </c>
      <c r="D677" t="s">
        <v>1615</v>
      </c>
      <c r="E677" t="s">
        <v>1616</v>
      </c>
      <c r="F677">
        <v>1</v>
      </c>
      <c r="H677">
        <v>1627064895.1</v>
      </c>
      <c r="I677">
        <f>(J677)/1000</f>
        <v>0</v>
      </c>
      <c r="J677">
        <f>1000*CB677*AH677*(BX677-BY677)/(100*BQ677*(1000-AH677*BX677))</f>
        <v>0</v>
      </c>
      <c r="K677">
        <f>CB677*AH677*(BW677-BV677*(1000-AH677*BY677)/(1000-AH677*BX677))/(100*BQ677)</f>
        <v>0</v>
      </c>
      <c r="L677">
        <f>BV677 - IF(AH677&gt;1, K677*BQ677*100.0/(AJ677*CJ677), 0)</f>
        <v>0</v>
      </c>
      <c r="M677">
        <f>((S677-I677/2)*L677-K677)/(S677+I677/2)</f>
        <v>0</v>
      </c>
      <c r="N677">
        <f>M677*(CC677+CD677)/1000.0</f>
        <v>0</v>
      </c>
      <c r="O677">
        <f>(BV677 - IF(AH677&gt;1, K677*BQ677*100.0/(AJ677*CJ677), 0))*(CC677+CD677)/1000.0</f>
        <v>0</v>
      </c>
      <c r="P677">
        <f>2.0/((1/R677-1/Q677)+SIGN(R677)*SQRT((1/R677-1/Q677)*(1/R677-1/Q677) + 4*BR677/((BR677+1)*(BR677+1))*(2*1/R677*1/Q677-1/Q677*1/Q677)))</f>
        <v>0</v>
      </c>
      <c r="Q677">
        <f>IF(LEFT(BS677,1)&lt;&gt;"0",IF(LEFT(BS677,1)="1",3.0,BT677),$D$5+$E$5*(CJ677*CC677/($K$5*1000))+$F$5*(CJ677*CC677/($K$5*1000))*MAX(MIN(BQ677,$J$5),$I$5)*MAX(MIN(BQ677,$J$5),$I$5)+$G$5*MAX(MIN(BQ677,$J$5),$I$5)*(CJ677*CC677/($K$5*1000))+$H$5*(CJ677*CC677/($K$5*1000))*(CJ677*CC677/($K$5*1000)))</f>
        <v>0</v>
      </c>
      <c r="R677">
        <f>I677*(1000-(1000*0.61365*exp(17.502*V677/(240.97+V677))/(CC677+CD677)+BX677)/2)/(1000*0.61365*exp(17.502*V677/(240.97+V677))/(CC677+CD677)-BX677)</f>
        <v>0</v>
      </c>
      <c r="S677">
        <f>1/((BR677+1)/(P677/1.6)+1/(Q677/1.37)) + BR677/((BR677+1)/(P677/1.6) + BR677/(Q677/1.37))</f>
        <v>0</v>
      </c>
      <c r="T677">
        <f>(BM677*BP677)</f>
        <v>0</v>
      </c>
      <c r="U677">
        <f>(CE677+(T677+2*0.95*5.67E-8*(((CE677+$B$7)+273)^4-(CE677+273)^4)-44100*I677)/(1.84*29.3*Q677+8*0.95*5.67E-8*(CE677+273)^3))</f>
        <v>0</v>
      </c>
      <c r="V677">
        <f>($C$7*CF677+$D$7*CG677+$E$7*U677)</f>
        <v>0</v>
      </c>
      <c r="W677">
        <f>0.61365*exp(17.502*V677/(240.97+V677))</f>
        <v>0</v>
      </c>
      <c r="X677">
        <f>(Y677/Z677*100)</f>
        <v>0</v>
      </c>
      <c r="Y677">
        <f>BX677*(CC677+CD677)/1000</f>
        <v>0</v>
      </c>
      <c r="Z677">
        <f>0.61365*exp(17.502*CE677/(240.97+CE677))</f>
        <v>0</v>
      </c>
      <c r="AA677">
        <f>(W677-BX677*(CC677+CD677)/1000)</f>
        <v>0</v>
      </c>
      <c r="AB677">
        <f>(-I677*44100)</f>
        <v>0</v>
      </c>
      <c r="AC677">
        <f>2*29.3*Q677*0.92*(CE677-V677)</f>
        <v>0</v>
      </c>
      <c r="AD677">
        <f>2*0.95*5.67E-8*(((CE677+$B$7)+273)^4-(V677+273)^4)</f>
        <v>0</v>
      </c>
      <c r="AE677">
        <f>T677+AD677+AB677+AC677</f>
        <v>0</v>
      </c>
      <c r="AF677">
        <v>17</v>
      </c>
      <c r="AG677">
        <v>2</v>
      </c>
      <c r="AH677">
        <f>IF(AF677*$H$13&gt;=AJ677,1.0,(AJ677/(AJ677-AF677*$H$13)))</f>
        <v>0</v>
      </c>
      <c r="AI677">
        <f>(AH677-1)*100</f>
        <v>0</v>
      </c>
      <c r="AJ677">
        <f>MAX(0,($B$13+$C$13*CJ677)/(1+$D$13*CJ677)*CC677/(CE677+273)*$E$13)</f>
        <v>0</v>
      </c>
      <c r="AK677" t="s">
        <v>291</v>
      </c>
      <c r="AL677" t="s">
        <v>291</v>
      </c>
      <c r="AM677">
        <v>0</v>
      </c>
      <c r="AN677">
        <v>0</v>
      </c>
      <c r="AO677">
        <f>1-AM677/AN677</f>
        <v>0</v>
      </c>
      <c r="AP677">
        <v>0</v>
      </c>
      <c r="AQ677" t="s">
        <v>291</v>
      </c>
      <c r="AR677" t="s">
        <v>291</v>
      </c>
      <c r="AS677">
        <v>0</v>
      </c>
      <c r="AT677">
        <v>0</v>
      </c>
      <c r="AU677">
        <f>1-AS677/AT677</f>
        <v>0</v>
      </c>
      <c r="AV677">
        <v>0.5</v>
      </c>
      <c r="AW677">
        <f>BN677</f>
        <v>0</v>
      </c>
      <c r="AX677">
        <f>K677</f>
        <v>0</v>
      </c>
      <c r="AY677">
        <f>AU677*AV677*AW677</f>
        <v>0</v>
      </c>
      <c r="AZ677">
        <f>(AX677-AP677)/AW677</f>
        <v>0</v>
      </c>
      <c r="BA677">
        <f>(AN677-AT677)/AT677</f>
        <v>0</v>
      </c>
      <c r="BB677">
        <f>AM677/(AO677+AM677/AT677)</f>
        <v>0</v>
      </c>
      <c r="BC677" t="s">
        <v>291</v>
      </c>
      <c r="BD677">
        <v>0</v>
      </c>
      <c r="BE677">
        <f>IF(BD677&lt;&gt;0, BD677, BB677)</f>
        <v>0</v>
      </c>
      <c r="BF677">
        <f>1-BE677/AT677</f>
        <v>0</v>
      </c>
      <c r="BG677">
        <f>(AT677-AS677)/(AT677-BE677)</f>
        <v>0</v>
      </c>
      <c r="BH677">
        <f>(AN677-AT677)/(AN677-BE677)</f>
        <v>0</v>
      </c>
      <c r="BI677">
        <f>(AT677-AS677)/(AT677-AM677)</f>
        <v>0</v>
      </c>
      <c r="BJ677">
        <f>(AN677-AT677)/(AN677-AM677)</f>
        <v>0</v>
      </c>
      <c r="BK677">
        <f>(BG677*BE677/AS677)</f>
        <v>0</v>
      </c>
      <c r="BL677">
        <f>(1-BK677)</f>
        <v>0</v>
      </c>
      <c r="BM677">
        <f>$B$11*CK677+$C$11*CL677+$F$11*CM677*(1-CP677)</f>
        <v>0</v>
      </c>
      <c r="BN677">
        <f>BM677*BO677</f>
        <v>0</v>
      </c>
      <c r="BO677">
        <f>($B$11*$D$9+$C$11*$D$9+$F$11*((CZ677+CR677)/MAX(CZ677+CR677+DA677, 0.1)*$I$9+DA677/MAX(CZ677+CR677+DA677, 0.1)*$J$9))/($B$11+$C$11+$F$11)</f>
        <v>0</v>
      </c>
      <c r="BP677">
        <f>($B$11*$K$9+$C$11*$K$9+$F$11*((CZ677+CR677)/MAX(CZ677+CR677+DA677, 0.1)*$P$9+DA677/MAX(CZ677+CR677+DA677, 0.1)*$Q$9))/($B$11+$C$11+$F$11)</f>
        <v>0</v>
      </c>
      <c r="BQ677">
        <v>6</v>
      </c>
      <c r="BR677">
        <v>0.5</v>
      </c>
      <c r="BS677" t="s">
        <v>292</v>
      </c>
      <c r="BT677">
        <v>2</v>
      </c>
      <c r="BU677">
        <v>1627064895.1</v>
      </c>
      <c r="BV677">
        <v>398.466</v>
      </c>
      <c r="BW677">
        <v>420.002</v>
      </c>
      <c r="BX677">
        <v>23.7013666666667</v>
      </c>
      <c r="BY677">
        <v>15.3431333333333</v>
      </c>
      <c r="BZ677">
        <v>394.149</v>
      </c>
      <c r="CA677">
        <v>23.5599333333333</v>
      </c>
      <c r="CB677">
        <v>899.994</v>
      </c>
      <c r="CC677">
        <v>101.507</v>
      </c>
      <c r="CD677">
        <v>0.0998606666666667</v>
      </c>
      <c r="CE677">
        <v>38.7550333333333</v>
      </c>
      <c r="CF677">
        <v>35.0926333333333</v>
      </c>
      <c r="CG677">
        <v>999.9</v>
      </c>
      <c r="CH677">
        <v>0</v>
      </c>
      <c r="CI677">
        <v>0</v>
      </c>
      <c r="CJ677">
        <v>10017.5</v>
      </c>
      <c r="CK677">
        <v>0</v>
      </c>
      <c r="CL677">
        <v>59.8142333333333</v>
      </c>
      <c r="CM677">
        <v>1459.99666666667</v>
      </c>
      <c r="CN677">
        <v>0.973011</v>
      </c>
      <c r="CO677">
        <v>0.0269895</v>
      </c>
      <c r="CP677">
        <v>0</v>
      </c>
      <c r="CQ677">
        <v>676.218</v>
      </c>
      <c r="CR677">
        <v>4.99951</v>
      </c>
      <c r="CS677">
        <v>9887.62333333333</v>
      </c>
      <c r="CT677">
        <v>11911.9333333333</v>
      </c>
      <c r="CU677">
        <v>40.75</v>
      </c>
      <c r="CV677">
        <v>42.687</v>
      </c>
      <c r="CW677">
        <v>42.125</v>
      </c>
      <c r="CX677">
        <v>42</v>
      </c>
      <c r="CY677">
        <v>43.625</v>
      </c>
      <c r="CZ677">
        <v>1415.72666666667</v>
      </c>
      <c r="DA677">
        <v>39.27</v>
      </c>
      <c r="DB677">
        <v>0</v>
      </c>
      <c r="DC677">
        <v>1627064899</v>
      </c>
      <c r="DD677">
        <v>0</v>
      </c>
      <c r="DE677">
        <v>676.286230769231</v>
      </c>
      <c r="DF677">
        <v>-1.25435898439935</v>
      </c>
      <c r="DG677">
        <v>-20.3805128021477</v>
      </c>
      <c r="DH677">
        <v>9889.65576923077</v>
      </c>
      <c r="DI677">
        <v>15</v>
      </c>
      <c r="DJ677">
        <v>1627063522.6</v>
      </c>
      <c r="DK677" t="s">
        <v>293</v>
      </c>
      <c r="DL677">
        <v>1627063512.6</v>
      </c>
      <c r="DM677">
        <v>1627063522.6</v>
      </c>
      <c r="DN677">
        <v>1</v>
      </c>
      <c r="DO677">
        <v>0.261</v>
      </c>
      <c r="DP677">
        <v>-0.001</v>
      </c>
      <c r="DQ677">
        <v>4.408</v>
      </c>
      <c r="DR677">
        <v>-0.118</v>
      </c>
      <c r="DS677">
        <v>420</v>
      </c>
      <c r="DT677">
        <v>3</v>
      </c>
      <c r="DU677">
        <v>0.07</v>
      </c>
      <c r="DV677">
        <v>0.03</v>
      </c>
      <c r="DW677">
        <v>-21.5451048780488</v>
      </c>
      <c r="DX677">
        <v>0.242381184668906</v>
      </c>
      <c r="DY677">
        <v>0.0368878918016533</v>
      </c>
      <c r="DZ677">
        <v>1</v>
      </c>
      <c r="EA677">
        <v>676.371363636364</v>
      </c>
      <c r="EB677">
        <v>-1.30777993746373</v>
      </c>
      <c r="EC677">
        <v>0.252032563814961</v>
      </c>
      <c r="ED677">
        <v>1</v>
      </c>
      <c r="EE677">
        <v>8.31741097560976</v>
      </c>
      <c r="EF677">
        <v>0.0964678745644924</v>
      </c>
      <c r="EG677">
        <v>0.019458714369193</v>
      </c>
      <c r="EH677">
        <v>1</v>
      </c>
      <c r="EI677">
        <v>3</v>
      </c>
      <c r="EJ677">
        <v>3</v>
      </c>
      <c r="EK677" t="s">
        <v>294</v>
      </c>
      <c r="EL677">
        <v>100</v>
      </c>
      <c r="EM677">
        <v>100</v>
      </c>
      <c r="EN677">
        <v>4.317</v>
      </c>
      <c r="EO677">
        <v>0.1416</v>
      </c>
      <c r="EP677">
        <v>2.28134974714028</v>
      </c>
      <c r="EQ677">
        <v>0.00616335315543056</v>
      </c>
      <c r="ER677">
        <v>-2.81551833566181e-06</v>
      </c>
      <c r="ES677">
        <v>7.20361701182458e-10</v>
      </c>
      <c r="ET677">
        <v>-0.12593346656001</v>
      </c>
      <c r="EU677">
        <v>0.000949733804135094</v>
      </c>
      <c r="EV677">
        <v>0.000626151634330831</v>
      </c>
      <c r="EW677">
        <v>-7.8445624330649e-06</v>
      </c>
      <c r="EX677">
        <v>-4</v>
      </c>
      <c r="EY677">
        <v>2067</v>
      </c>
      <c r="EZ677">
        <v>1</v>
      </c>
      <c r="FA677">
        <v>22</v>
      </c>
      <c r="FB677">
        <v>23.1</v>
      </c>
      <c r="FC677">
        <v>22.9</v>
      </c>
      <c r="FD677">
        <v>18</v>
      </c>
      <c r="FE677">
        <v>959.969</v>
      </c>
      <c r="FF677">
        <v>524.652</v>
      </c>
      <c r="FG677">
        <v>45.9055</v>
      </c>
      <c r="FH677">
        <v>26.0766</v>
      </c>
      <c r="FI677">
        <v>30.0008</v>
      </c>
      <c r="FJ677">
        <v>25.8059</v>
      </c>
      <c r="FK677">
        <v>25.795</v>
      </c>
      <c r="FL677">
        <v>26.9055</v>
      </c>
      <c r="FM677">
        <v>26.2985</v>
      </c>
      <c r="FN677">
        <v>0</v>
      </c>
      <c r="FO677">
        <v>48</v>
      </c>
      <c r="FP677">
        <v>420</v>
      </c>
      <c r="FQ677">
        <v>15.4378</v>
      </c>
      <c r="FR677">
        <v>100.255</v>
      </c>
      <c r="FS677">
        <v>100.15</v>
      </c>
    </row>
    <row r="678" spans="1:175">
      <c r="A678">
        <v>662</v>
      </c>
      <c r="B678">
        <v>1627064898.1</v>
      </c>
      <c r="C678">
        <v>1322</v>
      </c>
      <c r="D678" t="s">
        <v>1617</v>
      </c>
      <c r="E678" t="s">
        <v>1618</v>
      </c>
      <c r="F678">
        <v>1</v>
      </c>
      <c r="H678">
        <v>1627064897.1</v>
      </c>
      <c r="I678">
        <f>(J678)/1000</f>
        <v>0</v>
      </c>
      <c r="J678">
        <f>1000*CB678*AH678*(BX678-BY678)/(100*BQ678*(1000-AH678*BX678))</f>
        <v>0</v>
      </c>
      <c r="K678">
        <f>CB678*AH678*(BW678-BV678*(1000-AH678*BY678)/(1000-AH678*BX678))/(100*BQ678)</f>
        <v>0</v>
      </c>
      <c r="L678">
        <f>BV678 - IF(AH678&gt;1, K678*BQ678*100.0/(AJ678*CJ678), 0)</f>
        <v>0</v>
      </c>
      <c r="M678">
        <f>((S678-I678/2)*L678-K678)/(S678+I678/2)</f>
        <v>0</v>
      </c>
      <c r="N678">
        <f>M678*(CC678+CD678)/1000.0</f>
        <v>0</v>
      </c>
      <c r="O678">
        <f>(BV678 - IF(AH678&gt;1, K678*BQ678*100.0/(AJ678*CJ678), 0))*(CC678+CD678)/1000.0</f>
        <v>0</v>
      </c>
      <c r="P678">
        <f>2.0/((1/R678-1/Q678)+SIGN(R678)*SQRT((1/R678-1/Q678)*(1/R678-1/Q678) + 4*BR678/((BR678+1)*(BR678+1))*(2*1/R678*1/Q678-1/Q678*1/Q678)))</f>
        <v>0</v>
      </c>
      <c r="Q678">
        <f>IF(LEFT(BS678,1)&lt;&gt;"0",IF(LEFT(BS678,1)="1",3.0,BT678),$D$5+$E$5*(CJ678*CC678/($K$5*1000))+$F$5*(CJ678*CC678/($K$5*1000))*MAX(MIN(BQ678,$J$5),$I$5)*MAX(MIN(BQ678,$J$5),$I$5)+$G$5*MAX(MIN(BQ678,$J$5),$I$5)*(CJ678*CC678/($K$5*1000))+$H$5*(CJ678*CC678/($K$5*1000))*(CJ678*CC678/($K$5*1000)))</f>
        <v>0</v>
      </c>
      <c r="R678">
        <f>I678*(1000-(1000*0.61365*exp(17.502*V678/(240.97+V678))/(CC678+CD678)+BX678)/2)/(1000*0.61365*exp(17.502*V678/(240.97+V678))/(CC678+CD678)-BX678)</f>
        <v>0</v>
      </c>
      <c r="S678">
        <f>1/((BR678+1)/(P678/1.6)+1/(Q678/1.37)) + BR678/((BR678+1)/(P678/1.6) + BR678/(Q678/1.37))</f>
        <v>0</v>
      </c>
      <c r="T678">
        <f>(BM678*BP678)</f>
        <v>0</v>
      </c>
      <c r="U678">
        <f>(CE678+(T678+2*0.95*5.67E-8*(((CE678+$B$7)+273)^4-(CE678+273)^4)-44100*I678)/(1.84*29.3*Q678+8*0.95*5.67E-8*(CE678+273)^3))</f>
        <v>0</v>
      </c>
      <c r="V678">
        <f>($C$7*CF678+$D$7*CG678+$E$7*U678)</f>
        <v>0</v>
      </c>
      <c r="W678">
        <f>0.61365*exp(17.502*V678/(240.97+V678))</f>
        <v>0</v>
      </c>
      <c r="X678">
        <f>(Y678/Z678*100)</f>
        <v>0</v>
      </c>
      <c r="Y678">
        <f>BX678*(CC678+CD678)/1000</f>
        <v>0</v>
      </c>
      <c r="Z678">
        <f>0.61365*exp(17.502*CE678/(240.97+CE678))</f>
        <v>0</v>
      </c>
      <c r="AA678">
        <f>(W678-BX678*(CC678+CD678)/1000)</f>
        <v>0</v>
      </c>
      <c r="AB678">
        <f>(-I678*44100)</f>
        <v>0</v>
      </c>
      <c r="AC678">
        <f>2*29.3*Q678*0.92*(CE678-V678)</f>
        <v>0</v>
      </c>
      <c r="AD678">
        <f>2*0.95*5.67E-8*(((CE678+$B$7)+273)^4-(V678+273)^4)</f>
        <v>0</v>
      </c>
      <c r="AE678">
        <f>T678+AD678+AB678+AC678</f>
        <v>0</v>
      </c>
      <c r="AF678">
        <v>17</v>
      </c>
      <c r="AG678">
        <v>2</v>
      </c>
      <c r="AH678">
        <f>IF(AF678*$H$13&gt;=AJ678,1.0,(AJ678/(AJ678-AF678*$H$13)))</f>
        <v>0</v>
      </c>
      <c r="AI678">
        <f>(AH678-1)*100</f>
        <v>0</v>
      </c>
      <c r="AJ678">
        <f>MAX(0,($B$13+$C$13*CJ678)/(1+$D$13*CJ678)*CC678/(CE678+273)*$E$13)</f>
        <v>0</v>
      </c>
      <c r="AK678" t="s">
        <v>291</v>
      </c>
      <c r="AL678" t="s">
        <v>291</v>
      </c>
      <c r="AM678">
        <v>0</v>
      </c>
      <c r="AN678">
        <v>0</v>
      </c>
      <c r="AO678">
        <f>1-AM678/AN678</f>
        <v>0</v>
      </c>
      <c r="AP678">
        <v>0</v>
      </c>
      <c r="AQ678" t="s">
        <v>291</v>
      </c>
      <c r="AR678" t="s">
        <v>291</v>
      </c>
      <c r="AS678">
        <v>0</v>
      </c>
      <c r="AT678">
        <v>0</v>
      </c>
      <c r="AU678">
        <f>1-AS678/AT678</f>
        <v>0</v>
      </c>
      <c r="AV678">
        <v>0.5</v>
      </c>
      <c r="AW678">
        <f>BN678</f>
        <v>0</v>
      </c>
      <c r="AX678">
        <f>K678</f>
        <v>0</v>
      </c>
      <c r="AY678">
        <f>AU678*AV678*AW678</f>
        <v>0</v>
      </c>
      <c r="AZ678">
        <f>(AX678-AP678)/AW678</f>
        <v>0</v>
      </c>
      <c r="BA678">
        <f>(AN678-AT678)/AT678</f>
        <v>0</v>
      </c>
      <c r="BB678">
        <f>AM678/(AO678+AM678/AT678)</f>
        <v>0</v>
      </c>
      <c r="BC678" t="s">
        <v>291</v>
      </c>
      <c r="BD678">
        <v>0</v>
      </c>
      <c r="BE678">
        <f>IF(BD678&lt;&gt;0, BD678, BB678)</f>
        <v>0</v>
      </c>
      <c r="BF678">
        <f>1-BE678/AT678</f>
        <v>0</v>
      </c>
      <c r="BG678">
        <f>(AT678-AS678)/(AT678-BE678)</f>
        <v>0</v>
      </c>
      <c r="BH678">
        <f>(AN678-AT678)/(AN678-BE678)</f>
        <v>0</v>
      </c>
      <c r="BI678">
        <f>(AT678-AS678)/(AT678-AM678)</f>
        <v>0</v>
      </c>
      <c r="BJ678">
        <f>(AN678-AT678)/(AN678-AM678)</f>
        <v>0</v>
      </c>
      <c r="BK678">
        <f>(BG678*BE678/AS678)</f>
        <v>0</v>
      </c>
      <c r="BL678">
        <f>(1-BK678)</f>
        <v>0</v>
      </c>
      <c r="BM678">
        <f>$B$11*CK678+$C$11*CL678+$F$11*CM678*(1-CP678)</f>
        <v>0</v>
      </c>
      <c r="BN678">
        <f>BM678*BO678</f>
        <v>0</v>
      </c>
      <c r="BO678">
        <f>($B$11*$D$9+$C$11*$D$9+$F$11*((CZ678+CR678)/MAX(CZ678+CR678+DA678, 0.1)*$I$9+DA678/MAX(CZ678+CR678+DA678, 0.1)*$J$9))/($B$11+$C$11+$F$11)</f>
        <v>0</v>
      </c>
      <c r="BP678">
        <f>($B$11*$K$9+$C$11*$K$9+$F$11*((CZ678+CR678)/MAX(CZ678+CR678+DA678, 0.1)*$P$9+DA678/MAX(CZ678+CR678+DA678, 0.1)*$Q$9))/($B$11+$C$11+$F$11)</f>
        <v>0</v>
      </c>
      <c r="BQ678">
        <v>6</v>
      </c>
      <c r="BR678">
        <v>0.5</v>
      </c>
      <c r="BS678" t="s">
        <v>292</v>
      </c>
      <c r="BT678">
        <v>2</v>
      </c>
      <c r="BU678">
        <v>1627064897.1</v>
      </c>
      <c r="BV678">
        <v>398.511666666667</v>
      </c>
      <c r="BW678">
        <v>419.977333333333</v>
      </c>
      <c r="BX678">
        <v>23.7178333333333</v>
      </c>
      <c r="BY678">
        <v>15.3446666666667</v>
      </c>
      <c r="BZ678">
        <v>394.194333333333</v>
      </c>
      <c r="CA678">
        <v>23.5761333333333</v>
      </c>
      <c r="CB678">
        <v>900.004666666667</v>
      </c>
      <c r="CC678">
        <v>101.514666666667</v>
      </c>
      <c r="CD678">
        <v>0.1000108</v>
      </c>
      <c r="CE678">
        <v>38.7737666666667</v>
      </c>
      <c r="CF678">
        <v>35.1051666666667</v>
      </c>
      <c r="CG678">
        <v>999.9</v>
      </c>
      <c r="CH678">
        <v>0</v>
      </c>
      <c r="CI678">
        <v>0</v>
      </c>
      <c r="CJ678">
        <v>10017.7</v>
      </c>
      <c r="CK678">
        <v>0</v>
      </c>
      <c r="CL678">
        <v>58.6900333333333</v>
      </c>
      <c r="CM678">
        <v>1459.99666666667</v>
      </c>
      <c r="CN678">
        <v>0.973011</v>
      </c>
      <c r="CO678">
        <v>0.0269895</v>
      </c>
      <c r="CP678">
        <v>0</v>
      </c>
      <c r="CQ678">
        <v>676.097666666667</v>
      </c>
      <c r="CR678">
        <v>4.99951</v>
      </c>
      <c r="CS678">
        <v>9885.16666666667</v>
      </c>
      <c r="CT678">
        <v>11911.9666666667</v>
      </c>
      <c r="CU678">
        <v>40.7913333333333</v>
      </c>
      <c r="CV678">
        <v>42.687</v>
      </c>
      <c r="CW678">
        <v>42.125</v>
      </c>
      <c r="CX678">
        <v>42</v>
      </c>
      <c r="CY678">
        <v>43.625</v>
      </c>
      <c r="CZ678">
        <v>1415.72666666667</v>
      </c>
      <c r="DA678">
        <v>39.27</v>
      </c>
      <c r="DB678">
        <v>0</v>
      </c>
      <c r="DC678">
        <v>1627064900.8</v>
      </c>
      <c r="DD678">
        <v>0</v>
      </c>
      <c r="DE678">
        <v>676.21248</v>
      </c>
      <c r="DF678">
        <v>-0.88815385692025</v>
      </c>
      <c r="DG678">
        <v>-24.8261538822554</v>
      </c>
      <c r="DH678">
        <v>9888.6844</v>
      </c>
      <c r="DI678">
        <v>15</v>
      </c>
      <c r="DJ678">
        <v>1627063522.6</v>
      </c>
      <c r="DK678" t="s">
        <v>293</v>
      </c>
      <c r="DL678">
        <v>1627063512.6</v>
      </c>
      <c r="DM678">
        <v>1627063522.6</v>
      </c>
      <c r="DN678">
        <v>1</v>
      </c>
      <c r="DO678">
        <v>0.261</v>
      </c>
      <c r="DP678">
        <v>-0.001</v>
      </c>
      <c r="DQ678">
        <v>4.408</v>
      </c>
      <c r="DR678">
        <v>-0.118</v>
      </c>
      <c r="DS678">
        <v>420</v>
      </c>
      <c r="DT678">
        <v>3</v>
      </c>
      <c r="DU678">
        <v>0.07</v>
      </c>
      <c r="DV678">
        <v>0.03</v>
      </c>
      <c r="DW678">
        <v>-21.5346707317073</v>
      </c>
      <c r="DX678">
        <v>0.286283623693324</v>
      </c>
      <c r="DY678">
        <v>0.0407110954127803</v>
      </c>
      <c r="DZ678">
        <v>1</v>
      </c>
      <c r="EA678">
        <v>676.303909090909</v>
      </c>
      <c r="EB678">
        <v>-1.30394820281222</v>
      </c>
      <c r="EC678">
        <v>0.249492741576131</v>
      </c>
      <c r="ED678">
        <v>1</v>
      </c>
      <c r="EE678">
        <v>8.32434731707317</v>
      </c>
      <c r="EF678">
        <v>0.147374843205579</v>
      </c>
      <c r="EG678">
        <v>0.0241807366411617</v>
      </c>
      <c r="EH678">
        <v>0</v>
      </c>
      <c r="EI678">
        <v>2</v>
      </c>
      <c r="EJ678">
        <v>3</v>
      </c>
      <c r="EK678" t="s">
        <v>335</v>
      </c>
      <c r="EL678">
        <v>100</v>
      </c>
      <c r="EM678">
        <v>100</v>
      </c>
      <c r="EN678">
        <v>4.318</v>
      </c>
      <c r="EO678">
        <v>0.1418</v>
      </c>
      <c r="EP678">
        <v>2.28134974714028</v>
      </c>
      <c r="EQ678">
        <v>0.00616335315543056</v>
      </c>
      <c r="ER678">
        <v>-2.81551833566181e-06</v>
      </c>
      <c r="ES678">
        <v>7.20361701182458e-10</v>
      </c>
      <c r="ET678">
        <v>-0.12593346656001</v>
      </c>
      <c r="EU678">
        <v>0.000949733804135094</v>
      </c>
      <c r="EV678">
        <v>0.000626151634330831</v>
      </c>
      <c r="EW678">
        <v>-7.8445624330649e-06</v>
      </c>
      <c r="EX678">
        <v>-4</v>
      </c>
      <c r="EY678">
        <v>2067</v>
      </c>
      <c r="EZ678">
        <v>1</v>
      </c>
      <c r="FA678">
        <v>22</v>
      </c>
      <c r="FB678">
        <v>23.1</v>
      </c>
      <c r="FC678">
        <v>22.9</v>
      </c>
      <c r="FD678">
        <v>18</v>
      </c>
      <c r="FE678">
        <v>959.923</v>
      </c>
      <c r="FF678">
        <v>524.486</v>
      </c>
      <c r="FG678">
        <v>45.9204</v>
      </c>
      <c r="FH678">
        <v>26.081</v>
      </c>
      <c r="FI678">
        <v>30.0008</v>
      </c>
      <c r="FJ678">
        <v>25.8091</v>
      </c>
      <c r="FK678">
        <v>25.7982</v>
      </c>
      <c r="FL678">
        <v>26.9093</v>
      </c>
      <c r="FM678">
        <v>25.9958</v>
      </c>
      <c r="FN678">
        <v>0</v>
      </c>
      <c r="FO678">
        <v>48</v>
      </c>
      <c r="FP678">
        <v>420</v>
      </c>
      <c r="FQ678">
        <v>15.4472</v>
      </c>
      <c r="FR678">
        <v>100.254</v>
      </c>
      <c r="FS678">
        <v>100.15</v>
      </c>
    </row>
    <row r="679" spans="1:175">
      <c r="A679">
        <v>663</v>
      </c>
      <c r="B679">
        <v>1627064900.1</v>
      </c>
      <c r="C679">
        <v>1324</v>
      </c>
      <c r="D679" t="s">
        <v>1619</v>
      </c>
      <c r="E679" t="s">
        <v>1620</v>
      </c>
      <c r="F679">
        <v>1</v>
      </c>
      <c r="H679">
        <v>1627064899.1</v>
      </c>
      <c r="I679">
        <f>(J679)/1000</f>
        <v>0</v>
      </c>
      <c r="J679">
        <f>1000*CB679*AH679*(BX679-BY679)/(100*BQ679*(1000-AH679*BX679))</f>
        <v>0</v>
      </c>
      <c r="K679">
        <f>CB679*AH679*(BW679-BV679*(1000-AH679*BY679)/(1000-AH679*BX679))/(100*BQ679)</f>
        <v>0</v>
      </c>
      <c r="L679">
        <f>BV679 - IF(AH679&gt;1, K679*BQ679*100.0/(AJ679*CJ679), 0)</f>
        <v>0</v>
      </c>
      <c r="M679">
        <f>((S679-I679/2)*L679-K679)/(S679+I679/2)</f>
        <v>0</v>
      </c>
      <c r="N679">
        <f>M679*(CC679+CD679)/1000.0</f>
        <v>0</v>
      </c>
      <c r="O679">
        <f>(BV679 - IF(AH679&gt;1, K679*BQ679*100.0/(AJ679*CJ679), 0))*(CC679+CD679)/1000.0</f>
        <v>0</v>
      </c>
      <c r="P679">
        <f>2.0/((1/R679-1/Q679)+SIGN(R679)*SQRT((1/R679-1/Q679)*(1/R679-1/Q679) + 4*BR679/((BR679+1)*(BR679+1))*(2*1/R679*1/Q679-1/Q679*1/Q679)))</f>
        <v>0</v>
      </c>
      <c r="Q679">
        <f>IF(LEFT(BS679,1)&lt;&gt;"0",IF(LEFT(BS679,1)="1",3.0,BT679),$D$5+$E$5*(CJ679*CC679/($K$5*1000))+$F$5*(CJ679*CC679/($K$5*1000))*MAX(MIN(BQ679,$J$5),$I$5)*MAX(MIN(BQ679,$J$5),$I$5)+$G$5*MAX(MIN(BQ679,$J$5),$I$5)*(CJ679*CC679/($K$5*1000))+$H$5*(CJ679*CC679/($K$5*1000))*(CJ679*CC679/($K$5*1000)))</f>
        <v>0</v>
      </c>
      <c r="R679">
        <f>I679*(1000-(1000*0.61365*exp(17.502*V679/(240.97+V679))/(CC679+CD679)+BX679)/2)/(1000*0.61365*exp(17.502*V679/(240.97+V679))/(CC679+CD679)-BX679)</f>
        <v>0</v>
      </c>
      <c r="S679">
        <f>1/((BR679+1)/(P679/1.6)+1/(Q679/1.37)) + BR679/((BR679+1)/(P679/1.6) + BR679/(Q679/1.37))</f>
        <v>0</v>
      </c>
      <c r="T679">
        <f>(BM679*BP679)</f>
        <v>0</v>
      </c>
      <c r="U679">
        <f>(CE679+(T679+2*0.95*5.67E-8*(((CE679+$B$7)+273)^4-(CE679+273)^4)-44100*I679)/(1.84*29.3*Q679+8*0.95*5.67E-8*(CE679+273)^3))</f>
        <v>0</v>
      </c>
      <c r="V679">
        <f>($C$7*CF679+$D$7*CG679+$E$7*U679)</f>
        <v>0</v>
      </c>
      <c r="W679">
        <f>0.61365*exp(17.502*V679/(240.97+V679))</f>
        <v>0</v>
      </c>
      <c r="X679">
        <f>(Y679/Z679*100)</f>
        <v>0</v>
      </c>
      <c r="Y679">
        <f>BX679*(CC679+CD679)/1000</f>
        <v>0</v>
      </c>
      <c r="Z679">
        <f>0.61365*exp(17.502*CE679/(240.97+CE679))</f>
        <v>0</v>
      </c>
      <c r="AA679">
        <f>(W679-BX679*(CC679+CD679)/1000)</f>
        <v>0</v>
      </c>
      <c r="AB679">
        <f>(-I679*44100)</f>
        <v>0</v>
      </c>
      <c r="AC679">
        <f>2*29.3*Q679*0.92*(CE679-V679)</f>
        <v>0</v>
      </c>
      <c r="AD679">
        <f>2*0.95*5.67E-8*(((CE679+$B$7)+273)^4-(V679+273)^4)</f>
        <v>0</v>
      </c>
      <c r="AE679">
        <f>T679+AD679+AB679+AC679</f>
        <v>0</v>
      </c>
      <c r="AF679">
        <v>16</v>
      </c>
      <c r="AG679">
        <v>2</v>
      </c>
      <c r="AH679">
        <f>IF(AF679*$H$13&gt;=AJ679,1.0,(AJ679/(AJ679-AF679*$H$13)))</f>
        <v>0</v>
      </c>
      <c r="AI679">
        <f>(AH679-1)*100</f>
        <v>0</v>
      </c>
      <c r="AJ679">
        <f>MAX(0,($B$13+$C$13*CJ679)/(1+$D$13*CJ679)*CC679/(CE679+273)*$E$13)</f>
        <v>0</v>
      </c>
      <c r="AK679" t="s">
        <v>291</v>
      </c>
      <c r="AL679" t="s">
        <v>291</v>
      </c>
      <c r="AM679">
        <v>0</v>
      </c>
      <c r="AN679">
        <v>0</v>
      </c>
      <c r="AO679">
        <f>1-AM679/AN679</f>
        <v>0</v>
      </c>
      <c r="AP679">
        <v>0</v>
      </c>
      <c r="AQ679" t="s">
        <v>291</v>
      </c>
      <c r="AR679" t="s">
        <v>291</v>
      </c>
      <c r="AS679">
        <v>0</v>
      </c>
      <c r="AT679">
        <v>0</v>
      </c>
      <c r="AU679">
        <f>1-AS679/AT679</f>
        <v>0</v>
      </c>
      <c r="AV679">
        <v>0.5</v>
      </c>
      <c r="AW679">
        <f>BN679</f>
        <v>0</v>
      </c>
      <c r="AX679">
        <f>K679</f>
        <v>0</v>
      </c>
      <c r="AY679">
        <f>AU679*AV679*AW679</f>
        <v>0</v>
      </c>
      <c r="AZ679">
        <f>(AX679-AP679)/AW679</f>
        <v>0</v>
      </c>
      <c r="BA679">
        <f>(AN679-AT679)/AT679</f>
        <v>0</v>
      </c>
      <c r="BB679">
        <f>AM679/(AO679+AM679/AT679)</f>
        <v>0</v>
      </c>
      <c r="BC679" t="s">
        <v>291</v>
      </c>
      <c r="BD679">
        <v>0</v>
      </c>
      <c r="BE679">
        <f>IF(BD679&lt;&gt;0, BD679, BB679)</f>
        <v>0</v>
      </c>
      <c r="BF679">
        <f>1-BE679/AT679</f>
        <v>0</v>
      </c>
      <c r="BG679">
        <f>(AT679-AS679)/(AT679-BE679)</f>
        <v>0</v>
      </c>
      <c r="BH679">
        <f>(AN679-AT679)/(AN679-BE679)</f>
        <v>0</v>
      </c>
      <c r="BI679">
        <f>(AT679-AS679)/(AT679-AM679)</f>
        <v>0</v>
      </c>
      <c r="BJ679">
        <f>(AN679-AT679)/(AN679-AM679)</f>
        <v>0</v>
      </c>
      <c r="BK679">
        <f>(BG679*BE679/AS679)</f>
        <v>0</v>
      </c>
      <c r="BL679">
        <f>(1-BK679)</f>
        <v>0</v>
      </c>
      <c r="BM679">
        <f>$B$11*CK679+$C$11*CL679+$F$11*CM679*(1-CP679)</f>
        <v>0</v>
      </c>
      <c r="BN679">
        <f>BM679*BO679</f>
        <v>0</v>
      </c>
      <c r="BO679">
        <f>($B$11*$D$9+$C$11*$D$9+$F$11*((CZ679+CR679)/MAX(CZ679+CR679+DA679, 0.1)*$I$9+DA679/MAX(CZ679+CR679+DA679, 0.1)*$J$9))/($B$11+$C$11+$F$11)</f>
        <v>0</v>
      </c>
      <c r="BP679">
        <f>($B$11*$K$9+$C$11*$K$9+$F$11*((CZ679+CR679)/MAX(CZ679+CR679+DA679, 0.1)*$P$9+DA679/MAX(CZ679+CR679+DA679, 0.1)*$Q$9))/($B$11+$C$11+$F$11)</f>
        <v>0</v>
      </c>
      <c r="BQ679">
        <v>6</v>
      </c>
      <c r="BR679">
        <v>0.5</v>
      </c>
      <c r="BS679" t="s">
        <v>292</v>
      </c>
      <c r="BT679">
        <v>2</v>
      </c>
      <c r="BU679">
        <v>1627064899.1</v>
      </c>
      <c r="BV679">
        <v>398.492666666667</v>
      </c>
      <c r="BW679">
        <v>419.892</v>
      </c>
      <c r="BX679">
        <v>23.7334333333333</v>
      </c>
      <c r="BY679">
        <v>15.3457</v>
      </c>
      <c r="BZ679">
        <v>394.175333333333</v>
      </c>
      <c r="CA679">
        <v>23.5914666666667</v>
      </c>
      <c r="CB679">
        <v>900.014666666667</v>
      </c>
      <c r="CC679">
        <v>101.521666666667</v>
      </c>
      <c r="CD679">
        <v>0.100042266666667</v>
      </c>
      <c r="CE679">
        <v>38.7921</v>
      </c>
      <c r="CF679">
        <v>35.1272333333333</v>
      </c>
      <c r="CG679">
        <v>999.9</v>
      </c>
      <c r="CH679">
        <v>0</v>
      </c>
      <c r="CI679">
        <v>0</v>
      </c>
      <c r="CJ679">
        <v>9995</v>
      </c>
      <c r="CK679">
        <v>0</v>
      </c>
      <c r="CL679">
        <v>53.9887</v>
      </c>
      <c r="CM679">
        <v>1459.99333333333</v>
      </c>
      <c r="CN679">
        <v>0.973011</v>
      </c>
      <c r="CO679">
        <v>0.0269895</v>
      </c>
      <c r="CP679">
        <v>0</v>
      </c>
      <c r="CQ679">
        <v>675.937</v>
      </c>
      <c r="CR679">
        <v>4.99951</v>
      </c>
      <c r="CS679">
        <v>9883.71333333333</v>
      </c>
      <c r="CT679">
        <v>11911.9</v>
      </c>
      <c r="CU679">
        <v>40.7913333333333</v>
      </c>
      <c r="CV679">
        <v>42.687</v>
      </c>
      <c r="CW679">
        <v>42.125</v>
      </c>
      <c r="CX679">
        <v>42</v>
      </c>
      <c r="CY679">
        <v>43.625</v>
      </c>
      <c r="CZ679">
        <v>1415.72333333333</v>
      </c>
      <c r="DA679">
        <v>39.27</v>
      </c>
      <c r="DB679">
        <v>0</v>
      </c>
      <c r="DC679">
        <v>1627064902.6</v>
      </c>
      <c r="DD679">
        <v>0</v>
      </c>
      <c r="DE679">
        <v>676.178807692308</v>
      </c>
      <c r="DF679">
        <v>-1.39757265653753</v>
      </c>
      <c r="DG679">
        <v>-28.5494017076348</v>
      </c>
      <c r="DH679">
        <v>9887.89884615385</v>
      </c>
      <c r="DI679">
        <v>15</v>
      </c>
      <c r="DJ679">
        <v>1627063522.6</v>
      </c>
      <c r="DK679" t="s">
        <v>293</v>
      </c>
      <c r="DL679">
        <v>1627063512.6</v>
      </c>
      <c r="DM679">
        <v>1627063522.6</v>
      </c>
      <c r="DN679">
        <v>1</v>
      </c>
      <c r="DO679">
        <v>0.261</v>
      </c>
      <c r="DP679">
        <v>-0.001</v>
      </c>
      <c r="DQ679">
        <v>4.408</v>
      </c>
      <c r="DR679">
        <v>-0.118</v>
      </c>
      <c r="DS679">
        <v>420</v>
      </c>
      <c r="DT679">
        <v>3</v>
      </c>
      <c r="DU679">
        <v>0.07</v>
      </c>
      <c r="DV679">
        <v>0.03</v>
      </c>
      <c r="DW679">
        <v>-21.5140853658537</v>
      </c>
      <c r="DX679">
        <v>0.333470383275261</v>
      </c>
      <c r="DY679">
        <v>0.0471657511179952</v>
      </c>
      <c r="DZ679">
        <v>1</v>
      </c>
      <c r="EA679">
        <v>676.257885714286</v>
      </c>
      <c r="EB679">
        <v>-1.63620352250578</v>
      </c>
      <c r="EC679">
        <v>0.270742024964051</v>
      </c>
      <c r="ED679">
        <v>1</v>
      </c>
      <c r="EE679">
        <v>8.33139195121951</v>
      </c>
      <c r="EF679">
        <v>0.223222787456452</v>
      </c>
      <c r="EG679">
        <v>0.0299418317555166</v>
      </c>
      <c r="EH679">
        <v>0</v>
      </c>
      <c r="EI679">
        <v>2</v>
      </c>
      <c r="EJ679">
        <v>3</v>
      </c>
      <c r="EK679" t="s">
        <v>335</v>
      </c>
      <c r="EL679">
        <v>100</v>
      </c>
      <c r="EM679">
        <v>100</v>
      </c>
      <c r="EN679">
        <v>4.317</v>
      </c>
      <c r="EO679">
        <v>0.1421</v>
      </c>
      <c r="EP679">
        <v>2.28134974714028</v>
      </c>
      <c r="EQ679">
        <v>0.00616335315543056</v>
      </c>
      <c r="ER679">
        <v>-2.81551833566181e-06</v>
      </c>
      <c r="ES679">
        <v>7.20361701182458e-10</v>
      </c>
      <c r="ET679">
        <v>-0.12593346656001</v>
      </c>
      <c r="EU679">
        <v>0.000949733804135094</v>
      </c>
      <c r="EV679">
        <v>0.000626151634330831</v>
      </c>
      <c r="EW679">
        <v>-7.8445624330649e-06</v>
      </c>
      <c r="EX679">
        <v>-4</v>
      </c>
      <c r="EY679">
        <v>2067</v>
      </c>
      <c r="EZ679">
        <v>1</v>
      </c>
      <c r="FA679">
        <v>22</v>
      </c>
      <c r="FB679">
        <v>23.1</v>
      </c>
      <c r="FC679">
        <v>23</v>
      </c>
      <c r="FD679">
        <v>18</v>
      </c>
      <c r="FE679">
        <v>960.549</v>
      </c>
      <c r="FF679">
        <v>524.626</v>
      </c>
      <c r="FG679">
        <v>45.9357</v>
      </c>
      <c r="FH679">
        <v>26.0854</v>
      </c>
      <c r="FI679">
        <v>30.0007</v>
      </c>
      <c r="FJ679">
        <v>25.8124</v>
      </c>
      <c r="FK679">
        <v>25.8014</v>
      </c>
      <c r="FL679">
        <v>26.9097</v>
      </c>
      <c r="FM679">
        <v>25.9958</v>
      </c>
      <c r="FN679">
        <v>0</v>
      </c>
      <c r="FO679">
        <v>48</v>
      </c>
      <c r="FP679">
        <v>420</v>
      </c>
      <c r="FQ679">
        <v>15.4548</v>
      </c>
      <c r="FR679">
        <v>100.253</v>
      </c>
      <c r="FS679">
        <v>100.15</v>
      </c>
    </row>
    <row r="680" spans="1:175">
      <c r="A680">
        <v>664</v>
      </c>
      <c r="B680">
        <v>1627064902.1</v>
      </c>
      <c r="C680">
        <v>1326</v>
      </c>
      <c r="D680" t="s">
        <v>1621</v>
      </c>
      <c r="E680" t="s">
        <v>1622</v>
      </c>
      <c r="F680">
        <v>1</v>
      </c>
      <c r="H680">
        <v>1627064901.1</v>
      </c>
      <c r="I680">
        <f>(J680)/1000</f>
        <v>0</v>
      </c>
      <c r="J680">
        <f>1000*CB680*AH680*(BX680-BY680)/(100*BQ680*(1000-AH680*BX680))</f>
        <v>0</v>
      </c>
      <c r="K680">
        <f>CB680*AH680*(BW680-BV680*(1000-AH680*BY680)/(1000-AH680*BX680))/(100*BQ680)</f>
        <v>0</v>
      </c>
      <c r="L680">
        <f>BV680 - IF(AH680&gt;1, K680*BQ680*100.0/(AJ680*CJ680), 0)</f>
        <v>0</v>
      </c>
      <c r="M680">
        <f>((S680-I680/2)*L680-K680)/(S680+I680/2)</f>
        <v>0</v>
      </c>
      <c r="N680">
        <f>M680*(CC680+CD680)/1000.0</f>
        <v>0</v>
      </c>
      <c r="O680">
        <f>(BV680 - IF(AH680&gt;1, K680*BQ680*100.0/(AJ680*CJ680), 0))*(CC680+CD680)/1000.0</f>
        <v>0</v>
      </c>
      <c r="P680">
        <f>2.0/((1/R680-1/Q680)+SIGN(R680)*SQRT((1/R680-1/Q680)*(1/R680-1/Q680) + 4*BR680/((BR680+1)*(BR680+1))*(2*1/R680*1/Q680-1/Q680*1/Q680)))</f>
        <v>0</v>
      </c>
      <c r="Q680">
        <f>IF(LEFT(BS680,1)&lt;&gt;"0",IF(LEFT(BS680,1)="1",3.0,BT680),$D$5+$E$5*(CJ680*CC680/($K$5*1000))+$F$5*(CJ680*CC680/($K$5*1000))*MAX(MIN(BQ680,$J$5),$I$5)*MAX(MIN(BQ680,$J$5),$I$5)+$G$5*MAX(MIN(BQ680,$J$5),$I$5)*(CJ680*CC680/($K$5*1000))+$H$5*(CJ680*CC680/($K$5*1000))*(CJ680*CC680/($K$5*1000)))</f>
        <v>0</v>
      </c>
      <c r="R680">
        <f>I680*(1000-(1000*0.61365*exp(17.502*V680/(240.97+V680))/(CC680+CD680)+BX680)/2)/(1000*0.61365*exp(17.502*V680/(240.97+V680))/(CC680+CD680)-BX680)</f>
        <v>0</v>
      </c>
      <c r="S680">
        <f>1/((BR680+1)/(P680/1.6)+1/(Q680/1.37)) + BR680/((BR680+1)/(P680/1.6) + BR680/(Q680/1.37))</f>
        <v>0</v>
      </c>
      <c r="T680">
        <f>(BM680*BP680)</f>
        <v>0</v>
      </c>
      <c r="U680">
        <f>(CE680+(T680+2*0.95*5.67E-8*(((CE680+$B$7)+273)^4-(CE680+273)^4)-44100*I680)/(1.84*29.3*Q680+8*0.95*5.67E-8*(CE680+273)^3))</f>
        <v>0</v>
      </c>
      <c r="V680">
        <f>($C$7*CF680+$D$7*CG680+$E$7*U680)</f>
        <v>0</v>
      </c>
      <c r="W680">
        <f>0.61365*exp(17.502*V680/(240.97+V680))</f>
        <v>0</v>
      </c>
      <c r="X680">
        <f>(Y680/Z680*100)</f>
        <v>0</v>
      </c>
      <c r="Y680">
        <f>BX680*(CC680+CD680)/1000</f>
        <v>0</v>
      </c>
      <c r="Z680">
        <f>0.61365*exp(17.502*CE680/(240.97+CE680))</f>
        <v>0</v>
      </c>
      <c r="AA680">
        <f>(W680-BX680*(CC680+CD680)/1000)</f>
        <v>0</v>
      </c>
      <c r="AB680">
        <f>(-I680*44100)</f>
        <v>0</v>
      </c>
      <c r="AC680">
        <f>2*29.3*Q680*0.92*(CE680-V680)</f>
        <v>0</v>
      </c>
      <c r="AD680">
        <f>2*0.95*5.67E-8*(((CE680+$B$7)+273)^4-(V680+273)^4)</f>
        <v>0</v>
      </c>
      <c r="AE680">
        <f>T680+AD680+AB680+AC680</f>
        <v>0</v>
      </c>
      <c r="AF680">
        <v>16</v>
      </c>
      <c r="AG680">
        <v>2</v>
      </c>
      <c r="AH680">
        <f>IF(AF680*$H$13&gt;=AJ680,1.0,(AJ680/(AJ680-AF680*$H$13)))</f>
        <v>0</v>
      </c>
      <c r="AI680">
        <f>(AH680-1)*100</f>
        <v>0</v>
      </c>
      <c r="AJ680">
        <f>MAX(0,($B$13+$C$13*CJ680)/(1+$D$13*CJ680)*CC680/(CE680+273)*$E$13)</f>
        <v>0</v>
      </c>
      <c r="AK680" t="s">
        <v>291</v>
      </c>
      <c r="AL680" t="s">
        <v>291</v>
      </c>
      <c r="AM680">
        <v>0</v>
      </c>
      <c r="AN680">
        <v>0</v>
      </c>
      <c r="AO680">
        <f>1-AM680/AN680</f>
        <v>0</v>
      </c>
      <c r="AP680">
        <v>0</v>
      </c>
      <c r="AQ680" t="s">
        <v>291</v>
      </c>
      <c r="AR680" t="s">
        <v>291</v>
      </c>
      <c r="AS680">
        <v>0</v>
      </c>
      <c r="AT680">
        <v>0</v>
      </c>
      <c r="AU680">
        <f>1-AS680/AT680</f>
        <v>0</v>
      </c>
      <c r="AV680">
        <v>0.5</v>
      </c>
      <c r="AW680">
        <f>BN680</f>
        <v>0</v>
      </c>
      <c r="AX680">
        <f>K680</f>
        <v>0</v>
      </c>
      <c r="AY680">
        <f>AU680*AV680*AW680</f>
        <v>0</v>
      </c>
      <c r="AZ680">
        <f>(AX680-AP680)/AW680</f>
        <v>0</v>
      </c>
      <c r="BA680">
        <f>(AN680-AT680)/AT680</f>
        <v>0</v>
      </c>
      <c r="BB680">
        <f>AM680/(AO680+AM680/AT680)</f>
        <v>0</v>
      </c>
      <c r="BC680" t="s">
        <v>291</v>
      </c>
      <c r="BD680">
        <v>0</v>
      </c>
      <c r="BE680">
        <f>IF(BD680&lt;&gt;0, BD680, BB680)</f>
        <v>0</v>
      </c>
      <c r="BF680">
        <f>1-BE680/AT680</f>
        <v>0</v>
      </c>
      <c r="BG680">
        <f>(AT680-AS680)/(AT680-BE680)</f>
        <v>0</v>
      </c>
      <c r="BH680">
        <f>(AN680-AT680)/(AN680-BE680)</f>
        <v>0</v>
      </c>
      <c r="BI680">
        <f>(AT680-AS680)/(AT680-AM680)</f>
        <v>0</v>
      </c>
      <c r="BJ680">
        <f>(AN680-AT680)/(AN680-AM680)</f>
        <v>0</v>
      </c>
      <c r="BK680">
        <f>(BG680*BE680/AS680)</f>
        <v>0</v>
      </c>
      <c r="BL680">
        <f>(1-BK680)</f>
        <v>0</v>
      </c>
      <c r="BM680">
        <f>$B$11*CK680+$C$11*CL680+$F$11*CM680*(1-CP680)</f>
        <v>0</v>
      </c>
      <c r="BN680">
        <f>BM680*BO680</f>
        <v>0</v>
      </c>
      <c r="BO680">
        <f>($B$11*$D$9+$C$11*$D$9+$F$11*((CZ680+CR680)/MAX(CZ680+CR680+DA680, 0.1)*$I$9+DA680/MAX(CZ680+CR680+DA680, 0.1)*$J$9))/($B$11+$C$11+$F$11)</f>
        <v>0</v>
      </c>
      <c r="BP680">
        <f>($B$11*$K$9+$C$11*$K$9+$F$11*((CZ680+CR680)/MAX(CZ680+CR680+DA680, 0.1)*$P$9+DA680/MAX(CZ680+CR680+DA680, 0.1)*$Q$9))/($B$11+$C$11+$F$11)</f>
        <v>0</v>
      </c>
      <c r="BQ680">
        <v>6</v>
      </c>
      <c r="BR680">
        <v>0.5</v>
      </c>
      <c r="BS680" t="s">
        <v>292</v>
      </c>
      <c r="BT680">
        <v>2</v>
      </c>
      <c r="BU680">
        <v>1627064901.1</v>
      </c>
      <c r="BV680">
        <v>398.427</v>
      </c>
      <c r="BW680">
        <v>419.931</v>
      </c>
      <c r="BX680">
        <v>23.7449333333333</v>
      </c>
      <c r="BY680">
        <v>15.3544</v>
      </c>
      <c r="BZ680">
        <v>394.109333333333</v>
      </c>
      <c r="CA680">
        <v>23.6027666666667</v>
      </c>
      <c r="CB680">
        <v>900.044</v>
      </c>
      <c r="CC680">
        <v>101.521666666667</v>
      </c>
      <c r="CD680">
        <v>0.100212</v>
      </c>
      <c r="CE680">
        <v>38.8066</v>
      </c>
      <c r="CF680">
        <v>35.1370333333333</v>
      </c>
      <c r="CG680">
        <v>999.9</v>
      </c>
      <c r="CH680">
        <v>0</v>
      </c>
      <c r="CI680">
        <v>0</v>
      </c>
      <c r="CJ680">
        <v>9987.70666666667</v>
      </c>
      <c r="CK680">
        <v>0</v>
      </c>
      <c r="CL680">
        <v>49.3557</v>
      </c>
      <c r="CM680">
        <v>1459.97333333333</v>
      </c>
      <c r="CN680">
        <v>0.973011</v>
      </c>
      <c r="CO680">
        <v>0.0269895</v>
      </c>
      <c r="CP680">
        <v>0</v>
      </c>
      <c r="CQ680">
        <v>675.984333333333</v>
      </c>
      <c r="CR680">
        <v>4.99951</v>
      </c>
      <c r="CS680">
        <v>9883.01</v>
      </c>
      <c r="CT680">
        <v>11911.7333333333</v>
      </c>
      <c r="CU680">
        <v>40.812</v>
      </c>
      <c r="CV680">
        <v>42.687</v>
      </c>
      <c r="CW680">
        <v>42.1663333333333</v>
      </c>
      <c r="CX680">
        <v>42.0206666666667</v>
      </c>
      <c r="CY680">
        <v>43.625</v>
      </c>
      <c r="CZ680">
        <v>1415.70333333333</v>
      </c>
      <c r="DA680">
        <v>39.27</v>
      </c>
      <c r="DB680">
        <v>0</v>
      </c>
      <c r="DC680">
        <v>1627064905</v>
      </c>
      <c r="DD680">
        <v>0</v>
      </c>
      <c r="DE680">
        <v>676.123153846154</v>
      </c>
      <c r="DF680">
        <v>-1.85176068278287</v>
      </c>
      <c r="DG680">
        <v>-33.9610255910469</v>
      </c>
      <c r="DH680">
        <v>9886.79538461539</v>
      </c>
      <c r="DI680">
        <v>15</v>
      </c>
      <c r="DJ680">
        <v>1627063522.6</v>
      </c>
      <c r="DK680" t="s">
        <v>293</v>
      </c>
      <c r="DL680">
        <v>1627063512.6</v>
      </c>
      <c r="DM680">
        <v>1627063522.6</v>
      </c>
      <c r="DN680">
        <v>1</v>
      </c>
      <c r="DO680">
        <v>0.261</v>
      </c>
      <c r="DP680">
        <v>-0.001</v>
      </c>
      <c r="DQ680">
        <v>4.408</v>
      </c>
      <c r="DR680">
        <v>-0.118</v>
      </c>
      <c r="DS680">
        <v>420</v>
      </c>
      <c r="DT680">
        <v>3</v>
      </c>
      <c r="DU680">
        <v>0.07</v>
      </c>
      <c r="DV680">
        <v>0.03</v>
      </c>
      <c r="DW680">
        <v>-21.5038073170732</v>
      </c>
      <c r="DX680">
        <v>0.223346341463457</v>
      </c>
      <c r="DY680">
        <v>0.0417325479238509</v>
      </c>
      <c r="DZ680">
        <v>1</v>
      </c>
      <c r="EA680">
        <v>676.192545454545</v>
      </c>
      <c r="EB680">
        <v>-1.50304994506821</v>
      </c>
      <c r="EC680">
        <v>0.276113403459969</v>
      </c>
      <c r="ED680">
        <v>1</v>
      </c>
      <c r="EE680">
        <v>8.33772487804878</v>
      </c>
      <c r="EF680">
        <v>0.305516864111518</v>
      </c>
      <c r="EG680">
        <v>0.0346589479610333</v>
      </c>
      <c r="EH680">
        <v>0</v>
      </c>
      <c r="EI680">
        <v>2</v>
      </c>
      <c r="EJ680">
        <v>3</v>
      </c>
      <c r="EK680" t="s">
        <v>335</v>
      </c>
      <c r="EL680">
        <v>100</v>
      </c>
      <c r="EM680">
        <v>100</v>
      </c>
      <c r="EN680">
        <v>4.317</v>
      </c>
      <c r="EO680">
        <v>0.1422</v>
      </c>
      <c r="EP680">
        <v>2.28134974714028</v>
      </c>
      <c r="EQ680">
        <v>0.00616335315543056</v>
      </c>
      <c r="ER680">
        <v>-2.81551833566181e-06</v>
      </c>
      <c r="ES680">
        <v>7.20361701182458e-10</v>
      </c>
      <c r="ET680">
        <v>-0.12593346656001</v>
      </c>
      <c r="EU680">
        <v>0.000949733804135094</v>
      </c>
      <c r="EV680">
        <v>0.000626151634330831</v>
      </c>
      <c r="EW680">
        <v>-7.8445624330649e-06</v>
      </c>
      <c r="EX680">
        <v>-4</v>
      </c>
      <c r="EY680">
        <v>2067</v>
      </c>
      <c r="EZ680">
        <v>1</v>
      </c>
      <c r="FA680">
        <v>22</v>
      </c>
      <c r="FB680">
        <v>23.2</v>
      </c>
      <c r="FC680">
        <v>23</v>
      </c>
      <c r="FD680">
        <v>18</v>
      </c>
      <c r="FE680">
        <v>960.606</v>
      </c>
      <c r="FF680">
        <v>524.765</v>
      </c>
      <c r="FG680">
        <v>45.9518</v>
      </c>
      <c r="FH680">
        <v>26.0898</v>
      </c>
      <c r="FI680">
        <v>30.0008</v>
      </c>
      <c r="FJ680">
        <v>25.8156</v>
      </c>
      <c r="FK680">
        <v>25.8047</v>
      </c>
      <c r="FL680">
        <v>26.907</v>
      </c>
      <c r="FM680">
        <v>25.9958</v>
      </c>
      <c r="FN680">
        <v>0</v>
      </c>
      <c r="FO680">
        <v>48</v>
      </c>
      <c r="FP680">
        <v>420</v>
      </c>
      <c r="FQ680">
        <v>15.4601</v>
      </c>
      <c r="FR680">
        <v>100.251</v>
      </c>
      <c r="FS680">
        <v>100.149</v>
      </c>
    </row>
    <row r="681" spans="1:175">
      <c r="A681">
        <v>665</v>
      </c>
      <c r="B681">
        <v>1627064904.1</v>
      </c>
      <c r="C681">
        <v>1328</v>
      </c>
      <c r="D681" t="s">
        <v>1623</v>
      </c>
      <c r="E681" t="s">
        <v>1624</v>
      </c>
      <c r="F681">
        <v>1</v>
      </c>
      <c r="H681">
        <v>1627064903.1</v>
      </c>
      <c r="I681">
        <f>(J681)/1000</f>
        <v>0</v>
      </c>
      <c r="J681">
        <f>1000*CB681*AH681*(BX681-BY681)/(100*BQ681*(1000-AH681*BX681))</f>
        <v>0</v>
      </c>
      <c r="K681">
        <f>CB681*AH681*(BW681-BV681*(1000-AH681*BY681)/(1000-AH681*BX681))/(100*BQ681)</f>
        <v>0</v>
      </c>
      <c r="L681">
        <f>BV681 - IF(AH681&gt;1, K681*BQ681*100.0/(AJ681*CJ681), 0)</f>
        <v>0</v>
      </c>
      <c r="M681">
        <f>((S681-I681/2)*L681-K681)/(S681+I681/2)</f>
        <v>0</v>
      </c>
      <c r="N681">
        <f>M681*(CC681+CD681)/1000.0</f>
        <v>0</v>
      </c>
      <c r="O681">
        <f>(BV681 - IF(AH681&gt;1, K681*BQ681*100.0/(AJ681*CJ681), 0))*(CC681+CD681)/1000.0</f>
        <v>0</v>
      </c>
      <c r="P681">
        <f>2.0/((1/R681-1/Q681)+SIGN(R681)*SQRT((1/R681-1/Q681)*(1/R681-1/Q681) + 4*BR681/((BR681+1)*(BR681+1))*(2*1/R681*1/Q681-1/Q681*1/Q681)))</f>
        <v>0</v>
      </c>
      <c r="Q681">
        <f>IF(LEFT(BS681,1)&lt;&gt;"0",IF(LEFT(BS681,1)="1",3.0,BT681),$D$5+$E$5*(CJ681*CC681/($K$5*1000))+$F$5*(CJ681*CC681/($K$5*1000))*MAX(MIN(BQ681,$J$5),$I$5)*MAX(MIN(BQ681,$J$5),$I$5)+$G$5*MAX(MIN(BQ681,$J$5),$I$5)*(CJ681*CC681/($K$5*1000))+$H$5*(CJ681*CC681/($K$5*1000))*(CJ681*CC681/($K$5*1000)))</f>
        <v>0</v>
      </c>
      <c r="R681">
        <f>I681*(1000-(1000*0.61365*exp(17.502*V681/(240.97+V681))/(CC681+CD681)+BX681)/2)/(1000*0.61365*exp(17.502*V681/(240.97+V681))/(CC681+CD681)-BX681)</f>
        <v>0</v>
      </c>
      <c r="S681">
        <f>1/((BR681+1)/(P681/1.6)+1/(Q681/1.37)) + BR681/((BR681+1)/(P681/1.6) + BR681/(Q681/1.37))</f>
        <v>0</v>
      </c>
      <c r="T681">
        <f>(BM681*BP681)</f>
        <v>0</v>
      </c>
      <c r="U681">
        <f>(CE681+(T681+2*0.95*5.67E-8*(((CE681+$B$7)+273)^4-(CE681+273)^4)-44100*I681)/(1.84*29.3*Q681+8*0.95*5.67E-8*(CE681+273)^3))</f>
        <v>0</v>
      </c>
      <c r="V681">
        <f>($C$7*CF681+$D$7*CG681+$E$7*U681)</f>
        <v>0</v>
      </c>
      <c r="W681">
        <f>0.61365*exp(17.502*V681/(240.97+V681))</f>
        <v>0</v>
      </c>
      <c r="X681">
        <f>(Y681/Z681*100)</f>
        <v>0</v>
      </c>
      <c r="Y681">
        <f>BX681*(CC681+CD681)/1000</f>
        <v>0</v>
      </c>
      <c r="Z681">
        <f>0.61365*exp(17.502*CE681/(240.97+CE681))</f>
        <v>0</v>
      </c>
      <c r="AA681">
        <f>(W681-BX681*(CC681+CD681)/1000)</f>
        <v>0</v>
      </c>
      <c r="AB681">
        <f>(-I681*44100)</f>
        <v>0</v>
      </c>
      <c r="AC681">
        <f>2*29.3*Q681*0.92*(CE681-V681)</f>
        <v>0</v>
      </c>
      <c r="AD681">
        <f>2*0.95*5.67E-8*(((CE681+$B$7)+273)^4-(V681+273)^4)</f>
        <v>0</v>
      </c>
      <c r="AE681">
        <f>T681+AD681+AB681+AC681</f>
        <v>0</v>
      </c>
      <c r="AF681">
        <v>16</v>
      </c>
      <c r="AG681">
        <v>2</v>
      </c>
      <c r="AH681">
        <f>IF(AF681*$H$13&gt;=AJ681,1.0,(AJ681/(AJ681-AF681*$H$13)))</f>
        <v>0</v>
      </c>
      <c r="AI681">
        <f>(AH681-1)*100</f>
        <v>0</v>
      </c>
      <c r="AJ681">
        <f>MAX(0,($B$13+$C$13*CJ681)/(1+$D$13*CJ681)*CC681/(CE681+273)*$E$13)</f>
        <v>0</v>
      </c>
      <c r="AK681" t="s">
        <v>291</v>
      </c>
      <c r="AL681" t="s">
        <v>291</v>
      </c>
      <c r="AM681">
        <v>0</v>
      </c>
      <c r="AN681">
        <v>0</v>
      </c>
      <c r="AO681">
        <f>1-AM681/AN681</f>
        <v>0</v>
      </c>
      <c r="AP681">
        <v>0</v>
      </c>
      <c r="AQ681" t="s">
        <v>291</v>
      </c>
      <c r="AR681" t="s">
        <v>291</v>
      </c>
      <c r="AS681">
        <v>0</v>
      </c>
      <c r="AT681">
        <v>0</v>
      </c>
      <c r="AU681">
        <f>1-AS681/AT681</f>
        <v>0</v>
      </c>
      <c r="AV681">
        <v>0.5</v>
      </c>
      <c r="AW681">
        <f>BN681</f>
        <v>0</v>
      </c>
      <c r="AX681">
        <f>K681</f>
        <v>0</v>
      </c>
      <c r="AY681">
        <f>AU681*AV681*AW681</f>
        <v>0</v>
      </c>
      <c r="AZ681">
        <f>(AX681-AP681)/AW681</f>
        <v>0</v>
      </c>
      <c r="BA681">
        <f>(AN681-AT681)/AT681</f>
        <v>0</v>
      </c>
      <c r="BB681">
        <f>AM681/(AO681+AM681/AT681)</f>
        <v>0</v>
      </c>
      <c r="BC681" t="s">
        <v>291</v>
      </c>
      <c r="BD681">
        <v>0</v>
      </c>
      <c r="BE681">
        <f>IF(BD681&lt;&gt;0, BD681, BB681)</f>
        <v>0</v>
      </c>
      <c r="BF681">
        <f>1-BE681/AT681</f>
        <v>0</v>
      </c>
      <c r="BG681">
        <f>(AT681-AS681)/(AT681-BE681)</f>
        <v>0</v>
      </c>
      <c r="BH681">
        <f>(AN681-AT681)/(AN681-BE681)</f>
        <v>0</v>
      </c>
      <c r="BI681">
        <f>(AT681-AS681)/(AT681-AM681)</f>
        <v>0</v>
      </c>
      <c r="BJ681">
        <f>(AN681-AT681)/(AN681-AM681)</f>
        <v>0</v>
      </c>
      <c r="BK681">
        <f>(BG681*BE681/AS681)</f>
        <v>0</v>
      </c>
      <c r="BL681">
        <f>(1-BK681)</f>
        <v>0</v>
      </c>
      <c r="BM681">
        <f>$B$11*CK681+$C$11*CL681+$F$11*CM681*(1-CP681)</f>
        <v>0</v>
      </c>
      <c r="BN681">
        <f>BM681*BO681</f>
        <v>0</v>
      </c>
      <c r="BO681">
        <f>($B$11*$D$9+$C$11*$D$9+$F$11*((CZ681+CR681)/MAX(CZ681+CR681+DA681, 0.1)*$I$9+DA681/MAX(CZ681+CR681+DA681, 0.1)*$J$9))/($B$11+$C$11+$F$11)</f>
        <v>0</v>
      </c>
      <c r="BP681">
        <f>($B$11*$K$9+$C$11*$K$9+$F$11*((CZ681+CR681)/MAX(CZ681+CR681+DA681, 0.1)*$P$9+DA681/MAX(CZ681+CR681+DA681, 0.1)*$Q$9))/($B$11+$C$11+$F$11)</f>
        <v>0</v>
      </c>
      <c r="BQ681">
        <v>6</v>
      </c>
      <c r="BR681">
        <v>0.5</v>
      </c>
      <c r="BS681" t="s">
        <v>292</v>
      </c>
      <c r="BT681">
        <v>2</v>
      </c>
      <c r="BU681">
        <v>1627064903.1</v>
      </c>
      <c r="BV681">
        <v>398.455666666667</v>
      </c>
      <c r="BW681">
        <v>420.039333333333</v>
      </c>
      <c r="BX681">
        <v>23.7592</v>
      </c>
      <c r="BY681">
        <v>15.3729666666667</v>
      </c>
      <c r="BZ681">
        <v>394.138333333333</v>
      </c>
      <c r="CA681">
        <v>23.6168</v>
      </c>
      <c r="CB681">
        <v>900.056</v>
      </c>
      <c r="CC681">
        <v>101.521</v>
      </c>
      <c r="CD681">
        <v>0.0999735</v>
      </c>
      <c r="CE681">
        <v>38.8211333333333</v>
      </c>
      <c r="CF681">
        <v>35.1531333333333</v>
      </c>
      <c r="CG681">
        <v>999.9</v>
      </c>
      <c r="CH681">
        <v>0</v>
      </c>
      <c r="CI681">
        <v>0</v>
      </c>
      <c r="CJ681">
        <v>10013.35</v>
      </c>
      <c r="CK681">
        <v>0</v>
      </c>
      <c r="CL681">
        <v>47.9068666666667</v>
      </c>
      <c r="CM681">
        <v>1459.97333333333</v>
      </c>
      <c r="CN681">
        <v>0.973011</v>
      </c>
      <c r="CO681">
        <v>0.0269895</v>
      </c>
      <c r="CP681">
        <v>0</v>
      </c>
      <c r="CQ681">
        <v>675.969</v>
      </c>
      <c r="CR681">
        <v>4.99951</v>
      </c>
      <c r="CS681">
        <v>9882.33</v>
      </c>
      <c r="CT681">
        <v>11911.7333333333</v>
      </c>
      <c r="CU681">
        <v>40.812</v>
      </c>
      <c r="CV681">
        <v>42.687</v>
      </c>
      <c r="CW681">
        <v>42.187</v>
      </c>
      <c r="CX681">
        <v>42.062</v>
      </c>
      <c r="CY681">
        <v>43.625</v>
      </c>
      <c r="CZ681">
        <v>1415.70333333333</v>
      </c>
      <c r="DA681">
        <v>39.27</v>
      </c>
      <c r="DB681">
        <v>0</v>
      </c>
      <c r="DC681">
        <v>1627064906.8</v>
      </c>
      <c r="DD681">
        <v>0</v>
      </c>
      <c r="DE681">
        <v>676.05028</v>
      </c>
      <c r="DF681">
        <v>-1.86215385272147</v>
      </c>
      <c r="DG681">
        <v>-34.6607692900736</v>
      </c>
      <c r="DH681">
        <v>9885.732</v>
      </c>
      <c r="DI681">
        <v>15</v>
      </c>
      <c r="DJ681">
        <v>1627063522.6</v>
      </c>
      <c r="DK681" t="s">
        <v>293</v>
      </c>
      <c r="DL681">
        <v>1627063512.6</v>
      </c>
      <c r="DM681">
        <v>1627063522.6</v>
      </c>
      <c r="DN681">
        <v>1</v>
      </c>
      <c r="DO681">
        <v>0.261</v>
      </c>
      <c r="DP681">
        <v>-0.001</v>
      </c>
      <c r="DQ681">
        <v>4.408</v>
      </c>
      <c r="DR681">
        <v>-0.118</v>
      </c>
      <c r="DS681">
        <v>420</v>
      </c>
      <c r="DT681">
        <v>3</v>
      </c>
      <c r="DU681">
        <v>0.07</v>
      </c>
      <c r="DV681">
        <v>0.03</v>
      </c>
      <c r="DW681">
        <v>-21.5089146341463</v>
      </c>
      <c r="DX681">
        <v>0.046908710801399</v>
      </c>
      <c r="DY681">
        <v>0.0475358635393017</v>
      </c>
      <c r="DZ681">
        <v>1</v>
      </c>
      <c r="EA681">
        <v>676.130636363636</v>
      </c>
      <c r="EB681">
        <v>-1.3633791632772</v>
      </c>
      <c r="EC681">
        <v>0.259810632458125</v>
      </c>
      <c r="ED681">
        <v>1</v>
      </c>
      <c r="EE681">
        <v>8.34387195121951</v>
      </c>
      <c r="EF681">
        <v>0.354926341463394</v>
      </c>
      <c r="EG681">
        <v>0.0371047753957404</v>
      </c>
      <c r="EH681">
        <v>0</v>
      </c>
      <c r="EI681">
        <v>2</v>
      </c>
      <c r="EJ681">
        <v>3</v>
      </c>
      <c r="EK681" t="s">
        <v>335</v>
      </c>
      <c r="EL681">
        <v>100</v>
      </c>
      <c r="EM681">
        <v>100</v>
      </c>
      <c r="EN681">
        <v>4.317</v>
      </c>
      <c r="EO681">
        <v>0.1426</v>
      </c>
      <c r="EP681">
        <v>2.28134974714028</v>
      </c>
      <c r="EQ681">
        <v>0.00616335315543056</v>
      </c>
      <c r="ER681">
        <v>-2.81551833566181e-06</v>
      </c>
      <c r="ES681">
        <v>7.20361701182458e-10</v>
      </c>
      <c r="ET681">
        <v>-0.12593346656001</v>
      </c>
      <c r="EU681">
        <v>0.000949733804135094</v>
      </c>
      <c r="EV681">
        <v>0.000626151634330831</v>
      </c>
      <c r="EW681">
        <v>-7.8445624330649e-06</v>
      </c>
      <c r="EX681">
        <v>-4</v>
      </c>
      <c r="EY681">
        <v>2067</v>
      </c>
      <c r="EZ681">
        <v>1</v>
      </c>
      <c r="FA681">
        <v>22</v>
      </c>
      <c r="FB681">
        <v>23.2</v>
      </c>
      <c r="FC681">
        <v>23</v>
      </c>
      <c r="FD681">
        <v>18</v>
      </c>
      <c r="FE681">
        <v>960.405</v>
      </c>
      <c r="FF681">
        <v>524.958</v>
      </c>
      <c r="FG681">
        <v>45.9673</v>
      </c>
      <c r="FH681">
        <v>26.0942</v>
      </c>
      <c r="FI681">
        <v>30.0008</v>
      </c>
      <c r="FJ681">
        <v>25.8189</v>
      </c>
      <c r="FK681">
        <v>25.8079</v>
      </c>
      <c r="FL681">
        <v>26.9077</v>
      </c>
      <c r="FM681">
        <v>25.9958</v>
      </c>
      <c r="FN681">
        <v>0</v>
      </c>
      <c r="FO681">
        <v>48</v>
      </c>
      <c r="FP681">
        <v>420</v>
      </c>
      <c r="FQ681">
        <v>15.4448</v>
      </c>
      <c r="FR681">
        <v>100.252</v>
      </c>
      <c r="FS681">
        <v>100.149</v>
      </c>
    </row>
    <row r="682" spans="1:175">
      <c r="A682">
        <v>666</v>
      </c>
      <c r="B682">
        <v>1627064906.1</v>
      </c>
      <c r="C682">
        <v>1330</v>
      </c>
      <c r="D682" t="s">
        <v>1625</v>
      </c>
      <c r="E682" t="s">
        <v>1626</v>
      </c>
      <c r="F682">
        <v>1</v>
      </c>
      <c r="H682">
        <v>1627064905.1</v>
      </c>
      <c r="I682">
        <f>(J682)/1000</f>
        <v>0</v>
      </c>
      <c r="J682">
        <f>1000*CB682*AH682*(BX682-BY682)/(100*BQ682*(1000-AH682*BX682))</f>
        <v>0</v>
      </c>
      <c r="K682">
        <f>CB682*AH682*(BW682-BV682*(1000-AH682*BY682)/(1000-AH682*BX682))/(100*BQ682)</f>
        <v>0</v>
      </c>
      <c r="L682">
        <f>BV682 - IF(AH682&gt;1, K682*BQ682*100.0/(AJ682*CJ682), 0)</f>
        <v>0</v>
      </c>
      <c r="M682">
        <f>((S682-I682/2)*L682-K682)/(S682+I682/2)</f>
        <v>0</v>
      </c>
      <c r="N682">
        <f>M682*(CC682+CD682)/1000.0</f>
        <v>0</v>
      </c>
      <c r="O682">
        <f>(BV682 - IF(AH682&gt;1, K682*BQ682*100.0/(AJ682*CJ682), 0))*(CC682+CD682)/1000.0</f>
        <v>0</v>
      </c>
      <c r="P682">
        <f>2.0/((1/R682-1/Q682)+SIGN(R682)*SQRT((1/R682-1/Q682)*(1/R682-1/Q682) + 4*BR682/((BR682+1)*(BR682+1))*(2*1/R682*1/Q682-1/Q682*1/Q682)))</f>
        <v>0</v>
      </c>
      <c r="Q682">
        <f>IF(LEFT(BS682,1)&lt;&gt;"0",IF(LEFT(BS682,1)="1",3.0,BT682),$D$5+$E$5*(CJ682*CC682/($K$5*1000))+$F$5*(CJ682*CC682/($K$5*1000))*MAX(MIN(BQ682,$J$5),$I$5)*MAX(MIN(BQ682,$J$5),$I$5)+$G$5*MAX(MIN(BQ682,$J$5),$I$5)*(CJ682*CC682/($K$5*1000))+$H$5*(CJ682*CC682/($K$5*1000))*(CJ682*CC682/($K$5*1000)))</f>
        <v>0</v>
      </c>
      <c r="R682">
        <f>I682*(1000-(1000*0.61365*exp(17.502*V682/(240.97+V682))/(CC682+CD682)+BX682)/2)/(1000*0.61365*exp(17.502*V682/(240.97+V682))/(CC682+CD682)-BX682)</f>
        <v>0</v>
      </c>
      <c r="S682">
        <f>1/((BR682+1)/(P682/1.6)+1/(Q682/1.37)) + BR682/((BR682+1)/(P682/1.6) + BR682/(Q682/1.37))</f>
        <v>0</v>
      </c>
      <c r="T682">
        <f>(BM682*BP682)</f>
        <v>0</v>
      </c>
      <c r="U682">
        <f>(CE682+(T682+2*0.95*5.67E-8*(((CE682+$B$7)+273)^4-(CE682+273)^4)-44100*I682)/(1.84*29.3*Q682+8*0.95*5.67E-8*(CE682+273)^3))</f>
        <v>0</v>
      </c>
      <c r="V682">
        <f>($C$7*CF682+$D$7*CG682+$E$7*U682)</f>
        <v>0</v>
      </c>
      <c r="W682">
        <f>0.61365*exp(17.502*V682/(240.97+V682))</f>
        <v>0</v>
      </c>
      <c r="X682">
        <f>(Y682/Z682*100)</f>
        <v>0</v>
      </c>
      <c r="Y682">
        <f>BX682*(CC682+CD682)/1000</f>
        <v>0</v>
      </c>
      <c r="Z682">
        <f>0.61365*exp(17.502*CE682/(240.97+CE682))</f>
        <v>0</v>
      </c>
      <c r="AA682">
        <f>(W682-BX682*(CC682+CD682)/1000)</f>
        <v>0</v>
      </c>
      <c r="AB682">
        <f>(-I682*44100)</f>
        <v>0</v>
      </c>
      <c r="AC682">
        <f>2*29.3*Q682*0.92*(CE682-V682)</f>
        <v>0</v>
      </c>
      <c r="AD682">
        <f>2*0.95*5.67E-8*(((CE682+$B$7)+273)^4-(V682+273)^4)</f>
        <v>0</v>
      </c>
      <c r="AE682">
        <f>T682+AD682+AB682+AC682</f>
        <v>0</v>
      </c>
      <c r="AF682">
        <v>16</v>
      </c>
      <c r="AG682">
        <v>2</v>
      </c>
      <c r="AH682">
        <f>IF(AF682*$H$13&gt;=AJ682,1.0,(AJ682/(AJ682-AF682*$H$13)))</f>
        <v>0</v>
      </c>
      <c r="AI682">
        <f>(AH682-1)*100</f>
        <v>0</v>
      </c>
      <c r="AJ682">
        <f>MAX(0,($B$13+$C$13*CJ682)/(1+$D$13*CJ682)*CC682/(CE682+273)*$E$13)</f>
        <v>0</v>
      </c>
      <c r="AK682" t="s">
        <v>291</v>
      </c>
      <c r="AL682" t="s">
        <v>291</v>
      </c>
      <c r="AM682">
        <v>0</v>
      </c>
      <c r="AN682">
        <v>0</v>
      </c>
      <c r="AO682">
        <f>1-AM682/AN682</f>
        <v>0</v>
      </c>
      <c r="AP682">
        <v>0</v>
      </c>
      <c r="AQ682" t="s">
        <v>291</v>
      </c>
      <c r="AR682" t="s">
        <v>291</v>
      </c>
      <c r="AS682">
        <v>0</v>
      </c>
      <c r="AT682">
        <v>0</v>
      </c>
      <c r="AU682">
        <f>1-AS682/AT682</f>
        <v>0</v>
      </c>
      <c r="AV682">
        <v>0.5</v>
      </c>
      <c r="AW682">
        <f>BN682</f>
        <v>0</v>
      </c>
      <c r="AX682">
        <f>K682</f>
        <v>0</v>
      </c>
      <c r="AY682">
        <f>AU682*AV682*AW682</f>
        <v>0</v>
      </c>
      <c r="AZ682">
        <f>(AX682-AP682)/AW682</f>
        <v>0</v>
      </c>
      <c r="BA682">
        <f>(AN682-AT682)/AT682</f>
        <v>0</v>
      </c>
      <c r="BB682">
        <f>AM682/(AO682+AM682/AT682)</f>
        <v>0</v>
      </c>
      <c r="BC682" t="s">
        <v>291</v>
      </c>
      <c r="BD682">
        <v>0</v>
      </c>
      <c r="BE682">
        <f>IF(BD682&lt;&gt;0, BD682, BB682)</f>
        <v>0</v>
      </c>
      <c r="BF682">
        <f>1-BE682/AT682</f>
        <v>0</v>
      </c>
      <c r="BG682">
        <f>(AT682-AS682)/(AT682-BE682)</f>
        <v>0</v>
      </c>
      <c r="BH682">
        <f>(AN682-AT682)/(AN682-BE682)</f>
        <v>0</v>
      </c>
      <c r="BI682">
        <f>(AT682-AS682)/(AT682-AM682)</f>
        <v>0</v>
      </c>
      <c r="BJ682">
        <f>(AN682-AT682)/(AN682-AM682)</f>
        <v>0</v>
      </c>
      <c r="BK682">
        <f>(BG682*BE682/AS682)</f>
        <v>0</v>
      </c>
      <c r="BL682">
        <f>(1-BK682)</f>
        <v>0</v>
      </c>
      <c r="BM682">
        <f>$B$11*CK682+$C$11*CL682+$F$11*CM682*(1-CP682)</f>
        <v>0</v>
      </c>
      <c r="BN682">
        <f>BM682*BO682</f>
        <v>0</v>
      </c>
      <c r="BO682">
        <f>($B$11*$D$9+$C$11*$D$9+$F$11*((CZ682+CR682)/MAX(CZ682+CR682+DA682, 0.1)*$I$9+DA682/MAX(CZ682+CR682+DA682, 0.1)*$J$9))/($B$11+$C$11+$F$11)</f>
        <v>0</v>
      </c>
      <c r="BP682">
        <f>($B$11*$K$9+$C$11*$K$9+$F$11*((CZ682+CR682)/MAX(CZ682+CR682+DA682, 0.1)*$P$9+DA682/MAX(CZ682+CR682+DA682, 0.1)*$Q$9))/($B$11+$C$11+$F$11)</f>
        <v>0</v>
      </c>
      <c r="BQ682">
        <v>6</v>
      </c>
      <c r="BR682">
        <v>0.5</v>
      </c>
      <c r="BS682" t="s">
        <v>292</v>
      </c>
      <c r="BT682">
        <v>2</v>
      </c>
      <c r="BU682">
        <v>1627064905.1</v>
      </c>
      <c r="BV682">
        <v>398.516666666667</v>
      </c>
      <c r="BW682">
        <v>420.045</v>
      </c>
      <c r="BX682">
        <v>23.7798</v>
      </c>
      <c r="BY682">
        <v>15.385</v>
      </c>
      <c r="BZ682">
        <v>394.199333333333</v>
      </c>
      <c r="CA682">
        <v>23.6370333333333</v>
      </c>
      <c r="CB682">
        <v>900.033666666667</v>
      </c>
      <c r="CC682">
        <v>101.521666666667</v>
      </c>
      <c r="CD682">
        <v>0.0995547</v>
      </c>
      <c r="CE682">
        <v>38.8361666666667</v>
      </c>
      <c r="CF682">
        <v>35.1778666666667</v>
      </c>
      <c r="CG682">
        <v>999.9</v>
      </c>
      <c r="CH682">
        <v>0</v>
      </c>
      <c r="CI682">
        <v>0</v>
      </c>
      <c r="CJ682">
        <v>10017.5</v>
      </c>
      <c r="CK682">
        <v>0</v>
      </c>
      <c r="CL682">
        <v>47.5582</v>
      </c>
      <c r="CM682">
        <v>1459.95666666667</v>
      </c>
      <c r="CN682">
        <v>0.973011</v>
      </c>
      <c r="CO682">
        <v>0.0269895</v>
      </c>
      <c r="CP682">
        <v>0</v>
      </c>
      <c r="CQ682">
        <v>675.769</v>
      </c>
      <c r="CR682">
        <v>4.99951</v>
      </c>
      <c r="CS682">
        <v>9882.17333333333</v>
      </c>
      <c r="CT682">
        <v>11911.5666666667</v>
      </c>
      <c r="CU682">
        <v>40.812</v>
      </c>
      <c r="CV682">
        <v>42.687</v>
      </c>
      <c r="CW682">
        <v>42.187</v>
      </c>
      <c r="CX682">
        <v>42.083</v>
      </c>
      <c r="CY682">
        <v>43.625</v>
      </c>
      <c r="CZ682">
        <v>1415.68666666667</v>
      </c>
      <c r="DA682">
        <v>39.27</v>
      </c>
      <c r="DB682">
        <v>0</v>
      </c>
      <c r="DC682">
        <v>1627064908.6</v>
      </c>
      <c r="DD682">
        <v>0</v>
      </c>
      <c r="DE682">
        <v>676.021384615385</v>
      </c>
      <c r="DF682">
        <v>-2.4000683778212</v>
      </c>
      <c r="DG682">
        <v>-32.5442734994614</v>
      </c>
      <c r="DH682">
        <v>9885.05153846154</v>
      </c>
      <c r="DI682">
        <v>15</v>
      </c>
      <c r="DJ682">
        <v>1627063522.6</v>
      </c>
      <c r="DK682" t="s">
        <v>293</v>
      </c>
      <c r="DL682">
        <v>1627063512.6</v>
      </c>
      <c r="DM682">
        <v>1627063522.6</v>
      </c>
      <c r="DN682">
        <v>1</v>
      </c>
      <c r="DO682">
        <v>0.261</v>
      </c>
      <c r="DP682">
        <v>-0.001</v>
      </c>
      <c r="DQ682">
        <v>4.408</v>
      </c>
      <c r="DR682">
        <v>-0.118</v>
      </c>
      <c r="DS682">
        <v>420</v>
      </c>
      <c r="DT682">
        <v>3</v>
      </c>
      <c r="DU682">
        <v>0.07</v>
      </c>
      <c r="DV682">
        <v>0.03</v>
      </c>
      <c r="DW682">
        <v>-21.5123414634146</v>
      </c>
      <c r="DX682">
        <v>0.0212069686410691</v>
      </c>
      <c r="DY682">
        <v>0.0485264422542845</v>
      </c>
      <c r="DZ682">
        <v>1</v>
      </c>
      <c r="EA682">
        <v>676.082257142857</v>
      </c>
      <c r="EB682">
        <v>-1.80709197651582</v>
      </c>
      <c r="EC682">
        <v>0.283652638965049</v>
      </c>
      <c r="ED682">
        <v>1</v>
      </c>
      <c r="EE682">
        <v>8.35200341463415</v>
      </c>
      <c r="EF682">
        <v>0.366691358885002</v>
      </c>
      <c r="EG682">
        <v>0.037783598946049</v>
      </c>
      <c r="EH682">
        <v>0</v>
      </c>
      <c r="EI682">
        <v>2</v>
      </c>
      <c r="EJ682">
        <v>3</v>
      </c>
      <c r="EK682" t="s">
        <v>335</v>
      </c>
      <c r="EL682">
        <v>100</v>
      </c>
      <c r="EM682">
        <v>100</v>
      </c>
      <c r="EN682">
        <v>4.317</v>
      </c>
      <c r="EO682">
        <v>0.143</v>
      </c>
      <c r="EP682">
        <v>2.28134974714028</v>
      </c>
      <c r="EQ682">
        <v>0.00616335315543056</v>
      </c>
      <c r="ER682">
        <v>-2.81551833566181e-06</v>
      </c>
      <c r="ES682">
        <v>7.20361701182458e-10</v>
      </c>
      <c r="ET682">
        <v>-0.12593346656001</v>
      </c>
      <c r="EU682">
        <v>0.000949733804135094</v>
      </c>
      <c r="EV682">
        <v>0.000626151634330831</v>
      </c>
      <c r="EW682">
        <v>-7.8445624330649e-06</v>
      </c>
      <c r="EX682">
        <v>-4</v>
      </c>
      <c r="EY682">
        <v>2067</v>
      </c>
      <c r="EZ682">
        <v>1</v>
      </c>
      <c r="FA682">
        <v>22</v>
      </c>
      <c r="FB682">
        <v>23.2</v>
      </c>
      <c r="FC682">
        <v>23.1</v>
      </c>
      <c r="FD682">
        <v>18</v>
      </c>
      <c r="FE682">
        <v>960.075</v>
      </c>
      <c r="FF682">
        <v>525.133</v>
      </c>
      <c r="FG682">
        <v>45.9823</v>
      </c>
      <c r="FH682">
        <v>26.0986</v>
      </c>
      <c r="FI682">
        <v>30.0007</v>
      </c>
      <c r="FJ682">
        <v>25.8221</v>
      </c>
      <c r="FK682">
        <v>25.8111</v>
      </c>
      <c r="FL682">
        <v>26.9073</v>
      </c>
      <c r="FM682">
        <v>25.6184</v>
      </c>
      <c r="FN682">
        <v>0</v>
      </c>
      <c r="FO682">
        <v>48</v>
      </c>
      <c r="FP682">
        <v>420</v>
      </c>
      <c r="FQ682">
        <v>15.5557</v>
      </c>
      <c r="FR682">
        <v>100.252</v>
      </c>
      <c r="FS682">
        <v>100.149</v>
      </c>
    </row>
    <row r="683" spans="1:175">
      <c r="A683">
        <v>667</v>
      </c>
      <c r="B683">
        <v>1627064908.1</v>
      </c>
      <c r="C683">
        <v>1332</v>
      </c>
      <c r="D683" t="s">
        <v>1627</v>
      </c>
      <c r="E683" t="s">
        <v>1628</v>
      </c>
      <c r="F683">
        <v>1</v>
      </c>
      <c r="H683">
        <v>1627064907.1</v>
      </c>
      <c r="I683">
        <f>(J683)/1000</f>
        <v>0</v>
      </c>
      <c r="J683">
        <f>1000*CB683*AH683*(BX683-BY683)/(100*BQ683*(1000-AH683*BX683))</f>
        <v>0</v>
      </c>
      <c r="K683">
        <f>CB683*AH683*(BW683-BV683*(1000-AH683*BY683)/(1000-AH683*BX683))/(100*BQ683)</f>
        <v>0</v>
      </c>
      <c r="L683">
        <f>BV683 - IF(AH683&gt;1, K683*BQ683*100.0/(AJ683*CJ683), 0)</f>
        <v>0</v>
      </c>
      <c r="M683">
        <f>((S683-I683/2)*L683-K683)/(S683+I683/2)</f>
        <v>0</v>
      </c>
      <c r="N683">
        <f>M683*(CC683+CD683)/1000.0</f>
        <v>0</v>
      </c>
      <c r="O683">
        <f>(BV683 - IF(AH683&gt;1, K683*BQ683*100.0/(AJ683*CJ683), 0))*(CC683+CD683)/1000.0</f>
        <v>0</v>
      </c>
      <c r="P683">
        <f>2.0/((1/R683-1/Q683)+SIGN(R683)*SQRT((1/R683-1/Q683)*(1/R683-1/Q683) + 4*BR683/((BR683+1)*(BR683+1))*(2*1/R683*1/Q683-1/Q683*1/Q683)))</f>
        <v>0</v>
      </c>
      <c r="Q683">
        <f>IF(LEFT(BS683,1)&lt;&gt;"0",IF(LEFT(BS683,1)="1",3.0,BT683),$D$5+$E$5*(CJ683*CC683/($K$5*1000))+$F$5*(CJ683*CC683/($K$5*1000))*MAX(MIN(BQ683,$J$5),$I$5)*MAX(MIN(BQ683,$J$5),$I$5)+$G$5*MAX(MIN(BQ683,$J$5),$I$5)*(CJ683*CC683/($K$5*1000))+$H$5*(CJ683*CC683/($K$5*1000))*(CJ683*CC683/($K$5*1000)))</f>
        <v>0</v>
      </c>
      <c r="R683">
        <f>I683*(1000-(1000*0.61365*exp(17.502*V683/(240.97+V683))/(CC683+CD683)+BX683)/2)/(1000*0.61365*exp(17.502*V683/(240.97+V683))/(CC683+CD683)-BX683)</f>
        <v>0</v>
      </c>
      <c r="S683">
        <f>1/((BR683+1)/(P683/1.6)+1/(Q683/1.37)) + BR683/((BR683+1)/(P683/1.6) + BR683/(Q683/1.37))</f>
        <v>0</v>
      </c>
      <c r="T683">
        <f>(BM683*BP683)</f>
        <v>0</v>
      </c>
      <c r="U683">
        <f>(CE683+(T683+2*0.95*5.67E-8*(((CE683+$B$7)+273)^4-(CE683+273)^4)-44100*I683)/(1.84*29.3*Q683+8*0.95*5.67E-8*(CE683+273)^3))</f>
        <v>0</v>
      </c>
      <c r="V683">
        <f>($C$7*CF683+$D$7*CG683+$E$7*U683)</f>
        <v>0</v>
      </c>
      <c r="W683">
        <f>0.61365*exp(17.502*V683/(240.97+V683))</f>
        <v>0</v>
      </c>
      <c r="X683">
        <f>(Y683/Z683*100)</f>
        <v>0</v>
      </c>
      <c r="Y683">
        <f>BX683*(CC683+CD683)/1000</f>
        <v>0</v>
      </c>
      <c r="Z683">
        <f>0.61365*exp(17.502*CE683/(240.97+CE683))</f>
        <v>0</v>
      </c>
      <c r="AA683">
        <f>(W683-BX683*(CC683+CD683)/1000)</f>
        <v>0</v>
      </c>
      <c r="AB683">
        <f>(-I683*44100)</f>
        <v>0</v>
      </c>
      <c r="AC683">
        <f>2*29.3*Q683*0.92*(CE683-V683)</f>
        <v>0</v>
      </c>
      <c r="AD683">
        <f>2*0.95*5.67E-8*(((CE683+$B$7)+273)^4-(V683+273)^4)</f>
        <v>0</v>
      </c>
      <c r="AE683">
        <f>T683+AD683+AB683+AC683</f>
        <v>0</v>
      </c>
      <c r="AF683">
        <v>17</v>
      </c>
      <c r="AG683">
        <v>2</v>
      </c>
      <c r="AH683">
        <f>IF(AF683*$H$13&gt;=AJ683,1.0,(AJ683/(AJ683-AF683*$H$13)))</f>
        <v>0</v>
      </c>
      <c r="AI683">
        <f>(AH683-1)*100</f>
        <v>0</v>
      </c>
      <c r="AJ683">
        <f>MAX(0,($B$13+$C$13*CJ683)/(1+$D$13*CJ683)*CC683/(CE683+273)*$E$13)</f>
        <v>0</v>
      </c>
      <c r="AK683" t="s">
        <v>291</v>
      </c>
      <c r="AL683" t="s">
        <v>291</v>
      </c>
      <c r="AM683">
        <v>0</v>
      </c>
      <c r="AN683">
        <v>0</v>
      </c>
      <c r="AO683">
        <f>1-AM683/AN683</f>
        <v>0</v>
      </c>
      <c r="AP683">
        <v>0</v>
      </c>
      <c r="AQ683" t="s">
        <v>291</v>
      </c>
      <c r="AR683" t="s">
        <v>291</v>
      </c>
      <c r="AS683">
        <v>0</v>
      </c>
      <c r="AT683">
        <v>0</v>
      </c>
      <c r="AU683">
        <f>1-AS683/AT683</f>
        <v>0</v>
      </c>
      <c r="AV683">
        <v>0.5</v>
      </c>
      <c r="AW683">
        <f>BN683</f>
        <v>0</v>
      </c>
      <c r="AX683">
        <f>K683</f>
        <v>0</v>
      </c>
      <c r="AY683">
        <f>AU683*AV683*AW683</f>
        <v>0</v>
      </c>
      <c r="AZ683">
        <f>(AX683-AP683)/AW683</f>
        <v>0</v>
      </c>
      <c r="BA683">
        <f>(AN683-AT683)/AT683</f>
        <v>0</v>
      </c>
      <c r="BB683">
        <f>AM683/(AO683+AM683/AT683)</f>
        <v>0</v>
      </c>
      <c r="BC683" t="s">
        <v>291</v>
      </c>
      <c r="BD683">
        <v>0</v>
      </c>
      <c r="BE683">
        <f>IF(BD683&lt;&gt;0, BD683, BB683)</f>
        <v>0</v>
      </c>
      <c r="BF683">
        <f>1-BE683/AT683</f>
        <v>0</v>
      </c>
      <c r="BG683">
        <f>(AT683-AS683)/(AT683-BE683)</f>
        <v>0</v>
      </c>
      <c r="BH683">
        <f>(AN683-AT683)/(AN683-BE683)</f>
        <v>0</v>
      </c>
      <c r="BI683">
        <f>(AT683-AS683)/(AT683-AM683)</f>
        <v>0</v>
      </c>
      <c r="BJ683">
        <f>(AN683-AT683)/(AN683-AM683)</f>
        <v>0</v>
      </c>
      <c r="BK683">
        <f>(BG683*BE683/AS683)</f>
        <v>0</v>
      </c>
      <c r="BL683">
        <f>(1-BK683)</f>
        <v>0</v>
      </c>
      <c r="BM683">
        <f>$B$11*CK683+$C$11*CL683+$F$11*CM683*(1-CP683)</f>
        <v>0</v>
      </c>
      <c r="BN683">
        <f>BM683*BO683</f>
        <v>0</v>
      </c>
      <c r="BO683">
        <f>($B$11*$D$9+$C$11*$D$9+$F$11*((CZ683+CR683)/MAX(CZ683+CR683+DA683, 0.1)*$I$9+DA683/MAX(CZ683+CR683+DA683, 0.1)*$J$9))/($B$11+$C$11+$F$11)</f>
        <v>0</v>
      </c>
      <c r="BP683">
        <f>($B$11*$K$9+$C$11*$K$9+$F$11*((CZ683+CR683)/MAX(CZ683+CR683+DA683, 0.1)*$P$9+DA683/MAX(CZ683+CR683+DA683, 0.1)*$Q$9))/($B$11+$C$11+$F$11)</f>
        <v>0</v>
      </c>
      <c r="BQ683">
        <v>6</v>
      </c>
      <c r="BR683">
        <v>0.5</v>
      </c>
      <c r="BS683" t="s">
        <v>292</v>
      </c>
      <c r="BT683">
        <v>2</v>
      </c>
      <c r="BU683">
        <v>1627064907.1</v>
      </c>
      <c r="BV683">
        <v>398.558</v>
      </c>
      <c r="BW683">
        <v>419.997666666667</v>
      </c>
      <c r="BX683">
        <v>23.8014</v>
      </c>
      <c r="BY683">
        <v>15.3888666666667</v>
      </c>
      <c r="BZ683">
        <v>394.240333333333</v>
      </c>
      <c r="CA683">
        <v>23.6583</v>
      </c>
      <c r="CB683">
        <v>899.958333333333</v>
      </c>
      <c r="CC683">
        <v>101.522</v>
      </c>
      <c r="CD683">
        <v>0.0996541333333333</v>
      </c>
      <c r="CE683">
        <v>38.8549666666667</v>
      </c>
      <c r="CF683">
        <v>35.1970333333333</v>
      </c>
      <c r="CG683">
        <v>999.9</v>
      </c>
      <c r="CH683">
        <v>0</v>
      </c>
      <c r="CI683">
        <v>0</v>
      </c>
      <c r="CJ683">
        <v>10005</v>
      </c>
      <c r="CK683">
        <v>0</v>
      </c>
      <c r="CL683">
        <v>47.2147333333333</v>
      </c>
      <c r="CM683">
        <v>1459.98666666667</v>
      </c>
      <c r="CN683">
        <v>0.972989</v>
      </c>
      <c r="CO683">
        <v>0.0270114</v>
      </c>
      <c r="CP683">
        <v>0</v>
      </c>
      <c r="CQ683">
        <v>675.869</v>
      </c>
      <c r="CR683">
        <v>4.99951</v>
      </c>
      <c r="CS683">
        <v>9880.88333333333</v>
      </c>
      <c r="CT683">
        <v>11911.7666666667</v>
      </c>
      <c r="CU683">
        <v>40.812</v>
      </c>
      <c r="CV683">
        <v>42.687</v>
      </c>
      <c r="CW683">
        <v>42.187</v>
      </c>
      <c r="CX683">
        <v>42.062</v>
      </c>
      <c r="CY683">
        <v>43.625</v>
      </c>
      <c r="CZ683">
        <v>1415.68666666667</v>
      </c>
      <c r="DA683">
        <v>39.3</v>
      </c>
      <c r="DB683">
        <v>0</v>
      </c>
      <c r="DC683">
        <v>1627064911</v>
      </c>
      <c r="DD683">
        <v>0</v>
      </c>
      <c r="DE683">
        <v>675.972076923077</v>
      </c>
      <c r="DF683">
        <v>-2.25647863111545</v>
      </c>
      <c r="DG683">
        <v>-31.3350426946735</v>
      </c>
      <c r="DH683">
        <v>9883.84115384615</v>
      </c>
      <c r="DI683">
        <v>15</v>
      </c>
      <c r="DJ683">
        <v>1627063522.6</v>
      </c>
      <c r="DK683" t="s">
        <v>293</v>
      </c>
      <c r="DL683">
        <v>1627063512.6</v>
      </c>
      <c r="DM683">
        <v>1627063522.6</v>
      </c>
      <c r="DN683">
        <v>1</v>
      </c>
      <c r="DO683">
        <v>0.261</v>
      </c>
      <c r="DP683">
        <v>-0.001</v>
      </c>
      <c r="DQ683">
        <v>4.408</v>
      </c>
      <c r="DR683">
        <v>-0.118</v>
      </c>
      <c r="DS683">
        <v>420</v>
      </c>
      <c r="DT683">
        <v>3</v>
      </c>
      <c r="DU683">
        <v>0.07</v>
      </c>
      <c r="DV683">
        <v>0.03</v>
      </c>
      <c r="DW683">
        <v>-21.5051975609756</v>
      </c>
      <c r="DX683">
        <v>0.0979254355400659</v>
      </c>
      <c r="DY683">
        <v>0.0520116801507117</v>
      </c>
      <c r="DZ683">
        <v>1</v>
      </c>
      <c r="EA683">
        <v>676.034606060606</v>
      </c>
      <c r="EB683">
        <v>-1.88563677850041</v>
      </c>
      <c r="EC683">
        <v>0.282782059714899</v>
      </c>
      <c r="ED683">
        <v>1</v>
      </c>
      <c r="EE683">
        <v>8.36318756097561</v>
      </c>
      <c r="EF683">
        <v>0.352558745644619</v>
      </c>
      <c r="EG683">
        <v>0.036505269434565</v>
      </c>
      <c r="EH683">
        <v>0</v>
      </c>
      <c r="EI683">
        <v>2</v>
      </c>
      <c r="EJ683">
        <v>3</v>
      </c>
      <c r="EK683" t="s">
        <v>335</v>
      </c>
      <c r="EL683">
        <v>100</v>
      </c>
      <c r="EM683">
        <v>100</v>
      </c>
      <c r="EN683">
        <v>4.318</v>
      </c>
      <c r="EO683">
        <v>0.1433</v>
      </c>
      <c r="EP683">
        <v>2.28134974714028</v>
      </c>
      <c r="EQ683">
        <v>0.00616335315543056</v>
      </c>
      <c r="ER683">
        <v>-2.81551833566181e-06</v>
      </c>
      <c r="ES683">
        <v>7.20361701182458e-10</v>
      </c>
      <c r="ET683">
        <v>-0.12593346656001</v>
      </c>
      <c r="EU683">
        <v>0.000949733804135094</v>
      </c>
      <c r="EV683">
        <v>0.000626151634330831</v>
      </c>
      <c r="EW683">
        <v>-7.8445624330649e-06</v>
      </c>
      <c r="EX683">
        <v>-4</v>
      </c>
      <c r="EY683">
        <v>2067</v>
      </c>
      <c r="EZ683">
        <v>1</v>
      </c>
      <c r="FA683">
        <v>22</v>
      </c>
      <c r="FB683">
        <v>23.3</v>
      </c>
      <c r="FC683">
        <v>23.1</v>
      </c>
      <c r="FD683">
        <v>18</v>
      </c>
      <c r="FE683">
        <v>959.9</v>
      </c>
      <c r="FF683">
        <v>525.04</v>
      </c>
      <c r="FG683">
        <v>45.998</v>
      </c>
      <c r="FH683">
        <v>26.103</v>
      </c>
      <c r="FI683">
        <v>30.0007</v>
      </c>
      <c r="FJ683">
        <v>25.8254</v>
      </c>
      <c r="FK683">
        <v>25.8143</v>
      </c>
      <c r="FL683">
        <v>26.9072</v>
      </c>
      <c r="FM683">
        <v>25.3323</v>
      </c>
      <c r="FN683">
        <v>0</v>
      </c>
      <c r="FO683">
        <v>48</v>
      </c>
      <c r="FP683">
        <v>420</v>
      </c>
      <c r="FQ683">
        <v>15.5817</v>
      </c>
      <c r="FR683">
        <v>100.253</v>
      </c>
      <c r="FS683">
        <v>100.15</v>
      </c>
    </row>
    <row r="684" spans="1:175">
      <c r="A684">
        <v>668</v>
      </c>
      <c r="B684">
        <v>1627064910.1</v>
      </c>
      <c r="C684">
        <v>1334</v>
      </c>
      <c r="D684" t="s">
        <v>1629</v>
      </c>
      <c r="E684" t="s">
        <v>1630</v>
      </c>
      <c r="F684">
        <v>1</v>
      </c>
      <c r="H684">
        <v>1627064909.1</v>
      </c>
      <c r="I684">
        <f>(J684)/1000</f>
        <v>0</v>
      </c>
      <c r="J684">
        <f>1000*CB684*AH684*(BX684-BY684)/(100*BQ684*(1000-AH684*BX684))</f>
        <v>0</v>
      </c>
      <c r="K684">
        <f>CB684*AH684*(BW684-BV684*(1000-AH684*BY684)/(1000-AH684*BX684))/(100*BQ684)</f>
        <v>0</v>
      </c>
      <c r="L684">
        <f>BV684 - IF(AH684&gt;1, K684*BQ684*100.0/(AJ684*CJ684), 0)</f>
        <v>0</v>
      </c>
      <c r="M684">
        <f>((S684-I684/2)*L684-K684)/(S684+I684/2)</f>
        <v>0</v>
      </c>
      <c r="N684">
        <f>M684*(CC684+CD684)/1000.0</f>
        <v>0</v>
      </c>
      <c r="O684">
        <f>(BV684 - IF(AH684&gt;1, K684*BQ684*100.0/(AJ684*CJ684), 0))*(CC684+CD684)/1000.0</f>
        <v>0</v>
      </c>
      <c r="P684">
        <f>2.0/((1/R684-1/Q684)+SIGN(R684)*SQRT((1/R684-1/Q684)*(1/R684-1/Q684) + 4*BR684/((BR684+1)*(BR684+1))*(2*1/R684*1/Q684-1/Q684*1/Q684)))</f>
        <v>0</v>
      </c>
      <c r="Q684">
        <f>IF(LEFT(BS684,1)&lt;&gt;"0",IF(LEFT(BS684,1)="1",3.0,BT684),$D$5+$E$5*(CJ684*CC684/($K$5*1000))+$F$5*(CJ684*CC684/($K$5*1000))*MAX(MIN(BQ684,$J$5),$I$5)*MAX(MIN(BQ684,$J$5),$I$5)+$G$5*MAX(MIN(BQ684,$J$5),$I$5)*(CJ684*CC684/($K$5*1000))+$H$5*(CJ684*CC684/($K$5*1000))*(CJ684*CC684/($K$5*1000)))</f>
        <v>0</v>
      </c>
      <c r="R684">
        <f>I684*(1000-(1000*0.61365*exp(17.502*V684/(240.97+V684))/(CC684+CD684)+BX684)/2)/(1000*0.61365*exp(17.502*V684/(240.97+V684))/(CC684+CD684)-BX684)</f>
        <v>0</v>
      </c>
      <c r="S684">
        <f>1/((BR684+1)/(P684/1.6)+1/(Q684/1.37)) + BR684/((BR684+1)/(P684/1.6) + BR684/(Q684/1.37))</f>
        <v>0</v>
      </c>
      <c r="T684">
        <f>(BM684*BP684)</f>
        <v>0</v>
      </c>
      <c r="U684">
        <f>(CE684+(T684+2*0.95*5.67E-8*(((CE684+$B$7)+273)^4-(CE684+273)^4)-44100*I684)/(1.84*29.3*Q684+8*0.95*5.67E-8*(CE684+273)^3))</f>
        <v>0</v>
      </c>
      <c r="V684">
        <f>($C$7*CF684+$D$7*CG684+$E$7*U684)</f>
        <v>0</v>
      </c>
      <c r="W684">
        <f>0.61365*exp(17.502*V684/(240.97+V684))</f>
        <v>0</v>
      </c>
      <c r="X684">
        <f>(Y684/Z684*100)</f>
        <v>0</v>
      </c>
      <c r="Y684">
        <f>BX684*(CC684+CD684)/1000</f>
        <v>0</v>
      </c>
      <c r="Z684">
        <f>0.61365*exp(17.502*CE684/(240.97+CE684))</f>
        <v>0</v>
      </c>
      <c r="AA684">
        <f>(W684-BX684*(CC684+CD684)/1000)</f>
        <v>0</v>
      </c>
      <c r="AB684">
        <f>(-I684*44100)</f>
        <v>0</v>
      </c>
      <c r="AC684">
        <f>2*29.3*Q684*0.92*(CE684-V684)</f>
        <v>0</v>
      </c>
      <c r="AD684">
        <f>2*0.95*5.67E-8*(((CE684+$B$7)+273)^4-(V684+273)^4)</f>
        <v>0</v>
      </c>
      <c r="AE684">
        <f>T684+AD684+AB684+AC684</f>
        <v>0</v>
      </c>
      <c r="AF684">
        <v>17</v>
      </c>
      <c r="AG684">
        <v>2</v>
      </c>
      <c r="AH684">
        <f>IF(AF684*$H$13&gt;=AJ684,1.0,(AJ684/(AJ684-AF684*$H$13)))</f>
        <v>0</v>
      </c>
      <c r="AI684">
        <f>(AH684-1)*100</f>
        <v>0</v>
      </c>
      <c r="AJ684">
        <f>MAX(0,($B$13+$C$13*CJ684)/(1+$D$13*CJ684)*CC684/(CE684+273)*$E$13)</f>
        <v>0</v>
      </c>
      <c r="AK684" t="s">
        <v>291</v>
      </c>
      <c r="AL684" t="s">
        <v>291</v>
      </c>
      <c r="AM684">
        <v>0</v>
      </c>
      <c r="AN684">
        <v>0</v>
      </c>
      <c r="AO684">
        <f>1-AM684/AN684</f>
        <v>0</v>
      </c>
      <c r="AP684">
        <v>0</v>
      </c>
      <c r="AQ684" t="s">
        <v>291</v>
      </c>
      <c r="AR684" t="s">
        <v>291</v>
      </c>
      <c r="AS684">
        <v>0</v>
      </c>
      <c r="AT684">
        <v>0</v>
      </c>
      <c r="AU684">
        <f>1-AS684/AT684</f>
        <v>0</v>
      </c>
      <c r="AV684">
        <v>0.5</v>
      </c>
      <c r="AW684">
        <f>BN684</f>
        <v>0</v>
      </c>
      <c r="AX684">
        <f>K684</f>
        <v>0</v>
      </c>
      <c r="AY684">
        <f>AU684*AV684*AW684</f>
        <v>0</v>
      </c>
      <c r="AZ684">
        <f>(AX684-AP684)/AW684</f>
        <v>0</v>
      </c>
      <c r="BA684">
        <f>(AN684-AT684)/AT684</f>
        <v>0</v>
      </c>
      <c r="BB684">
        <f>AM684/(AO684+AM684/AT684)</f>
        <v>0</v>
      </c>
      <c r="BC684" t="s">
        <v>291</v>
      </c>
      <c r="BD684">
        <v>0</v>
      </c>
      <c r="BE684">
        <f>IF(BD684&lt;&gt;0, BD684, BB684)</f>
        <v>0</v>
      </c>
      <c r="BF684">
        <f>1-BE684/AT684</f>
        <v>0</v>
      </c>
      <c r="BG684">
        <f>(AT684-AS684)/(AT684-BE684)</f>
        <v>0</v>
      </c>
      <c r="BH684">
        <f>(AN684-AT684)/(AN684-BE684)</f>
        <v>0</v>
      </c>
      <c r="BI684">
        <f>(AT684-AS684)/(AT684-AM684)</f>
        <v>0</v>
      </c>
      <c r="BJ684">
        <f>(AN684-AT684)/(AN684-AM684)</f>
        <v>0</v>
      </c>
      <c r="BK684">
        <f>(BG684*BE684/AS684)</f>
        <v>0</v>
      </c>
      <c r="BL684">
        <f>(1-BK684)</f>
        <v>0</v>
      </c>
      <c r="BM684">
        <f>$B$11*CK684+$C$11*CL684+$F$11*CM684*(1-CP684)</f>
        <v>0</v>
      </c>
      <c r="BN684">
        <f>BM684*BO684</f>
        <v>0</v>
      </c>
      <c r="BO684">
        <f>($B$11*$D$9+$C$11*$D$9+$F$11*((CZ684+CR684)/MAX(CZ684+CR684+DA684, 0.1)*$I$9+DA684/MAX(CZ684+CR684+DA684, 0.1)*$J$9))/($B$11+$C$11+$F$11)</f>
        <v>0</v>
      </c>
      <c r="BP684">
        <f>($B$11*$K$9+$C$11*$K$9+$F$11*((CZ684+CR684)/MAX(CZ684+CR684+DA684, 0.1)*$P$9+DA684/MAX(CZ684+CR684+DA684, 0.1)*$Q$9))/($B$11+$C$11+$F$11)</f>
        <v>0</v>
      </c>
      <c r="BQ684">
        <v>6</v>
      </c>
      <c r="BR684">
        <v>0.5</v>
      </c>
      <c r="BS684" t="s">
        <v>292</v>
      </c>
      <c r="BT684">
        <v>2</v>
      </c>
      <c r="BU684">
        <v>1627064909.1</v>
      </c>
      <c r="BV684">
        <v>398.562333333333</v>
      </c>
      <c r="BW684">
        <v>419.971666666667</v>
      </c>
      <c r="BX684">
        <v>23.8193</v>
      </c>
      <c r="BY684">
        <v>15.4115666666667</v>
      </c>
      <c r="BZ684">
        <v>394.244666666667</v>
      </c>
      <c r="CA684">
        <v>23.6758333333333</v>
      </c>
      <c r="CB684">
        <v>899.989333333333</v>
      </c>
      <c r="CC684">
        <v>101.522</v>
      </c>
      <c r="CD684">
        <v>0.100038066666667</v>
      </c>
      <c r="CE684">
        <v>38.8770666666667</v>
      </c>
      <c r="CF684">
        <v>35.2129333333333</v>
      </c>
      <c r="CG684">
        <v>999.9</v>
      </c>
      <c r="CH684">
        <v>0</v>
      </c>
      <c r="CI684">
        <v>0</v>
      </c>
      <c r="CJ684">
        <v>10001.6666666667</v>
      </c>
      <c r="CK684">
        <v>0</v>
      </c>
      <c r="CL684">
        <v>46.4458</v>
      </c>
      <c r="CM684">
        <v>1459.99</v>
      </c>
      <c r="CN684">
        <v>0.972989</v>
      </c>
      <c r="CO684">
        <v>0.0270114</v>
      </c>
      <c r="CP684">
        <v>0</v>
      </c>
      <c r="CQ684">
        <v>675.614666666667</v>
      </c>
      <c r="CR684">
        <v>4.99951</v>
      </c>
      <c r="CS684">
        <v>9880.51</v>
      </c>
      <c r="CT684">
        <v>11911.8</v>
      </c>
      <c r="CU684">
        <v>40.812</v>
      </c>
      <c r="CV684">
        <v>42.729</v>
      </c>
      <c r="CW684">
        <v>42.187</v>
      </c>
      <c r="CX684">
        <v>42.062</v>
      </c>
      <c r="CY684">
        <v>43.625</v>
      </c>
      <c r="CZ684">
        <v>1415.69</v>
      </c>
      <c r="DA684">
        <v>39.3</v>
      </c>
      <c r="DB684">
        <v>0</v>
      </c>
      <c r="DC684">
        <v>1627064912.8</v>
      </c>
      <c r="DD684">
        <v>0</v>
      </c>
      <c r="DE684">
        <v>675.86856</v>
      </c>
      <c r="DF684">
        <v>-1.15830768552802</v>
      </c>
      <c r="DG684">
        <v>-24.8146154136459</v>
      </c>
      <c r="DH684">
        <v>9882.6704</v>
      </c>
      <c r="DI684">
        <v>15</v>
      </c>
      <c r="DJ684">
        <v>1627063522.6</v>
      </c>
      <c r="DK684" t="s">
        <v>293</v>
      </c>
      <c r="DL684">
        <v>1627063512.6</v>
      </c>
      <c r="DM684">
        <v>1627063522.6</v>
      </c>
      <c r="DN684">
        <v>1</v>
      </c>
      <c r="DO684">
        <v>0.261</v>
      </c>
      <c r="DP684">
        <v>-0.001</v>
      </c>
      <c r="DQ684">
        <v>4.408</v>
      </c>
      <c r="DR684">
        <v>-0.118</v>
      </c>
      <c r="DS684">
        <v>420</v>
      </c>
      <c r="DT684">
        <v>3</v>
      </c>
      <c r="DU684">
        <v>0.07</v>
      </c>
      <c r="DV684">
        <v>0.03</v>
      </c>
      <c r="DW684">
        <v>-21.4936219512195</v>
      </c>
      <c r="DX684">
        <v>0.179121951219472</v>
      </c>
      <c r="DY684">
        <v>0.0570884872089155</v>
      </c>
      <c r="DZ684">
        <v>1</v>
      </c>
      <c r="EA684">
        <v>675.977303030303</v>
      </c>
      <c r="EB684">
        <v>-1.75199191896666</v>
      </c>
      <c r="EC684">
        <v>0.269774820224529</v>
      </c>
      <c r="ED684">
        <v>1</v>
      </c>
      <c r="EE684">
        <v>8.37453</v>
      </c>
      <c r="EF684">
        <v>0.291085505226484</v>
      </c>
      <c r="EG684">
        <v>0.0305002467003217</v>
      </c>
      <c r="EH684">
        <v>0</v>
      </c>
      <c r="EI684">
        <v>2</v>
      </c>
      <c r="EJ684">
        <v>3</v>
      </c>
      <c r="EK684" t="s">
        <v>335</v>
      </c>
      <c r="EL684">
        <v>100</v>
      </c>
      <c r="EM684">
        <v>100</v>
      </c>
      <c r="EN684">
        <v>4.318</v>
      </c>
      <c r="EO684">
        <v>0.1436</v>
      </c>
      <c r="EP684">
        <v>2.28134974714028</v>
      </c>
      <c r="EQ684">
        <v>0.00616335315543056</v>
      </c>
      <c r="ER684">
        <v>-2.81551833566181e-06</v>
      </c>
      <c r="ES684">
        <v>7.20361701182458e-10</v>
      </c>
      <c r="ET684">
        <v>-0.12593346656001</v>
      </c>
      <c r="EU684">
        <v>0.000949733804135094</v>
      </c>
      <c r="EV684">
        <v>0.000626151634330831</v>
      </c>
      <c r="EW684">
        <v>-7.8445624330649e-06</v>
      </c>
      <c r="EX684">
        <v>-4</v>
      </c>
      <c r="EY684">
        <v>2067</v>
      </c>
      <c r="EZ684">
        <v>1</v>
      </c>
      <c r="FA684">
        <v>22</v>
      </c>
      <c r="FB684">
        <v>23.3</v>
      </c>
      <c r="FC684">
        <v>23.1</v>
      </c>
      <c r="FD684">
        <v>18</v>
      </c>
      <c r="FE684">
        <v>960.035</v>
      </c>
      <c r="FF684">
        <v>525.251</v>
      </c>
      <c r="FG684">
        <v>46.0144</v>
      </c>
      <c r="FH684">
        <v>26.1074</v>
      </c>
      <c r="FI684">
        <v>30.0007</v>
      </c>
      <c r="FJ684">
        <v>25.8286</v>
      </c>
      <c r="FK684">
        <v>25.8176</v>
      </c>
      <c r="FL684">
        <v>26.9095</v>
      </c>
      <c r="FM684">
        <v>25.3323</v>
      </c>
      <c r="FN684">
        <v>0</v>
      </c>
      <c r="FO684">
        <v>48</v>
      </c>
      <c r="FP684">
        <v>420</v>
      </c>
      <c r="FQ684">
        <v>15.5925</v>
      </c>
      <c r="FR684">
        <v>100.253</v>
      </c>
      <c r="FS684">
        <v>100.148</v>
      </c>
    </row>
    <row r="685" spans="1:175">
      <c r="A685">
        <v>669</v>
      </c>
      <c r="B685">
        <v>1627064912.1</v>
      </c>
      <c r="C685">
        <v>1336</v>
      </c>
      <c r="D685" t="s">
        <v>1631</v>
      </c>
      <c r="E685" t="s">
        <v>1632</v>
      </c>
      <c r="F685">
        <v>1</v>
      </c>
      <c r="H685">
        <v>1627064911.1</v>
      </c>
      <c r="I685">
        <f>(J685)/1000</f>
        <v>0</v>
      </c>
      <c r="J685">
        <f>1000*CB685*AH685*(BX685-BY685)/(100*BQ685*(1000-AH685*BX685))</f>
        <v>0</v>
      </c>
      <c r="K685">
        <f>CB685*AH685*(BW685-BV685*(1000-AH685*BY685)/(1000-AH685*BX685))/(100*BQ685)</f>
        <v>0</v>
      </c>
      <c r="L685">
        <f>BV685 - IF(AH685&gt;1, K685*BQ685*100.0/(AJ685*CJ685), 0)</f>
        <v>0</v>
      </c>
      <c r="M685">
        <f>((S685-I685/2)*L685-K685)/(S685+I685/2)</f>
        <v>0</v>
      </c>
      <c r="N685">
        <f>M685*(CC685+CD685)/1000.0</f>
        <v>0</v>
      </c>
      <c r="O685">
        <f>(BV685 - IF(AH685&gt;1, K685*BQ685*100.0/(AJ685*CJ685), 0))*(CC685+CD685)/1000.0</f>
        <v>0</v>
      </c>
      <c r="P685">
        <f>2.0/((1/R685-1/Q685)+SIGN(R685)*SQRT((1/R685-1/Q685)*(1/R685-1/Q685) + 4*BR685/((BR685+1)*(BR685+1))*(2*1/R685*1/Q685-1/Q685*1/Q685)))</f>
        <v>0</v>
      </c>
      <c r="Q685">
        <f>IF(LEFT(BS685,1)&lt;&gt;"0",IF(LEFT(BS685,1)="1",3.0,BT685),$D$5+$E$5*(CJ685*CC685/($K$5*1000))+$F$5*(CJ685*CC685/($K$5*1000))*MAX(MIN(BQ685,$J$5),$I$5)*MAX(MIN(BQ685,$J$5),$I$5)+$G$5*MAX(MIN(BQ685,$J$5),$I$5)*(CJ685*CC685/($K$5*1000))+$H$5*(CJ685*CC685/($K$5*1000))*(CJ685*CC685/($K$5*1000)))</f>
        <v>0</v>
      </c>
      <c r="R685">
        <f>I685*(1000-(1000*0.61365*exp(17.502*V685/(240.97+V685))/(CC685+CD685)+BX685)/2)/(1000*0.61365*exp(17.502*V685/(240.97+V685))/(CC685+CD685)-BX685)</f>
        <v>0</v>
      </c>
      <c r="S685">
        <f>1/((BR685+1)/(P685/1.6)+1/(Q685/1.37)) + BR685/((BR685+1)/(P685/1.6) + BR685/(Q685/1.37))</f>
        <v>0</v>
      </c>
      <c r="T685">
        <f>(BM685*BP685)</f>
        <v>0</v>
      </c>
      <c r="U685">
        <f>(CE685+(T685+2*0.95*5.67E-8*(((CE685+$B$7)+273)^4-(CE685+273)^4)-44100*I685)/(1.84*29.3*Q685+8*0.95*5.67E-8*(CE685+273)^3))</f>
        <v>0</v>
      </c>
      <c r="V685">
        <f>($C$7*CF685+$D$7*CG685+$E$7*U685)</f>
        <v>0</v>
      </c>
      <c r="W685">
        <f>0.61365*exp(17.502*V685/(240.97+V685))</f>
        <v>0</v>
      </c>
      <c r="X685">
        <f>(Y685/Z685*100)</f>
        <v>0</v>
      </c>
      <c r="Y685">
        <f>BX685*(CC685+CD685)/1000</f>
        <v>0</v>
      </c>
      <c r="Z685">
        <f>0.61365*exp(17.502*CE685/(240.97+CE685))</f>
        <v>0</v>
      </c>
      <c r="AA685">
        <f>(W685-BX685*(CC685+CD685)/1000)</f>
        <v>0</v>
      </c>
      <c r="AB685">
        <f>(-I685*44100)</f>
        <v>0</v>
      </c>
      <c r="AC685">
        <f>2*29.3*Q685*0.92*(CE685-V685)</f>
        <v>0</v>
      </c>
      <c r="AD685">
        <f>2*0.95*5.67E-8*(((CE685+$B$7)+273)^4-(V685+273)^4)</f>
        <v>0</v>
      </c>
      <c r="AE685">
        <f>T685+AD685+AB685+AC685</f>
        <v>0</v>
      </c>
      <c r="AF685">
        <v>16</v>
      </c>
      <c r="AG685">
        <v>2</v>
      </c>
      <c r="AH685">
        <f>IF(AF685*$H$13&gt;=AJ685,1.0,(AJ685/(AJ685-AF685*$H$13)))</f>
        <v>0</v>
      </c>
      <c r="AI685">
        <f>(AH685-1)*100</f>
        <v>0</v>
      </c>
      <c r="AJ685">
        <f>MAX(0,($B$13+$C$13*CJ685)/(1+$D$13*CJ685)*CC685/(CE685+273)*$E$13)</f>
        <v>0</v>
      </c>
      <c r="AK685" t="s">
        <v>291</v>
      </c>
      <c r="AL685" t="s">
        <v>291</v>
      </c>
      <c r="AM685">
        <v>0</v>
      </c>
      <c r="AN685">
        <v>0</v>
      </c>
      <c r="AO685">
        <f>1-AM685/AN685</f>
        <v>0</v>
      </c>
      <c r="AP685">
        <v>0</v>
      </c>
      <c r="AQ685" t="s">
        <v>291</v>
      </c>
      <c r="AR685" t="s">
        <v>291</v>
      </c>
      <c r="AS685">
        <v>0</v>
      </c>
      <c r="AT685">
        <v>0</v>
      </c>
      <c r="AU685">
        <f>1-AS685/AT685</f>
        <v>0</v>
      </c>
      <c r="AV685">
        <v>0.5</v>
      </c>
      <c r="AW685">
        <f>BN685</f>
        <v>0</v>
      </c>
      <c r="AX685">
        <f>K685</f>
        <v>0</v>
      </c>
      <c r="AY685">
        <f>AU685*AV685*AW685</f>
        <v>0</v>
      </c>
      <c r="AZ685">
        <f>(AX685-AP685)/AW685</f>
        <v>0</v>
      </c>
      <c r="BA685">
        <f>(AN685-AT685)/AT685</f>
        <v>0</v>
      </c>
      <c r="BB685">
        <f>AM685/(AO685+AM685/AT685)</f>
        <v>0</v>
      </c>
      <c r="BC685" t="s">
        <v>291</v>
      </c>
      <c r="BD685">
        <v>0</v>
      </c>
      <c r="BE685">
        <f>IF(BD685&lt;&gt;0, BD685, BB685)</f>
        <v>0</v>
      </c>
      <c r="BF685">
        <f>1-BE685/AT685</f>
        <v>0</v>
      </c>
      <c r="BG685">
        <f>(AT685-AS685)/(AT685-BE685)</f>
        <v>0</v>
      </c>
      <c r="BH685">
        <f>(AN685-AT685)/(AN685-BE685)</f>
        <v>0</v>
      </c>
      <c r="BI685">
        <f>(AT685-AS685)/(AT685-AM685)</f>
        <v>0</v>
      </c>
      <c r="BJ685">
        <f>(AN685-AT685)/(AN685-AM685)</f>
        <v>0</v>
      </c>
      <c r="BK685">
        <f>(BG685*BE685/AS685)</f>
        <v>0</v>
      </c>
      <c r="BL685">
        <f>(1-BK685)</f>
        <v>0</v>
      </c>
      <c r="BM685">
        <f>$B$11*CK685+$C$11*CL685+$F$11*CM685*(1-CP685)</f>
        <v>0</v>
      </c>
      <c r="BN685">
        <f>BM685*BO685</f>
        <v>0</v>
      </c>
      <c r="BO685">
        <f>($B$11*$D$9+$C$11*$D$9+$F$11*((CZ685+CR685)/MAX(CZ685+CR685+DA685, 0.1)*$I$9+DA685/MAX(CZ685+CR685+DA685, 0.1)*$J$9))/($B$11+$C$11+$F$11)</f>
        <v>0</v>
      </c>
      <c r="BP685">
        <f>($B$11*$K$9+$C$11*$K$9+$F$11*((CZ685+CR685)/MAX(CZ685+CR685+DA685, 0.1)*$P$9+DA685/MAX(CZ685+CR685+DA685, 0.1)*$Q$9))/($B$11+$C$11+$F$11)</f>
        <v>0</v>
      </c>
      <c r="BQ685">
        <v>6</v>
      </c>
      <c r="BR685">
        <v>0.5</v>
      </c>
      <c r="BS685" t="s">
        <v>292</v>
      </c>
      <c r="BT685">
        <v>2</v>
      </c>
      <c r="BU685">
        <v>1627064911.1</v>
      </c>
      <c r="BV685">
        <v>398.538333333333</v>
      </c>
      <c r="BW685">
        <v>419.963333333333</v>
      </c>
      <c r="BX685">
        <v>23.8424333333333</v>
      </c>
      <c r="BY685">
        <v>15.4618666666667</v>
      </c>
      <c r="BZ685">
        <v>394.220333333333</v>
      </c>
      <c r="CA685">
        <v>23.6985666666667</v>
      </c>
      <c r="CB685">
        <v>900.011333333333</v>
      </c>
      <c r="CC685">
        <v>101.523333333333</v>
      </c>
      <c r="CD685">
        <v>0.100139666666667</v>
      </c>
      <c r="CE685">
        <v>38.8954333333333</v>
      </c>
      <c r="CF685">
        <v>35.2239</v>
      </c>
      <c r="CG685">
        <v>999.9</v>
      </c>
      <c r="CH685">
        <v>0</v>
      </c>
      <c r="CI685">
        <v>0</v>
      </c>
      <c r="CJ685">
        <v>10009.5666666667</v>
      </c>
      <c r="CK685">
        <v>0</v>
      </c>
      <c r="CL685">
        <v>45.9435</v>
      </c>
      <c r="CM685">
        <v>1459.97666666667</v>
      </c>
      <c r="CN685">
        <v>0.972989</v>
      </c>
      <c r="CO685">
        <v>0.0270114</v>
      </c>
      <c r="CP685">
        <v>0</v>
      </c>
      <c r="CQ685">
        <v>675.809666666667</v>
      </c>
      <c r="CR685">
        <v>4.99951</v>
      </c>
      <c r="CS685">
        <v>9878.82</v>
      </c>
      <c r="CT685">
        <v>11911.6333333333</v>
      </c>
      <c r="CU685">
        <v>40.812</v>
      </c>
      <c r="CV685">
        <v>42.75</v>
      </c>
      <c r="CW685">
        <v>42.187</v>
      </c>
      <c r="CX685">
        <v>42.062</v>
      </c>
      <c r="CY685">
        <v>43.6663333333333</v>
      </c>
      <c r="CZ685">
        <v>1415.67666666667</v>
      </c>
      <c r="DA685">
        <v>39.3</v>
      </c>
      <c r="DB685">
        <v>0</v>
      </c>
      <c r="DC685">
        <v>1627064914.6</v>
      </c>
      <c r="DD685">
        <v>0</v>
      </c>
      <c r="DE685">
        <v>675.859846153846</v>
      </c>
      <c r="DF685">
        <v>-1.12772648581674</v>
      </c>
      <c r="DG685">
        <v>-23.9688888933831</v>
      </c>
      <c r="DH685">
        <v>9881.93730769231</v>
      </c>
      <c r="DI685">
        <v>15</v>
      </c>
      <c r="DJ685">
        <v>1627063522.6</v>
      </c>
      <c r="DK685" t="s">
        <v>293</v>
      </c>
      <c r="DL685">
        <v>1627063512.6</v>
      </c>
      <c r="DM685">
        <v>1627063522.6</v>
      </c>
      <c r="DN685">
        <v>1</v>
      </c>
      <c r="DO685">
        <v>0.261</v>
      </c>
      <c r="DP685">
        <v>-0.001</v>
      </c>
      <c r="DQ685">
        <v>4.408</v>
      </c>
      <c r="DR685">
        <v>-0.118</v>
      </c>
      <c r="DS685">
        <v>420</v>
      </c>
      <c r="DT685">
        <v>3</v>
      </c>
      <c r="DU685">
        <v>0.07</v>
      </c>
      <c r="DV685">
        <v>0.03</v>
      </c>
      <c r="DW685">
        <v>-21.484912195122</v>
      </c>
      <c r="DX685">
        <v>0.274306620209042</v>
      </c>
      <c r="DY685">
        <v>0.0614892145812222</v>
      </c>
      <c r="DZ685">
        <v>1</v>
      </c>
      <c r="EA685">
        <v>675.946542857143</v>
      </c>
      <c r="EB685">
        <v>-1.59184344422863</v>
      </c>
      <c r="EC685">
        <v>0.257172576060411</v>
      </c>
      <c r="ED685">
        <v>1</v>
      </c>
      <c r="EE685">
        <v>8.38166487804878</v>
      </c>
      <c r="EF685">
        <v>0.187228850174211</v>
      </c>
      <c r="EG685">
        <v>0.0225478679022285</v>
      </c>
      <c r="EH685">
        <v>0</v>
      </c>
      <c r="EI685">
        <v>2</v>
      </c>
      <c r="EJ685">
        <v>3</v>
      </c>
      <c r="EK685" t="s">
        <v>335</v>
      </c>
      <c r="EL685">
        <v>100</v>
      </c>
      <c r="EM685">
        <v>100</v>
      </c>
      <c r="EN685">
        <v>4.318</v>
      </c>
      <c r="EO685">
        <v>0.1441</v>
      </c>
      <c r="EP685">
        <v>2.28134974714028</v>
      </c>
      <c r="EQ685">
        <v>0.00616335315543056</v>
      </c>
      <c r="ER685">
        <v>-2.81551833566181e-06</v>
      </c>
      <c r="ES685">
        <v>7.20361701182458e-10</v>
      </c>
      <c r="ET685">
        <v>-0.12593346656001</v>
      </c>
      <c r="EU685">
        <v>0.000949733804135094</v>
      </c>
      <c r="EV685">
        <v>0.000626151634330831</v>
      </c>
      <c r="EW685">
        <v>-7.8445624330649e-06</v>
      </c>
      <c r="EX685">
        <v>-4</v>
      </c>
      <c r="EY685">
        <v>2067</v>
      </c>
      <c r="EZ685">
        <v>1</v>
      </c>
      <c r="FA685">
        <v>22</v>
      </c>
      <c r="FB685">
        <v>23.3</v>
      </c>
      <c r="FC685">
        <v>23.2</v>
      </c>
      <c r="FD685">
        <v>18</v>
      </c>
      <c r="FE685">
        <v>960.48</v>
      </c>
      <c r="FF685">
        <v>525.355</v>
      </c>
      <c r="FG685">
        <v>46.03</v>
      </c>
      <c r="FH685">
        <v>26.111</v>
      </c>
      <c r="FI685">
        <v>30.0009</v>
      </c>
      <c r="FJ685">
        <v>25.8318</v>
      </c>
      <c r="FK685">
        <v>25.8208</v>
      </c>
      <c r="FL685">
        <v>26.9098</v>
      </c>
      <c r="FM685">
        <v>25.3323</v>
      </c>
      <c r="FN685">
        <v>0</v>
      </c>
      <c r="FO685">
        <v>48</v>
      </c>
      <c r="FP685">
        <v>420</v>
      </c>
      <c r="FQ685">
        <v>15.5754</v>
      </c>
      <c r="FR685">
        <v>100.252</v>
      </c>
      <c r="FS685">
        <v>100.145</v>
      </c>
    </row>
    <row r="686" spans="1:175">
      <c r="A686">
        <v>670</v>
      </c>
      <c r="B686">
        <v>1627064914.1</v>
      </c>
      <c r="C686">
        <v>1338</v>
      </c>
      <c r="D686" t="s">
        <v>1633</v>
      </c>
      <c r="E686" t="s">
        <v>1634</v>
      </c>
      <c r="F686">
        <v>1</v>
      </c>
      <c r="H686">
        <v>1627064913.1</v>
      </c>
      <c r="I686">
        <f>(J686)/1000</f>
        <v>0</v>
      </c>
      <c r="J686">
        <f>1000*CB686*AH686*(BX686-BY686)/(100*BQ686*(1000-AH686*BX686))</f>
        <v>0</v>
      </c>
      <c r="K686">
        <f>CB686*AH686*(BW686-BV686*(1000-AH686*BY686)/(1000-AH686*BX686))/(100*BQ686)</f>
        <v>0</v>
      </c>
      <c r="L686">
        <f>BV686 - IF(AH686&gt;1, K686*BQ686*100.0/(AJ686*CJ686), 0)</f>
        <v>0</v>
      </c>
      <c r="M686">
        <f>((S686-I686/2)*L686-K686)/(S686+I686/2)</f>
        <v>0</v>
      </c>
      <c r="N686">
        <f>M686*(CC686+CD686)/1000.0</f>
        <v>0</v>
      </c>
      <c r="O686">
        <f>(BV686 - IF(AH686&gt;1, K686*BQ686*100.0/(AJ686*CJ686), 0))*(CC686+CD686)/1000.0</f>
        <v>0</v>
      </c>
      <c r="P686">
        <f>2.0/((1/R686-1/Q686)+SIGN(R686)*SQRT((1/R686-1/Q686)*(1/R686-1/Q686) + 4*BR686/((BR686+1)*(BR686+1))*(2*1/R686*1/Q686-1/Q686*1/Q686)))</f>
        <v>0</v>
      </c>
      <c r="Q686">
        <f>IF(LEFT(BS686,1)&lt;&gt;"0",IF(LEFT(BS686,1)="1",3.0,BT686),$D$5+$E$5*(CJ686*CC686/($K$5*1000))+$F$5*(CJ686*CC686/($K$5*1000))*MAX(MIN(BQ686,$J$5),$I$5)*MAX(MIN(BQ686,$J$5),$I$5)+$G$5*MAX(MIN(BQ686,$J$5),$I$5)*(CJ686*CC686/($K$5*1000))+$H$5*(CJ686*CC686/($K$5*1000))*(CJ686*CC686/($K$5*1000)))</f>
        <v>0</v>
      </c>
      <c r="R686">
        <f>I686*(1000-(1000*0.61365*exp(17.502*V686/(240.97+V686))/(CC686+CD686)+BX686)/2)/(1000*0.61365*exp(17.502*V686/(240.97+V686))/(CC686+CD686)-BX686)</f>
        <v>0</v>
      </c>
      <c r="S686">
        <f>1/((BR686+1)/(P686/1.6)+1/(Q686/1.37)) + BR686/((BR686+1)/(P686/1.6) + BR686/(Q686/1.37))</f>
        <v>0</v>
      </c>
      <c r="T686">
        <f>(BM686*BP686)</f>
        <v>0</v>
      </c>
      <c r="U686">
        <f>(CE686+(T686+2*0.95*5.67E-8*(((CE686+$B$7)+273)^4-(CE686+273)^4)-44100*I686)/(1.84*29.3*Q686+8*0.95*5.67E-8*(CE686+273)^3))</f>
        <v>0</v>
      </c>
      <c r="V686">
        <f>($C$7*CF686+$D$7*CG686+$E$7*U686)</f>
        <v>0</v>
      </c>
      <c r="W686">
        <f>0.61365*exp(17.502*V686/(240.97+V686))</f>
        <v>0</v>
      </c>
      <c r="X686">
        <f>(Y686/Z686*100)</f>
        <v>0</v>
      </c>
      <c r="Y686">
        <f>BX686*(CC686+CD686)/1000</f>
        <v>0</v>
      </c>
      <c r="Z686">
        <f>0.61365*exp(17.502*CE686/(240.97+CE686))</f>
        <v>0</v>
      </c>
      <c r="AA686">
        <f>(W686-BX686*(CC686+CD686)/1000)</f>
        <v>0</v>
      </c>
      <c r="AB686">
        <f>(-I686*44100)</f>
        <v>0</v>
      </c>
      <c r="AC686">
        <f>2*29.3*Q686*0.92*(CE686-V686)</f>
        <v>0</v>
      </c>
      <c r="AD686">
        <f>2*0.95*5.67E-8*(((CE686+$B$7)+273)^4-(V686+273)^4)</f>
        <v>0</v>
      </c>
      <c r="AE686">
        <f>T686+AD686+AB686+AC686</f>
        <v>0</v>
      </c>
      <c r="AF686">
        <v>16</v>
      </c>
      <c r="AG686">
        <v>2</v>
      </c>
      <c r="AH686">
        <f>IF(AF686*$H$13&gt;=AJ686,1.0,(AJ686/(AJ686-AF686*$H$13)))</f>
        <v>0</v>
      </c>
      <c r="AI686">
        <f>(AH686-1)*100</f>
        <v>0</v>
      </c>
      <c r="AJ686">
        <f>MAX(0,($B$13+$C$13*CJ686)/(1+$D$13*CJ686)*CC686/(CE686+273)*$E$13)</f>
        <v>0</v>
      </c>
      <c r="AK686" t="s">
        <v>291</v>
      </c>
      <c r="AL686" t="s">
        <v>291</v>
      </c>
      <c r="AM686">
        <v>0</v>
      </c>
      <c r="AN686">
        <v>0</v>
      </c>
      <c r="AO686">
        <f>1-AM686/AN686</f>
        <v>0</v>
      </c>
      <c r="AP686">
        <v>0</v>
      </c>
      <c r="AQ686" t="s">
        <v>291</v>
      </c>
      <c r="AR686" t="s">
        <v>291</v>
      </c>
      <c r="AS686">
        <v>0</v>
      </c>
      <c r="AT686">
        <v>0</v>
      </c>
      <c r="AU686">
        <f>1-AS686/AT686</f>
        <v>0</v>
      </c>
      <c r="AV686">
        <v>0.5</v>
      </c>
      <c r="AW686">
        <f>BN686</f>
        <v>0</v>
      </c>
      <c r="AX686">
        <f>K686</f>
        <v>0</v>
      </c>
      <c r="AY686">
        <f>AU686*AV686*AW686</f>
        <v>0</v>
      </c>
      <c r="AZ686">
        <f>(AX686-AP686)/AW686</f>
        <v>0</v>
      </c>
      <c r="BA686">
        <f>(AN686-AT686)/AT686</f>
        <v>0</v>
      </c>
      <c r="BB686">
        <f>AM686/(AO686+AM686/AT686)</f>
        <v>0</v>
      </c>
      <c r="BC686" t="s">
        <v>291</v>
      </c>
      <c r="BD686">
        <v>0</v>
      </c>
      <c r="BE686">
        <f>IF(BD686&lt;&gt;0, BD686, BB686)</f>
        <v>0</v>
      </c>
      <c r="BF686">
        <f>1-BE686/AT686</f>
        <v>0</v>
      </c>
      <c r="BG686">
        <f>(AT686-AS686)/(AT686-BE686)</f>
        <v>0</v>
      </c>
      <c r="BH686">
        <f>(AN686-AT686)/(AN686-BE686)</f>
        <v>0</v>
      </c>
      <c r="BI686">
        <f>(AT686-AS686)/(AT686-AM686)</f>
        <v>0</v>
      </c>
      <c r="BJ686">
        <f>(AN686-AT686)/(AN686-AM686)</f>
        <v>0</v>
      </c>
      <c r="BK686">
        <f>(BG686*BE686/AS686)</f>
        <v>0</v>
      </c>
      <c r="BL686">
        <f>(1-BK686)</f>
        <v>0</v>
      </c>
      <c r="BM686">
        <f>$B$11*CK686+$C$11*CL686+$F$11*CM686*(1-CP686)</f>
        <v>0</v>
      </c>
      <c r="BN686">
        <f>BM686*BO686</f>
        <v>0</v>
      </c>
      <c r="BO686">
        <f>($B$11*$D$9+$C$11*$D$9+$F$11*((CZ686+CR686)/MAX(CZ686+CR686+DA686, 0.1)*$I$9+DA686/MAX(CZ686+CR686+DA686, 0.1)*$J$9))/($B$11+$C$11+$F$11)</f>
        <v>0</v>
      </c>
      <c r="BP686">
        <f>($B$11*$K$9+$C$11*$K$9+$F$11*((CZ686+CR686)/MAX(CZ686+CR686+DA686, 0.1)*$P$9+DA686/MAX(CZ686+CR686+DA686, 0.1)*$Q$9))/($B$11+$C$11+$F$11)</f>
        <v>0</v>
      </c>
      <c r="BQ686">
        <v>6</v>
      </c>
      <c r="BR686">
        <v>0.5</v>
      </c>
      <c r="BS686" t="s">
        <v>292</v>
      </c>
      <c r="BT686">
        <v>2</v>
      </c>
      <c r="BU686">
        <v>1627064913.1</v>
      </c>
      <c r="BV686">
        <v>398.532666666667</v>
      </c>
      <c r="BW686">
        <v>419.966666666667</v>
      </c>
      <c r="BX686">
        <v>23.8791</v>
      </c>
      <c r="BY686">
        <v>15.5150333333333</v>
      </c>
      <c r="BZ686">
        <v>394.214666666667</v>
      </c>
      <c r="CA686">
        <v>23.7346</v>
      </c>
      <c r="CB686">
        <v>900.024</v>
      </c>
      <c r="CC686">
        <v>101.524666666667</v>
      </c>
      <c r="CD686">
        <v>0.1000418</v>
      </c>
      <c r="CE686">
        <v>38.9119</v>
      </c>
      <c r="CF686">
        <v>35.2415</v>
      </c>
      <c r="CG686">
        <v>999.9</v>
      </c>
      <c r="CH686">
        <v>0</v>
      </c>
      <c r="CI686">
        <v>0</v>
      </c>
      <c r="CJ686">
        <v>9992.91666666667</v>
      </c>
      <c r="CK686">
        <v>0</v>
      </c>
      <c r="CL686">
        <v>45.7955666666667</v>
      </c>
      <c r="CM686">
        <v>1459.98</v>
      </c>
      <c r="CN686">
        <v>0.972989</v>
      </c>
      <c r="CO686">
        <v>0.0270114</v>
      </c>
      <c r="CP686">
        <v>0</v>
      </c>
      <c r="CQ686">
        <v>675.373666666667</v>
      </c>
      <c r="CR686">
        <v>4.99951</v>
      </c>
      <c r="CS686">
        <v>9878.44</v>
      </c>
      <c r="CT686">
        <v>11911.7</v>
      </c>
      <c r="CU686">
        <v>40.812</v>
      </c>
      <c r="CV686">
        <v>42.75</v>
      </c>
      <c r="CW686">
        <v>42.187</v>
      </c>
      <c r="CX686">
        <v>42.062</v>
      </c>
      <c r="CY686">
        <v>43.687</v>
      </c>
      <c r="CZ686">
        <v>1415.68</v>
      </c>
      <c r="DA686">
        <v>39.3</v>
      </c>
      <c r="DB686">
        <v>0</v>
      </c>
      <c r="DC686">
        <v>1627064917</v>
      </c>
      <c r="DD686">
        <v>0</v>
      </c>
      <c r="DE686">
        <v>675.756576923077</v>
      </c>
      <c r="DF686">
        <v>-1.65336751178732</v>
      </c>
      <c r="DG686">
        <v>-23.7230768895768</v>
      </c>
      <c r="DH686">
        <v>9880.99461538462</v>
      </c>
      <c r="DI686">
        <v>15</v>
      </c>
      <c r="DJ686">
        <v>1627063522.6</v>
      </c>
      <c r="DK686" t="s">
        <v>293</v>
      </c>
      <c r="DL686">
        <v>1627063512.6</v>
      </c>
      <c r="DM686">
        <v>1627063522.6</v>
      </c>
      <c r="DN686">
        <v>1</v>
      </c>
      <c r="DO686">
        <v>0.261</v>
      </c>
      <c r="DP686">
        <v>-0.001</v>
      </c>
      <c r="DQ686">
        <v>4.408</v>
      </c>
      <c r="DR686">
        <v>-0.118</v>
      </c>
      <c r="DS686">
        <v>420</v>
      </c>
      <c r="DT686">
        <v>3</v>
      </c>
      <c r="DU686">
        <v>0.07</v>
      </c>
      <c r="DV686">
        <v>0.03</v>
      </c>
      <c r="DW686">
        <v>-21.4746951219512</v>
      </c>
      <c r="DX686">
        <v>0.269684320557471</v>
      </c>
      <c r="DY686">
        <v>0.0612954020923923</v>
      </c>
      <c r="DZ686">
        <v>1</v>
      </c>
      <c r="EA686">
        <v>675.845606060606</v>
      </c>
      <c r="EB686">
        <v>-1.77980140285639</v>
      </c>
      <c r="EC686">
        <v>0.252201090930032</v>
      </c>
      <c r="ED686">
        <v>1</v>
      </c>
      <c r="EE686">
        <v>8.38449707317073</v>
      </c>
      <c r="EF686">
        <v>0.0749897560975576</v>
      </c>
      <c r="EG686">
        <v>0.017919539851984</v>
      </c>
      <c r="EH686">
        <v>1</v>
      </c>
      <c r="EI686">
        <v>3</v>
      </c>
      <c r="EJ686">
        <v>3</v>
      </c>
      <c r="EK686" t="s">
        <v>294</v>
      </c>
      <c r="EL686">
        <v>100</v>
      </c>
      <c r="EM686">
        <v>100</v>
      </c>
      <c r="EN686">
        <v>4.317</v>
      </c>
      <c r="EO686">
        <v>0.1448</v>
      </c>
      <c r="EP686">
        <v>2.28134974714028</v>
      </c>
      <c r="EQ686">
        <v>0.00616335315543056</v>
      </c>
      <c r="ER686">
        <v>-2.81551833566181e-06</v>
      </c>
      <c r="ES686">
        <v>7.20361701182458e-10</v>
      </c>
      <c r="ET686">
        <v>-0.12593346656001</v>
      </c>
      <c r="EU686">
        <v>0.000949733804135094</v>
      </c>
      <c r="EV686">
        <v>0.000626151634330831</v>
      </c>
      <c r="EW686">
        <v>-7.8445624330649e-06</v>
      </c>
      <c r="EX686">
        <v>-4</v>
      </c>
      <c r="EY686">
        <v>2067</v>
      </c>
      <c r="EZ686">
        <v>1</v>
      </c>
      <c r="FA686">
        <v>22</v>
      </c>
      <c r="FB686">
        <v>23.4</v>
      </c>
      <c r="FC686">
        <v>23.2</v>
      </c>
      <c r="FD686">
        <v>18</v>
      </c>
      <c r="FE686">
        <v>960.46</v>
      </c>
      <c r="FF686">
        <v>525.196</v>
      </c>
      <c r="FG686">
        <v>46.045</v>
      </c>
      <c r="FH686">
        <v>26.1143</v>
      </c>
      <c r="FI686">
        <v>30.0007</v>
      </c>
      <c r="FJ686">
        <v>25.8351</v>
      </c>
      <c r="FK686">
        <v>25.8247</v>
      </c>
      <c r="FL686">
        <v>26.9092</v>
      </c>
      <c r="FM686">
        <v>25.3323</v>
      </c>
      <c r="FN686">
        <v>0</v>
      </c>
      <c r="FO686">
        <v>48</v>
      </c>
      <c r="FP686">
        <v>420</v>
      </c>
      <c r="FQ686">
        <v>15.5622</v>
      </c>
      <c r="FR686">
        <v>100.251</v>
      </c>
      <c r="FS686">
        <v>100.144</v>
      </c>
    </row>
    <row r="687" spans="1:175">
      <c r="A687">
        <v>671</v>
      </c>
      <c r="B687">
        <v>1627064916.1</v>
      </c>
      <c r="C687">
        <v>1340</v>
      </c>
      <c r="D687" t="s">
        <v>1635</v>
      </c>
      <c r="E687" t="s">
        <v>1636</v>
      </c>
      <c r="F687">
        <v>1</v>
      </c>
      <c r="H687">
        <v>1627064915.1</v>
      </c>
      <c r="I687">
        <f>(J687)/1000</f>
        <v>0</v>
      </c>
      <c r="J687">
        <f>1000*CB687*AH687*(BX687-BY687)/(100*BQ687*(1000-AH687*BX687))</f>
        <v>0</v>
      </c>
      <c r="K687">
        <f>CB687*AH687*(BW687-BV687*(1000-AH687*BY687)/(1000-AH687*BX687))/(100*BQ687)</f>
        <v>0</v>
      </c>
      <c r="L687">
        <f>BV687 - IF(AH687&gt;1, K687*BQ687*100.0/(AJ687*CJ687), 0)</f>
        <v>0</v>
      </c>
      <c r="M687">
        <f>((S687-I687/2)*L687-K687)/(S687+I687/2)</f>
        <v>0</v>
      </c>
      <c r="N687">
        <f>M687*(CC687+CD687)/1000.0</f>
        <v>0</v>
      </c>
      <c r="O687">
        <f>(BV687 - IF(AH687&gt;1, K687*BQ687*100.0/(AJ687*CJ687), 0))*(CC687+CD687)/1000.0</f>
        <v>0</v>
      </c>
      <c r="P687">
        <f>2.0/((1/R687-1/Q687)+SIGN(R687)*SQRT((1/R687-1/Q687)*(1/R687-1/Q687) + 4*BR687/((BR687+1)*(BR687+1))*(2*1/R687*1/Q687-1/Q687*1/Q687)))</f>
        <v>0</v>
      </c>
      <c r="Q687">
        <f>IF(LEFT(BS687,1)&lt;&gt;"0",IF(LEFT(BS687,1)="1",3.0,BT687),$D$5+$E$5*(CJ687*CC687/($K$5*1000))+$F$5*(CJ687*CC687/($K$5*1000))*MAX(MIN(BQ687,$J$5),$I$5)*MAX(MIN(BQ687,$J$5),$I$5)+$G$5*MAX(MIN(BQ687,$J$5),$I$5)*(CJ687*CC687/($K$5*1000))+$H$5*(CJ687*CC687/($K$5*1000))*(CJ687*CC687/($K$5*1000)))</f>
        <v>0</v>
      </c>
      <c r="R687">
        <f>I687*(1000-(1000*0.61365*exp(17.502*V687/(240.97+V687))/(CC687+CD687)+BX687)/2)/(1000*0.61365*exp(17.502*V687/(240.97+V687))/(CC687+CD687)-BX687)</f>
        <v>0</v>
      </c>
      <c r="S687">
        <f>1/((BR687+1)/(P687/1.6)+1/(Q687/1.37)) + BR687/((BR687+1)/(P687/1.6) + BR687/(Q687/1.37))</f>
        <v>0</v>
      </c>
      <c r="T687">
        <f>(BM687*BP687)</f>
        <v>0</v>
      </c>
      <c r="U687">
        <f>(CE687+(T687+2*0.95*5.67E-8*(((CE687+$B$7)+273)^4-(CE687+273)^4)-44100*I687)/(1.84*29.3*Q687+8*0.95*5.67E-8*(CE687+273)^3))</f>
        <v>0</v>
      </c>
      <c r="V687">
        <f>($C$7*CF687+$D$7*CG687+$E$7*U687)</f>
        <v>0</v>
      </c>
      <c r="W687">
        <f>0.61365*exp(17.502*V687/(240.97+V687))</f>
        <v>0</v>
      </c>
      <c r="X687">
        <f>(Y687/Z687*100)</f>
        <v>0</v>
      </c>
      <c r="Y687">
        <f>BX687*(CC687+CD687)/1000</f>
        <v>0</v>
      </c>
      <c r="Z687">
        <f>0.61365*exp(17.502*CE687/(240.97+CE687))</f>
        <v>0</v>
      </c>
      <c r="AA687">
        <f>(W687-BX687*(CC687+CD687)/1000)</f>
        <v>0</v>
      </c>
      <c r="AB687">
        <f>(-I687*44100)</f>
        <v>0</v>
      </c>
      <c r="AC687">
        <f>2*29.3*Q687*0.92*(CE687-V687)</f>
        <v>0</v>
      </c>
      <c r="AD687">
        <f>2*0.95*5.67E-8*(((CE687+$B$7)+273)^4-(V687+273)^4)</f>
        <v>0</v>
      </c>
      <c r="AE687">
        <f>T687+AD687+AB687+AC687</f>
        <v>0</v>
      </c>
      <c r="AF687">
        <v>16</v>
      </c>
      <c r="AG687">
        <v>2</v>
      </c>
      <c r="AH687">
        <f>IF(AF687*$H$13&gt;=AJ687,1.0,(AJ687/(AJ687-AF687*$H$13)))</f>
        <v>0</v>
      </c>
      <c r="AI687">
        <f>(AH687-1)*100</f>
        <v>0</v>
      </c>
      <c r="AJ687">
        <f>MAX(0,($B$13+$C$13*CJ687)/(1+$D$13*CJ687)*CC687/(CE687+273)*$E$13)</f>
        <v>0</v>
      </c>
      <c r="AK687" t="s">
        <v>291</v>
      </c>
      <c r="AL687" t="s">
        <v>291</v>
      </c>
      <c r="AM687">
        <v>0</v>
      </c>
      <c r="AN687">
        <v>0</v>
      </c>
      <c r="AO687">
        <f>1-AM687/AN687</f>
        <v>0</v>
      </c>
      <c r="AP687">
        <v>0</v>
      </c>
      <c r="AQ687" t="s">
        <v>291</v>
      </c>
      <c r="AR687" t="s">
        <v>291</v>
      </c>
      <c r="AS687">
        <v>0</v>
      </c>
      <c r="AT687">
        <v>0</v>
      </c>
      <c r="AU687">
        <f>1-AS687/AT687</f>
        <v>0</v>
      </c>
      <c r="AV687">
        <v>0.5</v>
      </c>
      <c r="AW687">
        <f>BN687</f>
        <v>0</v>
      </c>
      <c r="AX687">
        <f>K687</f>
        <v>0</v>
      </c>
      <c r="AY687">
        <f>AU687*AV687*AW687</f>
        <v>0</v>
      </c>
      <c r="AZ687">
        <f>(AX687-AP687)/AW687</f>
        <v>0</v>
      </c>
      <c r="BA687">
        <f>(AN687-AT687)/AT687</f>
        <v>0</v>
      </c>
      <c r="BB687">
        <f>AM687/(AO687+AM687/AT687)</f>
        <v>0</v>
      </c>
      <c r="BC687" t="s">
        <v>291</v>
      </c>
      <c r="BD687">
        <v>0</v>
      </c>
      <c r="BE687">
        <f>IF(BD687&lt;&gt;0, BD687, BB687)</f>
        <v>0</v>
      </c>
      <c r="BF687">
        <f>1-BE687/AT687</f>
        <v>0</v>
      </c>
      <c r="BG687">
        <f>(AT687-AS687)/(AT687-BE687)</f>
        <v>0</v>
      </c>
      <c r="BH687">
        <f>(AN687-AT687)/(AN687-BE687)</f>
        <v>0</v>
      </c>
      <c r="BI687">
        <f>(AT687-AS687)/(AT687-AM687)</f>
        <v>0</v>
      </c>
      <c r="BJ687">
        <f>(AN687-AT687)/(AN687-AM687)</f>
        <v>0</v>
      </c>
      <c r="BK687">
        <f>(BG687*BE687/AS687)</f>
        <v>0</v>
      </c>
      <c r="BL687">
        <f>(1-BK687)</f>
        <v>0</v>
      </c>
      <c r="BM687">
        <f>$B$11*CK687+$C$11*CL687+$F$11*CM687*(1-CP687)</f>
        <v>0</v>
      </c>
      <c r="BN687">
        <f>BM687*BO687</f>
        <v>0</v>
      </c>
      <c r="BO687">
        <f>($B$11*$D$9+$C$11*$D$9+$F$11*((CZ687+CR687)/MAX(CZ687+CR687+DA687, 0.1)*$I$9+DA687/MAX(CZ687+CR687+DA687, 0.1)*$J$9))/($B$11+$C$11+$F$11)</f>
        <v>0</v>
      </c>
      <c r="BP687">
        <f>($B$11*$K$9+$C$11*$K$9+$F$11*((CZ687+CR687)/MAX(CZ687+CR687+DA687, 0.1)*$P$9+DA687/MAX(CZ687+CR687+DA687, 0.1)*$Q$9))/($B$11+$C$11+$F$11)</f>
        <v>0</v>
      </c>
      <c r="BQ687">
        <v>6</v>
      </c>
      <c r="BR687">
        <v>0.5</v>
      </c>
      <c r="BS687" t="s">
        <v>292</v>
      </c>
      <c r="BT687">
        <v>2</v>
      </c>
      <c r="BU687">
        <v>1627064915.1</v>
      </c>
      <c r="BV687">
        <v>398.547666666667</v>
      </c>
      <c r="BW687">
        <v>419.978666666667</v>
      </c>
      <c r="BX687">
        <v>23.9193666666667</v>
      </c>
      <c r="BY687">
        <v>15.5435666666667</v>
      </c>
      <c r="BZ687">
        <v>394.23</v>
      </c>
      <c r="CA687">
        <v>23.7742333333333</v>
      </c>
      <c r="CB687">
        <v>900.036333333333</v>
      </c>
      <c r="CC687">
        <v>101.524</v>
      </c>
      <c r="CD687">
        <v>0.100377</v>
      </c>
      <c r="CE687">
        <v>38.9274666666667</v>
      </c>
      <c r="CF687">
        <v>35.2624666666667</v>
      </c>
      <c r="CG687">
        <v>999.9</v>
      </c>
      <c r="CH687">
        <v>0</v>
      </c>
      <c r="CI687">
        <v>0</v>
      </c>
      <c r="CJ687">
        <v>9966.66666666667</v>
      </c>
      <c r="CK687">
        <v>0</v>
      </c>
      <c r="CL687">
        <v>46.2884</v>
      </c>
      <c r="CM687">
        <v>1459.97666666667</v>
      </c>
      <c r="CN687">
        <v>0.972989</v>
      </c>
      <c r="CO687">
        <v>0.0270114</v>
      </c>
      <c r="CP687">
        <v>0</v>
      </c>
      <c r="CQ687">
        <v>675.266333333333</v>
      </c>
      <c r="CR687">
        <v>4.99951</v>
      </c>
      <c r="CS687">
        <v>9877.72</v>
      </c>
      <c r="CT687">
        <v>11911.7</v>
      </c>
      <c r="CU687">
        <v>40.854</v>
      </c>
      <c r="CV687">
        <v>42.75</v>
      </c>
      <c r="CW687">
        <v>42.187</v>
      </c>
      <c r="CX687">
        <v>42.062</v>
      </c>
      <c r="CY687">
        <v>43.687</v>
      </c>
      <c r="CZ687">
        <v>1415.67666666667</v>
      </c>
      <c r="DA687">
        <v>39.3</v>
      </c>
      <c r="DB687">
        <v>0</v>
      </c>
      <c r="DC687">
        <v>1627064918.8</v>
      </c>
      <c r="DD687">
        <v>0</v>
      </c>
      <c r="DE687">
        <v>675.683</v>
      </c>
      <c r="DF687">
        <v>-2.50592307666982</v>
      </c>
      <c r="DG687">
        <v>-24.233076958434</v>
      </c>
      <c r="DH687">
        <v>9880.2256</v>
      </c>
      <c r="DI687">
        <v>15</v>
      </c>
      <c r="DJ687">
        <v>1627063522.6</v>
      </c>
      <c r="DK687" t="s">
        <v>293</v>
      </c>
      <c r="DL687">
        <v>1627063512.6</v>
      </c>
      <c r="DM687">
        <v>1627063522.6</v>
      </c>
      <c r="DN687">
        <v>1</v>
      </c>
      <c r="DO687">
        <v>0.261</v>
      </c>
      <c r="DP687">
        <v>-0.001</v>
      </c>
      <c r="DQ687">
        <v>4.408</v>
      </c>
      <c r="DR687">
        <v>-0.118</v>
      </c>
      <c r="DS687">
        <v>420</v>
      </c>
      <c r="DT687">
        <v>3</v>
      </c>
      <c r="DU687">
        <v>0.07</v>
      </c>
      <c r="DV687">
        <v>0.03</v>
      </c>
      <c r="DW687">
        <v>-21.465</v>
      </c>
      <c r="DX687">
        <v>0.226864808362348</v>
      </c>
      <c r="DY687">
        <v>0.0592951649408774</v>
      </c>
      <c r="DZ687">
        <v>1</v>
      </c>
      <c r="EA687">
        <v>675.763151515151</v>
      </c>
      <c r="EB687">
        <v>-1.91669182636952</v>
      </c>
      <c r="EC687">
        <v>0.262106400001875</v>
      </c>
      <c r="ED687">
        <v>1</v>
      </c>
      <c r="EE687">
        <v>8.38646634146342</v>
      </c>
      <c r="EF687">
        <v>-0.00193651567942581</v>
      </c>
      <c r="EG687">
        <v>0.015333246161026</v>
      </c>
      <c r="EH687">
        <v>1</v>
      </c>
      <c r="EI687">
        <v>3</v>
      </c>
      <c r="EJ687">
        <v>3</v>
      </c>
      <c r="EK687" t="s">
        <v>294</v>
      </c>
      <c r="EL687">
        <v>100</v>
      </c>
      <c r="EM687">
        <v>100</v>
      </c>
      <c r="EN687">
        <v>4.318</v>
      </c>
      <c r="EO687">
        <v>0.1454</v>
      </c>
      <c r="EP687">
        <v>2.28134974714028</v>
      </c>
      <c r="EQ687">
        <v>0.00616335315543056</v>
      </c>
      <c r="ER687">
        <v>-2.81551833566181e-06</v>
      </c>
      <c r="ES687">
        <v>7.20361701182458e-10</v>
      </c>
      <c r="ET687">
        <v>-0.12593346656001</v>
      </c>
      <c r="EU687">
        <v>0.000949733804135094</v>
      </c>
      <c r="EV687">
        <v>0.000626151634330831</v>
      </c>
      <c r="EW687">
        <v>-7.8445624330649e-06</v>
      </c>
      <c r="EX687">
        <v>-4</v>
      </c>
      <c r="EY687">
        <v>2067</v>
      </c>
      <c r="EZ687">
        <v>1</v>
      </c>
      <c r="FA687">
        <v>22</v>
      </c>
      <c r="FB687">
        <v>23.4</v>
      </c>
      <c r="FC687">
        <v>23.2</v>
      </c>
      <c r="FD687">
        <v>18</v>
      </c>
      <c r="FE687">
        <v>960.191</v>
      </c>
      <c r="FF687">
        <v>525.322</v>
      </c>
      <c r="FG687">
        <v>46.0606</v>
      </c>
      <c r="FH687">
        <v>26.1184</v>
      </c>
      <c r="FI687">
        <v>30.0007</v>
      </c>
      <c r="FJ687">
        <v>25.8389</v>
      </c>
      <c r="FK687">
        <v>25.8283</v>
      </c>
      <c r="FL687">
        <v>26.9103</v>
      </c>
      <c r="FM687">
        <v>25.3323</v>
      </c>
      <c r="FN687">
        <v>0</v>
      </c>
      <c r="FO687">
        <v>48</v>
      </c>
      <c r="FP687">
        <v>420</v>
      </c>
      <c r="FQ687">
        <v>15.5496</v>
      </c>
      <c r="FR687">
        <v>100.25</v>
      </c>
      <c r="FS687">
        <v>100.143</v>
      </c>
    </row>
    <row r="688" spans="1:175">
      <c r="A688">
        <v>672</v>
      </c>
      <c r="B688">
        <v>1627064918.1</v>
      </c>
      <c r="C688">
        <v>1342</v>
      </c>
      <c r="D688" t="s">
        <v>1637</v>
      </c>
      <c r="E688" t="s">
        <v>1638</v>
      </c>
      <c r="F688">
        <v>1</v>
      </c>
      <c r="H688">
        <v>1627064917.1</v>
      </c>
      <c r="I688">
        <f>(J688)/1000</f>
        <v>0</v>
      </c>
      <c r="J688">
        <f>1000*CB688*AH688*(BX688-BY688)/(100*BQ688*(1000-AH688*BX688))</f>
        <v>0</v>
      </c>
      <c r="K688">
        <f>CB688*AH688*(BW688-BV688*(1000-AH688*BY688)/(1000-AH688*BX688))/(100*BQ688)</f>
        <v>0</v>
      </c>
      <c r="L688">
        <f>BV688 - IF(AH688&gt;1, K688*BQ688*100.0/(AJ688*CJ688), 0)</f>
        <v>0</v>
      </c>
      <c r="M688">
        <f>((S688-I688/2)*L688-K688)/(S688+I688/2)</f>
        <v>0</v>
      </c>
      <c r="N688">
        <f>M688*(CC688+CD688)/1000.0</f>
        <v>0</v>
      </c>
      <c r="O688">
        <f>(BV688 - IF(AH688&gt;1, K688*BQ688*100.0/(AJ688*CJ688), 0))*(CC688+CD688)/1000.0</f>
        <v>0</v>
      </c>
      <c r="P688">
        <f>2.0/((1/R688-1/Q688)+SIGN(R688)*SQRT((1/R688-1/Q688)*(1/R688-1/Q688) + 4*BR688/((BR688+1)*(BR688+1))*(2*1/R688*1/Q688-1/Q688*1/Q688)))</f>
        <v>0</v>
      </c>
      <c r="Q688">
        <f>IF(LEFT(BS688,1)&lt;&gt;"0",IF(LEFT(BS688,1)="1",3.0,BT688),$D$5+$E$5*(CJ688*CC688/($K$5*1000))+$F$5*(CJ688*CC688/($K$5*1000))*MAX(MIN(BQ688,$J$5),$I$5)*MAX(MIN(BQ688,$J$5),$I$5)+$G$5*MAX(MIN(BQ688,$J$5),$I$5)*(CJ688*CC688/($K$5*1000))+$H$5*(CJ688*CC688/($K$5*1000))*(CJ688*CC688/($K$5*1000)))</f>
        <v>0</v>
      </c>
      <c r="R688">
        <f>I688*(1000-(1000*0.61365*exp(17.502*V688/(240.97+V688))/(CC688+CD688)+BX688)/2)/(1000*0.61365*exp(17.502*V688/(240.97+V688))/(CC688+CD688)-BX688)</f>
        <v>0</v>
      </c>
      <c r="S688">
        <f>1/((BR688+1)/(P688/1.6)+1/(Q688/1.37)) + BR688/((BR688+1)/(P688/1.6) + BR688/(Q688/1.37))</f>
        <v>0</v>
      </c>
      <c r="T688">
        <f>(BM688*BP688)</f>
        <v>0</v>
      </c>
      <c r="U688">
        <f>(CE688+(T688+2*0.95*5.67E-8*(((CE688+$B$7)+273)^4-(CE688+273)^4)-44100*I688)/(1.84*29.3*Q688+8*0.95*5.67E-8*(CE688+273)^3))</f>
        <v>0</v>
      </c>
      <c r="V688">
        <f>($C$7*CF688+$D$7*CG688+$E$7*U688)</f>
        <v>0</v>
      </c>
      <c r="W688">
        <f>0.61365*exp(17.502*V688/(240.97+V688))</f>
        <v>0</v>
      </c>
      <c r="X688">
        <f>(Y688/Z688*100)</f>
        <v>0</v>
      </c>
      <c r="Y688">
        <f>BX688*(CC688+CD688)/1000</f>
        <v>0</v>
      </c>
      <c r="Z688">
        <f>0.61365*exp(17.502*CE688/(240.97+CE688))</f>
        <v>0</v>
      </c>
      <c r="AA688">
        <f>(W688-BX688*(CC688+CD688)/1000)</f>
        <v>0</v>
      </c>
      <c r="AB688">
        <f>(-I688*44100)</f>
        <v>0</v>
      </c>
      <c r="AC688">
        <f>2*29.3*Q688*0.92*(CE688-V688)</f>
        <v>0</v>
      </c>
      <c r="AD688">
        <f>2*0.95*5.67E-8*(((CE688+$B$7)+273)^4-(V688+273)^4)</f>
        <v>0</v>
      </c>
      <c r="AE688">
        <f>T688+AD688+AB688+AC688</f>
        <v>0</v>
      </c>
      <c r="AF688">
        <v>16</v>
      </c>
      <c r="AG688">
        <v>2</v>
      </c>
      <c r="AH688">
        <f>IF(AF688*$H$13&gt;=AJ688,1.0,(AJ688/(AJ688-AF688*$H$13)))</f>
        <v>0</v>
      </c>
      <c r="AI688">
        <f>(AH688-1)*100</f>
        <v>0</v>
      </c>
      <c r="AJ688">
        <f>MAX(0,($B$13+$C$13*CJ688)/(1+$D$13*CJ688)*CC688/(CE688+273)*$E$13)</f>
        <v>0</v>
      </c>
      <c r="AK688" t="s">
        <v>291</v>
      </c>
      <c r="AL688" t="s">
        <v>291</v>
      </c>
      <c r="AM688">
        <v>0</v>
      </c>
      <c r="AN688">
        <v>0</v>
      </c>
      <c r="AO688">
        <f>1-AM688/AN688</f>
        <v>0</v>
      </c>
      <c r="AP688">
        <v>0</v>
      </c>
      <c r="AQ688" t="s">
        <v>291</v>
      </c>
      <c r="AR688" t="s">
        <v>291</v>
      </c>
      <c r="AS688">
        <v>0</v>
      </c>
      <c r="AT688">
        <v>0</v>
      </c>
      <c r="AU688">
        <f>1-AS688/AT688</f>
        <v>0</v>
      </c>
      <c r="AV688">
        <v>0.5</v>
      </c>
      <c r="AW688">
        <f>BN688</f>
        <v>0</v>
      </c>
      <c r="AX688">
        <f>K688</f>
        <v>0</v>
      </c>
      <c r="AY688">
        <f>AU688*AV688*AW688</f>
        <v>0</v>
      </c>
      <c r="AZ688">
        <f>(AX688-AP688)/AW688</f>
        <v>0</v>
      </c>
      <c r="BA688">
        <f>(AN688-AT688)/AT688</f>
        <v>0</v>
      </c>
      <c r="BB688">
        <f>AM688/(AO688+AM688/AT688)</f>
        <v>0</v>
      </c>
      <c r="BC688" t="s">
        <v>291</v>
      </c>
      <c r="BD688">
        <v>0</v>
      </c>
      <c r="BE688">
        <f>IF(BD688&lt;&gt;0, BD688, BB688)</f>
        <v>0</v>
      </c>
      <c r="BF688">
        <f>1-BE688/AT688</f>
        <v>0</v>
      </c>
      <c r="BG688">
        <f>(AT688-AS688)/(AT688-BE688)</f>
        <v>0</v>
      </c>
      <c r="BH688">
        <f>(AN688-AT688)/(AN688-BE688)</f>
        <v>0</v>
      </c>
      <c r="BI688">
        <f>(AT688-AS688)/(AT688-AM688)</f>
        <v>0</v>
      </c>
      <c r="BJ688">
        <f>(AN688-AT688)/(AN688-AM688)</f>
        <v>0</v>
      </c>
      <c r="BK688">
        <f>(BG688*BE688/AS688)</f>
        <v>0</v>
      </c>
      <c r="BL688">
        <f>(1-BK688)</f>
        <v>0</v>
      </c>
      <c r="BM688">
        <f>$B$11*CK688+$C$11*CL688+$F$11*CM688*(1-CP688)</f>
        <v>0</v>
      </c>
      <c r="BN688">
        <f>BM688*BO688</f>
        <v>0</v>
      </c>
      <c r="BO688">
        <f>($B$11*$D$9+$C$11*$D$9+$F$11*((CZ688+CR688)/MAX(CZ688+CR688+DA688, 0.1)*$I$9+DA688/MAX(CZ688+CR688+DA688, 0.1)*$J$9))/($B$11+$C$11+$F$11)</f>
        <v>0</v>
      </c>
      <c r="BP688">
        <f>($B$11*$K$9+$C$11*$K$9+$F$11*((CZ688+CR688)/MAX(CZ688+CR688+DA688, 0.1)*$P$9+DA688/MAX(CZ688+CR688+DA688, 0.1)*$Q$9))/($B$11+$C$11+$F$11)</f>
        <v>0</v>
      </c>
      <c r="BQ688">
        <v>6</v>
      </c>
      <c r="BR688">
        <v>0.5</v>
      </c>
      <c r="BS688" t="s">
        <v>292</v>
      </c>
      <c r="BT688">
        <v>2</v>
      </c>
      <c r="BU688">
        <v>1627064917.1</v>
      </c>
      <c r="BV688">
        <v>398.574666666667</v>
      </c>
      <c r="BW688">
        <v>419.964</v>
      </c>
      <c r="BX688">
        <v>23.9487666666667</v>
      </c>
      <c r="BY688">
        <v>15.5494333333333</v>
      </c>
      <c r="BZ688">
        <v>394.257</v>
      </c>
      <c r="CA688">
        <v>23.8031</v>
      </c>
      <c r="CB688">
        <v>899.973</v>
      </c>
      <c r="CC688">
        <v>101.522666666667</v>
      </c>
      <c r="CD688">
        <v>0.100469333333333</v>
      </c>
      <c r="CE688">
        <v>38.9449333333333</v>
      </c>
      <c r="CF688">
        <v>35.2755666666667</v>
      </c>
      <c r="CG688">
        <v>999.9</v>
      </c>
      <c r="CH688">
        <v>0</v>
      </c>
      <c r="CI688">
        <v>0</v>
      </c>
      <c r="CJ688">
        <v>9997.91666666667</v>
      </c>
      <c r="CK688">
        <v>0</v>
      </c>
      <c r="CL688">
        <v>47.1280333333333</v>
      </c>
      <c r="CM688">
        <v>1460.17333333333</v>
      </c>
      <c r="CN688">
        <v>0.972990666666667</v>
      </c>
      <c r="CO688">
        <v>0.0270094666666667</v>
      </c>
      <c r="CP688">
        <v>0</v>
      </c>
      <c r="CQ688">
        <v>675.322333333333</v>
      </c>
      <c r="CR688">
        <v>4.99951</v>
      </c>
      <c r="CS688">
        <v>9878.76333333333</v>
      </c>
      <c r="CT688">
        <v>11913.3</v>
      </c>
      <c r="CU688">
        <v>40.812</v>
      </c>
      <c r="CV688">
        <v>42.75</v>
      </c>
      <c r="CW688">
        <v>42.187</v>
      </c>
      <c r="CX688">
        <v>42.062</v>
      </c>
      <c r="CY688">
        <v>43.687</v>
      </c>
      <c r="CZ688">
        <v>1415.87</v>
      </c>
      <c r="DA688">
        <v>39.3033333333333</v>
      </c>
      <c r="DB688">
        <v>0</v>
      </c>
      <c r="DC688">
        <v>1627064920.6</v>
      </c>
      <c r="DD688">
        <v>0</v>
      </c>
      <c r="DE688">
        <v>675.623923076923</v>
      </c>
      <c r="DF688">
        <v>-2.61210256520458</v>
      </c>
      <c r="DG688">
        <v>-19.8294017233439</v>
      </c>
      <c r="DH688">
        <v>9879.85346153846</v>
      </c>
      <c r="DI688">
        <v>15</v>
      </c>
      <c r="DJ688">
        <v>1627063522.6</v>
      </c>
      <c r="DK688" t="s">
        <v>293</v>
      </c>
      <c r="DL688">
        <v>1627063512.6</v>
      </c>
      <c r="DM688">
        <v>1627063522.6</v>
      </c>
      <c r="DN688">
        <v>1</v>
      </c>
      <c r="DO688">
        <v>0.261</v>
      </c>
      <c r="DP688">
        <v>-0.001</v>
      </c>
      <c r="DQ688">
        <v>4.408</v>
      </c>
      <c r="DR688">
        <v>-0.118</v>
      </c>
      <c r="DS688">
        <v>420</v>
      </c>
      <c r="DT688">
        <v>3</v>
      </c>
      <c r="DU688">
        <v>0.07</v>
      </c>
      <c r="DV688">
        <v>0.03</v>
      </c>
      <c r="DW688">
        <v>-21.4550268292683</v>
      </c>
      <c r="DX688">
        <v>0.267073170731737</v>
      </c>
      <c r="DY688">
        <v>0.0610165272468333</v>
      </c>
      <c r="DZ688">
        <v>1</v>
      </c>
      <c r="EA688">
        <v>675.703857142857</v>
      </c>
      <c r="EB688">
        <v>-2.13038747553741</v>
      </c>
      <c r="EC688">
        <v>0.280436205412426</v>
      </c>
      <c r="ED688">
        <v>1</v>
      </c>
      <c r="EE688">
        <v>8.38928097560976</v>
      </c>
      <c r="EF688">
        <v>-0.0220584668989506</v>
      </c>
      <c r="EG688">
        <v>0.0142935999331233</v>
      </c>
      <c r="EH688">
        <v>1</v>
      </c>
      <c r="EI688">
        <v>3</v>
      </c>
      <c r="EJ688">
        <v>3</v>
      </c>
      <c r="EK688" t="s">
        <v>294</v>
      </c>
      <c r="EL688">
        <v>100</v>
      </c>
      <c r="EM688">
        <v>100</v>
      </c>
      <c r="EN688">
        <v>4.317</v>
      </c>
      <c r="EO688">
        <v>0.1459</v>
      </c>
      <c r="EP688">
        <v>2.28134974714028</v>
      </c>
      <c r="EQ688">
        <v>0.00616335315543056</v>
      </c>
      <c r="ER688">
        <v>-2.81551833566181e-06</v>
      </c>
      <c r="ES688">
        <v>7.20361701182458e-10</v>
      </c>
      <c r="ET688">
        <v>-0.12593346656001</v>
      </c>
      <c r="EU688">
        <v>0.000949733804135094</v>
      </c>
      <c r="EV688">
        <v>0.000626151634330831</v>
      </c>
      <c r="EW688">
        <v>-7.8445624330649e-06</v>
      </c>
      <c r="EX688">
        <v>-4</v>
      </c>
      <c r="EY688">
        <v>2067</v>
      </c>
      <c r="EZ688">
        <v>1</v>
      </c>
      <c r="FA688">
        <v>22</v>
      </c>
      <c r="FB688">
        <v>23.4</v>
      </c>
      <c r="FC688">
        <v>23.3</v>
      </c>
      <c r="FD688">
        <v>18</v>
      </c>
      <c r="FE688">
        <v>960.352</v>
      </c>
      <c r="FF688">
        <v>525.193</v>
      </c>
      <c r="FG688">
        <v>46.0766</v>
      </c>
      <c r="FH688">
        <v>26.1228</v>
      </c>
      <c r="FI688">
        <v>30.0009</v>
      </c>
      <c r="FJ688">
        <v>25.8421</v>
      </c>
      <c r="FK688">
        <v>25.8316</v>
      </c>
      <c r="FL688">
        <v>26.911</v>
      </c>
      <c r="FM688">
        <v>25.3323</v>
      </c>
      <c r="FN688">
        <v>0</v>
      </c>
      <c r="FO688">
        <v>48</v>
      </c>
      <c r="FP688">
        <v>420</v>
      </c>
      <c r="FQ688">
        <v>15.546</v>
      </c>
      <c r="FR688">
        <v>100.25</v>
      </c>
      <c r="FS688">
        <v>100.143</v>
      </c>
    </row>
    <row r="689" spans="1:175">
      <c r="A689">
        <v>673</v>
      </c>
      <c r="B689">
        <v>1627064920.1</v>
      </c>
      <c r="C689">
        <v>1344</v>
      </c>
      <c r="D689" t="s">
        <v>1639</v>
      </c>
      <c r="E689" t="s">
        <v>1640</v>
      </c>
      <c r="F689">
        <v>1</v>
      </c>
      <c r="H689">
        <v>1627064919.1</v>
      </c>
      <c r="I689">
        <f>(J689)/1000</f>
        <v>0</v>
      </c>
      <c r="J689">
        <f>1000*CB689*AH689*(BX689-BY689)/(100*BQ689*(1000-AH689*BX689))</f>
        <v>0</v>
      </c>
      <c r="K689">
        <f>CB689*AH689*(BW689-BV689*(1000-AH689*BY689)/(1000-AH689*BX689))/(100*BQ689)</f>
        <v>0</v>
      </c>
      <c r="L689">
        <f>BV689 - IF(AH689&gt;1, K689*BQ689*100.0/(AJ689*CJ689), 0)</f>
        <v>0</v>
      </c>
      <c r="M689">
        <f>((S689-I689/2)*L689-K689)/(S689+I689/2)</f>
        <v>0</v>
      </c>
      <c r="N689">
        <f>M689*(CC689+CD689)/1000.0</f>
        <v>0</v>
      </c>
      <c r="O689">
        <f>(BV689 - IF(AH689&gt;1, K689*BQ689*100.0/(AJ689*CJ689), 0))*(CC689+CD689)/1000.0</f>
        <v>0</v>
      </c>
      <c r="P689">
        <f>2.0/((1/R689-1/Q689)+SIGN(R689)*SQRT((1/R689-1/Q689)*(1/R689-1/Q689) + 4*BR689/((BR689+1)*(BR689+1))*(2*1/R689*1/Q689-1/Q689*1/Q689)))</f>
        <v>0</v>
      </c>
      <c r="Q689">
        <f>IF(LEFT(BS689,1)&lt;&gt;"0",IF(LEFT(BS689,1)="1",3.0,BT689),$D$5+$E$5*(CJ689*CC689/($K$5*1000))+$F$5*(CJ689*CC689/($K$5*1000))*MAX(MIN(BQ689,$J$5),$I$5)*MAX(MIN(BQ689,$J$5),$I$5)+$G$5*MAX(MIN(BQ689,$J$5),$I$5)*(CJ689*CC689/($K$5*1000))+$H$5*(CJ689*CC689/($K$5*1000))*(CJ689*CC689/($K$5*1000)))</f>
        <v>0</v>
      </c>
      <c r="R689">
        <f>I689*(1000-(1000*0.61365*exp(17.502*V689/(240.97+V689))/(CC689+CD689)+BX689)/2)/(1000*0.61365*exp(17.502*V689/(240.97+V689))/(CC689+CD689)-BX689)</f>
        <v>0</v>
      </c>
      <c r="S689">
        <f>1/((BR689+1)/(P689/1.6)+1/(Q689/1.37)) + BR689/((BR689+1)/(P689/1.6) + BR689/(Q689/1.37))</f>
        <v>0</v>
      </c>
      <c r="T689">
        <f>(BM689*BP689)</f>
        <v>0</v>
      </c>
      <c r="U689">
        <f>(CE689+(T689+2*0.95*5.67E-8*(((CE689+$B$7)+273)^4-(CE689+273)^4)-44100*I689)/(1.84*29.3*Q689+8*0.95*5.67E-8*(CE689+273)^3))</f>
        <v>0</v>
      </c>
      <c r="V689">
        <f>($C$7*CF689+$D$7*CG689+$E$7*U689)</f>
        <v>0</v>
      </c>
      <c r="W689">
        <f>0.61365*exp(17.502*V689/(240.97+V689))</f>
        <v>0</v>
      </c>
      <c r="X689">
        <f>(Y689/Z689*100)</f>
        <v>0</v>
      </c>
      <c r="Y689">
        <f>BX689*(CC689+CD689)/1000</f>
        <v>0</v>
      </c>
      <c r="Z689">
        <f>0.61365*exp(17.502*CE689/(240.97+CE689))</f>
        <v>0</v>
      </c>
      <c r="AA689">
        <f>(W689-BX689*(CC689+CD689)/1000)</f>
        <v>0</v>
      </c>
      <c r="AB689">
        <f>(-I689*44100)</f>
        <v>0</v>
      </c>
      <c r="AC689">
        <f>2*29.3*Q689*0.92*(CE689-V689)</f>
        <v>0</v>
      </c>
      <c r="AD689">
        <f>2*0.95*5.67E-8*(((CE689+$B$7)+273)^4-(V689+273)^4)</f>
        <v>0</v>
      </c>
      <c r="AE689">
        <f>T689+AD689+AB689+AC689</f>
        <v>0</v>
      </c>
      <c r="AF689">
        <v>16</v>
      </c>
      <c r="AG689">
        <v>2</v>
      </c>
      <c r="AH689">
        <f>IF(AF689*$H$13&gt;=AJ689,1.0,(AJ689/(AJ689-AF689*$H$13)))</f>
        <v>0</v>
      </c>
      <c r="AI689">
        <f>(AH689-1)*100</f>
        <v>0</v>
      </c>
      <c r="AJ689">
        <f>MAX(0,($B$13+$C$13*CJ689)/(1+$D$13*CJ689)*CC689/(CE689+273)*$E$13)</f>
        <v>0</v>
      </c>
      <c r="AK689" t="s">
        <v>291</v>
      </c>
      <c r="AL689" t="s">
        <v>291</v>
      </c>
      <c r="AM689">
        <v>0</v>
      </c>
      <c r="AN689">
        <v>0</v>
      </c>
      <c r="AO689">
        <f>1-AM689/AN689</f>
        <v>0</v>
      </c>
      <c r="AP689">
        <v>0</v>
      </c>
      <c r="AQ689" t="s">
        <v>291</v>
      </c>
      <c r="AR689" t="s">
        <v>291</v>
      </c>
      <c r="AS689">
        <v>0</v>
      </c>
      <c r="AT689">
        <v>0</v>
      </c>
      <c r="AU689">
        <f>1-AS689/AT689</f>
        <v>0</v>
      </c>
      <c r="AV689">
        <v>0.5</v>
      </c>
      <c r="AW689">
        <f>BN689</f>
        <v>0</v>
      </c>
      <c r="AX689">
        <f>K689</f>
        <v>0</v>
      </c>
      <c r="AY689">
        <f>AU689*AV689*AW689</f>
        <v>0</v>
      </c>
      <c r="AZ689">
        <f>(AX689-AP689)/AW689</f>
        <v>0</v>
      </c>
      <c r="BA689">
        <f>(AN689-AT689)/AT689</f>
        <v>0</v>
      </c>
      <c r="BB689">
        <f>AM689/(AO689+AM689/AT689)</f>
        <v>0</v>
      </c>
      <c r="BC689" t="s">
        <v>291</v>
      </c>
      <c r="BD689">
        <v>0</v>
      </c>
      <c r="BE689">
        <f>IF(BD689&lt;&gt;0, BD689, BB689)</f>
        <v>0</v>
      </c>
      <c r="BF689">
        <f>1-BE689/AT689</f>
        <v>0</v>
      </c>
      <c r="BG689">
        <f>(AT689-AS689)/(AT689-BE689)</f>
        <v>0</v>
      </c>
      <c r="BH689">
        <f>(AN689-AT689)/(AN689-BE689)</f>
        <v>0</v>
      </c>
      <c r="BI689">
        <f>(AT689-AS689)/(AT689-AM689)</f>
        <v>0</v>
      </c>
      <c r="BJ689">
        <f>(AN689-AT689)/(AN689-AM689)</f>
        <v>0</v>
      </c>
      <c r="BK689">
        <f>(BG689*BE689/AS689)</f>
        <v>0</v>
      </c>
      <c r="BL689">
        <f>(1-BK689)</f>
        <v>0</v>
      </c>
      <c r="BM689">
        <f>$B$11*CK689+$C$11*CL689+$F$11*CM689*(1-CP689)</f>
        <v>0</v>
      </c>
      <c r="BN689">
        <f>BM689*BO689</f>
        <v>0</v>
      </c>
      <c r="BO689">
        <f>($B$11*$D$9+$C$11*$D$9+$F$11*((CZ689+CR689)/MAX(CZ689+CR689+DA689, 0.1)*$I$9+DA689/MAX(CZ689+CR689+DA689, 0.1)*$J$9))/($B$11+$C$11+$F$11)</f>
        <v>0</v>
      </c>
      <c r="BP689">
        <f>($B$11*$K$9+$C$11*$K$9+$F$11*((CZ689+CR689)/MAX(CZ689+CR689+DA689, 0.1)*$P$9+DA689/MAX(CZ689+CR689+DA689, 0.1)*$Q$9))/($B$11+$C$11+$F$11)</f>
        <v>0</v>
      </c>
      <c r="BQ689">
        <v>6</v>
      </c>
      <c r="BR689">
        <v>0.5</v>
      </c>
      <c r="BS689" t="s">
        <v>292</v>
      </c>
      <c r="BT689">
        <v>2</v>
      </c>
      <c r="BU689">
        <v>1627064919.1</v>
      </c>
      <c r="BV689">
        <v>398.594</v>
      </c>
      <c r="BW689">
        <v>419.966</v>
      </c>
      <c r="BX689">
        <v>23.9711</v>
      </c>
      <c r="BY689">
        <v>15.5514333333333</v>
      </c>
      <c r="BZ689">
        <v>394.276</v>
      </c>
      <c r="CA689">
        <v>23.8250333333333</v>
      </c>
      <c r="CB689">
        <v>900.002</v>
      </c>
      <c r="CC689">
        <v>101.522</v>
      </c>
      <c r="CD689">
        <v>0.100067566666667</v>
      </c>
      <c r="CE689">
        <v>38.9609666666667</v>
      </c>
      <c r="CF689">
        <v>35.2866666666667</v>
      </c>
      <c r="CG689">
        <v>999.9</v>
      </c>
      <c r="CH689">
        <v>0</v>
      </c>
      <c r="CI689">
        <v>0</v>
      </c>
      <c r="CJ689">
        <v>10012.1</v>
      </c>
      <c r="CK689">
        <v>0</v>
      </c>
      <c r="CL689">
        <v>47.5657666666667</v>
      </c>
      <c r="CM689">
        <v>1459.95666666667</v>
      </c>
      <c r="CN689">
        <v>0.972996333333333</v>
      </c>
      <c r="CO689">
        <v>0.0270041</v>
      </c>
      <c r="CP689">
        <v>0</v>
      </c>
      <c r="CQ689">
        <v>675.430666666667</v>
      </c>
      <c r="CR689">
        <v>4.99951</v>
      </c>
      <c r="CS689">
        <v>9875.86</v>
      </c>
      <c r="CT689">
        <v>11911.5</v>
      </c>
      <c r="CU689">
        <v>40.875</v>
      </c>
      <c r="CV689">
        <v>42.75</v>
      </c>
      <c r="CW689">
        <v>42.187</v>
      </c>
      <c r="CX689">
        <v>42.062</v>
      </c>
      <c r="CY689">
        <v>43.687</v>
      </c>
      <c r="CZ689">
        <v>1415.66666666667</v>
      </c>
      <c r="DA689">
        <v>39.29</v>
      </c>
      <c r="DB689">
        <v>0</v>
      </c>
      <c r="DC689">
        <v>1627064923</v>
      </c>
      <c r="DD689">
        <v>0</v>
      </c>
      <c r="DE689">
        <v>675.553961538462</v>
      </c>
      <c r="DF689">
        <v>-2.69261538151401</v>
      </c>
      <c r="DG689">
        <v>-21.3394871778259</v>
      </c>
      <c r="DH689">
        <v>9878.86769230769</v>
      </c>
      <c r="DI689">
        <v>15</v>
      </c>
      <c r="DJ689">
        <v>1627063522.6</v>
      </c>
      <c r="DK689" t="s">
        <v>293</v>
      </c>
      <c r="DL689">
        <v>1627063512.6</v>
      </c>
      <c r="DM689">
        <v>1627063522.6</v>
      </c>
      <c r="DN689">
        <v>1</v>
      </c>
      <c r="DO689">
        <v>0.261</v>
      </c>
      <c r="DP689">
        <v>-0.001</v>
      </c>
      <c r="DQ689">
        <v>4.408</v>
      </c>
      <c r="DR689">
        <v>-0.118</v>
      </c>
      <c r="DS689">
        <v>420</v>
      </c>
      <c r="DT689">
        <v>3</v>
      </c>
      <c r="DU689">
        <v>0.07</v>
      </c>
      <c r="DV689">
        <v>0.03</v>
      </c>
      <c r="DW689">
        <v>-21.4510487804878</v>
      </c>
      <c r="DX689">
        <v>0.461278745644604</v>
      </c>
      <c r="DY689">
        <v>0.0644840994655168</v>
      </c>
      <c r="DZ689">
        <v>1</v>
      </c>
      <c r="EA689">
        <v>675.641515151515</v>
      </c>
      <c r="EB689">
        <v>-2.14752133862863</v>
      </c>
      <c r="EC689">
        <v>0.275314709313488</v>
      </c>
      <c r="ED689">
        <v>1</v>
      </c>
      <c r="EE689">
        <v>8.39267536585366</v>
      </c>
      <c r="EF689">
        <v>0.00870020905925761</v>
      </c>
      <c r="EG689">
        <v>0.0163153544466496</v>
      </c>
      <c r="EH689">
        <v>1</v>
      </c>
      <c r="EI689">
        <v>3</v>
      </c>
      <c r="EJ689">
        <v>3</v>
      </c>
      <c r="EK689" t="s">
        <v>294</v>
      </c>
      <c r="EL689">
        <v>100</v>
      </c>
      <c r="EM689">
        <v>100</v>
      </c>
      <c r="EN689">
        <v>4.317</v>
      </c>
      <c r="EO689">
        <v>0.1462</v>
      </c>
      <c r="EP689">
        <v>2.28134974714028</v>
      </c>
      <c r="EQ689">
        <v>0.00616335315543056</v>
      </c>
      <c r="ER689">
        <v>-2.81551833566181e-06</v>
      </c>
      <c r="ES689">
        <v>7.20361701182458e-10</v>
      </c>
      <c r="ET689">
        <v>-0.12593346656001</v>
      </c>
      <c r="EU689">
        <v>0.000949733804135094</v>
      </c>
      <c r="EV689">
        <v>0.000626151634330831</v>
      </c>
      <c r="EW689">
        <v>-7.8445624330649e-06</v>
      </c>
      <c r="EX689">
        <v>-4</v>
      </c>
      <c r="EY689">
        <v>2067</v>
      </c>
      <c r="EZ689">
        <v>1</v>
      </c>
      <c r="FA689">
        <v>22</v>
      </c>
      <c r="FB689">
        <v>23.5</v>
      </c>
      <c r="FC689">
        <v>23.3</v>
      </c>
      <c r="FD689">
        <v>18</v>
      </c>
      <c r="FE689">
        <v>960.177</v>
      </c>
      <c r="FF689">
        <v>525.171</v>
      </c>
      <c r="FG689">
        <v>46.0916</v>
      </c>
      <c r="FH689">
        <v>26.1272</v>
      </c>
      <c r="FI689">
        <v>30.0008</v>
      </c>
      <c r="FJ689">
        <v>25.8454</v>
      </c>
      <c r="FK689">
        <v>25.8348</v>
      </c>
      <c r="FL689">
        <v>26.9115</v>
      </c>
      <c r="FM689">
        <v>25.3323</v>
      </c>
      <c r="FN689">
        <v>0</v>
      </c>
      <c r="FO689">
        <v>48</v>
      </c>
      <c r="FP689">
        <v>420</v>
      </c>
      <c r="FQ689">
        <v>15.652</v>
      </c>
      <c r="FR689">
        <v>100.249</v>
      </c>
      <c r="FS689">
        <v>100.143</v>
      </c>
    </row>
    <row r="690" spans="1:175">
      <c r="A690">
        <v>674</v>
      </c>
      <c r="B690">
        <v>1627064922.1</v>
      </c>
      <c r="C690">
        <v>1346</v>
      </c>
      <c r="D690" t="s">
        <v>1641</v>
      </c>
      <c r="E690" t="s">
        <v>1642</v>
      </c>
      <c r="F690">
        <v>1</v>
      </c>
      <c r="H690">
        <v>1627064921.1</v>
      </c>
      <c r="I690">
        <f>(J690)/1000</f>
        <v>0</v>
      </c>
      <c r="J690">
        <f>1000*CB690*AH690*(BX690-BY690)/(100*BQ690*(1000-AH690*BX690))</f>
        <v>0</v>
      </c>
      <c r="K690">
        <f>CB690*AH690*(BW690-BV690*(1000-AH690*BY690)/(1000-AH690*BX690))/(100*BQ690)</f>
        <v>0</v>
      </c>
      <c r="L690">
        <f>BV690 - IF(AH690&gt;1, K690*BQ690*100.0/(AJ690*CJ690), 0)</f>
        <v>0</v>
      </c>
      <c r="M690">
        <f>((S690-I690/2)*L690-K690)/(S690+I690/2)</f>
        <v>0</v>
      </c>
      <c r="N690">
        <f>M690*(CC690+CD690)/1000.0</f>
        <v>0</v>
      </c>
      <c r="O690">
        <f>(BV690 - IF(AH690&gt;1, K690*BQ690*100.0/(AJ690*CJ690), 0))*(CC690+CD690)/1000.0</f>
        <v>0</v>
      </c>
      <c r="P690">
        <f>2.0/((1/R690-1/Q690)+SIGN(R690)*SQRT((1/R690-1/Q690)*(1/R690-1/Q690) + 4*BR690/((BR690+1)*(BR690+1))*(2*1/R690*1/Q690-1/Q690*1/Q690)))</f>
        <v>0</v>
      </c>
      <c r="Q690">
        <f>IF(LEFT(BS690,1)&lt;&gt;"0",IF(LEFT(BS690,1)="1",3.0,BT690),$D$5+$E$5*(CJ690*CC690/($K$5*1000))+$F$5*(CJ690*CC690/($K$5*1000))*MAX(MIN(BQ690,$J$5),$I$5)*MAX(MIN(BQ690,$J$5),$I$5)+$G$5*MAX(MIN(BQ690,$J$5),$I$5)*(CJ690*CC690/($K$5*1000))+$H$5*(CJ690*CC690/($K$5*1000))*(CJ690*CC690/($K$5*1000)))</f>
        <v>0</v>
      </c>
      <c r="R690">
        <f>I690*(1000-(1000*0.61365*exp(17.502*V690/(240.97+V690))/(CC690+CD690)+BX690)/2)/(1000*0.61365*exp(17.502*V690/(240.97+V690))/(CC690+CD690)-BX690)</f>
        <v>0</v>
      </c>
      <c r="S690">
        <f>1/((BR690+1)/(P690/1.6)+1/(Q690/1.37)) + BR690/((BR690+1)/(P690/1.6) + BR690/(Q690/1.37))</f>
        <v>0</v>
      </c>
      <c r="T690">
        <f>(BM690*BP690)</f>
        <v>0</v>
      </c>
      <c r="U690">
        <f>(CE690+(T690+2*0.95*5.67E-8*(((CE690+$B$7)+273)^4-(CE690+273)^4)-44100*I690)/(1.84*29.3*Q690+8*0.95*5.67E-8*(CE690+273)^3))</f>
        <v>0</v>
      </c>
      <c r="V690">
        <f>($C$7*CF690+$D$7*CG690+$E$7*U690)</f>
        <v>0</v>
      </c>
      <c r="W690">
        <f>0.61365*exp(17.502*V690/(240.97+V690))</f>
        <v>0</v>
      </c>
      <c r="X690">
        <f>(Y690/Z690*100)</f>
        <v>0</v>
      </c>
      <c r="Y690">
        <f>BX690*(CC690+CD690)/1000</f>
        <v>0</v>
      </c>
      <c r="Z690">
        <f>0.61365*exp(17.502*CE690/(240.97+CE690))</f>
        <v>0</v>
      </c>
      <c r="AA690">
        <f>(W690-BX690*(CC690+CD690)/1000)</f>
        <v>0</v>
      </c>
      <c r="AB690">
        <f>(-I690*44100)</f>
        <v>0</v>
      </c>
      <c r="AC690">
        <f>2*29.3*Q690*0.92*(CE690-V690)</f>
        <v>0</v>
      </c>
      <c r="AD690">
        <f>2*0.95*5.67E-8*(((CE690+$B$7)+273)^4-(V690+273)^4)</f>
        <v>0</v>
      </c>
      <c r="AE690">
        <f>T690+AD690+AB690+AC690</f>
        <v>0</v>
      </c>
      <c r="AF690">
        <v>16</v>
      </c>
      <c r="AG690">
        <v>2</v>
      </c>
      <c r="AH690">
        <f>IF(AF690*$H$13&gt;=AJ690,1.0,(AJ690/(AJ690-AF690*$H$13)))</f>
        <v>0</v>
      </c>
      <c r="AI690">
        <f>(AH690-1)*100</f>
        <v>0</v>
      </c>
      <c r="AJ690">
        <f>MAX(0,($B$13+$C$13*CJ690)/(1+$D$13*CJ690)*CC690/(CE690+273)*$E$13)</f>
        <v>0</v>
      </c>
      <c r="AK690" t="s">
        <v>291</v>
      </c>
      <c r="AL690" t="s">
        <v>291</v>
      </c>
      <c r="AM690">
        <v>0</v>
      </c>
      <c r="AN690">
        <v>0</v>
      </c>
      <c r="AO690">
        <f>1-AM690/AN690</f>
        <v>0</v>
      </c>
      <c r="AP690">
        <v>0</v>
      </c>
      <c r="AQ690" t="s">
        <v>291</v>
      </c>
      <c r="AR690" t="s">
        <v>291</v>
      </c>
      <c r="AS690">
        <v>0</v>
      </c>
      <c r="AT690">
        <v>0</v>
      </c>
      <c r="AU690">
        <f>1-AS690/AT690</f>
        <v>0</v>
      </c>
      <c r="AV690">
        <v>0.5</v>
      </c>
      <c r="AW690">
        <f>BN690</f>
        <v>0</v>
      </c>
      <c r="AX690">
        <f>K690</f>
        <v>0</v>
      </c>
      <c r="AY690">
        <f>AU690*AV690*AW690</f>
        <v>0</v>
      </c>
      <c r="AZ690">
        <f>(AX690-AP690)/AW690</f>
        <v>0</v>
      </c>
      <c r="BA690">
        <f>(AN690-AT690)/AT690</f>
        <v>0</v>
      </c>
      <c r="BB690">
        <f>AM690/(AO690+AM690/AT690)</f>
        <v>0</v>
      </c>
      <c r="BC690" t="s">
        <v>291</v>
      </c>
      <c r="BD690">
        <v>0</v>
      </c>
      <c r="BE690">
        <f>IF(BD690&lt;&gt;0, BD690, BB690)</f>
        <v>0</v>
      </c>
      <c r="BF690">
        <f>1-BE690/AT690</f>
        <v>0</v>
      </c>
      <c r="BG690">
        <f>(AT690-AS690)/(AT690-BE690)</f>
        <v>0</v>
      </c>
      <c r="BH690">
        <f>(AN690-AT690)/(AN690-BE690)</f>
        <v>0</v>
      </c>
      <c r="BI690">
        <f>(AT690-AS690)/(AT690-AM690)</f>
        <v>0</v>
      </c>
      <c r="BJ690">
        <f>(AN690-AT690)/(AN690-AM690)</f>
        <v>0</v>
      </c>
      <c r="BK690">
        <f>(BG690*BE690/AS690)</f>
        <v>0</v>
      </c>
      <c r="BL690">
        <f>(1-BK690)</f>
        <v>0</v>
      </c>
      <c r="BM690">
        <f>$B$11*CK690+$C$11*CL690+$F$11*CM690*(1-CP690)</f>
        <v>0</v>
      </c>
      <c r="BN690">
        <f>BM690*BO690</f>
        <v>0</v>
      </c>
      <c r="BO690">
        <f>($B$11*$D$9+$C$11*$D$9+$F$11*((CZ690+CR690)/MAX(CZ690+CR690+DA690, 0.1)*$I$9+DA690/MAX(CZ690+CR690+DA690, 0.1)*$J$9))/($B$11+$C$11+$F$11)</f>
        <v>0</v>
      </c>
      <c r="BP690">
        <f>($B$11*$K$9+$C$11*$K$9+$F$11*((CZ690+CR690)/MAX(CZ690+CR690+DA690, 0.1)*$P$9+DA690/MAX(CZ690+CR690+DA690, 0.1)*$Q$9))/($B$11+$C$11+$F$11)</f>
        <v>0</v>
      </c>
      <c r="BQ690">
        <v>6</v>
      </c>
      <c r="BR690">
        <v>0.5</v>
      </c>
      <c r="BS690" t="s">
        <v>292</v>
      </c>
      <c r="BT690">
        <v>2</v>
      </c>
      <c r="BU690">
        <v>1627064921.1</v>
      </c>
      <c r="BV690">
        <v>398.59</v>
      </c>
      <c r="BW690">
        <v>419.981666666667</v>
      </c>
      <c r="BX690">
        <v>23.9904333333333</v>
      </c>
      <c r="BY690">
        <v>15.5528</v>
      </c>
      <c r="BZ690">
        <v>394.272</v>
      </c>
      <c r="CA690">
        <v>23.8441</v>
      </c>
      <c r="CB690">
        <v>900.030666666667</v>
      </c>
      <c r="CC690">
        <v>101.523</v>
      </c>
      <c r="CD690">
        <v>0.0999545</v>
      </c>
      <c r="CE690">
        <v>38.9765666666667</v>
      </c>
      <c r="CF690">
        <v>35.307</v>
      </c>
      <c r="CG690">
        <v>999.9</v>
      </c>
      <c r="CH690">
        <v>0</v>
      </c>
      <c r="CI690">
        <v>0</v>
      </c>
      <c r="CJ690">
        <v>10003.5266666667</v>
      </c>
      <c r="CK690">
        <v>0</v>
      </c>
      <c r="CL690">
        <v>47.8277333333333</v>
      </c>
      <c r="CM690">
        <v>1459.96666666667</v>
      </c>
      <c r="CN690">
        <v>0.972989</v>
      </c>
      <c r="CO690">
        <v>0.0270114</v>
      </c>
      <c r="CP690">
        <v>0</v>
      </c>
      <c r="CQ690">
        <v>675.178666666667</v>
      </c>
      <c r="CR690">
        <v>4.99951</v>
      </c>
      <c r="CS690">
        <v>9875.55</v>
      </c>
      <c r="CT690">
        <v>11911.6</v>
      </c>
      <c r="CU690">
        <v>40.875</v>
      </c>
      <c r="CV690">
        <v>42.75</v>
      </c>
      <c r="CW690">
        <v>42.208</v>
      </c>
      <c r="CX690">
        <v>42.062</v>
      </c>
      <c r="CY690">
        <v>43.687</v>
      </c>
      <c r="CZ690">
        <v>1415.66666666667</v>
      </c>
      <c r="DA690">
        <v>39.3</v>
      </c>
      <c r="DB690">
        <v>0</v>
      </c>
      <c r="DC690">
        <v>1627064924.8</v>
      </c>
      <c r="DD690">
        <v>0</v>
      </c>
      <c r="DE690">
        <v>675.46872</v>
      </c>
      <c r="DF690">
        <v>-2.42530770111576</v>
      </c>
      <c r="DG690">
        <v>-20.2538462052827</v>
      </c>
      <c r="DH690">
        <v>9878.0448</v>
      </c>
      <c r="DI690">
        <v>15</v>
      </c>
      <c r="DJ690">
        <v>1627063522.6</v>
      </c>
      <c r="DK690" t="s">
        <v>293</v>
      </c>
      <c r="DL690">
        <v>1627063512.6</v>
      </c>
      <c r="DM690">
        <v>1627063522.6</v>
      </c>
      <c r="DN690">
        <v>1</v>
      </c>
      <c r="DO690">
        <v>0.261</v>
      </c>
      <c r="DP690">
        <v>-0.001</v>
      </c>
      <c r="DQ690">
        <v>4.408</v>
      </c>
      <c r="DR690">
        <v>-0.118</v>
      </c>
      <c r="DS690">
        <v>420</v>
      </c>
      <c r="DT690">
        <v>3</v>
      </c>
      <c r="DU690">
        <v>0.07</v>
      </c>
      <c r="DV690">
        <v>0.03</v>
      </c>
      <c r="DW690">
        <v>-21.4447219512195</v>
      </c>
      <c r="DX690">
        <v>0.574013937282234</v>
      </c>
      <c r="DY690">
        <v>0.0668099470912761</v>
      </c>
      <c r="DZ690">
        <v>0</v>
      </c>
      <c r="EA690">
        <v>675.563818181818</v>
      </c>
      <c r="EB690">
        <v>-2.29394315216342</v>
      </c>
      <c r="EC690">
        <v>0.276153279192589</v>
      </c>
      <c r="ED690">
        <v>1</v>
      </c>
      <c r="EE690">
        <v>8.39694024390244</v>
      </c>
      <c r="EF690">
        <v>0.0737408362369551</v>
      </c>
      <c r="EG690">
        <v>0.0207095344470532</v>
      </c>
      <c r="EH690">
        <v>1</v>
      </c>
      <c r="EI690">
        <v>2</v>
      </c>
      <c r="EJ690">
        <v>3</v>
      </c>
      <c r="EK690" t="s">
        <v>335</v>
      </c>
      <c r="EL690">
        <v>100</v>
      </c>
      <c r="EM690">
        <v>100</v>
      </c>
      <c r="EN690">
        <v>4.318</v>
      </c>
      <c r="EO690">
        <v>0.1465</v>
      </c>
      <c r="EP690">
        <v>2.28134974714028</v>
      </c>
      <c r="EQ690">
        <v>0.00616335315543056</v>
      </c>
      <c r="ER690">
        <v>-2.81551833566181e-06</v>
      </c>
      <c r="ES690">
        <v>7.20361701182458e-10</v>
      </c>
      <c r="ET690">
        <v>-0.12593346656001</v>
      </c>
      <c r="EU690">
        <v>0.000949733804135094</v>
      </c>
      <c r="EV690">
        <v>0.000626151634330831</v>
      </c>
      <c r="EW690">
        <v>-7.8445624330649e-06</v>
      </c>
      <c r="EX690">
        <v>-4</v>
      </c>
      <c r="EY690">
        <v>2067</v>
      </c>
      <c r="EZ690">
        <v>1</v>
      </c>
      <c r="FA690">
        <v>22</v>
      </c>
      <c r="FB690">
        <v>23.5</v>
      </c>
      <c r="FC690">
        <v>23.3</v>
      </c>
      <c r="FD690">
        <v>18</v>
      </c>
      <c r="FE690">
        <v>960.182</v>
      </c>
      <c r="FF690">
        <v>525.186</v>
      </c>
      <c r="FG690">
        <v>46.1062</v>
      </c>
      <c r="FH690">
        <v>26.1316</v>
      </c>
      <c r="FI690">
        <v>30.0007</v>
      </c>
      <c r="FJ690">
        <v>25.8486</v>
      </c>
      <c r="FK690">
        <v>25.838</v>
      </c>
      <c r="FL690">
        <v>26.9111</v>
      </c>
      <c r="FM690">
        <v>25.3323</v>
      </c>
      <c r="FN690">
        <v>0</v>
      </c>
      <c r="FO690">
        <v>48</v>
      </c>
      <c r="FP690">
        <v>420</v>
      </c>
      <c r="FQ690">
        <v>15.6629</v>
      </c>
      <c r="FR690">
        <v>100.248</v>
      </c>
      <c r="FS690">
        <v>100.143</v>
      </c>
    </row>
    <row r="691" spans="1:175">
      <c r="A691">
        <v>675</v>
      </c>
      <c r="B691">
        <v>1627064924.1</v>
      </c>
      <c r="C691">
        <v>1348</v>
      </c>
      <c r="D691" t="s">
        <v>1643</v>
      </c>
      <c r="E691" t="s">
        <v>1644</v>
      </c>
      <c r="F691">
        <v>1</v>
      </c>
      <c r="H691">
        <v>1627064923.1</v>
      </c>
      <c r="I691">
        <f>(J691)/1000</f>
        <v>0</v>
      </c>
      <c r="J691">
        <f>1000*CB691*AH691*(BX691-BY691)/(100*BQ691*(1000-AH691*BX691))</f>
        <v>0</v>
      </c>
      <c r="K691">
        <f>CB691*AH691*(BW691-BV691*(1000-AH691*BY691)/(1000-AH691*BX691))/(100*BQ691)</f>
        <v>0</v>
      </c>
      <c r="L691">
        <f>BV691 - IF(AH691&gt;1, K691*BQ691*100.0/(AJ691*CJ691), 0)</f>
        <v>0</v>
      </c>
      <c r="M691">
        <f>((S691-I691/2)*L691-K691)/(S691+I691/2)</f>
        <v>0</v>
      </c>
      <c r="N691">
        <f>M691*(CC691+CD691)/1000.0</f>
        <v>0</v>
      </c>
      <c r="O691">
        <f>(BV691 - IF(AH691&gt;1, K691*BQ691*100.0/(AJ691*CJ691), 0))*(CC691+CD691)/1000.0</f>
        <v>0</v>
      </c>
      <c r="P691">
        <f>2.0/((1/R691-1/Q691)+SIGN(R691)*SQRT((1/R691-1/Q691)*(1/R691-1/Q691) + 4*BR691/((BR691+1)*(BR691+1))*(2*1/R691*1/Q691-1/Q691*1/Q691)))</f>
        <v>0</v>
      </c>
      <c r="Q691">
        <f>IF(LEFT(BS691,1)&lt;&gt;"0",IF(LEFT(BS691,1)="1",3.0,BT691),$D$5+$E$5*(CJ691*CC691/($K$5*1000))+$F$5*(CJ691*CC691/($K$5*1000))*MAX(MIN(BQ691,$J$5),$I$5)*MAX(MIN(BQ691,$J$5),$I$5)+$G$5*MAX(MIN(BQ691,$J$5),$I$5)*(CJ691*CC691/($K$5*1000))+$H$5*(CJ691*CC691/($K$5*1000))*(CJ691*CC691/($K$5*1000)))</f>
        <v>0</v>
      </c>
      <c r="R691">
        <f>I691*(1000-(1000*0.61365*exp(17.502*V691/(240.97+V691))/(CC691+CD691)+BX691)/2)/(1000*0.61365*exp(17.502*V691/(240.97+V691))/(CC691+CD691)-BX691)</f>
        <v>0</v>
      </c>
      <c r="S691">
        <f>1/((BR691+1)/(P691/1.6)+1/(Q691/1.37)) + BR691/((BR691+1)/(P691/1.6) + BR691/(Q691/1.37))</f>
        <v>0</v>
      </c>
      <c r="T691">
        <f>(BM691*BP691)</f>
        <v>0</v>
      </c>
      <c r="U691">
        <f>(CE691+(T691+2*0.95*5.67E-8*(((CE691+$B$7)+273)^4-(CE691+273)^4)-44100*I691)/(1.84*29.3*Q691+8*0.95*5.67E-8*(CE691+273)^3))</f>
        <v>0</v>
      </c>
      <c r="V691">
        <f>($C$7*CF691+$D$7*CG691+$E$7*U691)</f>
        <v>0</v>
      </c>
      <c r="W691">
        <f>0.61365*exp(17.502*V691/(240.97+V691))</f>
        <v>0</v>
      </c>
      <c r="X691">
        <f>(Y691/Z691*100)</f>
        <v>0</v>
      </c>
      <c r="Y691">
        <f>BX691*(CC691+CD691)/1000</f>
        <v>0</v>
      </c>
      <c r="Z691">
        <f>0.61365*exp(17.502*CE691/(240.97+CE691))</f>
        <v>0</v>
      </c>
      <c r="AA691">
        <f>(W691-BX691*(CC691+CD691)/1000)</f>
        <v>0</v>
      </c>
      <c r="AB691">
        <f>(-I691*44100)</f>
        <v>0</v>
      </c>
      <c r="AC691">
        <f>2*29.3*Q691*0.92*(CE691-V691)</f>
        <v>0</v>
      </c>
      <c r="AD691">
        <f>2*0.95*5.67E-8*(((CE691+$B$7)+273)^4-(V691+273)^4)</f>
        <v>0</v>
      </c>
      <c r="AE691">
        <f>T691+AD691+AB691+AC691</f>
        <v>0</v>
      </c>
      <c r="AF691">
        <v>16</v>
      </c>
      <c r="AG691">
        <v>2</v>
      </c>
      <c r="AH691">
        <f>IF(AF691*$H$13&gt;=AJ691,1.0,(AJ691/(AJ691-AF691*$H$13)))</f>
        <v>0</v>
      </c>
      <c r="AI691">
        <f>(AH691-1)*100</f>
        <v>0</v>
      </c>
      <c r="AJ691">
        <f>MAX(0,($B$13+$C$13*CJ691)/(1+$D$13*CJ691)*CC691/(CE691+273)*$E$13)</f>
        <v>0</v>
      </c>
      <c r="AK691" t="s">
        <v>291</v>
      </c>
      <c r="AL691" t="s">
        <v>291</v>
      </c>
      <c r="AM691">
        <v>0</v>
      </c>
      <c r="AN691">
        <v>0</v>
      </c>
      <c r="AO691">
        <f>1-AM691/AN691</f>
        <v>0</v>
      </c>
      <c r="AP691">
        <v>0</v>
      </c>
      <c r="AQ691" t="s">
        <v>291</v>
      </c>
      <c r="AR691" t="s">
        <v>291</v>
      </c>
      <c r="AS691">
        <v>0</v>
      </c>
      <c r="AT691">
        <v>0</v>
      </c>
      <c r="AU691">
        <f>1-AS691/AT691</f>
        <v>0</v>
      </c>
      <c r="AV691">
        <v>0.5</v>
      </c>
      <c r="AW691">
        <f>BN691</f>
        <v>0</v>
      </c>
      <c r="AX691">
        <f>K691</f>
        <v>0</v>
      </c>
      <c r="AY691">
        <f>AU691*AV691*AW691</f>
        <v>0</v>
      </c>
      <c r="AZ691">
        <f>(AX691-AP691)/AW691</f>
        <v>0</v>
      </c>
      <c r="BA691">
        <f>(AN691-AT691)/AT691</f>
        <v>0</v>
      </c>
      <c r="BB691">
        <f>AM691/(AO691+AM691/AT691)</f>
        <v>0</v>
      </c>
      <c r="BC691" t="s">
        <v>291</v>
      </c>
      <c r="BD691">
        <v>0</v>
      </c>
      <c r="BE691">
        <f>IF(BD691&lt;&gt;0, BD691, BB691)</f>
        <v>0</v>
      </c>
      <c r="BF691">
        <f>1-BE691/AT691</f>
        <v>0</v>
      </c>
      <c r="BG691">
        <f>(AT691-AS691)/(AT691-BE691)</f>
        <v>0</v>
      </c>
      <c r="BH691">
        <f>(AN691-AT691)/(AN691-BE691)</f>
        <v>0</v>
      </c>
      <c r="BI691">
        <f>(AT691-AS691)/(AT691-AM691)</f>
        <v>0</v>
      </c>
      <c r="BJ691">
        <f>(AN691-AT691)/(AN691-AM691)</f>
        <v>0</v>
      </c>
      <c r="BK691">
        <f>(BG691*BE691/AS691)</f>
        <v>0</v>
      </c>
      <c r="BL691">
        <f>(1-BK691)</f>
        <v>0</v>
      </c>
      <c r="BM691">
        <f>$B$11*CK691+$C$11*CL691+$F$11*CM691*(1-CP691)</f>
        <v>0</v>
      </c>
      <c r="BN691">
        <f>BM691*BO691</f>
        <v>0</v>
      </c>
      <c r="BO691">
        <f>($B$11*$D$9+$C$11*$D$9+$F$11*((CZ691+CR691)/MAX(CZ691+CR691+DA691, 0.1)*$I$9+DA691/MAX(CZ691+CR691+DA691, 0.1)*$J$9))/($B$11+$C$11+$F$11)</f>
        <v>0</v>
      </c>
      <c r="BP691">
        <f>($B$11*$K$9+$C$11*$K$9+$F$11*((CZ691+CR691)/MAX(CZ691+CR691+DA691, 0.1)*$P$9+DA691/MAX(CZ691+CR691+DA691, 0.1)*$Q$9))/($B$11+$C$11+$F$11)</f>
        <v>0</v>
      </c>
      <c r="BQ691">
        <v>6</v>
      </c>
      <c r="BR691">
        <v>0.5</v>
      </c>
      <c r="BS691" t="s">
        <v>292</v>
      </c>
      <c r="BT691">
        <v>2</v>
      </c>
      <c r="BU691">
        <v>1627064923.1</v>
      </c>
      <c r="BV691">
        <v>398.608333333333</v>
      </c>
      <c r="BW691">
        <v>420.003333333333</v>
      </c>
      <c r="BX691">
        <v>24.0066666666667</v>
      </c>
      <c r="BY691">
        <v>15.5537666666667</v>
      </c>
      <c r="BZ691">
        <v>394.290333333333</v>
      </c>
      <c r="CA691">
        <v>23.8600333333333</v>
      </c>
      <c r="CB691">
        <v>900.049333333333</v>
      </c>
      <c r="CC691">
        <v>101.523</v>
      </c>
      <c r="CD691">
        <v>0.100096</v>
      </c>
      <c r="CE691">
        <v>38.9921333333333</v>
      </c>
      <c r="CF691">
        <v>35.3195333333333</v>
      </c>
      <c r="CG691">
        <v>999.9</v>
      </c>
      <c r="CH691">
        <v>0</v>
      </c>
      <c r="CI691">
        <v>0</v>
      </c>
      <c r="CJ691">
        <v>10009.7933333333</v>
      </c>
      <c r="CK691">
        <v>0</v>
      </c>
      <c r="CL691">
        <v>48.6197666666667</v>
      </c>
      <c r="CM691">
        <v>1460.07</v>
      </c>
      <c r="CN691">
        <v>0.972990666666667</v>
      </c>
      <c r="CO691">
        <v>0.0270094666666667</v>
      </c>
      <c r="CP691">
        <v>0</v>
      </c>
      <c r="CQ691">
        <v>675.129333333333</v>
      </c>
      <c r="CR691">
        <v>4.99951</v>
      </c>
      <c r="CS691">
        <v>9877.45666666667</v>
      </c>
      <c r="CT691">
        <v>11912.4666666667</v>
      </c>
      <c r="CU691">
        <v>40.875</v>
      </c>
      <c r="CV691">
        <v>42.75</v>
      </c>
      <c r="CW691">
        <v>42.187</v>
      </c>
      <c r="CX691">
        <v>42.062</v>
      </c>
      <c r="CY691">
        <v>43.687</v>
      </c>
      <c r="CZ691">
        <v>1415.77</v>
      </c>
      <c r="DA691">
        <v>39.3</v>
      </c>
      <c r="DB691">
        <v>0</v>
      </c>
      <c r="DC691">
        <v>1627064926.6</v>
      </c>
      <c r="DD691">
        <v>0</v>
      </c>
      <c r="DE691">
        <v>675.405423076923</v>
      </c>
      <c r="DF691">
        <v>-2.30273505649166</v>
      </c>
      <c r="DG691">
        <v>-14.7210256885524</v>
      </c>
      <c r="DH691">
        <v>9877.79653846154</v>
      </c>
      <c r="DI691">
        <v>15</v>
      </c>
      <c r="DJ691">
        <v>1627063522.6</v>
      </c>
      <c r="DK691" t="s">
        <v>293</v>
      </c>
      <c r="DL691">
        <v>1627063512.6</v>
      </c>
      <c r="DM691">
        <v>1627063522.6</v>
      </c>
      <c r="DN691">
        <v>1</v>
      </c>
      <c r="DO691">
        <v>0.261</v>
      </c>
      <c r="DP691">
        <v>-0.001</v>
      </c>
      <c r="DQ691">
        <v>4.408</v>
      </c>
      <c r="DR691">
        <v>-0.118</v>
      </c>
      <c r="DS691">
        <v>420</v>
      </c>
      <c r="DT691">
        <v>3</v>
      </c>
      <c r="DU691">
        <v>0.07</v>
      </c>
      <c r="DV691">
        <v>0.03</v>
      </c>
      <c r="DW691">
        <v>-21.4270512195122</v>
      </c>
      <c r="DX691">
        <v>0.403208362369327</v>
      </c>
      <c r="DY691">
        <v>0.0516684180650236</v>
      </c>
      <c r="DZ691">
        <v>1</v>
      </c>
      <c r="EA691">
        <v>675.5068</v>
      </c>
      <c r="EB691">
        <v>-2.22389823874867</v>
      </c>
      <c r="EC691">
        <v>0.299917588680629</v>
      </c>
      <c r="ED691">
        <v>1</v>
      </c>
      <c r="EE691">
        <v>8.40312780487805</v>
      </c>
      <c r="EF691">
        <v>0.140324529616723</v>
      </c>
      <c r="EG691">
        <v>0.0258653783583474</v>
      </c>
      <c r="EH691">
        <v>0</v>
      </c>
      <c r="EI691">
        <v>2</v>
      </c>
      <c r="EJ691">
        <v>3</v>
      </c>
      <c r="EK691" t="s">
        <v>335</v>
      </c>
      <c r="EL691">
        <v>100</v>
      </c>
      <c r="EM691">
        <v>100</v>
      </c>
      <c r="EN691">
        <v>4.318</v>
      </c>
      <c r="EO691">
        <v>0.1467</v>
      </c>
      <c r="EP691">
        <v>2.28134974714028</v>
      </c>
      <c r="EQ691">
        <v>0.00616335315543056</v>
      </c>
      <c r="ER691">
        <v>-2.81551833566181e-06</v>
      </c>
      <c r="ES691">
        <v>7.20361701182458e-10</v>
      </c>
      <c r="ET691">
        <v>-0.12593346656001</v>
      </c>
      <c r="EU691">
        <v>0.000949733804135094</v>
      </c>
      <c r="EV691">
        <v>0.000626151634330831</v>
      </c>
      <c r="EW691">
        <v>-7.8445624330649e-06</v>
      </c>
      <c r="EX691">
        <v>-4</v>
      </c>
      <c r="EY691">
        <v>2067</v>
      </c>
      <c r="EZ691">
        <v>1</v>
      </c>
      <c r="FA691">
        <v>22</v>
      </c>
      <c r="FB691">
        <v>23.5</v>
      </c>
      <c r="FC691">
        <v>23.4</v>
      </c>
      <c r="FD691">
        <v>18</v>
      </c>
      <c r="FE691">
        <v>960.343</v>
      </c>
      <c r="FF691">
        <v>525.307</v>
      </c>
      <c r="FG691">
        <v>46.1215</v>
      </c>
      <c r="FH691">
        <v>26.136</v>
      </c>
      <c r="FI691">
        <v>30.0008</v>
      </c>
      <c r="FJ691">
        <v>25.8519</v>
      </c>
      <c r="FK691">
        <v>25.8413</v>
      </c>
      <c r="FL691">
        <v>26.9102</v>
      </c>
      <c r="FM691">
        <v>25.0248</v>
      </c>
      <c r="FN691">
        <v>0</v>
      </c>
      <c r="FO691">
        <v>48</v>
      </c>
      <c r="FP691">
        <v>420</v>
      </c>
      <c r="FQ691">
        <v>15.687</v>
      </c>
      <c r="FR691">
        <v>100.246</v>
      </c>
      <c r="FS691">
        <v>100.144</v>
      </c>
    </row>
    <row r="692" spans="1:175">
      <c r="A692">
        <v>676</v>
      </c>
      <c r="B692">
        <v>1627064926.1</v>
      </c>
      <c r="C692">
        <v>1350</v>
      </c>
      <c r="D692" t="s">
        <v>1645</v>
      </c>
      <c r="E692" t="s">
        <v>1646</v>
      </c>
      <c r="F692">
        <v>1</v>
      </c>
      <c r="H692">
        <v>1627064925.1</v>
      </c>
      <c r="I692">
        <f>(J692)/1000</f>
        <v>0</v>
      </c>
      <c r="J692">
        <f>1000*CB692*AH692*(BX692-BY692)/(100*BQ692*(1000-AH692*BX692))</f>
        <v>0</v>
      </c>
      <c r="K692">
        <f>CB692*AH692*(BW692-BV692*(1000-AH692*BY692)/(1000-AH692*BX692))/(100*BQ692)</f>
        <v>0</v>
      </c>
      <c r="L692">
        <f>BV692 - IF(AH692&gt;1, K692*BQ692*100.0/(AJ692*CJ692), 0)</f>
        <v>0</v>
      </c>
      <c r="M692">
        <f>((S692-I692/2)*L692-K692)/(S692+I692/2)</f>
        <v>0</v>
      </c>
      <c r="N692">
        <f>M692*(CC692+CD692)/1000.0</f>
        <v>0</v>
      </c>
      <c r="O692">
        <f>(BV692 - IF(AH692&gt;1, K692*BQ692*100.0/(AJ692*CJ692), 0))*(CC692+CD692)/1000.0</f>
        <v>0</v>
      </c>
      <c r="P692">
        <f>2.0/((1/R692-1/Q692)+SIGN(R692)*SQRT((1/R692-1/Q692)*(1/R692-1/Q692) + 4*BR692/((BR692+1)*(BR692+1))*(2*1/R692*1/Q692-1/Q692*1/Q692)))</f>
        <v>0</v>
      </c>
      <c r="Q692">
        <f>IF(LEFT(BS692,1)&lt;&gt;"0",IF(LEFT(BS692,1)="1",3.0,BT692),$D$5+$E$5*(CJ692*CC692/($K$5*1000))+$F$5*(CJ692*CC692/($K$5*1000))*MAX(MIN(BQ692,$J$5),$I$5)*MAX(MIN(BQ692,$J$5),$I$5)+$G$5*MAX(MIN(BQ692,$J$5),$I$5)*(CJ692*CC692/($K$5*1000))+$H$5*(CJ692*CC692/($K$5*1000))*(CJ692*CC692/($K$5*1000)))</f>
        <v>0</v>
      </c>
      <c r="R692">
        <f>I692*(1000-(1000*0.61365*exp(17.502*V692/(240.97+V692))/(CC692+CD692)+BX692)/2)/(1000*0.61365*exp(17.502*V692/(240.97+V692))/(CC692+CD692)-BX692)</f>
        <v>0</v>
      </c>
      <c r="S692">
        <f>1/((BR692+1)/(P692/1.6)+1/(Q692/1.37)) + BR692/((BR692+1)/(P692/1.6) + BR692/(Q692/1.37))</f>
        <v>0</v>
      </c>
      <c r="T692">
        <f>(BM692*BP692)</f>
        <v>0</v>
      </c>
      <c r="U692">
        <f>(CE692+(T692+2*0.95*5.67E-8*(((CE692+$B$7)+273)^4-(CE692+273)^4)-44100*I692)/(1.84*29.3*Q692+8*0.95*5.67E-8*(CE692+273)^3))</f>
        <v>0</v>
      </c>
      <c r="V692">
        <f>($C$7*CF692+$D$7*CG692+$E$7*U692)</f>
        <v>0</v>
      </c>
      <c r="W692">
        <f>0.61365*exp(17.502*V692/(240.97+V692))</f>
        <v>0</v>
      </c>
      <c r="X692">
        <f>(Y692/Z692*100)</f>
        <v>0</v>
      </c>
      <c r="Y692">
        <f>BX692*(CC692+CD692)/1000</f>
        <v>0</v>
      </c>
      <c r="Z692">
        <f>0.61365*exp(17.502*CE692/(240.97+CE692))</f>
        <v>0</v>
      </c>
      <c r="AA692">
        <f>(W692-BX692*(CC692+CD692)/1000)</f>
        <v>0</v>
      </c>
      <c r="AB692">
        <f>(-I692*44100)</f>
        <v>0</v>
      </c>
      <c r="AC692">
        <f>2*29.3*Q692*0.92*(CE692-V692)</f>
        <v>0</v>
      </c>
      <c r="AD692">
        <f>2*0.95*5.67E-8*(((CE692+$B$7)+273)^4-(V692+273)^4)</f>
        <v>0</v>
      </c>
      <c r="AE692">
        <f>T692+AD692+AB692+AC692</f>
        <v>0</v>
      </c>
      <c r="AF692">
        <v>16</v>
      </c>
      <c r="AG692">
        <v>2</v>
      </c>
      <c r="AH692">
        <f>IF(AF692*$H$13&gt;=AJ692,1.0,(AJ692/(AJ692-AF692*$H$13)))</f>
        <v>0</v>
      </c>
      <c r="AI692">
        <f>(AH692-1)*100</f>
        <v>0</v>
      </c>
      <c r="AJ692">
        <f>MAX(0,($B$13+$C$13*CJ692)/(1+$D$13*CJ692)*CC692/(CE692+273)*$E$13)</f>
        <v>0</v>
      </c>
      <c r="AK692" t="s">
        <v>291</v>
      </c>
      <c r="AL692" t="s">
        <v>291</v>
      </c>
      <c r="AM692">
        <v>0</v>
      </c>
      <c r="AN692">
        <v>0</v>
      </c>
      <c r="AO692">
        <f>1-AM692/AN692</f>
        <v>0</v>
      </c>
      <c r="AP692">
        <v>0</v>
      </c>
      <c r="AQ692" t="s">
        <v>291</v>
      </c>
      <c r="AR692" t="s">
        <v>291</v>
      </c>
      <c r="AS692">
        <v>0</v>
      </c>
      <c r="AT692">
        <v>0</v>
      </c>
      <c r="AU692">
        <f>1-AS692/AT692</f>
        <v>0</v>
      </c>
      <c r="AV692">
        <v>0.5</v>
      </c>
      <c r="AW692">
        <f>BN692</f>
        <v>0</v>
      </c>
      <c r="AX692">
        <f>K692</f>
        <v>0</v>
      </c>
      <c r="AY692">
        <f>AU692*AV692*AW692</f>
        <v>0</v>
      </c>
      <c r="AZ692">
        <f>(AX692-AP692)/AW692</f>
        <v>0</v>
      </c>
      <c r="BA692">
        <f>(AN692-AT692)/AT692</f>
        <v>0</v>
      </c>
      <c r="BB692">
        <f>AM692/(AO692+AM692/AT692)</f>
        <v>0</v>
      </c>
      <c r="BC692" t="s">
        <v>291</v>
      </c>
      <c r="BD692">
        <v>0</v>
      </c>
      <c r="BE692">
        <f>IF(BD692&lt;&gt;0, BD692, BB692)</f>
        <v>0</v>
      </c>
      <c r="BF692">
        <f>1-BE692/AT692</f>
        <v>0</v>
      </c>
      <c r="BG692">
        <f>(AT692-AS692)/(AT692-BE692)</f>
        <v>0</v>
      </c>
      <c r="BH692">
        <f>(AN692-AT692)/(AN692-BE692)</f>
        <v>0</v>
      </c>
      <c r="BI692">
        <f>(AT692-AS692)/(AT692-AM692)</f>
        <v>0</v>
      </c>
      <c r="BJ692">
        <f>(AN692-AT692)/(AN692-AM692)</f>
        <v>0</v>
      </c>
      <c r="BK692">
        <f>(BG692*BE692/AS692)</f>
        <v>0</v>
      </c>
      <c r="BL692">
        <f>(1-BK692)</f>
        <v>0</v>
      </c>
      <c r="BM692">
        <f>$B$11*CK692+$C$11*CL692+$F$11*CM692*(1-CP692)</f>
        <v>0</v>
      </c>
      <c r="BN692">
        <f>BM692*BO692</f>
        <v>0</v>
      </c>
      <c r="BO692">
        <f>($B$11*$D$9+$C$11*$D$9+$F$11*((CZ692+CR692)/MAX(CZ692+CR692+DA692, 0.1)*$I$9+DA692/MAX(CZ692+CR692+DA692, 0.1)*$J$9))/($B$11+$C$11+$F$11)</f>
        <v>0</v>
      </c>
      <c r="BP692">
        <f>($B$11*$K$9+$C$11*$K$9+$F$11*((CZ692+CR692)/MAX(CZ692+CR692+DA692, 0.1)*$P$9+DA692/MAX(CZ692+CR692+DA692, 0.1)*$Q$9))/($B$11+$C$11+$F$11)</f>
        <v>0</v>
      </c>
      <c r="BQ692">
        <v>6</v>
      </c>
      <c r="BR692">
        <v>0.5</v>
      </c>
      <c r="BS692" t="s">
        <v>292</v>
      </c>
      <c r="BT692">
        <v>2</v>
      </c>
      <c r="BU692">
        <v>1627064925.1</v>
      </c>
      <c r="BV692">
        <v>398.646333333333</v>
      </c>
      <c r="BW692">
        <v>420.008</v>
      </c>
      <c r="BX692">
        <v>24.0181333333333</v>
      </c>
      <c r="BY692">
        <v>15.5602333333333</v>
      </c>
      <c r="BZ692">
        <v>394.328333333333</v>
      </c>
      <c r="CA692">
        <v>23.8713</v>
      </c>
      <c r="CB692">
        <v>900.015</v>
      </c>
      <c r="CC692">
        <v>101.523333333333</v>
      </c>
      <c r="CD692">
        <v>0.100017</v>
      </c>
      <c r="CE692">
        <v>39.0063333333333</v>
      </c>
      <c r="CF692">
        <v>35.3242</v>
      </c>
      <c r="CG692">
        <v>999.9</v>
      </c>
      <c r="CH692">
        <v>0</v>
      </c>
      <c r="CI692">
        <v>0</v>
      </c>
      <c r="CJ692">
        <v>9998.73333333333</v>
      </c>
      <c r="CK692">
        <v>0</v>
      </c>
      <c r="CL692">
        <v>49.9748333333333</v>
      </c>
      <c r="CM692">
        <v>1459.94666666667</v>
      </c>
      <c r="CN692">
        <v>0.973003333333333</v>
      </c>
      <c r="CO692">
        <v>0.0269968666666667</v>
      </c>
      <c r="CP692">
        <v>0</v>
      </c>
      <c r="CQ692">
        <v>675.286333333333</v>
      </c>
      <c r="CR692">
        <v>4.99951</v>
      </c>
      <c r="CS692">
        <v>9875.38666666667</v>
      </c>
      <c r="CT692">
        <v>11911.4666666667</v>
      </c>
      <c r="CU692">
        <v>40.875</v>
      </c>
      <c r="CV692">
        <v>42.75</v>
      </c>
      <c r="CW692">
        <v>42.25</v>
      </c>
      <c r="CX692">
        <v>42.062</v>
      </c>
      <c r="CY692">
        <v>43.687</v>
      </c>
      <c r="CZ692">
        <v>1415.66666666667</v>
      </c>
      <c r="DA692">
        <v>39.28</v>
      </c>
      <c r="DB692">
        <v>0</v>
      </c>
      <c r="DC692">
        <v>1627064929</v>
      </c>
      <c r="DD692">
        <v>0</v>
      </c>
      <c r="DE692">
        <v>675.321423076923</v>
      </c>
      <c r="DF692">
        <v>-1.44974360411539</v>
      </c>
      <c r="DG692">
        <v>-13.3928205397616</v>
      </c>
      <c r="DH692">
        <v>9877.10923076923</v>
      </c>
      <c r="DI692">
        <v>15</v>
      </c>
      <c r="DJ692">
        <v>1627063522.6</v>
      </c>
      <c r="DK692" t="s">
        <v>293</v>
      </c>
      <c r="DL692">
        <v>1627063512.6</v>
      </c>
      <c r="DM692">
        <v>1627063522.6</v>
      </c>
      <c r="DN692">
        <v>1</v>
      </c>
      <c r="DO692">
        <v>0.261</v>
      </c>
      <c r="DP692">
        <v>-0.001</v>
      </c>
      <c r="DQ692">
        <v>4.408</v>
      </c>
      <c r="DR692">
        <v>-0.118</v>
      </c>
      <c r="DS692">
        <v>420</v>
      </c>
      <c r="DT692">
        <v>3</v>
      </c>
      <c r="DU692">
        <v>0.07</v>
      </c>
      <c r="DV692">
        <v>0.03</v>
      </c>
      <c r="DW692">
        <v>-21.4089585365854</v>
      </c>
      <c r="DX692">
        <v>0.252087804878</v>
      </c>
      <c r="DY692">
        <v>0.032794972663577</v>
      </c>
      <c r="DZ692">
        <v>1</v>
      </c>
      <c r="EA692">
        <v>675.449515151515</v>
      </c>
      <c r="EB692">
        <v>-2.18913039803873</v>
      </c>
      <c r="EC692">
        <v>0.295219191419792</v>
      </c>
      <c r="ED692">
        <v>1</v>
      </c>
      <c r="EE692">
        <v>8.40982878048781</v>
      </c>
      <c r="EF692">
        <v>0.198211358885016</v>
      </c>
      <c r="EG692">
        <v>0.0299226270689576</v>
      </c>
      <c r="EH692">
        <v>0</v>
      </c>
      <c r="EI692">
        <v>2</v>
      </c>
      <c r="EJ692">
        <v>3</v>
      </c>
      <c r="EK692" t="s">
        <v>335</v>
      </c>
      <c r="EL692">
        <v>100</v>
      </c>
      <c r="EM692">
        <v>100</v>
      </c>
      <c r="EN692">
        <v>4.318</v>
      </c>
      <c r="EO692">
        <v>0.147</v>
      </c>
      <c r="EP692">
        <v>2.28134974714028</v>
      </c>
      <c r="EQ692">
        <v>0.00616335315543056</v>
      </c>
      <c r="ER692">
        <v>-2.81551833566181e-06</v>
      </c>
      <c r="ES692">
        <v>7.20361701182458e-10</v>
      </c>
      <c r="ET692">
        <v>-0.12593346656001</v>
      </c>
      <c r="EU692">
        <v>0.000949733804135094</v>
      </c>
      <c r="EV692">
        <v>0.000626151634330831</v>
      </c>
      <c r="EW692">
        <v>-7.8445624330649e-06</v>
      </c>
      <c r="EX692">
        <v>-4</v>
      </c>
      <c r="EY692">
        <v>2067</v>
      </c>
      <c r="EZ692">
        <v>1</v>
      </c>
      <c r="FA692">
        <v>22</v>
      </c>
      <c r="FB692">
        <v>23.6</v>
      </c>
      <c r="FC692">
        <v>23.4</v>
      </c>
      <c r="FD692">
        <v>18</v>
      </c>
      <c r="FE692">
        <v>960.426</v>
      </c>
      <c r="FF692">
        <v>525.5</v>
      </c>
      <c r="FG692">
        <v>46.1368</v>
      </c>
      <c r="FH692">
        <v>26.1405</v>
      </c>
      <c r="FI692">
        <v>30.0008</v>
      </c>
      <c r="FJ692">
        <v>25.8551</v>
      </c>
      <c r="FK692">
        <v>25.8445</v>
      </c>
      <c r="FL692">
        <v>26.9108</v>
      </c>
      <c r="FM692">
        <v>25.0248</v>
      </c>
      <c r="FN692">
        <v>0</v>
      </c>
      <c r="FO692">
        <v>48</v>
      </c>
      <c r="FP692">
        <v>420</v>
      </c>
      <c r="FQ692">
        <v>15.6887</v>
      </c>
      <c r="FR692">
        <v>100.246</v>
      </c>
      <c r="FS692">
        <v>100.143</v>
      </c>
    </row>
    <row r="693" spans="1:175">
      <c r="A693">
        <v>677</v>
      </c>
      <c r="B693">
        <v>1627064928.1</v>
      </c>
      <c r="C693">
        <v>1352</v>
      </c>
      <c r="D693" t="s">
        <v>1647</v>
      </c>
      <c r="E693" t="s">
        <v>1648</v>
      </c>
      <c r="F693">
        <v>1</v>
      </c>
      <c r="H693">
        <v>1627064927.1</v>
      </c>
      <c r="I693">
        <f>(J693)/1000</f>
        <v>0</v>
      </c>
      <c r="J693">
        <f>1000*CB693*AH693*(BX693-BY693)/(100*BQ693*(1000-AH693*BX693))</f>
        <v>0</v>
      </c>
      <c r="K693">
        <f>CB693*AH693*(BW693-BV693*(1000-AH693*BY693)/(1000-AH693*BX693))/(100*BQ693)</f>
        <v>0</v>
      </c>
      <c r="L693">
        <f>BV693 - IF(AH693&gt;1, K693*BQ693*100.0/(AJ693*CJ693), 0)</f>
        <v>0</v>
      </c>
      <c r="M693">
        <f>((S693-I693/2)*L693-K693)/(S693+I693/2)</f>
        <v>0</v>
      </c>
      <c r="N693">
        <f>M693*(CC693+CD693)/1000.0</f>
        <v>0</v>
      </c>
      <c r="O693">
        <f>(BV693 - IF(AH693&gt;1, K693*BQ693*100.0/(AJ693*CJ693), 0))*(CC693+CD693)/1000.0</f>
        <v>0</v>
      </c>
      <c r="P693">
        <f>2.0/((1/R693-1/Q693)+SIGN(R693)*SQRT((1/R693-1/Q693)*(1/R693-1/Q693) + 4*BR693/((BR693+1)*(BR693+1))*(2*1/R693*1/Q693-1/Q693*1/Q693)))</f>
        <v>0</v>
      </c>
      <c r="Q693">
        <f>IF(LEFT(BS693,1)&lt;&gt;"0",IF(LEFT(BS693,1)="1",3.0,BT693),$D$5+$E$5*(CJ693*CC693/($K$5*1000))+$F$5*(CJ693*CC693/($K$5*1000))*MAX(MIN(BQ693,$J$5),$I$5)*MAX(MIN(BQ693,$J$5),$I$5)+$G$5*MAX(MIN(BQ693,$J$5),$I$5)*(CJ693*CC693/($K$5*1000))+$H$5*(CJ693*CC693/($K$5*1000))*(CJ693*CC693/($K$5*1000)))</f>
        <v>0</v>
      </c>
      <c r="R693">
        <f>I693*(1000-(1000*0.61365*exp(17.502*V693/(240.97+V693))/(CC693+CD693)+BX693)/2)/(1000*0.61365*exp(17.502*V693/(240.97+V693))/(CC693+CD693)-BX693)</f>
        <v>0</v>
      </c>
      <c r="S693">
        <f>1/((BR693+1)/(P693/1.6)+1/(Q693/1.37)) + BR693/((BR693+1)/(P693/1.6) + BR693/(Q693/1.37))</f>
        <v>0</v>
      </c>
      <c r="T693">
        <f>(BM693*BP693)</f>
        <v>0</v>
      </c>
      <c r="U693">
        <f>(CE693+(T693+2*0.95*5.67E-8*(((CE693+$B$7)+273)^4-(CE693+273)^4)-44100*I693)/(1.84*29.3*Q693+8*0.95*5.67E-8*(CE693+273)^3))</f>
        <v>0</v>
      </c>
      <c r="V693">
        <f>($C$7*CF693+$D$7*CG693+$E$7*U693)</f>
        <v>0</v>
      </c>
      <c r="W693">
        <f>0.61365*exp(17.502*V693/(240.97+V693))</f>
        <v>0</v>
      </c>
      <c r="X693">
        <f>(Y693/Z693*100)</f>
        <v>0</v>
      </c>
      <c r="Y693">
        <f>BX693*(CC693+CD693)/1000</f>
        <v>0</v>
      </c>
      <c r="Z693">
        <f>0.61365*exp(17.502*CE693/(240.97+CE693))</f>
        <v>0</v>
      </c>
      <c r="AA693">
        <f>(W693-BX693*(CC693+CD693)/1000)</f>
        <v>0</v>
      </c>
      <c r="AB693">
        <f>(-I693*44100)</f>
        <v>0</v>
      </c>
      <c r="AC693">
        <f>2*29.3*Q693*0.92*(CE693-V693)</f>
        <v>0</v>
      </c>
      <c r="AD693">
        <f>2*0.95*5.67E-8*(((CE693+$B$7)+273)^4-(V693+273)^4)</f>
        <v>0</v>
      </c>
      <c r="AE693">
        <f>T693+AD693+AB693+AC693</f>
        <v>0</v>
      </c>
      <c r="AF693">
        <v>16</v>
      </c>
      <c r="AG693">
        <v>2</v>
      </c>
      <c r="AH693">
        <f>IF(AF693*$H$13&gt;=AJ693,1.0,(AJ693/(AJ693-AF693*$H$13)))</f>
        <v>0</v>
      </c>
      <c r="AI693">
        <f>(AH693-1)*100</f>
        <v>0</v>
      </c>
      <c r="AJ693">
        <f>MAX(0,($B$13+$C$13*CJ693)/(1+$D$13*CJ693)*CC693/(CE693+273)*$E$13)</f>
        <v>0</v>
      </c>
      <c r="AK693" t="s">
        <v>291</v>
      </c>
      <c r="AL693" t="s">
        <v>291</v>
      </c>
      <c r="AM693">
        <v>0</v>
      </c>
      <c r="AN693">
        <v>0</v>
      </c>
      <c r="AO693">
        <f>1-AM693/AN693</f>
        <v>0</v>
      </c>
      <c r="AP693">
        <v>0</v>
      </c>
      <c r="AQ693" t="s">
        <v>291</v>
      </c>
      <c r="AR693" t="s">
        <v>291</v>
      </c>
      <c r="AS693">
        <v>0</v>
      </c>
      <c r="AT693">
        <v>0</v>
      </c>
      <c r="AU693">
        <f>1-AS693/AT693</f>
        <v>0</v>
      </c>
      <c r="AV693">
        <v>0.5</v>
      </c>
      <c r="AW693">
        <f>BN693</f>
        <v>0</v>
      </c>
      <c r="AX693">
        <f>K693</f>
        <v>0</v>
      </c>
      <c r="AY693">
        <f>AU693*AV693*AW693</f>
        <v>0</v>
      </c>
      <c r="AZ693">
        <f>(AX693-AP693)/AW693</f>
        <v>0</v>
      </c>
      <c r="BA693">
        <f>(AN693-AT693)/AT693</f>
        <v>0</v>
      </c>
      <c r="BB693">
        <f>AM693/(AO693+AM693/AT693)</f>
        <v>0</v>
      </c>
      <c r="BC693" t="s">
        <v>291</v>
      </c>
      <c r="BD693">
        <v>0</v>
      </c>
      <c r="BE693">
        <f>IF(BD693&lt;&gt;0, BD693, BB693)</f>
        <v>0</v>
      </c>
      <c r="BF693">
        <f>1-BE693/AT693</f>
        <v>0</v>
      </c>
      <c r="BG693">
        <f>(AT693-AS693)/(AT693-BE693)</f>
        <v>0</v>
      </c>
      <c r="BH693">
        <f>(AN693-AT693)/(AN693-BE693)</f>
        <v>0</v>
      </c>
      <c r="BI693">
        <f>(AT693-AS693)/(AT693-AM693)</f>
        <v>0</v>
      </c>
      <c r="BJ693">
        <f>(AN693-AT693)/(AN693-AM693)</f>
        <v>0</v>
      </c>
      <c r="BK693">
        <f>(BG693*BE693/AS693)</f>
        <v>0</v>
      </c>
      <c r="BL693">
        <f>(1-BK693)</f>
        <v>0</v>
      </c>
      <c r="BM693">
        <f>$B$11*CK693+$C$11*CL693+$F$11*CM693*(1-CP693)</f>
        <v>0</v>
      </c>
      <c r="BN693">
        <f>BM693*BO693</f>
        <v>0</v>
      </c>
      <c r="BO693">
        <f>($B$11*$D$9+$C$11*$D$9+$F$11*((CZ693+CR693)/MAX(CZ693+CR693+DA693, 0.1)*$I$9+DA693/MAX(CZ693+CR693+DA693, 0.1)*$J$9))/($B$11+$C$11+$F$11)</f>
        <v>0</v>
      </c>
      <c r="BP693">
        <f>($B$11*$K$9+$C$11*$K$9+$F$11*((CZ693+CR693)/MAX(CZ693+CR693+DA693, 0.1)*$P$9+DA693/MAX(CZ693+CR693+DA693, 0.1)*$Q$9))/($B$11+$C$11+$F$11)</f>
        <v>0</v>
      </c>
      <c r="BQ693">
        <v>6</v>
      </c>
      <c r="BR693">
        <v>0.5</v>
      </c>
      <c r="BS693" t="s">
        <v>292</v>
      </c>
      <c r="BT693">
        <v>2</v>
      </c>
      <c r="BU693">
        <v>1627064927.1</v>
      </c>
      <c r="BV693">
        <v>398.652333333333</v>
      </c>
      <c r="BW693">
        <v>419.972333333333</v>
      </c>
      <c r="BX693">
        <v>24.0311333333333</v>
      </c>
      <c r="BY693">
        <v>15.5780333333333</v>
      </c>
      <c r="BZ693">
        <v>394.334</v>
      </c>
      <c r="CA693">
        <v>23.8841</v>
      </c>
      <c r="CB693">
        <v>899.968333333333</v>
      </c>
      <c r="CC693">
        <v>101.524666666667</v>
      </c>
      <c r="CD693">
        <v>0.0999636333333333</v>
      </c>
      <c r="CE693">
        <v>39.0243</v>
      </c>
      <c r="CF693">
        <v>35.3388666666667</v>
      </c>
      <c r="CG693">
        <v>999.9</v>
      </c>
      <c r="CH693">
        <v>0</v>
      </c>
      <c r="CI693">
        <v>0</v>
      </c>
      <c r="CJ693">
        <v>10001.6666666667</v>
      </c>
      <c r="CK693">
        <v>0</v>
      </c>
      <c r="CL693">
        <v>50.8107</v>
      </c>
      <c r="CM693">
        <v>1459.96</v>
      </c>
      <c r="CN693">
        <v>0.972989</v>
      </c>
      <c r="CO693">
        <v>0.0270114</v>
      </c>
      <c r="CP693">
        <v>0</v>
      </c>
      <c r="CQ693">
        <v>675.300333333333</v>
      </c>
      <c r="CR693">
        <v>4.99951</v>
      </c>
      <c r="CS693">
        <v>9874.85333333333</v>
      </c>
      <c r="CT693">
        <v>11911.5666666667</v>
      </c>
      <c r="CU693">
        <v>40.875</v>
      </c>
      <c r="CV693">
        <v>42.75</v>
      </c>
      <c r="CW693">
        <v>42.25</v>
      </c>
      <c r="CX693">
        <v>42.062</v>
      </c>
      <c r="CY693">
        <v>43.75</v>
      </c>
      <c r="CZ693">
        <v>1415.66</v>
      </c>
      <c r="DA693">
        <v>39.3</v>
      </c>
      <c r="DB693">
        <v>0</v>
      </c>
      <c r="DC693">
        <v>1627064930.8</v>
      </c>
      <c r="DD693">
        <v>0</v>
      </c>
      <c r="DE693">
        <v>675.27352</v>
      </c>
      <c r="DF693">
        <v>-0.897000017925826</v>
      </c>
      <c r="DG693">
        <v>-14.8261539160691</v>
      </c>
      <c r="DH693">
        <v>9876.584</v>
      </c>
      <c r="DI693">
        <v>15</v>
      </c>
      <c r="DJ693">
        <v>1627063522.6</v>
      </c>
      <c r="DK693" t="s">
        <v>293</v>
      </c>
      <c r="DL693">
        <v>1627063512.6</v>
      </c>
      <c r="DM693">
        <v>1627063522.6</v>
      </c>
      <c r="DN693">
        <v>1</v>
      </c>
      <c r="DO693">
        <v>0.261</v>
      </c>
      <c r="DP693">
        <v>-0.001</v>
      </c>
      <c r="DQ693">
        <v>4.408</v>
      </c>
      <c r="DR693">
        <v>-0.118</v>
      </c>
      <c r="DS693">
        <v>420</v>
      </c>
      <c r="DT693">
        <v>3</v>
      </c>
      <c r="DU693">
        <v>0.07</v>
      </c>
      <c r="DV693">
        <v>0.03</v>
      </c>
      <c r="DW693">
        <v>-21.394743902439</v>
      </c>
      <c r="DX693">
        <v>0.265756097560922</v>
      </c>
      <c r="DY693">
        <v>0.0338817603192627</v>
      </c>
      <c r="DZ693">
        <v>1</v>
      </c>
      <c r="EA693">
        <v>675.387303030303</v>
      </c>
      <c r="EB693">
        <v>-1.8184660063419</v>
      </c>
      <c r="EC693">
        <v>0.273322485170739</v>
      </c>
      <c r="ED693">
        <v>1</v>
      </c>
      <c r="EE693">
        <v>8.41444121951219</v>
      </c>
      <c r="EF693">
        <v>0.260053797909424</v>
      </c>
      <c r="EG693">
        <v>0.0325751883131126</v>
      </c>
      <c r="EH693">
        <v>0</v>
      </c>
      <c r="EI693">
        <v>2</v>
      </c>
      <c r="EJ693">
        <v>3</v>
      </c>
      <c r="EK693" t="s">
        <v>335</v>
      </c>
      <c r="EL693">
        <v>100</v>
      </c>
      <c r="EM693">
        <v>100</v>
      </c>
      <c r="EN693">
        <v>4.318</v>
      </c>
      <c r="EO693">
        <v>0.1473</v>
      </c>
      <c r="EP693">
        <v>2.28134974714028</v>
      </c>
      <c r="EQ693">
        <v>0.00616335315543056</v>
      </c>
      <c r="ER693">
        <v>-2.81551833566181e-06</v>
      </c>
      <c r="ES693">
        <v>7.20361701182458e-10</v>
      </c>
      <c r="ET693">
        <v>-0.12593346656001</v>
      </c>
      <c r="EU693">
        <v>0.000949733804135094</v>
      </c>
      <c r="EV693">
        <v>0.000626151634330831</v>
      </c>
      <c r="EW693">
        <v>-7.8445624330649e-06</v>
      </c>
      <c r="EX693">
        <v>-4</v>
      </c>
      <c r="EY693">
        <v>2067</v>
      </c>
      <c r="EZ693">
        <v>1</v>
      </c>
      <c r="FA693">
        <v>22</v>
      </c>
      <c r="FB693">
        <v>23.6</v>
      </c>
      <c r="FC693">
        <v>23.4</v>
      </c>
      <c r="FD693">
        <v>18</v>
      </c>
      <c r="FE693">
        <v>960.484</v>
      </c>
      <c r="FF693">
        <v>525.21</v>
      </c>
      <c r="FG693">
        <v>46.1512</v>
      </c>
      <c r="FH693">
        <v>26.1446</v>
      </c>
      <c r="FI693">
        <v>30.0007</v>
      </c>
      <c r="FJ693">
        <v>25.8583</v>
      </c>
      <c r="FK693">
        <v>25.8477</v>
      </c>
      <c r="FL693">
        <v>26.9112</v>
      </c>
      <c r="FM693">
        <v>24.7543</v>
      </c>
      <c r="FN693">
        <v>0</v>
      </c>
      <c r="FO693">
        <v>48</v>
      </c>
      <c r="FP693">
        <v>420</v>
      </c>
      <c r="FQ693">
        <v>15.6898</v>
      </c>
      <c r="FR693">
        <v>100.246</v>
      </c>
      <c r="FS693">
        <v>100.143</v>
      </c>
    </row>
    <row r="694" spans="1:175">
      <c r="A694">
        <v>678</v>
      </c>
      <c r="B694">
        <v>1627064930.1</v>
      </c>
      <c r="C694">
        <v>1354</v>
      </c>
      <c r="D694" t="s">
        <v>1649</v>
      </c>
      <c r="E694" t="s">
        <v>1650</v>
      </c>
      <c r="F694">
        <v>1</v>
      </c>
      <c r="H694">
        <v>1627064929.1</v>
      </c>
      <c r="I694">
        <f>(J694)/1000</f>
        <v>0</v>
      </c>
      <c r="J694">
        <f>1000*CB694*AH694*(BX694-BY694)/(100*BQ694*(1000-AH694*BX694))</f>
        <v>0</v>
      </c>
      <c r="K694">
        <f>CB694*AH694*(BW694-BV694*(1000-AH694*BY694)/(1000-AH694*BX694))/(100*BQ694)</f>
        <v>0</v>
      </c>
      <c r="L694">
        <f>BV694 - IF(AH694&gt;1, K694*BQ694*100.0/(AJ694*CJ694), 0)</f>
        <v>0</v>
      </c>
      <c r="M694">
        <f>((S694-I694/2)*L694-K694)/(S694+I694/2)</f>
        <v>0</v>
      </c>
      <c r="N694">
        <f>M694*(CC694+CD694)/1000.0</f>
        <v>0</v>
      </c>
      <c r="O694">
        <f>(BV694 - IF(AH694&gt;1, K694*BQ694*100.0/(AJ694*CJ694), 0))*(CC694+CD694)/1000.0</f>
        <v>0</v>
      </c>
      <c r="P694">
        <f>2.0/((1/R694-1/Q694)+SIGN(R694)*SQRT((1/R694-1/Q694)*(1/R694-1/Q694) + 4*BR694/((BR694+1)*(BR694+1))*(2*1/R694*1/Q694-1/Q694*1/Q694)))</f>
        <v>0</v>
      </c>
      <c r="Q694">
        <f>IF(LEFT(BS694,1)&lt;&gt;"0",IF(LEFT(BS694,1)="1",3.0,BT694),$D$5+$E$5*(CJ694*CC694/($K$5*1000))+$F$5*(CJ694*CC694/($K$5*1000))*MAX(MIN(BQ694,$J$5),$I$5)*MAX(MIN(BQ694,$J$5),$I$5)+$G$5*MAX(MIN(BQ694,$J$5),$I$5)*(CJ694*CC694/($K$5*1000))+$H$5*(CJ694*CC694/($K$5*1000))*(CJ694*CC694/($K$5*1000)))</f>
        <v>0</v>
      </c>
      <c r="R694">
        <f>I694*(1000-(1000*0.61365*exp(17.502*V694/(240.97+V694))/(CC694+CD694)+BX694)/2)/(1000*0.61365*exp(17.502*V694/(240.97+V694))/(CC694+CD694)-BX694)</f>
        <v>0</v>
      </c>
      <c r="S694">
        <f>1/((BR694+1)/(P694/1.6)+1/(Q694/1.37)) + BR694/((BR694+1)/(P694/1.6) + BR694/(Q694/1.37))</f>
        <v>0</v>
      </c>
      <c r="T694">
        <f>(BM694*BP694)</f>
        <v>0</v>
      </c>
      <c r="U694">
        <f>(CE694+(T694+2*0.95*5.67E-8*(((CE694+$B$7)+273)^4-(CE694+273)^4)-44100*I694)/(1.84*29.3*Q694+8*0.95*5.67E-8*(CE694+273)^3))</f>
        <v>0</v>
      </c>
      <c r="V694">
        <f>($C$7*CF694+$D$7*CG694+$E$7*U694)</f>
        <v>0</v>
      </c>
      <c r="W694">
        <f>0.61365*exp(17.502*V694/(240.97+V694))</f>
        <v>0</v>
      </c>
      <c r="X694">
        <f>(Y694/Z694*100)</f>
        <v>0</v>
      </c>
      <c r="Y694">
        <f>BX694*(CC694+CD694)/1000</f>
        <v>0</v>
      </c>
      <c r="Z694">
        <f>0.61365*exp(17.502*CE694/(240.97+CE694))</f>
        <v>0</v>
      </c>
      <c r="AA694">
        <f>(W694-BX694*(CC694+CD694)/1000)</f>
        <v>0</v>
      </c>
      <c r="AB694">
        <f>(-I694*44100)</f>
        <v>0</v>
      </c>
      <c r="AC694">
        <f>2*29.3*Q694*0.92*(CE694-V694)</f>
        <v>0</v>
      </c>
      <c r="AD694">
        <f>2*0.95*5.67E-8*(((CE694+$B$7)+273)^4-(V694+273)^4)</f>
        <v>0</v>
      </c>
      <c r="AE694">
        <f>T694+AD694+AB694+AC694</f>
        <v>0</v>
      </c>
      <c r="AF694">
        <v>16</v>
      </c>
      <c r="AG694">
        <v>2</v>
      </c>
      <c r="AH694">
        <f>IF(AF694*$H$13&gt;=AJ694,1.0,(AJ694/(AJ694-AF694*$H$13)))</f>
        <v>0</v>
      </c>
      <c r="AI694">
        <f>(AH694-1)*100</f>
        <v>0</v>
      </c>
      <c r="AJ694">
        <f>MAX(0,($B$13+$C$13*CJ694)/(1+$D$13*CJ694)*CC694/(CE694+273)*$E$13)</f>
        <v>0</v>
      </c>
      <c r="AK694" t="s">
        <v>291</v>
      </c>
      <c r="AL694" t="s">
        <v>291</v>
      </c>
      <c r="AM694">
        <v>0</v>
      </c>
      <c r="AN694">
        <v>0</v>
      </c>
      <c r="AO694">
        <f>1-AM694/AN694</f>
        <v>0</v>
      </c>
      <c r="AP694">
        <v>0</v>
      </c>
      <c r="AQ694" t="s">
        <v>291</v>
      </c>
      <c r="AR694" t="s">
        <v>291</v>
      </c>
      <c r="AS694">
        <v>0</v>
      </c>
      <c r="AT694">
        <v>0</v>
      </c>
      <c r="AU694">
        <f>1-AS694/AT694</f>
        <v>0</v>
      </c>
      <c r="AV694">
        <v>0.5</v>
      </c>
      <c r="AW694">
        <f>BN694</f>
        <v>0</v>
      </c>
      <c r="AX694">
        <f>K694</f>
        <v>0</v>
      </c>
      <c r="AY694">
        <f>AU694*AV694*AW694</f>
        <v>0</v>
      </c>
      <c r="AZ694">
        <f>(AX694-AP694)/AW694</f>
        <v>0</v>
      </c>
      <c r="BA694">
        <f>(AN694-AT694)/AT694</f>
        <v>0</v>
      </c>
      <c r="BB694">
        <f>AM694/(AO694+AM694/AT694)</f>
        <v>0</v>
      </c>
      <c r="BC694" t="s">
        <v>291</v>
      </c>
      <c r="BD694">
        <v>0</v>
      </c>
      <c r="BE694">
        <f>IF(BD694&lt;&gt;0, BD694, BB694)</f>
        <v>0</v>
      </c>
      <c r="BF694">
        <f>1-BE694/AT694</f>
        <v>0</v>
      </c>
      <c r="BG694">
        <f>(AT694-AS694)/(AT694-BE694)</f>
        <v>0</v>
      </c>
      <c r="BH694">
        <f>(AN694-AT694)/(AN694-BE694)</f>
        <v>0</v>
      </c>
      <c r="BI694">
        <f>(AT694-AS694)/(AT694-AM694)</f>
        <v>0</v>
      </c>
      <c r="BJ694">
        <f>(AN694-AT694)/(AN694-AM694)</f>
        <v>0</v>
      </c>
      <c r="BK694">
        <f>(BG694*BE694/AS694)</f>
        <v>0</v>
      </c>
      <c r="BL694">
        <f>(1-BK694)</f>
        <v>0</v>
      </c>
      <c r="BM694">
        <f>$B$11*CK694+$C$11*CL694+$F$11*CM694*(1-CP694)</f>
        <v>0</v>
      </c>
      <c r="BN694">
        <f>BM694*BO694</f>
        <v>0</v>
      </c>
      <c r="BO694">
        <f>($B$11*$D$9+$C$11*$D$9+$F$11*((CZ694+CR694)/MAX(CZ694+CR694+DA694, 0.1)*$I$9+DA694/MAX(CZ694+CR694+DA694, 0.1)*$J$9))/($B$11+$C$11+$F$11)</f>
        <v>0</v>
      </c>
      <c r="BP694">
        <f>($B$11*$K$9+$C$11*$K$9+$F$11*((CZ694+CR694)/MAX(CZ694+CR694+DA694, 0.1)*$P$9+DA694/MAX(CZ694+CR694+DA694, 0.1)*$Q$9))/($B$11+$C$11+$F$11)</f>
        <v>0</v>
      </c>
      <c r="BQ694">
        <v>6</v>
      </c>
      <c r="BR694">
        <v>0.5</v>
      </c>
      <c r="BS694" t="s">
        <v>292</v>
      </c>
      <c r="BT694">
        <v>2</v>
      </c>
      <c r="BU694">
        <v>1627064929.1</v>
      </c>
      <c r="BV694">
        <v>398.641666666667</v>
      </c>
      <c r="BW694">
        <v>419.973666666667</v>
      </c>
      <c r="BX694">
        <v>24.0517333333333</v>
      </c>
      <c r="BY694">
        <v>15.5923333333333</v>
      </c>
      <c r="BZ694">
        <v>394.323666666667</v>
      </c>
      <c r="CA694">
        <v>23.9043333333333</v>
      </c>
      <c r="CB694">
        <v>900.037</v>
      </c>
      <c r="CC694">
        <v>101.524333333333</v>
      </c>
      <c r="CD694">
        <v>0.0999893</v>
      </c>
      <c r="CE694">
        <v>39.0456</v>
      </c>
      <c r="CF694">
        <v>35.3552666666667</v>
      </c>
      <c r="CG694">
        <v>999.9</v>
      </c>
      <c r="CH694">
        <v>0</v>
      </c>
      <c r="CI694">
        <v>0</v>
      </c>
      <c r="CJ694">
        <v>10018.3</v>
      </c>
      <c r="CK694">
        <v>0</v>
      </c>
      <c r="CL694">
        <v>50.8121</v>
      </c>
      <c r="CM694">
        <v>1460.15</v>
      </c>
      <c r="CN694">
        <v>0.972990666666667</v>
      </c>
      <c r="CO694">
        <v>0.0270094666666667</v>
      </c>
      <c r="CP694">
        <v>0</v>
      </c>
      <c r="CQ694">
        <v>675.083666666667</v>
      </c>
      <c r="CR694">
        <v>4.99951</v>
      </c>
      <c r="CS694">
        <v>9874.72</v>
      </c>
      <c r="CT694">
        <v>11913.1333333333</v>
      </c>
      <c r="CU694">
        <v>40.875</v>
      </c>
      <c r="CV694">
        <v>42.7913333333333</v>
      </c>
      <c r="CW694">
        <v>42.25</v>
      </c>
      <c r="CX694">
        <v>42.104</v>
      </c>
      <c r="CY694">
        <v>43.729</v>
      </c>
      <c r="CZ694">
        <v>1415.84666666667</v>
      </c>
      <c r="DA694">
        <v>39.3033333333333</v>
      </c>
      <c r="DB694">
        <v>0</v>
      </c>
      <c r="DC694">
        <v>1627064932.6</v>
      </c>
      <c r="DD694">
        <v>0</v>
      </c>
      <c r="DE694">
        <v>675.236884615384</v>
      </c>
      <c r="DF694">
        <v>-0.875179503702683</v>
      </c>
      <c r="DG694">
        <v>-14.1490598812281</v>
      </c>
      <c r="DH694">
        <v>9876.23307692308</v>
      </c>
      <c r="DI694">
        <v>15</v>
      </c>
      <c r="DJ694">
        <v>1627063522.6</v>
      </c>
      <c r="DK694" t="s">
        <v>293</v>
      </c>
      <c r="DL694">
        <v>1627063512.6</v>
      </c>
      <c r="DM694">
        <v>1627063522.6</v>
      </c>
      <c r="DN694">
        <v>1</v>
      </c>
      <c r="DO694">
        <v>0.261</v>
      </c>
      <c r="DP694">
        <v>-0.001</v>
      </c>
      <c r="DQ694">
        <v>4.408</v>
      </c>
      <c r="DR694">
        <v>-0.118</v>
      </c>
      <c r="DS694">
        <v>420</v>
      </c>
      <c r="DT694">
        <v>3</v>
      </c>
      <c r="DU694">
        <v>0.07</v>
      </c>
      <c r="DV694">
        <v>0.03</v>
      </c>
      <c r="DW694">
        <v>-21.3858243902439</v>
      </c>
      <c r="DX694">
        <v>0.309570731707294</v>
      </c>
      <c r="DY694">
        <v>0.0370021870183428</v>
      </c>
      <c r="DZ694">
        <v>1</v>
      </c>
      <c r="EA694">
        <v>675.337171428571</v>
      </c>
      <c r="EB694">
        <v>-1.76414090019584</v>
      </c>
      <c r="EC694">
        <v>0.269137509804325</v>
      </c>
      <c r="ED694">
        <v>1</v>
      </c>
      <c r="EE694">
        <v>8.41891463414634</v>
      </c>
      <c r="EF694">
        <v>0.323766689895453</v>
      </c>
      <c r="EG694">
        <v>0.0350188009501768</v>
      </c>
      <c r="EH694">
        <v>0</v>
      </c>
      <c r="EI694">
        <v>2</v>
      </c>
      <c r="EJ694">
        <v>3</v>
      </c>
      <c r="EK694" t="s">
        <v>335</v>
      </c>
      <c r="EL694">
        <v>100</v>
      </c>
      <c r="EM694">
        <v>100</v>
      </c>
      <c r="EN694">
        <v>4.318</v>
      </c>
      <c r="EO694">
        <v>0.1476</v>
      </c>
      <c r="EP694">
        <v>2.28134974714028</v>
      </c>
      <c r="EQ694">
        <v>0.00616335315543056</v>
      </c>
      <c r="ER694">
        <v>-2.81551833566181e-06</v>
      </c>
      <c r="ES694">
        <v>7.20361701182458e-10</v>
      </c>
      <c r="ET694">
        <v>-0.12593346656001</v>
      </c>
      <c r="EU694">
        <v>0.000949733804135094</v>
      </c>
      <c r="EV694">
        <v>0.000626151634330831</v>
      </c>
      <c r="EW694">
        <v>-7.8445624330649e-06</v>
      </c>
      <c r="EX694">
        <v>-4</v>
      </c>
      <c r="EY694">
        <v>2067</v>
      </c>
      <c r="EZ694">
        <v>1</v>
      </c>
      <c r="FA694">
        <v>22</v>
      </c>
      <c r="FB694">
        <v>23.6</v>
      </c>
      <c r="FC694">
        <v>23.5</v>
      </c>
      <c r="FD694">
        <v>18</v>
      </c>
      <c r="FE694">
        <v>960.387</v>
      </c>
      <c r="FF694">
        <v>525.242</v>
      </c>
      <c r="FG694">
        <v>46.1649</v>
      </c>
      <c r="FH694">
        <v>26.1479</v>
      </c>
      <c r="FI694">
        <v>30.0008</v>
      </c>
      <c r="FJ694">
        <v>25.8616</v>
      </c>
      <c r="FK694">
        <v>25.851</v>
      </c>
      <c r="FL694">
        <v>26.9117</v>
      </c>
      <c r="FM694">
        <v>24.7543</v>
      </c>
      <c r="FN694">
        <v>0</v>
      </c>
      <c r="FO694">
        <v>48</v>
      </c>
      <c r="FP694">
        <v>420</v>
      </c>
      <c r="FQ694">
        <v>15.6914</v>
      </c>
      <c r="FR694">
        <v>100.246</v>
      </c>
      <c r="FS694">
        <v>100.142</v>
      </c>
    </row>
    <row r="695" spans="1:175">
      <c r="A695">
        <v>679</v>
      </c>
      <c r="B695">
        <v>1627064932.1</v>
      </c>
      <c r="C695">
        <v>1356</v>
      </c>
      <c r="D695" t="s">
        <v>1651</v>
      </c>
      <c r="E695" t="s">
        <v>1652</v>
      </c>
      <c r="F695">
        <v>1</v>
      </c>
      <c r="H695">
        <v>1627064931.1</v>
      </c>
      <c r="I695">
        <f>(J695)/1000</f>
        <v>0</v>
      </c>
      <c r="J695">
        <f>1000*CB695*AH695*(BX695-BY695)/(100*BQ695*(1000-AH695*BX695))</f>
        <v>0</v>
      </c>
      <c r="K695">
        <f>CB695*AH695*(BW695-BV695*(1000-AH695*BY695)/(1000-AH695*BX695))/(100*BQ695)</f>
        <v>0</v>
      </c>
      <c r="L695">
        <f>BV695 - IF(AH695&gt;1, K695*BQ695*100.0/(AJ695*CJ695), 0)</f>
        <v>0</v>
      </c>
      <c r="M695">
        <f>((S695-I695/2)*L695-K695)/(S695+I695/2)</f>
        <v>0</v>
      </c>
      <c r="N695">
        <f>M695*(CC695+CD695)/1000.0</f>
        <v>0</v>
      </c>
      <c r="O695">
        <f>(BV695 - IF(AH695&gt;1, K695*BQ695*100.0/(AJ695*CJ695), 0))*(CC695+CD695)/1000.0</f>
        <v>0</v>
      </c>
      <c r="P695">
        <f>2.0/((1/R695-1/Q695)+SIGN(R695)*SQRT((1/R695-1/Q695)*(1/R695-1/Q695) + 4*BR695/((BR695+1)*(BR695+1))*(2*1/R695*1/Q695-1/Q695*1/Q695)))</f>
        <v>0</v>
      </c>
      <c r="Q695">
        <f>IF(LEFT(BS695,1)&lt;&gt;"0",IF(LEFT(BS695,1)="1",3.0,BT695),$D$5+$E$5*(CJ695*CC695/($K$5*1000))+$F$5*(CJ695*CC695/($K$5*1000))*MAX(MIN(BQ695,$J$5),$I$5)*MAX(MIN(BQ695,$J$5),$I$5)+$G$5*MAX(MIN(BQ695,$J$5),$I$5)*(CJ695*CC695/($K$5*1000))+$H$5*(CJ695*CC695/($K$5*1000))*(CJ695*CC695/($K$5*1000)))</f>
        <v>0</v>
      </c>
      <c r="R695">
        <f>I695*(1000-(1000*0.61365*exp(17.502*V695/(240.97+V695))/(CC695+CD695)+BX695)/2)/(1000*0.61365*exp(17.502*V695/(240.97+V695))/(CC695+CD695)-BX695)</f>
        <v>0</v>
      </c>
      <c r="S695">
        <f>1/((BR695+1)/(P695/1.6)+1/(Q695/1.37)) + BR695/((BR695+1)/(P695/1.6) + BR695/(Q695/1.37))</f>
        <v>0</v>
      </c>
      <c r="T695">
        <f>(BM695*BP695)</f>
        <v>0</v>
      </c>
      <c r="U695">
        <f>(CE695+(T695+2*0.95*5.67E-8*(((CE695+$B$7)+273)^4-(CE695+273)^4)-44100*I695)/(1.84*29.3*Q695+8*0.95*5.67E-8*(CE695+273)^3))</f>
        <v>0</v>
      </c>
      <c r="V695">
        <f>($C$7*CF695+$D$7*CG695+$E$7*U695)</f>
        <v>0</v>
      </c>
      <c r="W695">
        <f>0.61365*exp(17.502*V695/(240.97+V695))</f>
        <v>0</v>
      </c>
      <c r="X695">
        <f>(Y695/Z695*100)</f>
        <v>0</v>
      </c>
      <c r="Y695">
        <f>BX695*(CC695+CD695)/1000</f>
        <v>0</v>
      </c>
      <c r="Z695">
        <f>0.61365*exp(17.502*CE695/(240.97+CE695))</f>
        <v>0</v>
      </c>
      <c r="AA695">
        <f>(W695-BX695*(CC695+CD695)/1000)</f>
        <v>0</v>
      </c>
      <c r="AB695">
        <f>(-I695*44100)</f>
        <v>0</v>
      </c>
      <c r="AC695">
        <f>2*29.3*Q695*0.92*(CE695-V695)</f>
        <v>0</v>
      </c>
      <c r="AD695">
        <f>2*0.95*5.67E-8*(((CE695+$B$7)+273)^4-(V695+273)^4)</f>
        <v>0</v>
      </c>
      <c r="AE695">
        <f>T695+AD695+AB695+AC695</f>
        <v>0</v>
      </c>
      <c r="AF695">
        <v>16</v>
      </c>
      <c r="AG695">
        <v>2</v>
      </c>
      <c r="AH695">
        <f>IF(AF695*$H$13&gt;=AJ695,1.0,(AJ695/(AJ695-AF695*$H$13)))</f>
        <v>0</v>
      </c>
      <c r="AI695">
        <f>(AH695-1)*100</f>
        <v>0</v>
      </c>
      <c r="AJ695">
        <f>MAX(0,($B$13+$C$13*CJ695)/(1+$D$13*CJ695)*CC695/(CE695+273)*$E$13)</f>
        <v>0</v>
      </c>
      <c r="AK695" t="s">
        <v>291</v>
      </c>
      <c r="AL695" t="s">
        <v>291</v>
      </c>
      <c r="AM695">
        <v>0</v>
      </c>
      <c r="AN695">
        <v>0</v>
      </c>
      <c r="AO695">
        <f>1-AM695/AN695</f>
        <v>0</v>
      </c>
      <c r="AP695">
        <v>0</v>
      </c>
      <c r="AQ695" t="s">
        <v>291</v>
      </c>
      <c r="AR695" t="s">
        <v>291</v>
      </c>
      <c r="AS695">
        <v>0</v>
      </c>
      <c r="AT695">
        <v>0</v>
      </c>
      <c r="AU695">
        <f>1-AS695/AT695</f>
        <v>0</v>
      </c>
      <c r="AV695">
        <v>0.5</v>
      </c>
      <c r="AW695">
        <f>BN695</f>
        <v>0</v>
      </c>
      <c r="AX695">
        <f>K695</f>
        <v>0</v>
      </c>
      <c r="AY695">
        <f>AU695*AV695*AW695</f>
        <v>0</v>
      </c>
      <c r="AZ695">
        <f>(AX695-AP695)/AW695</f>
        <v>0</v>
      </c>
      <c r="BA695">
        <f>(AN695-AT695)/AT695</f>
        <v>0</v>
      </c>
      <c r="BB695">
        <f>AM695/(AO695+AM695/AT695)</f>
        <v>0</v>
      </c>
      <c r="BC695" t="s">
        <v>291</v>
      </c>
      <c r="BD695">
        <v>0</v>
      </c>
      <c r="BE695">
        <f>IF(BD695&lt;&gt;0, BD695, BB695)</f>
        <v>0</v>
      </c>
      <c r="BF695">
        <f>1-BE695/AT695</f>
        <v>0</v>
      </c>
      <c r="BG695">
        <f>(AT695-AS695)/(AT695-BE695)</f>
        <v>0</v>
      </c>
      <c r="BH695">
        <f>(AN695-AT695)/(AN695-BE695)</f>
        <v>0</v>
      </c>
      <c r="BI695">
        <f>(AT695-AS695)/(AT695-AM695)</f>
        <v>0</v>
      </c>
      <c r="BJ695">
        <f>(AN695-AT695)/(AN695-AM695)</f>
        <v>0</v>
      </c>
      <c r="BK695">
        <f>(BG695*BE695/AS695)</f>
        <v>0</v>
      </c>
      <c r="BL695">
        <f>(1-BK695)</f>
        <v>0</v>
      </c>
      <c r="BM695">
        <f>$B$11*CK695+$C$11*CL695+$F$11*CM695*(1-CP695)</f>
        <v>0</v>
      </c>
      <c r="BN695">
        <f>BM695*BO695</f>
        <v>0</v>
      </c>
      <c r="BO695">
        <f>($B$11*$D$9+$C$11*$D$9+$F$11*((CZ695+CR695)/MAX(CZ695+CR695+DA695, 0.1)*$I$9+DA695/MAX(CZ695+CR695+DA695, 0.1)*$J$9))/($B$11+$C$11+$F$11)</f>
        <v>0</v>
      </c>
      <c r="BP695">
        <f>($B$11*$K$9+$C$11*$K$9+$F$11*((CZ695+CR695)/MAX(CZ695+CR695+DA695, 0.1)*$P$9+DA695/MAX(CZ695+CR695+DA695, 0.1)*$Q$9))/($B$11+$C$11+$F$11)</f>
        <v>0</v>
      </c>
      <c r="BQ695">
        <v>6</v>
      </c>
      <c r="BR695">
        <v>0.5</v>
      </c>
      <c r="BS695" t="s">
        <v>292</v>
      </c>
      <c r="BT695">
        <v>2</v>
      </c>
      <c r="BU695">
        <v>1627064931.1</v>
      </c>
      <c r="BV695">
        <v>398.645666666667</v>
      </c>
      <c r="BW695">
        <v>419.975333333333</v>
      </c>
      <c r="BX695">
        <v>24.0714333333333</v>
      </c>
      <c r="BY695">
        <v>15.6105666666667</v>
      </c>
      <c r="BZ695">
        <v>394.327666666667</v>
      </c>
      <c r="CA695">
        <v>23.9236666666667</v>
      </c>
      <c r="CB695">
        <v>900.049666666667</v>
      </c>
      <c r="CC695">
        <v>101.524</v>
      </c>
      <c r="CD695">
        <v>0.0999441333333333</v>
      </c>
      <c r="CE695">
        <v>39.0674333333333</v>
      </c>
      <c r="CF695">
        <v>35.3659333333333</v>
      </c>
      <c r="CG695">
        <v>999.9</v>
      </c>
      <c r="CH695">
        <v>0</v>
      </c>
      <c r="CI695">
        <v>0</v>
      </c>
      <c r="CJ695">
        <v>10005.4166666667</v>
      </c>
      <c r="CK695">
        <v>0</v>
      </c>
      <c r="CL695">
        <v>50.0610333333333</v>
      </c>
      <c r="CM695">
        <v>1459.93666666667</v>
      </c>
      <c r="CN695">
        <v>0.972996333333333</v>
      </c>
      <c r="CO695">
        <v>0.0270041</v>
      </c>
      <c r="CP695">
        <v>0</v>
      </c>
      <c r="CQ695">
        <v>675.021</v>
      </c>
      <c r="CR695">
        <v>4.99951</v>
      </c>
      <c r="CS695">
        <v>9871.23666666667</v>
      </c>
      <c r="CT695">
        <v>11911.3666666667</v>
      </c>
      <c r="CU695">
        <v>40.875</v>
      </c>
      <c r="CV695">
        <v>42.75</v>
      </c>
      <c r="CW695">
        <v>42.25</v>
      </c>
      <c r="CX695">
        <v>42.104</v>
      </c>
      <c r="CY695">
        <v>43.75</v>
      </c>
      <c r="CZ695">
        <v>1415.64666666667</v>
      </c>
      <c r="DA695">
        <v>39.29</v>
      </c>
      <c r="DB695">
        <v>0</v>
      </c>
      <c r="DC695">
        <v>1627064935</v>
      </c>
      <c r="DD695">
        <v>0</v>
      </c>
      <c r="DE695">
        <v>675.190153846154</v>
      </c>
      <c r="DF695">
        <v>-1.46735044191922</v>
      </c>
      <c r="DG695">
        <v>-23.5251282468318</v>
      </c>
      <c r="DH695">
        <v>9875.22961538461</v>
      </c>
      <c r="DI695">
        <v>15</v>
      </c>
      <c r="DJ695">
        <v>1627063522.6</v>
      </c>
      <c r="DK695" t="s">
        <v>293</v>
      </c>
      <c r="DL695">
        <v>1627063512.6</v>
      </c>
      <c r="DM695">
        <v>1627063522.6</v>
      </c>
      <c r="DN695">
        <v>1</v>
      </c>
      <c r="DO695">
        <v>0.261</v>
      </c>
      <c r="DP695">
        <v>-0.001</v>
      </c>
      <c r="DQ695">
        <v>4.408</v>
      </c>
      <c r="DR695">
        <v>-0.118</v>
      </c>
      <c r="DS695">
        <v>420</v>
      </c>
      <c r="DT695">
        <v>3</v>
      </c>
      <c r="DU695">
        <v>0.07</v>
      </c>
      <c r="DV695">
        <v>0.03</v>
      </c>
      <c r="DW695">
        <v>-21.3779341463415</v>
      </c>
      <c r="DX695">
        <v>0.352091289198585</v>
      </c>
      <c r="DY695">
        <v>0.0392618079784249</v>
      </c>
      <c r="DZ695">
        <v>1</v>
      </c>
      <c r="EA695">
        <v>675.236484848485</v>
      </c>
      <c r="EB695">
        <v>-1.07333220654158</v>
      </c>
      <c r="EC695">
        <v>0.213533067655922</v>
      </c>
      <c r="ED695">
        <v>1</v>
      </c>
      <c r="EE695">
        <v>8.42562073170732</v>
      </c>
      <c r="EF695">
        <v>0.340843066202094</v>
      </c>
      <c r="EG695">
        <v>0.0358230635880079</v>
      </c>
      <c r="EH695">
        <v>0</v>
      </c>
      <c r="EI695">
        <v>2</v>
      </c>
      <c r="EJ695">
        <v>3</v>
      </c>
      <c r="EK695" t="s">
        <v>335</v>
      </c>
      <c r="EL695">
        <v>100</v>
      </c>
      <c r="EM695">
        <v>100</v>
      </c>
      <c r="EN695">
        <v>4.318</v>
      </c>
      <c r="EO695">
        <v>0.148</v>
      </c>
      <c r="EP695">
        <v>2.28134974714028</v>
      </c>
      <c r="EQ695">
        <v>0.00616335315543056</v>
      </c>
      <c r="ER695">
        <v>-2.81551833566181e-06</v>
      </c>
      <c r="ES695">
        <v>7.20361701182458e-10</v>
      </c>
      <c r="ET695">
        <v>-0.12593346656001</v>
      </c>
      <c r="EU695">
        <v>0.000949733804135094</v>
      </c>
      <c r="EV695">
        <v>0.000626151634330831</v>
      </c>
      <c r="EW695">
        <v>-7.8445624330649e-06</v>
      </c>
      <c r="EX695">
        <v>-4</v>
      </c>
      <c r="EY695">
        <v>2067</v>
      </c>
      <c r="EZ695">
        <v>1</v>
      </c>
      <c r="FA695">
        <v>22</v>
      </c>
      <c r="FB695">
        <v>23.7</v>
      </c>
      <c r="FC695">
        <v>23.5</v>
      </c>
      <c r="FD695">
        <v>18</v>
      </c>
      <c r="FE695">
        <v>960.289</v>
      </c>
      <c r="FF695">
        <v>525.435</v>
      </c>
      <c r="FG695">
        <v>46.1793</v>
      </c>
      <c r="FH695">
        <v>26.1515</v>
      </c>
      <c r="FI695">
        <v>30.0008</v>
      </c>
      <c r="FJ695">
        <v>25.8649</v>
      </c>
      <c r="FK695">
        <v>25.8542</v>
      </c>
      <c r="FL695">
        <v>26.9126</v>
      </c>
      <c r="FM695">
        <v>24.7543</v>
      </c>
      <c r="FN695">
        <v>0</v>
      </c>
      <c r="FO695">
        <v>48</v>
      </c>
      <c r="FP695">
        <v>420</v>
      </c>
      <c r="FQ695">
        <v>15.6714</v>
      </c>
      <c r="FR695">
        <v>100.248</v>
      </c>
      <c r="FS695">
        <v>100.141</v>
      </c>
    </row>
    <row r="696" spans="1:175">
      <c r="A696">
        <v>680</v>
      </c>
      <c r="B696">
        <v>1627064934.1</v>
      </c>
      <c r="C696">
        <v>1358</v>
      </c>
      <c r="D696" t="s">
        <v>1653</v>
      </c>
      <c r="E696" t="s">
        <v>1654</v>
      </c>
      <c r="F696">
        <v>1</v>
      </c>
      <c r="H696">
        <v>1627064933.1</v>
      </c>
      <c r="I696">
        <f>(J696)/1000</f>
        <v>0</v>
      </c>
      <c r="J696">
        <f>1000*CB696*AH696*(BX696-BY696)/(100*BQ696*(1000-AH696*BX696))</f>
        <v>0</v>
      </c>
      <c r="K696">
        <f>CB696*AH696*(BW696-BV696*(1000-AH696*BY696)/(1000-AH696*BX696))/(100*BQ696)</f>
        <v>0</v>
      </c>
      <c r="L696">
        <f>BV696 - IF(AH696&gt;1, K696*BQ696*100.0/(AJ696*CJ696), 0)</f>
        <v>0</v>
      </c>
      <c r="M696">
        <f>((S696-I696/2)*L696-K696)/(S696+I696/2)</f>
        <v>0</v>
      </c>
      <c r="N696">
        <f>M696*(CC696+CD696)/1000.0</f>
        <v>0</v>
      </c>
      <c r="O696">
        <f>(BV696 - IF(AH696&gt;1, K696*BQ696*100.0/(AJ696*CJ696), 0))*(CC696+CD696)/1000.0</f>
        <v>0</v>
      </c>
      <c r="P696">
        <f>2.0/((1/R696-1/Q696)+SIGN(R696)*SQRT((1/R696-1/Q696)*(1/R696-1/Q696) + 4*BR696/((BR696+1)*(BR696+1))*(2*1/R696*1/Q696-1/Q696*1/Q696)))</f>
        <v>0</v>
      </c>
      <c r="Q696">
        <f>IF(LEFT(BS696,1)&lt;&gt;"0",IF(LEFT(BS696,1)="1",3.0,BT696),$D$5+$E$5*(CJ696*CC696/($K$5*1000))+$F$5*(CJ696*CC696/($K$5*1000))*MAX(MIN(BQ696,$J$5),$I$5)*MAX(MIN(BQ696,$J$5),$I$5)+$G$5*MAX(MIN(BQ696,$J$5),$I$5)*(CJ696*CC696/($K$5*1000))+$H$5*(CJ696*CC696/($K$5*1000))*(CJ696*CC696/($K$5*1000)))</f>
        <v>0</v>
      </c>
      <c r="R696">
        <f>I696*(1000-(1000*0.61365*exp(17.502*V696/(240.97+V696))/(CC696+CD696)+BX696)/2)/(1000*0.61365*exp(17.502*V696/(240.97+V696))/(CC696+CD696)-BX696)</f>
        <v>0</v>
      </c>
      <c r="S696">
        <f>1/((BR696+1)/(P696/1.6)+1/(Q696/1.37)) + BR696/((BR696+1)/(P696/1.6) + BR696/(Q696/1.37))</f>
        <v>0</v>
      </c>
      <c r="T696">
        <f>(BM696*BP696)</f>
        <v>0</v>
      </c>
      <c r="U696">
        <f>(CE696+(T696+2*0.95*5.67E-8*(((CE696+$B$7)+273)^4-(CE696+273)^4)-44100*I696)/(1.84*29.3*Q696+8*0.95*5.67E-8*(CE696+273)^3))</f>
        <v>0</v>
      </c>
      <c r="V696">
        <f>($C$7*CF696+$D$7*CG696+$E$7*U696)</f>
        <v>0</v>
      </c>
      <c r="W696">
        <f>0.61365*exp(17.502*V696/(240.97+V696))</f>
        <v>0</v>
      </c>
      <c r="X696">
        <f>(Y696/Z696*100)</f>
        <v>0</v>
      </c>
      <c r="Y696">
        <f>BX696*(CC696+CD696)/1000</f>
        <v>0</v>
      </c>
      <c r="Z696">
        <f>0.61365*exp(17.502*CE696/(240.97+CE696))</f>
        <v>0</v>
      </c>
      <c r="AA696">
        <f>(W696-BX696*(CC696+CD696)/1000)</f>
        <v>0</v>
      </c>
      <c r="AB696">
        <f>(-I696*44100)</f>
        <v>0</v>
      </c>
      <c r="AC696">
        <f>2*29.3*Q696*0.92*(CE696-V696)</f>
        <v>0</v>
      </c>
      <c r="AD696">
        <f>2*0.95*5.67E-8*(((CE696+$B$7)+273)^4-(V696+273)^4)</f>
        <v>0</v>
      </c>
      <c r="AE696">
        <f>T696+AD696+AB696+AC696</f>
        <v>0</v>
      </c>
      <c r="AF696">
        <v>16</v>
      </c>
      <c r="AG696">
        <v>2</v>
      </c>
      <c r="AH696">
        <f>IF(AF696*$H$13&gt;=AJ696,1.0,(AJ696/(AJ696-AF696*$H$13)))</f>
        <v>0</v>
      </c>
      <c r="AI696">
        <f>(AH696-1)*100</f>
        <v>0</v>
      </c>
      <c r="AJ696">
        <f>MAX(0,($B$13+$C$13*CJ696)/(1+$D$13*CJ696)*CC696/(CE696+273)*$E$13)</f>
        <v>0</v>
      </c>
      <c r="AK696" t="s">
        <v>291</v>
      </c>
      <c r="AL696" t="s">
        <v>291</v>
      </c>
      <c r="AM696">
        <v>0</v>
      </c>
      <c r="AN696">
        <v>0</v>
      </c>
      <c r="AO696">
        <f>1-AM696/AN696</f>
        <v>0</v>
      </c>
      <c r="AP696">
        <v>0</v>
      </c>
      <c r="AQ696" t="s">
        <v>291</v>
      </c>
      <c r="AR696" t="s">
        <v>291</v>
      </c>
      <c r="AS696">
        <v>0</v>
      </c>
      <c r="AT696">
        <v>0</v>
      </c>
      <c r="AU696">
        <f>1-AS696/AT696</f>
        <v>0</v>
      </c>
      <c r="AV696">
        <v>0.5</v>
      </c>
      <c r="AW696">
        <f>BN696</f>
        <v>0</v>
      </c>
      <c r="AX696">
        <f>K696</f>
        <v>0</v>
      </c>
      <c r="AY696">
        <f>AU696*AV696*AW696</f>
        <v>0</v>
      </c>
      <c r="AZ696">
        <f>(AX696-AP696)/AW696</f>
        <v>0</v>
      </c>
      <c r="BA696">
        <f>(AN696-AT696)/AT696</f>
        <v>0</v>
      </c>
      <c r="BB696">
        <f>AM696/(AO696+AM696/AT696)</f>
        <v>0</v>
      </c>
      <c r="BC696" t="s">
        <v>291</v>
      </c>
      <c r="BD696">
        <v>0</v>
      </c>
      <c r="BE696">
        <f>IF(BD696&lt;&gt;0, BD696, BB696)</f>
        <v>0</v>
      </c>
      <c r="BF696">
        <f>1-BE696/AT696</f>
        <v>0</v>
      </c>
      <c r="BG696">
        <f>(AT696-AS696)/(AT696-BE696)</f>
        <v>0</v>
      </c>
      <c r="BH696">
        <f>(AN696-AT696)/(AN696-BE696)</f>
        <v>0</v>
      </c>
      <c r="BI696">
        <f>(AT696-AS696)/(AT696-AM696)</f>
        <v>0</v>
      </c>
      <c r="BJ696">
        <f>(AN696-AT696)/(AN696-AM696)</f>
        <v>0</v>
      </c>
      <c r="BK696">
        <f>(BG696*BE696/AS696)</f>
        <v>0</v>
      </c>
      <c r="BL696">
        <f>(1-BK696)</f>
        <v>0</v>
      </c>
      <c r="BM696">
        <f>$B$11*CK696+$C$11*CL696+$F$11*CM696*(1-CP696)</f>
        <v>0</v>
      </c>
      <c r="BN696">
        <f>BM696*BO696</f>
        <v>0</v>
      </c>
      <c r="BO696">
        <f>($B$11*$D$9+$C$11*$D$9+$F$11*((CZ696+CR696)/MAX(CZ696+CR696+DA696, 0.1)*$I$9+DA696/MAX(CZ696+CR696+DA696, 0.1)*$J$9))/($B$11+$C$11+$F$11)</f>
        <v>0</v>
      </c>
      <c r="BP696">
        <f>($B$11*$K$9+$C$11*$K$9+$F$11*((CZ696+CR696)/MAX(CZ696+CR696+DA696, 0.1)*$P$9+DA696/MAX(CZ696+CR696+DA696, 0.1)*$Q$9))/($B$11+$C$11+$F$11)</f>
        <v>0</v>
      </c>
      <c r="BQ696">
        <v>6</v>
      </c>
      <c r="BR696">
        <v>0.5</v>
      </c>
      <c r="BS696" t="s">
        <v>292</v>
      </c>
      <c r="BT696">
        <v>2</v>
      </c>
      <c r="BU696">
        <v>1627064933.1</v>
      </c>
      <c r="BV696">
        <v>398.683333333333</v>
      </c>
      <c r="BW696">
        <v>419.964333333333</v>
      </c>
      <c r="BX696">
        <v>24.0970666666667</v>
      </c>
      <c r="BY696">
        <v>15.6459333333333</v>
      </c>
      <c r="BZ696">
        <v>394.365333333333</v>
      </c>
      <c r="CA696">
        <v>23.9488666666667</v>
      </c>
      <c r="CB696">
        <v>899.997333333333</v>
      </c>
      <c r="CC696">
        <v>101.524666666667</v>
      </c>
      <c r="CD696">
        <v>0.0996991666666667</v>
      </c>
      <c r="CE696">
        <v>39.0854</v>
      </c>
      <c r="CF696">
        <v>35.3808333333333</v>
      </c>
      <c r="CG696">
        <v>999.9</v>
      </c>
      <c r="CH696">
        <v>0</v>
      </c>
      <c r="CI696">
        <v>0</v>
      </c>
      <c r="CJ696">
        <v>10002.0666666667</v>
      </c>
      <c r="CK696">
        <v>0</v>
      </c>
      <c r="CL696">
        <v>48.6188</v>
      </c>
      <c r="CM696">
        <v>1460.04666666667</v>
      </c>
      <c r="CN696">
        <v>0.972990666666667</v>
      </c>
      <c r="CO696">
        <v>0.0270094666666667</v>
      </c>
      <c r="CP696">
        <v>0</v>
      </c>
      <c r="CQ696">
        <v>674.982</v>
      </c>
      <c r="CR696">
        <v>4.99951</v>
      </c>
      <c r="CS696">
        <v>9871.70666666667</v>
      </c>
      <c r="CT696">
        <v>11912.2666666667</v>
      </c>
      <c r="CU696">
        <v>40.875</v>
      </c>
      <c r="CV696">
        <v>42.7913333333333</v>
      </c>
      <c r="CW696">
        <v>42.25</v>
      </c>
      <c r="CX696">
        <v>42.062</v>
      </c>
      <c r="CY696">
        <v>43.75</v>
      </c>
      <c r="CZ696">
        <v>1415.74666666667</v>
      </c>
      <c r="DA696">
        <v>39.3</v>
      </c>
      <c r="DB696">
        <v>0</v>
      </c>
      <c r="DC696">
        <v>1627064936.8</v>
      </c>
      <c r="DD696">
        <v>0</v>
      </c>
      <c r="DE696">
        <v>675.13448</v>
      </c>
      <c r="DF696">
        <v>-1.15730770604868</v>
      </c>
      <c r="DG696">
        <v>-25.080000073789</v>
      </c>
      <c r="DH696">
        <v>9874.3892</v>
      </c>
      <c r="DI696">
        <v>15</v>
      </c>
      <c r="DJ696">
        <v>1627063522.6</v>
      </c>
      <c r="DK696" t="s">
        <v>293</v>
      </c>
      <c r="DL696">
        <v>1627063512.6</v>
      </c>
      <c r="DM696">
        <v>1627063522.6</v>
      </c>
      <c r="DN696">
        <v>1</v>
      </c>
      <c r="DO696">
        <v>0.261</v>
      </c>
      <c r="DP696">
        <v>-0.001</v>
      </c>
      <c r="DQ696">
        <v>4.408</v>
      </c>
      <c r="DR696">
        <v>-0.118</v>
      </c>
      <c r="DS696">
        <v>420</v>
      </c>
      <c r="DT696">
        <v>3</v>
      </c>
      <c r="DU696">
        <v>0.07</v>
      </c>
      <c r="DV696">
        <v>0.03</v>
      </c>
      <c r="DW696">
        <v>-21.364543902439</v>
      </c>
      <c r="DX696">
        <v>0.404650871080116</v>
      </c>
      <c r="DY696">
        <v>0.04427732475218</v>
      </c>
      <c r="DZ696">
        <v>1</v>
      </c>
      <c r="EA696">
        <v>675.200212121212</v>
      </c>
      <c r="EB696">
        <v>-1.20983276747272</v>
      </c>
      <c r="EC696">
        <v>0.222302381777573</v>
      </c>
      <c r="ED696">
        <v>1</v>
      </c>
      <c r="EE696">
        <v>8.43391487804878</v>
      </c>
      <c r="EF696">
        <v>0.272721533101059</v>
      </c>
      <c r="EG696">
        <v>0.0308695034702102</v>
      </c>
      <c r="EH696">
        <v>0</v>
      </c>
      <c r="EI696">
        <v>2</v>
      </c>
      <c r="EJ696">
        <v>3</v>
      </c>
      <c r="EK696" t="s">
        <v>335</v>
      </c>
      <c r="EL696">
        <v>100</v>
      </c>
      <c r="EM696">
        <v>100</v>
      </c>
      <c r="EN696">
        <v>4.318</v>
      </c>
      <c r="EO696">
        <v>0.1484</v>
      </c>
      <c r="EP696">
        <v>2.28134974714028</v>
      </c>
      <c r="EQ696">
        <v>0.00616335315543056</v>
      </c>
      <c r="ER696">
        <v>-2.81551833566181e-06</v>
      </c>
      <c r="ES696">
        <v>7.20361701182458e-10</v>
      </c>
      <c r="ET696">
        <v>-0.12593346656001</v>
      </c>
      <c r="EU696">
        <v>0.000949733804135094</v>
      </c>
      <c r="EV696">
        <v>0.000626151634330831</v>
      </c>
      <c r="EW696">
        <v>-7.8445624330649e-06</v>
      </c>
      <c r="EX696">
        <v>-4</v>
      </c>
      <c r="EY696">
        <v>2067</v>
      </c>
      <c r="EZ696">
        <v>1</v>
      </c>
      <c r="FA696">
        <v>22</v>
      </c>
      <c r="FB696">
        <v>23.7</v>
      </c>
      <c r="FC696">
        <v>23.5</v>
      </c>
      <c r="FD696">
        <v>18</v>
      </c>
      <c r="FE696">
        <v>960.191</v>
      </c>
      <c r="FF696">
        <v>525.647</v>
      </c>
      <c r="FG696">
        <v>46.1944</v>
      </c>
      <c r="FH696">
        <v>26.1559</v>
      </c>
      <c r="FI696">
        <v>30.0008</v>
      </c>
      <c r="FJ696">
        <v>25.8681</v>
      </c>
      <c r="FK696">
        <v>25.8575</v>
      </c>
      <c r="FL696">
        <v>26.9134</v>
      </c>
      <c r="FM696">
        <v>24.7543</v>
      </c>
      <c r="FN696">
        <v>0</v>
      </c>
      <c r="FO696">
        <v>48</v>
      </c>
      <c r="FP696">
        <v>420</v>
      </c>
      <c r="FQ696">
        <v>15.7915</v>
      </c>
      <c r="FR696">
        <v>100.249</v>
      </c>
      <c r="FS696">
        <v>100.141</v>
      </c>
    </row>
    <row r="697" spans="1:175">
      <c r="A697">
        <v>681</v>
      </c>
      <c r="B697">
        <v>1627064936.1</v>
      </c>
      <c r="C697">
        <v>1360</v>
      </c>
      <c r="D697" t="s">
        <v>1655</v>
      </c>
      <c r="E697" t="s">
        <v>1656</v>
      </c>
      <c r="F697">
        <v>1</v>
      </c>
      <c r="H697">
        <v>1627064935.1</v>
      </c>
      <c r="I697">
        <f>(J697)/1000</f>
        <v>0</v>
      </c>
      <c r="J697">
        <f>1000*CB697*AH697*(BX697-BY697)/(100*BQ697*(1000-AH697*BX697))</f>
        <v>0</v>
      </c>
      <c r="K697">
        <f>CB697*AH697*(BW697-BV697*(1000-AH697*BY697)/(1000-AH697*BX697))/(100*BQ697)</f>
        <v>0</v>
      </c>
      <c r="L697">
        <f>BV697 - IF(AH697&gt;1, K697*BQ697*100.0/(AJ697*CJ697), 0)</f>
        <v>0</v>
      </c>
      <c r="M697">
        <f>((S697-I697/2)*L697-K697)/(S697+I697/2)</f>
        <v>0</v>
      </c>
      <c r="N697">
        <f>M697*(CC697+CD697)/1000.0</f>
        <v>0</v>
      </c>
      <c r="O697">
        <f>(BV697 - IF(AH697&gt;1, K697*BQ697*100.0/(AJ697*CJ697), 0))*(CC697+CD697)/1000.0</f>
        <v>0</v>
      </c>
      <c r="P697">
        <f>2.0/((1/R697-1/Q697)+SIGN(R697)*SQRT((1/R697-1/Q697)*(1/R697-1/Q697) + 4*BR697/((BR697+1)*(BR697+1))*(2*1/R697*1/Q697-1/Q697*1/Q697)))</f>
        <v>0</v>
      </c>
      <c r="Q697">
        <f>IF(LEFT(BS697,1)&lt;&gt;"0",IF(LEFT(BS697,1)="1",3.0,BT697),$D$5+$E$5*(CJ697*CC697/($K$5*1000))+$F$5*(CJ697*CC697/($K$5*1000))*MAX(MIN(BQ697,$J$5),$I$5)*MAX(MIN(BQ697,$J$5),$I$5)+$G$5*MAX(MIN(BQ697,$J$5),$I$5)*(CJ697*CC697/($K$5*1000))+$H$5*(CJ697*CC697/($K$5*1000))*(CJ697*CC697/($K$5*1000)))</f>
        <v>0</v>
      </c>
      <c r="R697">
        <f>I697*(1000-(1000*0.61365*exp(17.502*V697/(240.97+V697))/(CC697+CD697)+BX697)/2)/(1000*0.61365*exp(17.502*V697/(240.97+V697))/(CC697+CD697)-BX697)</f>
        <v>0</v>
      </c>
      <c r="S697">
        <f>1/((BR697+1)/(P697/1.6)+1/(Q697/1.37)) + BR697/((BR697+1)/(P697/1.6) + BR697/(Q697/1.37))</f>
        <v>0</v>
      </c>
      <c r="T697">
        <f>(BM697*BP697)</f>
        <v>0</v>
      </c>
      <c r="U697">
        <f>(CE697+(T697+2*0.95*5.67E-8*(((CE697+$B$7)+273)^4-(CE697+273)^4)-44100*I697)/(1.84*29.3*Q697+8*0.95*5.67E-8*(CE697+273)^3))</f>
        <v>0</v>
      </c>
      <c r="V697">
        <f>($C$7*CF697+$D$7*CG697+$E$7*U697)</f>
        <v>0</v>
      </c>
      <c r="W697">
        <f>0.61365*exp(17.502*V697/(240.97+V697))</f>
        <v>0</v>
      </c>
      <c r="X697">
        <f>(Y697/Z697*100)</f>
        <v>0</v>
      </c>
      <c r="Y697">
        <f>BX697*(CC697+CD697)/1000</f>
        <v>0</v>
      </c>
      <c r="Z697">
        <f>0.61365*exp(17.502*CE697/(240.97+CE697))</f>
        <v>0</v>
      </c>
      <c r="AA697">
        <f>(W697-BX697*(CC697+CD697)/1000)</f>
        <v>0</v>
      </c>
      <c r="AB697">
        <f>(-I697*44100)</f>
        <v>0</v>
      </c>
      <c r="AC697">
        <f>2*29.3*Q697*0.92*(CE697-V697)</f>
        <v>0</v>
      </c>
      <c r="AD697">
        <f>2*0.95*5.67E-8*(((CE697+$B$7)+273)^4-(V697+273)^4)</f>
        <v>0</v>
      </c>
      <c r="AE697">
        <f>T697+AD697+AB697+AC697</f>
        <v>0</v>
      </c>
      <c r="AF697">
        <v>16</v>
      </c>
      <c r="AG697">
        <v>2</v>
      </c>
      <c r="AH697">
        <f>IF(AF697*$H$13&gt;=AJ697,1.0,(AJ697/(AJ697-AF697*$H$13)))</f>
        <v>0</v>
      </c>
      <c r="AI697">
        <f>(AH697-1)*100</f>
        <v>0</v>
      </c>
      <c r="AJ697">
        <f>MAX(0,($B$13+$C$13*CJ697)/(1+$D$13*CJ697)*CC697/(CE697+273)*$E$13)</f>
        <v>0</v>
      </c>
      <c r="AK697" t="s">
        <v>291</v>
      </c>
      <c r="AL697" t="s">
        <v>291</v>
      </c>
      <c r="AM697">
        <v>0</v>
      </c>
      <c r="AN697">
        <v>0</v>
      </c>
      <c r="AO697">
        <f>1-AM697/AN697</f>
        <v>0</v>
      </c>
      <c r="AP697">
        <v>0</v>
      </c>
      <c r="AQ697" t="s">
        <v>291</v>
      </c>
      <c r="AR697" t="s">
        <v>291</v>
      </c>
      <c r="AS697">
        <v>0</v>
      </c>
      <c r="AT697">
        <v>0</v>
      </c>
      <c r="AU697">
        <f>1-AS697/AT697</f>
        <v>0</v>
      </c>
      <c r="AV697">
        <v>0.5</v>
      </c>
      <c r="AW697">
        <f>BN697</f>
        <v>0</v>
      </c>
      <c r="AX697">
        <f>K697</f>
        <v>0</v>
      </c>
      <c r="AY697">
        <f>AU697*AV697*AW697</f>
        <v>0</v>
      </c>
      <c r="AZ697">
        <f>(AX697-AP697)/AW697</f>
        <v>0</v>
      </c>
      <c r="BA697">
        <f>(AN697-AT697)/AT697</f>
        <v>0</v>
      </c>
      <c r="BB697">
        <f>AM697/(AO697+AM697/AT697)</f>
        <v>0</v>
      </c>
      <c r="BC697" t="s">
        <v>291</v>
      </c>
      <c r="BD697">
        <v>0</v>
      </c>
      <c r="BE697">
        <f>IF(BD697&lt;&gt;0, BD697, BB697)</f>
        <v>0</v>
      </c>
      <c r="BF697">
        <f>1-BE697/AT697</f>
        <v>0</v>
      </c>
      <c r="BG697">
        <f>(AT697-AS697)/(AT697-BE697)</f>
        <v>0</v>
      </c>
      <c r="BH697">
        <f>(AN697-AT697)/(AN697-BE697)</f>
        <v>0</v>
      </c>
      <c r="BI697">
        <f>(AT697-AS697)/(AT697-AM697)</f>
        <v>0</v>
      </c>
      <c r="BJ697">
        <f>(AN697-AT697)/(AN697-AM697)</f>
        <v>0</v>
      </c>
      <c r="BK697">
        <f>(BG697*BE697/AS697)</f>
        <v>0</v>
      </c>
      <c r="BL697">
        <f>(1-BK697)</f>
        <v>0</v>
      </c>
      <c r="BM697">
        <f>$B$11*CK697+$C$11*CL697+$F$11*CM697*(1-CP697)</f>
        <v>0</v>
      </c>
      <c r="BN697">
        <f>BM697*BO697</f>
        <v>0</v>
      </c>
      <c r="BO697">
        <f>($B$11*$D$9+$C$11*$D$9+$F$11*((CZ697+CR697)/MAX(CZ697+CR697+DA697, 0.1)*$I$9+DA697/MAX(CZ697+CR697+DA697, 0.1)*$J$9))/($B$11+$C$11+$F$11)</f>
        <v>0</v>
      </c>
      <c r="BP697">
        <f>($B$11*$K$9+$C$11*$K$9+$F$11*((CZ697+CR697)/MAX(CZ697+CR697+DA697, 0.1)*$P$9+DA697/MAX(CZ697+CR697+DA697, 0.1)*$Q$9))/($B$11+$C$11+$F$11)</f>
        <v>0</v>
      </c>
      <c r="BQ697">
        <v>6</v>
      </c>
      <c r="BR697">
        <v>0.5</v>
      </c>
      <c r="BS697" t="s">
        <v>292</v>
      </c>
      <c r="BT697">
        <v>2</v>
      </c>
      <c r="BU697">
        <v>1627064935.1</v>
      </c>
      <c r="BV697">
        <v>398.702333333333</v>
      </c>
      <c r="BW697">
        <v>419.977</v>
      </c>
      <c r="BX697">
        <v>24.1276</v>
      </c>
      <c r="BY697">
        <v>15.6687666666667</v>
      </c>
      <c r="BZ697">
        <v>394.384333333333</v>
      </c>
      <c r="CA697">
        <v>23.9789</v>
      </c>
      <c r="CB697">
        <v>899.972</v>
      </c>
      <c r="CC697">
        <v>101.524</v>
      </c>
      <c r="CD697">
        <v>0.0996338666666667</v>
      </c>
      <c r="CE697">
        <v>39.1011</v>
      </c>
      <c r="CF697">
        <v>35.3997</v>
      </c>
      <c r="CG697">
        <v>999.9</v>
      </c>
      <c r="CH697">
        <v>0</v>
      </c>
      <c r="CI697">
        <v>0</v>
      </c>
      <c r="CJ697">
        <v>10001.6666666667</v>
      </c>
      <c r="CK697">
        <v>0</v>
      </c>
      <c r="CL697">
        <v>47.9624666666667</v>
      </c>
      <c r="CM697">
        <v>1459.92666666667</v>
      </c>
      <c r="CN697">
        <v>0.972996333333333</v>
      </c>
      <c r="CO697">
        <v>0.0270041</v>
      </c>
      <c r="CP697">
        <v>0</v>
      </c>
      <c r="CQ697">
        <v>674.748666666667</v>
      </c>
      <c r="CR697">
        <v>4.99951</v>
      </c>
      <c r="CS697">
        <v>9870.14666666667</v>
      </c>
      <c r="CT697">
        <v>11911.2333333333</v>
      </c>
      <c r="CU697">
        <v>40.875</v>
      </c>
      <c r="CV697">
        <v>42.7913333333333</v>
      </c>
      <c r="CW697">
        <v>42.25</v>
      </c>
      <c r="CX697">
        <v>42.125</v>
      </c>
      <c r="CY697">
        <v>43.75</v>
      </c>
      <c r="CZ697">
        <v>1415.63666666667</v>
      </c>
      <c r="DA697">
        <v>39.29</v>
      </c>
      <c r="DB697">
        <v>0</v>
      </c>
      <c r="DC697">
        <v>1627064938.6</v>
      </c>
      <c r="DD697">
        <v>0</v>
      </c>
      <c r="DE697">
        <v>675.082576923077</v>
      </c>
      <c r="DF697">
        <v>-1.73152138193262</v>
      </c>
      <c r="DG697">
        <v>-29.0167521654324</v>
      </c>
      <c r="DH697">
        <v>9873.76923076923</v>
      </c>
      <c r="DI697">
        <v>15</v>
      </c>
      <c r="DJ697">
        <v>1627063522.6</v>
      </c>
      <c r="DK697" t="s">
        <v>293</v>
      </c>
      <c r="DL697">
        <v>1627063512.6</v>
      </c>
      <c r="DM697">
        <v>1627063522.6</v>
      </c>
      <c r="DN697">
        <v>1</v>
      </c>
      <c r="DO697">
        <v>0.261</v>
      </c>
      <c r="DP697">
        <v>-0.001</v>
      </c>
      <c r="DQ697">
        <v>4.408</v>
      </c>
      <c r="DR697">
        <v>-0.118</v>
      </c>
      <c r="DS697">
        <v>420</v>
      </c>
      <c r="DT697">
        <v>3</v>
      </c>
      <c r="DU697">
        <v>0.07</v>
      </c>
      <c r="DV697">
        <v>0.03</v>
      </c>
      <c r="DW697">
        <v>-21.3487048780488</v>
      </c>
      <c r="DX697">
        <v>0.408292682926851</v>
      </c>
      <c r="DY697">
        <v>0.0447044001283856</v>
      </c>
      <c r="DZ697">
        <v>1</v>
      </c>
      <c r="EA697">
        <v>675.144942857143</v>
      </c>
      <c r="EB697">
        <v>-1.49248532289797</v>
      </c>
      <c r="EC697">
        <v>0.247029546278765</v>
      </c>
      <c r="ED697">
        <v>1</v>
      </c>
      <c r="EE697">
        <v>8.44252317073171</v>
      </c>
      <c r="EF697">
        <v>0.184557909407659</v>
      </c>
      <c r="EG697">
        <v>0.0225867111199208</v>
      </c>
      <c r="EH697">
        <v>0</v>
      </c>
      <c r="EI697">
        <v>2</v>
      </c>
      <c r="EJ697">
        <v>3</v>
      </c>
      <c r="EK697" t="s">
        <v>335</v>
      </c>
      <c r="EL697">
        <v>100</v>
      </c>
      <c r="EM697">
        <v>100</v>
      </c>
      <c r="EN697">
        <v>4.319</v>
      </c>
      <c r="EO697">
        <v>0.149</v>
      </c>
      <c r="EP697">
        <v>2.28134974714028</v>
      </c>
      <c r="EQ697">
        <v>0.00616335315543056</v>
      </c>
      <c r="ER697">
        <v>-2.81551833566181e-06</v>
      </c>
      <c r="ES697">
        <v>7.20361701182458e-10</v>
      </c>
      <c r="ET697">
        <v>-0.12593346656001</v>
      </c>
      <c r="EU697">
        <v>0.000949733804135094</v>
      </c>
      <c r="EV697">
        <v>0.000626151634330831</v>
      </c>
      <c r="EW697">
        <v>-7.8445624330649e-06</v>
      </c>
      <c r="EX697">
        <v>-4</v>
      </c>
      <c r="EY697">
        <v>2067</v>
      </c>
      <c r="EZ697">
        <v>1</v>
      </c>
      <c r="FA697">
        <v>22</v>
      </c>
      <c r="FB697">
        <v>23.7</v>
      </c>
      <c r="FC697">
        <v>23.6</v>
      </c>
      <c r="FD697">
        <v>18</v>
      </c>
      <c r="FE697">
        <v>960.382</v>
      </c>
      <c r="FF697">
        <v>525.804</v>
      </c>
      <c r="FG697">
        <v>46.2089</v>
      </c>
      <c r="FH697">
        <v>26.1603</v>
      </c>
      <c r="FI697">
        <v>30.0007</v>
      </c>
      <c r="FJ697">
        <v>25.8716</v>
      </c>
      <c r="FK697">
        <v>25.8607</v>
      </c>
      <c r="FL697">
        <v>26.9144</v>
      </c>
      <c r="FM697">
        <v>24.453</v>
      </c>
      <c r="FN697">
        <v>0</v>
      </c>
      <c r="FO697">
        <v>48</v>
      </c>
      <c r="FP697">
        <v>420</v>
      </c>
      <c r="FQ697">
        <v>15.7992</v>
      </c>
      <c r="FR697">
        <v>100.248</v>
      </c>
      <c r="FS697">
        <v>100.14</v>
      </c>
    </row>
    <row r="698" spans="1:175">
      <c r="A698">
        <v>682</v>
      </c>
      <c r="B698">
        <v>1627064938.1</v>
      </c>
      <c r="C698">
        <v>1362</v>
      </c>
      <c r="D698" t="s">
        <v>1657</v>
      </c>
      <c r="E698" t="s">
        <v>1658</v>
      </c>
      <c r="F698">
        <v>1</v>
      </c>
      <c r="H698">
        <v>1627064937.1</v>
      </c>
      <c r="I698">
        <f>(J698)/1000</f>
        <v>0</v>
      </c>
      <c r="J698">
        <f>1000*CB698*AH698*(BX698-BY698)/(100*BQ698*(1000-AH698*BX698))</f>
        <v>0</v>
      </c>
      <c r="K698">
        <f>CB698*AH698*(BW698-BV698*(1000-AH698*BY698)/(1000-AH698*BX698))/(100*BQ698)</f>
        <v>0</v>
      </c>
      <c r="L698">
        <f>BV698 - IF(AH698&gt;1, K698*BQ698*100.0/(AJ698*CJ698), 0)</f>
        <v>0</v>
      </c>
      <c r="M698">
        <f>((S698-I698/2)*L698-K698)/(S698+I698/2)</f>
        <v>0</v>
      </c>
      <c r="N698">
        <f>M698*(CC698+CD698)/1000.0</f>
        <v>0</v>
      </c>
      <c r="O698">
        <f>(BV698 - IF(AH698&gt;1, K698*BQ698*100.0/(AJ698*CJ698), 0))*(CC698+CD698)/1000.0</f>
        <v>0</v>
      </c>
      <c r="P698">
        <f>2.0/((1/R698-1/Q698)+SIGN(R698)*SQRT((1/R698-1/Q698)*(1/R698-1/Q698) + 4*BR698/((BR698+1)*(BR698+1))*(2*1/R698*1/Q698-1/Q698*1/Q698)))</f>
        <v>0</v>
      </c>
      <c r="Q698">
        <f>IF(LEFT(BS698,1)&lt;&gt;"0",IF(LEFT(BS698,1)="1",3.0,BT698),$D$5+$E$5*(CJ698*CC698/($K$5*1000))+$F$5*(CJ698*CC698/($K$5*1000))*MAX(MIN(BQ698,$J$5),$I$5)*MAX(MIN(BQ698,$J$5),$I$5)+$G$5*MAX(MIN(BQ698,$J$5),$I$5)*(CJ698*CC698/($K$5*1000))+$H$5*(CJ698*CC698/($K$5*1000))*(CJ698*CC698/($K$5*1000)))</f>
        <v>0</v>
      </c>
      <c r="R698">
        <f>I698*(1000-(1000*0.61365*exp(17.502*V698/(240.97+V698))/(CC698+CD698)+BX698)/2)/(1000*0.61365*exp(17.502*V698/(240.97+V698))/(CC698+CD698)-BX698)</f>
        <v>0</v>
      </c>
      <c r="S698">
        <f>1/((BR698+1)/(P698/1.6)+1/(Q698/1.37)) + BR698/((BR698+1)/(P698/1.6) + BR698/(Q698/1.37))</f>
        <v>0</v>
      </c>
      <c r="T698">
        <f>(BM698*BP698)</f>
        <v>0</v>
      </c>
      <c r="U698">
        <f>(CE698+(T698+2*0.95*5.67E-8*(((CE698+$B$7)+273)^4-(CE698+273)^4)-44100*I698)/(1.84*29.3*Q698+8*0.95*5.67E-8*(CE698+273)^3))</f>
        <v>0</v>
      </c>
      <c r="V698">
        <f>($C$7*CF698+$D$7*CG698+$E$7*U698)</f>
        <v>0</v>
      </c>
      <c r="W698">
        <f>0.61365*exp(17.502*V698/(240.97+V698))</f>
        <v>0</v>
      </c>
      <c r="X698">
        <f>(Y698/Z698*100)</f>
        <v>0</v>
      </c>
      <c r="Y698">
        <f>BX698*(CC698+CD698)/1000</f>
        <v>0</v>
      </c>
      <c r="Z698">
        <f>0.61365*exp(17.502*CE698/(240.97+CE698))</f>
        <v>0</v>
      </c>
      <c r="AA698">
        <f>(W698-BX698*(CC698+CD698)/1000)</f>
        <v>0</v>
      </c>
      <c r="AB698">
        <f>(-I698*44100)</f>
        <v>0</v>
      </c>
      <c r="AC698">
        <f>2*29.3*Q698*0.92*(CE698-V698)</f>
        <v>0</v>
      </c>
      <c r="AD698">
        <f>2*0.95*5.67E-8*(((CE698+$B$7)+273)^4-(V698+273)^4)</f>
        <v>0</v>
      </c>
      <c r="AE698">
        <f>T698+AD698+AB698+AC698</f>
        <v>0</v>
      </c>
      <c r="AF698">
        <v>16</v>
      </c>
      <c r="AG698">
        <v>2</v>
      </c>
      <c r="AH698">
        <f>IF(AF698*$H$13&gt;=AJ698,1.0,(AJ698/(AJ698-AF698*$H$13)))</f>
        <v>0</v>
      </c>
      <c r="AI698">
        <f>(AH698-1)*100</f>
        <v>0</v>
      </c>
      <c r="AJ698">
        <f>MAX(0,($B$13+$C$13*CJ698)/(1+$D$13*CJ698)*CC698/(CE698+273)*$E$13)</f>
        <v>0</v>
      </c>
      <c r="AK698" t="s">
        <v>291</v>
      </c>
      <c r="AL698" t="s">
        <v>291</v>
      </c>
      <c r="AM698">
        <v>0</v>
      </c>
      <c r="AN698">
        <v>0</v>
      </c>
      <c r="AO698">
        <f>1-AM698/AN698</f>
        <v>0</v>
      </c>
      <c r="AP698">
        <v>0</v>
      </c>
      <c r="AQ698" t="s">
        <v>291</v>
      </c>
      <c r="AR698" t="s">
        <v>291</v>
      </c>
      <c r="AS698">
        <v>0</v>
      </c>
      <c r="AT698">
        <v>0</v>
      </c>
      <c r="AU698">
        <f>1-AS698/AT698</f>
        <v>0</v>
      </c>
      <c r="AV698">
        <v>0.5</v>
      </c>
      <c r="AW698">
        <f>BN698</f>
        <v>0</v>
      </c>
      <c r="AX698">
        <f>K698</f>
        <v>0</v>
      </c>
      <c r="AY698">
        <f>AU698*AV698*AW698</f>
        <v>0</v>
      </c>
      <c r="AZ698">
        <f>(AX698-AP698)/AW698</f>
        <v>0</v>
      </c>
      <c r="BA698">
        <f>(AN698-AT698)/AT698</f>
        <v>0</v>
      </c>
      <c r="BB698">
        <f>AM698/(AO698+AM698/AT698)</f>
        <v>0</v>
      </c>
      <c r="BC698" t="s">
        <v>291</v>
      </c>
      <c r="BD698">
        <v>0</v>
      </c>
      <c r="BE698">
        <f>IF(BD698&lt;&gt;0, BD698, BB698)</f>
        <v>0</v>
      </c>
      <c r="BF698">
        <f>1-BE698/AT698</f>
        <v>0</v>
      </c>
      <c r="BG698">
        <f>(AT698-AS698)/(AT698-BE698)</f>
        <v>0</v>
      </c>
      <c r="BH698">
        <f>(AN698-AT698)/(AN698-BE698)</f>
        <v>0</v>
      </c>
      <c r="BI698">
        <f>(AT698-AS698)/(AT698-AM698)</f>
        <v>0</v>
      </c>
      <c r="BJ698">
        <f>(AN698-AT698)/(AN698-AM698)</f>
        <v>0</v>
      </c>
      <c r="BK698">
        <f>(BG698*BE698/AS698)</f>
        <v>0</v>
      </c>
      <c r="BL698">
        <f>(1-BK698)</f>
        <v>0</v>
      </c>
      <c r="BM698">
        <f>$B$11*CK698+$C$11*CL698+$F$11*CM698*(1-CP698)</f>
        <v>0</v>
      </c>
      <c r="BN698">
        <f>BM698*BO698</f>
        <v>0</v>
      </c>
      <c r="BO698">
        <f>($B$11*$D$9+$C$11*$D$9+$F$11*((CZ698+CR698)/MAX(CZ698+CR698+DA698, 0.1)*$I$9+DA698/MAX(CZ698+CR698+DA698, 0.1)*$J$9))/($B$11+$C$11+$F$11)</f>
        <v>0</v>
      </c>
      <c r="BP698">
        <f>($B$11*$K$9+$C$11*$K$9+$F$11*((CZ698+CR698)/MAX(CZ698+CR698+DA698, 0.1)*$P$9+DA698/MAX(CZ698+CR698+DA698, 0.1)*$Q$9))/($B$11+$C$11+$F$11)</f>
        <v>0</v>
      </c>
      <c r="BQ698">
        <v>6</v>
      </c>
      <c r="BR698">
        <v>0.5</v>
      </c>
      <c r="BS698" t="s">
        <v>292</v>
      </c>
      <c r="BT698">
        <v>2</v>
      </c>
      <c r="BU698">
        <v>1627064937.1</v>
      </c>
      <c r="BV698">
        <v>398.689333333333</v>
      </c>
      <c r="BW698">
        <v>419.950333333333</v>
      </c>
      <c r="BX698">
        <v>24.1516333333333</v>
      </c>
      <c r="BY698">
        <v>15.6752</v>
      </c>
      <c r="BZ698">
        <v>394.371333333333</v>
      </c>
      <c r="CA698">
        <v>24.0025</v>
      </c>
      <c r="CB698">
        <v>900.007333333333</v>
      </c>
      <c r="CC698">
        <v>101.525</v>
      </c>
      <c r="CD698">
        <v>0.0998632333333333</v>
      </c>
      <c r="CE698">
        <v>39.1163333333333</v>
      </c>
      <c r="CF698">
        <v>35.4194666666667</v>
      </c>
      <c r="CG698">
        <v>999.9</v>
      </c>
      <c r="CH698">
        <v>0</v>
      </c>
      <c r="CI698">
        <v>0</v>
      </c>
      <c r="CJ698">
        <v>10006.7</v>
      </c>
      <c r="CK698">
        <v>0</v>
      </c>
      <c r="CL698">
        <v>49.0480666666667</v>
      </c>
      <c r="CM698">
        <v>1460.02666666667</v>
      </c>
      <c r="CN698">
        <v>0.972990666666667</v>
      </c>
      <c r="CO698">
        <v>0.0270094666666667</v>
      </c>
      <c r="CP698">
        <v>0</v>
      </c>
      <c r="CQ698">
        <v>674.904333333333</v>
      </c>
      <c r="CR698">
        <v>4.99951</v>
      </c>
      <c r="CS698">
        <v>9871.68333333333</v>
      </c>
      <c r="CT698">
        <v>11912.1</v>
      </c>
      <c r="CU698">
        <v>40.875</v>
      </c>
      <c r="CV698">
        <v>42.812</v>
      </c>
      <c r="CW698">
        <v>42.25</v>
      </c>
      <c r="CX698">
        <v>42.125</v>
      </c>
      <c r="CY698">
        <v>43.75</v>
      </c>
      <c r="CZ698">
        <v>1415.72666666667</v>
      </c>
      <c r="DA698">
        <v>39.3</v>
      </c>
      <c r="DB698">
        <v>0</v>
      </c>
      <c r="DC698">
        <v>1627064941</v>
      </c>
      <c r="DD698">
        <v>0</v>
      </c>
      <c r="DE698">
        <v>675.054846153846</v>
      </c>
      <c r="DF698">
        <v>-2.1381880357574</v>
      </c>
      <c r="DG698">
        <v>-27.2153845875993</v>
      </c>
      <c r="DH698">
        <v>9873.11192307692</v>
      </c>
      <c r="DI698">
        <v>15</v>
      </c>
      <c r="DJ698">
        <v>1627063522.6</v>
      </c>
      <c r="DK698" t="s">
        <v>293</v>
      </c>
      <c r="DL698">
        <v>1627063512.6</v>
      </c>
      <c r="DM698">
        <v>1627063522.6</v>
      </c>
      <c r="DN698">
        <v>1</v>
      </c>
      <c r="DO698">
        <v>0.261</v>
      </c>
      <c r="DP698">
        <v>-0.001</v>
      </c>
      <c r="DQ698">
        <v>4.408</v>
      </c>
      <c r="DR698">
        <v>-0.118</v>
      </c>
      <c r="DS698">
        <v>420</v>
      </c>
      <c r="DT698">
        <v>3</v>
      </c>
      <c r="DU698">
        <v>0.07</v>
      </c>
      <c r="DV698">
        <v>0.03</v>
      </c>
      <c r="DW698">
        <v>-21.3340024390244</v>
      </c>
      <c r="DX698">
        <v>0.435880139372825</v>
      </c>
      <c r="DY698">
        <v>0.0472086054981034</v>
      </c>
      <c r="DZ698">
        <v>1</v>
      </c>
      <c r="EA698">
        <v>675.098636363636</v>
      </c>
      <c r="EB698">
        <v>-1.63653511366478</v>
      </c>
      <c r="EC698">
        <v>0.246997462651888</v>
      </c>
      <c r="ED698">
        <v>1</v>
      </c>
      <c r="EE698">
        <v>8.45073170731707</v>
      </c>
      <c r="EF698">
        <v>0.136119512195134</v>
      </c>
      <c r="EG698">
        <v>0.0166308270774543</v>
      </c>
      <c r="EH698">
        <v>0</v>
      </c>
      <c r="EI698">
        <v>2</v>
      </c>
      <c r="EJ698">
        <v>3</v>
      </c>
      <c r="EK698" t="s">
        <v>335</v>
      </c>
      <c r="EL698">
        <v>100</v>
      </c>
      <c r="EM698">
        <v>100</v>
      </c>
      <c r="EN698">
        <v>4.318</v>
      </c>
      <c r="EO698">
        <v>0.1493</v>
      </c>
      <c r="EP698">
        <v>2.28134974714028</v>
      </c>
      <c r="EQ698">
        <v>0.00616335315543056</v>
      </c>
      <c r="ER698">
        <v>-2.81551833566181e-06</v>
      </c>
      <c r="ES698">
        <v>7.20361701182458e-10</v>
      </c>
      <c r="ET698">
        <v>-0.12593346656001</v>
      </c>
      <c r="EU698">
        <v>0.000949733804135094</v>
      </c>
      <c r="EV698">
        <v>0.000626151634330831</v>
      </c>
      <c r="EW698">
        <v>-7.8445624330649e-06</v>
      </c>
      <c r="EX698">
        <v>-4</v>
      </c>
      <c r="EY698">
        <v>2067</v>
      </c>
      <c r="EZ698">
        <v>1</v>
      </c>
      <c r="FA698">
        <v>22</v>
      </c>
      <c r="FB698">
        <v>23.8</v>
      </c>
      <c r="FC698">
        <v>23.6</v>
      </c>
      <c r="FD698">
        <v>18</v>
      </c>
      <c r="FE698">
        <v>960.368</v>
      </c>
      <c r="FF698">
        <v>525.639</v>
      </c>
      <c r="FG698">
        <v>46.2224</v>
      </c>
      <c r="FH698">
        <v>26.1647</v>
      </c>
      <c r="FI698">
        <v>30.0007</v>
      </c>
      <c r="FJ698">
        <v>25.8751</v>
      </c>
      <c r="FK698">
        <v>25.8639</v>
      </c>
      <c r="FL698">
        <v>26.9129</v>
      </c>
      <c r="FM698">
        <v>24.453</v>
      </c>
      <c r="FN698">
        <v>0</v>
      </c>
      <c r="FO698">
        <v>48</v>
      </c>
      <c r="FP698">
        <v>420</v>
      </c>
      <c r="FQ698">
        <v>15.8083</v>
      </c>
      <c r="FR698">
        <v>100.247</v>
      </c>
      <c r="FS698">
        <v>100.139</v>
      </c>
    </row>
    <row r="699" spans="1:175">
      <c r="A699">
        <v>683</v>
      </c>
      <c r="B699">
        <v>1627064940.1</v>
      </c>
      <c r="C699">
        <v>1364</v>
      </c>
      <c r="D699" t="s">
        <v>1659</v>
      </c>
      <c r="E699" t="s">
        <v>1660</v>
      </c>
      <c r="F699">
        <v>1</v>
      </c>
      <c r="H699">
        <v>1627064939.1</v>
      </c>
      <c r="I699">
        <f>(J699)/1000</f>
        <v>0</v>
      </c>
      <c r="J699">
        <f>1000*CB699*AH699*(BX699-BY699)/(100*BQ699*(1000-AH699*BX699))</f>
        <v>0</v>
      </c>
      <c r="K699">
        <f>CB699*AH699*(BW699-BV699*(1000-AH699*BY699)/(1000-AH699*BX699))/(100*BQ699)</f>
        <v>0</v>
      </c>
      <c r="L699">
        <f>BV699 - IF(AH699&gt;1, K699*BQ699*100.0/(AJ699*CJ699), 0)</f>
        <v>0</v>
      </c>
      <c r="M699">
        <f>((S699-I699/2)*L699-K699)/(S699+I699/2)</f>
        <v>0</v>
      </c>
      <c r="N699">
        <f>M699*(CC699+CD699)/1000.0</f>
        <v>0</v>
      </c>
      <c r="O699">
        <f>(BV699 - IF(AH699&gt;1, K699*BQ699*100.0/(AJ699*CJ699), 0))*(CC699+CD699)/1000.0</f>
        <v>0</v>
      </c>
      <c r="P699">
        <f>2.0/((1/R699-1/Q699)+SIGN(R699)*SQRT((1/R699-1/Q699)*(1/R699-1/Q699) + 4*BR699/((BR699+1)*(BR699+1))*(2*1/R699*1/Q699-1/Q699*1/Q699)))</f>
        <v>0</v>
      </c>
      <c r="Q699">
        <f>IF(LEFT(BS699,1)&lt;&gt;"0",IF(LEFT(BS699,1)="1",3.0,BT699),$D$5+$E$5*(CJ699*CC699/($K$5*1000))+$F$5*(CJ699*CC699/($K$5*1000))*MAX(MIN(BQ699,$J$5),$I$5)*MAX(MIN(BQ699,$J$5),$I$5)+$G$5*MAX(MIN(BQ699,$J$5),$I$5)*(CJ699*CC699/($K$5*1000))+$H$5*(CJ699*CC699/($K$5*1000))*(CJ699*CC699/($K$5*1000)))</f>
        <v>0</v>
      </c>
      <c r="R699">
        <f>I699*(1000-(1000*0.61365*exp(17.502*V699/(240.97+V699))/(CC699+CD699)+BX699)/2)/(1000*0.61365*exp(17.502*V699/(240.97+V699))/(CC699+CD699)-BX699)</f>
        <v>0</v>
      </c>
      <c r="S699">
        <f>1/((BR699+1)/(P699/1.6)+1/(Q699/1.37)) + BR699/((BR699+1)/(P699/1.6) + BR699/(Q699/1.37))</f>
        <v>0</v>
      </c>
      <c r="T699">
        <f>(BM699*BP699)</f>
        <v>0</v>
      </c>
      <c r="U699">
        <f>(CE699+(T699+2*0.95*5.67E-8*(((CE699+$B$7)+273)^4-(CE699+273)^4)-44100*I699)/(1.84*29.3*Q699+8*0.95*5.67E-8*(CE699+273)^3))</f>
        <v>0</v>
      </c>
      <c r="V699">
        <f>($C$7*CF699+$D$7*CG699+$E$7*U699)</f>
        <v>0</v>
      </c>
      <c r="W699">
        <f>0.61365*exp(17.502*V699/(240.97+V699))</f>
        <v>0</v>
      </c>
      <c r="X699">
        <f>(Y699/Z699*100)</f>
        <v>0</v>
      </c>
      <c r="Y699">
        <f>BX699*(CC699+CD699)/1000</f>
        <v>0</v>
      </c>
      <c r="Z699">
        <f>0.61365*exp(17.502*CE699/(240.97+CE699))</f>
        <v>0</v>
      </c>
      <c r="AA699">
        <f>(W699-BX699*(CC699+CD699)/1000)</f>
        <v>0</v>
      </c>
      <c r="AB699">
        <f>(-I699*44100)</f>
        <v>0</v>
      </c>
      <c r="AC699">
        <f>2*29.3*Q699*0.92*(CE699-V699)</f>
        <v>0</v>
      </c>
      <c r="AD699">
        <f>2*0.95*5.67E-8*(((CE699+$B$7)+273)^4-(V699+273)^4)</f>
        <v>0</v>
      </c>
      <c r="AE699">
        <f>T699+AD699+AB699+AC699</f>
        <v>0</v>
      </c>
      <c r="AF699">
        <v>16</v>
      </c>
      <c r="AG699">
        <v>2</v>
      </c>
      <c r="AH699">
        <f>IF(AF699*$H$13&gt;=AJ699,1.0,(AJ699/(AJ699-AF699*$H$13)))</f>
        <v>0</v>
      </c>
      <c r="AI699">
        <f>(AH699-1)*100</f>
        <v>0</v>
      </c>
      <c r="AJ699">
        <f>MAX(0,($B$13+$C$13*CJ699)/(1+$D$13*CJ699)*CC699/(CE699+273)*$E$13)</f>
        <v>0</v>
      </c>
      <c r="AK699" t="s">
        <v>291</v>
      </c>
      <c r="AL699" t="s">
        <v>291</v>
      </c>
      <c r="AM699">
        <v>0</v>
      </c>
      <c r="AN699">
        <v>0</v>
      </c>
      <c r="AO699">
        <f>1-AM699/AN699</f>
        <v>0</v>
      </c>
      <c r="AP699">
        <v>0</v>
      </c>
      <c r="AQ699" t="s">
        <v>291</v>
      </c>
      <c r="AR699" t="s">
        <v>291</v>
      </c>
      <c r="AS699">
        <v>0</v>
      </c>
      <c r="AT699">
        <v>0</v>
      </c>
      <c r="AU699">
        <f>1-AS699/AT699</f>
        <v>0</v>
      </c>
      <c r="AV699">
        <v>0.5</v>
      </c>
      <c r="AW699">
        <f>BN699</f>
        <v>0</v>
      </c>
      <c r="AX699">
        <f>K699</f>
        <v>0</v>
      </c>
      <c r="AY699">
        <f>AU699*AV699*AW699</f>
        <v>0</v>
      </c>
      <c r="AZ699">
        <f>(AX699-AP699)/AW699</f>
        <v>0</v>
      </c>
      <c r="BA699">
        <f>(AN699-AT699)/AT699</f>
        <v>0</v>
      </c>
      <c r="BB699">
        <f>AM699/(AO699+AM699/AT699)</f>
        <v>0</v>
      </c>
      <c r="BC699" t="s">
        <v>291</v>
      </c>
      <c r="BD699">
        <v>0</v>
      </c>
      <c r="BE699">
        <f>IF(BD699&lt;&gt;0, BD699, BB699)</f>
        <v>0</v>
      </c>
      <c r="BF699">
        <f>1-BE699/AT699</f>
        <v>0</v>
      </c>
      <c r="BG699">
        <f>(AT699-AS699)/(AT699-BE699)</f>
        <v>0</v>
      </c>
      <c r="BH699">
        <f>(AN699-AT699)/(AN699-BE699)</f>
        <v>0</v>
      </c>
      <c r="BI699">
        <f>(AT699-AS699)/(AT699-AM699)</f>
        <v>0</v>
      </c>
      <c r="BJ699">
        <f>(AN699-AT699)/(AN699-AM699)</f>
        <v>0</v>
      </c>
      <c r="BK699">
        <f>(BG699*BE699/AS699)</f>
        <v>0</v>
      </c>
      <c r="BL699">
        <f>(1-BK699)</f>
        <v>0</v>
      </c>
      <c r="BM699">
        <f>$B$11*CK699+$C$11*CL699+$F$11*CM699*(1-CP699)</f>
        <v>0</v>
      </c>
      <c r="BN699">
        <f>BM699*BO699</f>
        <v>0</v>
      </c>
      <c r="BO699">
        <f>($B$11*$D$9+$C$11*$D$9+$F$11*((CZ699+CR699)/MAX(CZ699+CR699+DA699, 0.1)*$I$9+DA699/MAX(CZ699+CR699+DA699, 0.1)*$J$9))/($B$11+$C$11+$F$11)</f>
        <v>0</v>
      </c>
      <c r="BP699">
        <f>($B$11*$K$9+$C$11*$K$9+$F$11*((CZ699+CR699)/MAX(CZ699+CR699+DA699, 0.1)*$P$9+DA699/MAX(CZ699+CR699+DA699, 0.1)*$Q$9))/($B$11+$C$11+$F$11)</f>
        <v>0</v>
      </c>
      <c r="BQ699">
        <v>6</v>
      </c>
      <c r="BR699">
        <v>0.5</v>
      </c>
      <c r="BS699" t="s">
        <v>292</v>
      </c>
      <c r="BT699">
        <v>2</v>
      </c>
      <c r="BU699">
        <v>1627064939.1</v>
      </c>
      <c r="BV699">
        <v>398.702333333333</v>
      </c>
      <c r="BW699">
        <v>419.954666666667</v>
      </c>
      <c r="BX699">
        <v>24.1716333333333</v>
      </c>
      <c r="BY699">
        <v>15.6920333333333</v>
      </c>
      <c r="BZ699">
        <v>394.384</v>
      </c>
      <c r="CA699">
        <v>24.0222</v>
      </c>
      <c r="CB699">
        <v>900.005</v>
      </c>
      <c r="CC699">
        <v>101.524333333333</v>
      </c>
      <c r="CD699">
        <v>0.0997384333333333</v>
      </c>
      <c r="CE699">
        <v>39.1315333333333</v>
      </c>
      <c r="CF699">
        <v>35.4404666666667</v>
      </c>
      <c r="CG699">
        <v>999.9</v>
      </c>
      <c r="CH699">
        <v>0</v>
      </c>
      <c r="CI699">
        <v>0</v>
      </c>
      <c r="CJ699">
        <v>10015.6</v>
      </c>
      <c r="CK699">
        <v>0</v>
      </c>
      <c r="CL699">
        <v>52.0371333333333</v>
      </c>
      <c r="CM699">
        <v>1459.91666666667</v>
      </c>
      <c r="CN699">
        <v>0.972989</v>
      </c>
      <c r="CO699">
        <v>0.0270114</v>
      </c>
      <c r="CP699">
        <v>0</v>
      </c>
      <c r="CQ699">
        <v>674.719666666667</v>
      </c>
      <c r="CR699">
        <v>4.99951</v>
      </c>
      <c r="CS699">
        <v>9871.16333333333</v>
      </c>
      <c r="CT699">
        <v>11911.1666666667</v>
      </c>
      <c r="CU699">
        <v>40.937</v>
      </c>
      <c r="CV699">
        <v>42.812</v>
      </c>
      <c r="CW699">
        <v>42.25</v>
      </c>
      <c r="CX699">
        <v>42.125</v>
      </c>
      <c r="CY699">
        <v>43.75</v>
      </c>
      <c r="CZ699">
        <v>1415.61666666667</v>
      </c>
      <c r="DA699">
        <v>39.3</v>
      </c>
      <c r="DB699">
        <v>0</v>
      </c>
      <c r="DC699">
        <v>1627064942.8</v>
      </c>
      <c r="DD699">
        <v>0</v>
      </c>
      <c r="DE699">
        <v>674.96768</v>
      </c>
      <c r="DF699">
        <v>-2.30823077601092</v>
      </c>
      <c r="DG699">
        <v>-19.3853846311828</v>
      </c>
      <c r="DH699">
        <v>9872.3112</v>
      </c>
      <c r="DI699">
        <v>15</v>
      </c>
      <c r="DJ699">
        <v>1627063522.6</v>
      </c>
      <c r="DK699" t="s">
        <v>293</v>
      </c>
      <c r="DL699">
        <v>1627063512.6</v>
      </c>
      <c r="DM699">
        <v>1627063522.6</v>
      </c>
      <c r="DN699">
        <v>1</v>
      </c>
      <c r="DO699">
        <v>0.261</v>
      </c>
      <c r="DP699">
        <v>-0.001</v>
      </c>
      <c r="DQ699">
        <v>4.408</v>
      </c>
      <c r="DR699">
        <v>-0.118</v>
      </c>
      <c r="DS699">
        <v>420</v>
      </c>
      <c r="DT699">
        <v>3</v>
      </c>
      <c r="DU699">
        <v>0.07</v>
      </c>
      <c r="DV699">
        <v>0.03</v>
      </c>
      <c r="DW699">
        <v>-21.3220317073171</v>
      </c>
      <c r="DX699">
        <v>0.470420905923404</v>
      </c>
      <c r="DY699">
        <v>0.049798934453408</v>
      </c>
      <c r="DZ699">
        <v>1</v>
      </c>
      <c r="EA699">
        <v>675.039515151515</v>
      </c>
      <c r="EB699">
        <v>-1.52797889952005</v>
      </c>
      <c r="EC699">
        <v>0.235857445544792</v>
      </c>
      <c r="ED699">
        <v>1</v>
      </c>
      <c r="EE699">
        <v>8.45730341463415</v>
      </c>
      <c r="EF699">
        <v>0.108511777003471</v>
      </c>
      <c r="EG699">
        <v>0.0130381602416373</v>
      </c>
      <c r="EH699">
        <v>0</v>
      </c>
      <c r="EI699">
        <v>2</v>
      </c>
      <c r="EJ699">
        <v>3</v>
      </c>
      <c r="EK699" t="s">
        <v>335</v>
      </c>
      <c r="EL699">
        <v>100</v>
      </c>
      <c r="EM699">
        <v>100</v>
      </c>
      <c r="EN699">
        <v>4.319</v>
      </c>
      <c r="EO699">
        <v>0.1497</v>
      </c>
      <c r="EP699">
        <v>2.28134974714028</v>
      </c>
      <c r="EQ699">
        <v>0.00616335315543056</v>
      </c>
      <c r="ER699">
        <v>-2.81551833566181e-06</v>
      </c>
      <c r="ES699">
        <v>7.20361701182458e-10</v>
      </c>
      <c r="ET699">
        <v>-0.12593346656001</v>
      </c>
      <c r="EU699">
        <v>0.000949733804135094</v>
      </c>
      <c r="EV699">
        <v>0.000626151634330831</v>
      </c>
      <c r="EW699">
        <v>-7.8445624330649e-06</v>
      </c>
      <c r="EX699">
        <v>-4</v>
      </c>
      <c r="EY699">
        <v>2067</v>
      </c>
      <c r="EZ699">
        <v>1</v>
      </c>
      <c r="FA699">
        <v>22</v>
      </c>
      <c r="FB699">
        <v>23.8</v>
      </c>
      <c r="FC699">
        <v>23.6</v>
      </c>
      <c r="FD699">
        <v>18</v>
      </c>
      <c r="FE699">
        <v>960.293</v>
      </c>
      <c r="FF699">
        <v>525.761</v>
      </c>
      <c r="FG699">
        <v>46.2363</v>
      </c>
      <c r="FH699">
        <v>26.1692</v>
      </c>
      <c r="FI699">
        <v>30.0008</v>
      </c>
      <c r="FJ699">
        <v>25.8781</v>
      </c>
      <c r="FK699">
        <v>25.8672</v>
      </c>
      <c r="FL699">
        <v>26.9155</v>
      </c>
      <c r="FM699">
        <v>24.453</v>
      </c>
      <c r="FN699">
        <v>0</v>
      </c>
      <c r="FO699">
        <v>48</v>
      </c>
      <c r="FP699">
        <v>420</v>
      </c>
      <c r="FQ699">
        <v>15.816</v>
      </c>
      <c r="FR699">
        <v>100.246</v>
      </c>
      <c r="FS699">
        <v>100.137</v>
      </c>
    </row>
    <row r="700" spans="1:175">
      <c r="A700">
        <v>684</v>
      </c>
      <c r="B700">
        <v>1627064942.1</v>
      </c>
      <c r="C700">
        <v>1366</v>
      </c>
      <c r="D700" t="s">
        <v>1661</v>
      </c>
      <c r="E700" t="s">
        <v>1662</v>
      </c>
      <c r="F700">
        <v>1</v>
      </c>
      <c r="H700">
        <v>1627064941.1</v>
      </c>
      <c r="I700">
        <f>(J700)/1000</f>
        <v>0</v>
      </c>
      <c r="J700">
        <f>1000*CB700*AH700*(BX700-BY700)/(100*BQ700*(1000-AH700*BX700))</f>
        <v>0</v>
      </c>
      <c r="K700">
        <f>CB700*AH700*(BW700-BV700*(1000-AH700*BY700)/(1000-AH700*BX700))/(100*BQ700)</f>
        <v>0</v>
      </c>
      <c r="L700">
        <f>BV700 - IF(AH700&gt;1, K700*BQ700*100.0/(AJ700*CJ700), 0)</f>
        <v>0</v>
      </c>
      <c r="M700">
        <f>((S700-I700/2)*L700-K700)/(S700+I700/2)</f>
        <v>0</v>
      </c>
      <c r="N700">
        <f>M700*(CC700+CD700)/1000.0</f>
        <v>0</v>
      </c>
      <c r="O700">
        <f>(BV700 - IF(AH700&gt;1, K700*BQ700*100.0/(AJ700*CJ700), 0))*(CC700+CD700)/1000.0</f>
        <v>0</v>
      </c>
      <c r="P700">
        <f>2.0/((1/R700-1/Q700)+SIGN(R700)*SQRT((1/R700-1/Q700)*(1/R700-1/Q700) + 4*BR700/((BR700+1)*(BR700+1))*(2*1/R700*1/Q700-1/Q700*1/Q700)))</f>
        <v>0</v>
      </c>
      <c r="Q700">
        <f>IF(LEFT(BS700,1)&lt;&gt;"0",IF(LEFT(BS700,1)="1",3.0,BT700),$D$5+$E$5*(CJ700*CC700/($K$5*1000))+$F$5*(CJ700*CC700/($K$5*1000))*MAX(MIN(BQ700,$J$5),$I$5)*MAX(MIN(BQ700,$J$5),$I$5)+$G$5*MAX(MIN(BQ700,$J$5),$I$5)*(CJ700*CC700/($K$5*1000))+$H$5*(CJ700*CC700/($K$5*1000))*(CJ700*CC700/($K$5*1000)))</f>
        <v>0</v>
      </c>
      <c r="R700">
        <f>I700*(1000-(1000*0.61365*exp(17.502*V700/(240.97+V700))/(CC700+CD700)+BX700)/2)/(1000*0.61365*exp(17.502*V700/(240.97+V700))/(CC700+CD700)-BX700)</f>
        <v>0</v>
      </c>
      <c r="S700">
        <f>1/((BR700+1)/(P700/1.6)+1/(Q700/1.37)) + BR700/((BR700+1)/(P700/1.6) + BR700/(Q700/1.37))</f>
        <v>0</v>
      </c>
      <c r="T700">
        <f>(BM700*BP700)</f>
        <v>0</v>
      </c>
      <c r="U700">
        <f>(CE700+(T700+2*0.95*5.67E-8*(((CE700+$B$7)+273)^4-(CE700+273)^4)-44100*I700)/(1.84*29.3*Q700+8*0.95*5.67E-8*(CE700+273)^3))</f>
        <v>0</v>
      </c>
      <c r="V700">
        <f>($C$7*CF700+$D$7*CG700+$E$7*U700)</f>
        <v>0</v>
      </c>
      <c r="W700">
        <f>0.61365*exp(17.502*V700/(240.97+V700))</f>
        <v>0</v>
      </c>
      <c r="X700">
        <f>(Y700/Z700*100)</f>
        <v>0</v>
      </c>
      <c r="Y700">
        <f>BX700*(CC700+CD700)/1000</f>
        <v>0</v>
      </c>
      <c r="Z700">
        <f>0.61365*exp(17.502*CE700/(240.97+CE700))</f>
        <v>0</v>
      </c>
      <c r="AA700">
        <f>(W700-BX700*(CC700+CD700)/1000)</f>
        <v>0</v>
      </c>
      <c r="AB700">
        <f>(-I700*44100)</f>
        <v>0</v>
      </c>
      <c r="AC700">
        <f>2*29.3*Q700*0.92*(CE700-V700)</f>
        <v>0</v>
      </c>
      <c r="AD700">
        <f>2*0.95*5.67E-8*(((CE700+$B$7)+273)^4-(V700+273)^4)</f>
        <v>0</v>
      </c>
      <c r="AE700">
        <f>T700+AD700+AB700+AC700</f>
        <v>0</v>
      </c>
      <c r="AF700">
        <v>16</v>
      </c>
      <c r="AG700">
        <v>2</v>
      </c>
      <c r="AH700">
        <f>IF(AF700*$H$13&gt;=AJ700,1.0,(AJ700/(AJ700-AF700*$H$13)))</f>
        <v>0</v>
      </c>
      <c r="AI700">
        <f>(AH700-1)*100</f>
        <v>0</v>
      </c>
      <c r="AJ700">
        <f>MAX(0,($B$13+$C$13*CJ700)/(1+$D$13*CJ700)*CC700/(CE700+273)*$E$13)</f>
        <v>0</v>
      </c>
      <c r="AK700" t="s">
        <v>291</v>
      </c>
      <c r="AL700" t="s">
        <v>291</v>
      </c>
      <c r="AM700">
        <v>0</v>
      </c>
      <c r="AN700">
        <v>0</v>
      </c>
      <c r="AO700">
        <f>1-AM700/AN700</f>
        <v>0</v>
      </c>
      <c r="AP700">
        <v>0</v>
      </c>
      <c r="AQ700" t="s">
        <v>291</v>
      </c>
      <c r="AR700" t="s">
        <v>291</v>
      </c>
      <c r="AS700">
        <v>0</v>
      </c>
      <c r="AT700">
        <v>0</v>
      </c>
      <c r="AU700">
        <f>1-AS700/AT700</f>
        <v>0</v>
      </c>
      <c r="AV700">
        <v>0.5</v>
      </c>
      <c r="AW700">
        <f>BN700</f>
        <v>0</v>
      </c>
      <c r="AX700">
        <f>K700</f>
        <v>0</v>
      </c>
      <c r="AY700">
        <f>AU700*AV700*AW700</f>
        <v>0</v>
      </c>
      <c r="AZ700">
        <f>(AX700-AP700)/AW700</f>
        <v>0</v>
      </c>
      <c r="BA700">
        <f>(AN700-AT700)/AT700</f>
        <v>0</v>
      </c>
      <c r="BB700">
        <f>AM700/(AO700+AM700/AT700)</f>
        <v>0</v>
      </c>
      <c r="BC700" t="s">
        <v>291</v>
      </c>
      <c r="BD700">
        <v>0</v>
      </c>
      <c r="BE700">
        <f>IF(BD700&lt;&gt;0, BD700, BB700)</f>
        <v>0</v>
      </c>
      <c r="BF700">
        <f>1-BE700/AT700</f>
        <v>0</v>
      </c>
      <c r="BG700">
        <f>(AT700-AS700)/(AT700-BE700)</f>
        <v>0</v>
      </c>
      <c r="BH700">
        <f>(AN700-AT700)/(AN700-BE700)</f>
        <v>0</v>
      </c>
      <c r="BI700">
        <f>(AT700-AS700)/(AT700-AM700)</f>
        <v>0</v>
      </c>
      <c r="BJ700">
        <f>(AN700-AT700)/(AN700-AM700)</f>
        <v>0</v>
      </c>
      <c r="BK700">
        <f>(BG700*BE700/AS700)</f>
        <v>0</v>
      </c>
      <c r="BL700">
        <f>(1-BK700)</f>
        <v>0</v>
      </c>
      <c r="BM700">
        <f>$B$11*CK700+$C$11*CL700+$F$11*CM700*(1-CP700)</f>
        <v>0</v>
      </c>
      <c r="BN700">
        <f>BM700*BO700</f>
        <v>0</v>
      </c>
      <c r="BO700">
        <f>($B$11*$D$9+$C$11*$D$9+$F$11*((CZ700+CR700)/MAX(CZ700+CR700+DA700, 0.1)*$I$9+DA700/MAX(CZ700+CR700+DA700, 0.1)*$J$9))/($B$11+$C$11+$F$11)</f>
        <v>0</v>
      </c>
      <c r="BP700">
        <f>($B$11*$K$9+$C$11*$K$9+$F$11*((CZ700+CR700)/MAX(CZ700+CR700+DA700, 0.1)*$P$9+DA700/MAX(CZ700+CR700+DA700, 0.1)*$Q$9))/($B$11+$C$11+$F$11)</f>
        <v>0</v>
      </c>
      <c r="BQ700">
        <v>6</v>
      </c>
      <c r="BR700">
        <v>0.5</v>
      </c>
      <c r="BS700" t="s">
        <v>292</v>
      </c>
      <c r="BT700">
        <v>2</v>
      </c>
      <c r="BU700">
        <v>1627064941.1</v>
      </c>
      <c r="BV700">
        <v>398.726</v>
      </c>
      <c r="BW700">
        <v>420.016333333333</v>
      </c>
      <c r="BX700">
        <v>24.1926666666667</v>
      </c>
      <c r="BY700">
        <v>15.7107666666667</v>
      </c>
      <c r="BZ700">
        <v>394.407666666667</v>
      </c>
      <c r="CA700">
        <v>24.0428333333333</v>
      </c>
      <c r="CB700">
        <v>900.023333333333</v>
      </c>
      <c r="CC700">
        <v>101.515666666667</v>
      </c>
      <c r="CD700">
        <v>0.0998983333333333</v>
      </c>
      <c r="CE700">
        <v>39.1486666666667</v>
      </c>
      <c r="CF700">
        <v>35.4603666666667</v>
      </c>
      <c r="CG700">
        <v>999.9</v>
      </c>
      <c r="CH700">
        <v>0</v>
      </c>
      <c r="CI700">
        <v>0</v>
      </c>
      <c r="CJ700">
        <v>10000.4333333333</v>
      </c>
      <c r="CK700">
        <v>0</v>
      </c>
      <c r="CL700">
        <v>57.0027666666667</v>
      </c>
      <c r="CM700">
        <v>1460.02333333333</v>
      </c>
      <c r="CN700">
        <v>0.972990666666667</v>
      </c>
      <c r="CO700">
        <v>0.0270094666666667</v>
      </c>
      <c r="CP700">
        <v>0</v>
      </c>
      <c r="CQ700">
        <v>674.751333333333</v>
      </c>
      <c r="CR700">
        <v>4.99951</v>
      </c>
      <c r="CS700">
        <v>9871.55666666667</v>
      </c>
      <c r="CT700">
        <v>11912.0333333333</v>
      </c>
      <c r="CU700">
        <v>40.937</v>
      </c>
      <c r="CV700">
        <v>42.812</v>
      </c>
      <c r="CW700">
        <v>42.25</v>
      </c>
      <c r="CX700">
        <v>42.104</v>
      </c>
      <c r="CY700">
        <v>43.7913333333333</v>
      </c>
      <c r="CZ700">
        <v>1415.72333333333</v>
      </c>
      <c r="DA700">
        <v>39.3</v>
      </c>
      <c r="DB700">
        <v>0</v>
      </c>
      <c r="DC700">
        <v>1627064944.6</v>
      </c>
      <c r="DD700">
        <v>0</v>
      </c>
      <c r="DE700">
        <v>674.923153846154</v>
      </c>
      <c r="DF700">
        <v>-2.04909402425008</v>
      </c>
      <c r="DG700">
        <v>-13.4964102149355</v>
      </c>
      <c r="DH700">
        <v>9871.99269230769</v>
      </c>
      <c r="DI700">
        <v>15</v>
      </c>
      <c r="DJ700">
        <v>1627063522.6</v>
      </c>
      <c r="DK700" t="s">
        <v>293</v>
      </c>
      <c r="DL700">
        <v>1627063512.6</v>
      </c>
      <c r="DM700">
        <v>1627063522.6</v>
      </c>
      <c r="DN700">
        <v>1</v>
      </c>
      <c r="DO700">
        <v>0.261</v>
      </c>
      <c r="DP700">
        <v>-0.001</v>
      </c>
      <c r="DQ700">
        <v>4.408</v>
      </c>
      <c r="DR700">
        <v>-0.118</v>
      </c>
      <c r="DS700">
        <v>420</v>
      </c>
      <c r="DT700">
        <v>3</v>
      </c>
      <c r="DU700">
        <v>0.07</v>
      </c>
      <c r="DV700">
        <v>0.03</v>
      </c>
      <c r="DW700">
        <v>-21.3127292682927</v>
      </c>
      <c r="DX700">
        <v>0.434782578397212</v>
      </c>
      <c r="DY700">
        <v>0.0481496460180106</v>
      </c>
      <c r="DZ700">
        <v>1</v>
      </c>
      <c r="EA700">
        <v>674.993485714286</v>
      </c>
      <c r="EB700">
        <v>-1.71898238747629</v>
      </c>
      <c r="EC700">
        <v>0.250996570429448</v>
      </c>
      <c r="ED700">
        <v>1</v>
      </c>
      <c r="EE700">
        <v>8.46216341463415</v>
      </c>
      <c r="EF700">
        <v>0.0961783275261391</v>
      </c>
      <c r="EG700">
        <v>0.0115709418656109</v>
      </c>
      <c r="EH700">
        <v>1</v>
      </c>
      <c r="EI700">
        <v>3</v>
      </c>
      <c r="EJ700">
        <v>3</v>
      </c>
      <c r="EK700" t="s">
        <v>294</v>
      </c>
      <c r="EL700">
        <v>100</v>
      </c>
      <c r="EM700">
        <v>100</v>
      </c>
      <c r="EN700">
        <v>4.318</v>
      </c>
      <c r="EO700">
        <v>0.15</v>
      </c>
      <c r="EP700">
        <v>2.28134974714028</v>
      </c>
      <c r="EQ700">
        <v>0.00616335315543056</v>
      </c>
      <c r="ER700">
        <v>-2.81551833566181e-06</v>
      </c>
      <c r="ES700">
        <v>7.20361701182458e-10</v>
      </c>
      <c r="ET700">
        <v>-0.12593346656001</v>
      </c>
      <c r="EU700">
        <v>0.000949733804135094</v>
      </c>
      <c r="EV700">
        <v>0.000626151634330831</v>
      </c>
      <c r="EW700">
        <v>-7.8445624330649e-06</v>
      </c>
      <c r="EX700">
        <v>-4</v>
      </c>
      <c r="EY700">
        <v>2067</v>
      </c>
      <c r="EZ700">
        <v>1</v>
      </c>
      <c r="FA700">
        <v>22</v>
      </c>
      <c r="FB700">
        <v>23.8</v>
      </c>
      <c r="FC700">
        <v>23.7</v>
      </c>
      <c r="FD700">
        <v>18</v>
      </c>
      <c r="FE700">
        <v>960.267</v>
      </c>
      <c r="FF700">
        <v>526.062</v>
      </c>
      <c r="FG700">
        <v>46.2508</v>
      </c>
      <c r="FH700">
        <v>26.1727</v>
      </c>
      <c r="FI700">
        <v>30.0006</v>
      </c>
      <c r="FJ700">
        <v>25.8811</v>
      </c>
      <c r="FK700">
        <v>25.8704</v>
      </c>
      <c r="FL700">
        <v>26.9114</v>
      </c>
      <c r="FM700">
        <v>24.163</v>
      </c>
      <c r="FN700">
        <v>0</v>
      </c>
      <c r="FO700">
        <v>48</v>
      </c>
      <c r="FP700">
        <v>420</v>
      </c>
      <c r="FQ700">
        <v>15.8127</v>
      </c>
      <c r="FR700">
        <v>100.245</v>
      </c>
      <c r="FS700">
        <v>100.135</v>
      </c>
    </row>
    <row r="701" spans="1:175">
      <c r="A701">
        <v>685</v>
      </c>
      <c r="B701">
        <v>1627064944.5</v>
      </c>
      <c r="C701">
        <v>1368.40000009537</v>
      </c>
      <c r="D701" t="s">
        <v>1663</v>
      </c>
      <c r="E701" t="s">
        <v>1664</v>
      </c>
      <c r="F701">
        <v>1</v>
      </c>
      <c r="H701">
        <v>1627064943.75</v>
      </c>
      <c r="I701">
        <f>(J701)/1000</f>
        <v>0</v>
      </c>
      <c r="J701">
        <f>1000*CB701*AH701*(BX701-BY701)/(100*BQ701*(1000-AH701*BX701))</f>
        <v>0</v>
      </c>
      <c r="K701">
        <f>CB701*AH701*(BW701-BV701*(1000-AH701*BY701)/(1000-AH701*BX701))/(100*BQ701)</f>
        <v>0</v>
      </c>
      <c r="L701">
        <f>BV701 - IF(AH701&gt;1, K701*BQ701*100.0/(AJ701*CJ701), 0)</f>
        <v>0</v>
      </c>
      <c r="M701">
        <f>((S701-I701/2)*L701-K701)/(S701+I701/2)</f>
        <v>0</v>
      </c>
      <c r="N701">
        <f>M701*(CC701+CD701)/1000.0</f>
        <v>0</v>
      </c>
      <c r="O701">
        <f>(BV701 - IF(AH701&gt;1, K701*BQ701*100.0/(AJ701*CJ701), 0))*(CC701+CD701)/1000.0</f>
        <v>0</v>
      </c>
      <c r="P701">
        <f>2.0/((1/R701-1/Q701)+SIGN(R701)*SQRT((1/R701-1/Q701)*(1/R701-1/Q701) + 4*BR701/((BR701+1)*(BR701+1))*(2*1/R701*1/Q701-1/Q701*1/Q701)))</f>
        <v>0</v>
      </c>
      <c r="Q701">
        <f>IF(LEFT(BS701,1)&lt;&gt;"0",IF(LEFT(BS701,1)="1",3.0,BT701),$D$5+$E$5*(CJ701*CC701/($K$5*1000))+$F$5*(CJ701*CC701/($K$5*1000))*MAX(MIN(BQ701,$J$5),$I$5)*MAX(MIN(BQ701,$J$5),$I$5)+$G$5*MAX(MIN(BQ701,$J$5),$I$5)*(CJ701*CC701/($K$5*1000))+$H$5*(CJ701*CC701/($K$5*1000))*(CJ701*CC701/($K$5*1000)))</f>
        <v>0</v>
      </c>
      <c r="R701">
        <f>I701*(1000-(1000*0.61365*exp(17.502*V701/(240.97+V701))/(CC701+CD701)+BX701)/2)/(1000*0.61365*exp(17.502*V701/(240.97+V701))/(CC701+CD701)-BX701)</f>
        <v>0</v>
      </c>
      <c r="S701">
        <f>1/((BR701+1)/(P701/1.6)+1/(Q701/1.37)) + BR701/((BR701+1)/(P701/1.6) + BR701/(Q701/1.37))</f>
        <v>0</v>
      </c>
      <c r="T701">
        <f>(BM701*BP701)</f>
        <v>0</v>
      </c>
      <c r="U701">
        <f>(CE701+(T701+2*0.95*5.67E-8*(((CE701+$B$7)+273)^4-(CE701+273)^4)-44100*I701)/(1.84*29.3*Q701+8*0.95*5.67E-8*(CE701+273)^3))</f>
        <v>0</v>
      </c>
      <c r="V701">
        <f>($C$7*CF701+$D$7*CG701+$E$7*U701)</f>
        <v>0</v>
      </c>
      <c r="W701">
        <f>0.61365*exp(17.502*V701/(240.97+V701))</f>
        <v>0</v>
      </c>
      <c r="X701">
        <f>(Y701/Z701*100)</f>
        <v>0</v>
      </c>
      <c r="Y701">
        <f>BX701*(CC701+CD701)/1000</f>
        <v>0</v>
      </c>
      <c r="Z701">
        <f>0.61365*exp(17.502*CE701/(240.97+CE701))</f>
        <v>0</v>
      </c>
      <c r="AA701">
        <f>(W701-BX701*(CC701+CD701)/1000)</f>
        <v>0</v>
      </c>
      <c r="AB701">
        <f>(-I701*44100)</f>
        <v>0</v>
      </c>
      <c r="AC701">
        <f>2*29.3*Q701*0.92*(CE701-V701)</f>
        <v>0</v>
      </c>
      <c r="AD701">
        <f>2*0.95*5.67E-8*(((CE701+$B$7)+273)^4-(V701+273)^4)</f>
        <v>0</v>
      </c>
      <c r="AE701">
        <f>T701+AD701+AB701+AC701</f>
        <v>0</v>
      </c>
      <c r="AF701">
        <v>17</v>
      </c>
      <c r="AG701">
        <v>2</v>
      </c>
      <c r="AH701">
        <f>IF(AF701*$H$13&gt;=AJ701,1.0,(AJ701/(AJ701-AF701*$H$13)))</f>
        <v>0</v>
      </c>
      <c r="AI701">
        <f>(AH701-1)*100</f>
        <v>0</v>
      </c>
      <c r="AJ701">
        <f>MAX(0,($B$13+$C$13*CJ701)/(1+$D$13*CJ701)*CC701/(CE701+273)*$E$13)</f>
        <v>0</v>
      </c>
      <c r="AK701" t="s">
        <v>291</v>
      </c>
      <c r="AL701" t="s">
        <v>291</v>
      </c>
      <c r="AM701">
        <v>0</v>
      </c>
      <c r="AN701">
        <v>0</v>
      </c>
      <c r="AO701">
        <f>1-AM701/AN701</f>
        <v>0</v>
      </c>
      <c r="AP701">
        <v>0</v>
      </c>
      <c r="AQ701" t="s">
        <v>291</v>
      </c>
      <c r="AR701" t="s">
        <v>291</v>
      </c>
      <c r="AS701">
        <v>0</v>
      </c>
      <c r="AT701">
        <v>0</v>
      </c>
      <c r="AU701">
        <f>1-AS701/AT701</f>
        <v>0</v>
      </c>
      <c r="AV701">
        <v>0.5</v>
      </c>
      <c r="AW701">
        <f>BN701</f>
        <v>0</v>
      </c>
      <c r="AX701">
        <f>K701</f>
        <v>0</v>
      </c>
      <c r="AY701">
        <f>AU701*AV701*AW701</f>
        <v>0</v>
      </c>
      <c r="AZ701">
        <f>(AX701-AP701)/AW701</f>
        <v>0</v>
      </c>
      <c r="BA701">
        <f>(AN701-AT701)/AT701</f>
        <v>0</v>
      </c>
      <c r="BB701">
        <f>AM701/(AO701+AM701/AT701)</f>
        <v>0</v>
      </c>
      <c r="BC701" t="s">
        <v>291</v>
      </c>
      <c r="BD701">
        <v>0</v>
      </c>
      <c r="BE701">
        <f>IF(BD701&lt;&gt;0, BD701, BB701)</f>
        <v>0</v>
      </c>
      <c r="BF701">
        <f>1-BE701/AT701</f>
        <v>0</v>
      </c>
      <c r="BG701">
        <f>(AT701-AS701)/(AT701-BE701)</f>
        <v>0</v>
      </c>
      <c r="BH701">
        <f>(AN701-AT701)/(AN701-BE701)</f>
        <v>0</v>
      </c>
      <c r="BI701">
        <f>(AT701-AS701)/(AT701-AM701)</f>
        <v>0</v>
      </c>
      <c r="BJ701">
        <f>(AN701-AT701)/(AN701-AM701)</f>
        <v>0</v>
      </c>
      <c r="BK701">
        <f>(BG701*BE701/AS701)</f>
        <v>0</v>
      </c>
      <c r="BL701">
        <f>(1-BK701)</f>
        <v>0</v>
      </c>
      <c r="BM701">
        <f>$B$11*CK701+$C$11*CL701+$F$11*CM701*(1-CP701)</f>
        <v>0</v>
      </c>
      <c r="BN701">
        <f>BM701*BO701</f>
        <v>0</v>
      </c>
      <c r="BO701">
        <f>($B$11*$D$9+$C$11*$D$9+$F$11*((CZ701+CR701)/MAX(CZ701+CR701+DA701, 0.1)*$I$9+DA701/MAX(CZ701+CR701+DA701, 0.1)*$J$9))/($B$11+$C$11+$F$11)</f>
        <v>0</v>
      </c>
      <c r="BP701">
        <f>($B$11*$K$9+$C$11*$K$9+$F$11*((CZ701+CR701)/MAX(CZ701+CR701+DA701, 0.1)*$P$9+DA701/MAX(CZ701+CR701+DA701, 0.1)*$Q$9))/($B$11+$C$11+$F$11)</f>
        <v>0</v>
      </c>
      <c r="BQ701">
        <v>6</v>
      </c>
      <c r="BR701">
        <v>0.5</v>
      </c>
      <c r="BS701" t="s">
        <v>292</v>
      </c>
      <c r="BT701">
        <v>2</v>
      </c>
      <c r="BU701">
        <v>1627064943.75</v>
      </c>
      <c r="BV701">
        <v>398.758</v>
      </c>
      <c r="BW701">
        <v>420.0415</v>
      </c>
      <c r="BX701">
        <v>24.2257</v>
      </c>
      <c r="BY701">
        <v>15.7357</v>
      </c>
      <c r="BZ701">
        <v>394.4395</v>
      </c>
      <c r="CA701">
        <v>24.07525</v>
      </c>
      <c r="CB701">
        <v>900.024</v>
      </c>
      <c r="CC701">
        <v>101.5075</v>
      </c>
      <c r="CD701">
        <v>0.100191</v>
      </c>
      <c r="CE701">
        <v>39.1715</v>
      </c>
      <c r="CF701">
        <v>35.48825</v>
      </c>
      <c r="CG701">
        <v>999.9</v>
      </c>
      <c r="CH701">
        <v>0</v>
      </c>
      <c r="CI701">
        <v>0</v>
      </c>
      <c r="CJ701">
        <v>9993.75</v>
      </c>
      <c r="CK701">
        <v>0</v>
      </c>
      <c r="CL701">
        <v>60.1021</v>
      </c>
      <c r="CM701">
        <v>1459.905</v>
      </c>
      <c r="CN701">
        <v>0.972989</v>
      </c>
      <c r="CO701">
        <v>0.0270114</v>
      </c>
      <c r="CP701">
        <v>0</v>
      </c>
      <c r="CQ701">
        <v>674.5455</v>
      </c>
      <c r="CR701">
        <v>4.99951</v>
      </c>
      <c r="CS701">
        <v>9869.56</v>
      </c>
      <c r="CT701">
        <v>11911.05</v>
      </c>
      <c r="CU701">
        <v>40.937</v>
      </c>
      <c r="CV701">
        <v>42.812</v>
      </c>
      <c r="CW701">
        <v>42.312</v>
      </c>
      <c r="CX701">
        <v>42.125</v>
      </c>
      <c r="CY701">
        <v>43.781</v>
      </c>
      <c r="CZ701">
        <v>1415.605</v>
      </c>
      <c r="DA701">
        <v>39.3</v>
      </c>
      <c r="DB701">
        <v>0</v>
      </c>
      <c r="DC701">
        <v>1627064947.6</v>
      </c>
      <c r="DD701">
        <v>0</v>
      </c>
      <c r="DE701">
        <v>674.79012</v>
      </c>
      <c r="DF701">
        <v>-2.22369231313191</v>
      </c>
      <c r="DG701">
        <v>-2.83692300380136</v>
      </c>
      <c r="DH701">
        <v>9871.0084</v>
      </c>
      <c r="DI701">
        <v>15</v>
      </c>
      <c r="DJ701">
        <v>1627063522.6</v>
      </c>
      <c r="DK701" t="s">
        <v>293</v>
      </c>
      <c r="DL701">
        <v>1627063512.6</v>
      </c>
      <c r="DM701">
        <v>1627063522.6</v>
      </c>
      <c r="DN701">
        <v>1</v>
      </c>
      <c r="DO701">
        <v>0.261</v>
      </c>
      <c r="DP701">
        <v>-0.001</v>
      </c>
      <c r="DQ701">
        <v>4.408</v>
      </c>
      <c r="DR701">
        <v>-0.118</v>
      </c>
      <c r="DS701">
        <v>420</v>
      </c>
      <c r="DT701">
        <v>3</v>
      </c>
      <c r="DU701">
        <v>0.07</v>
      </c>
      <c r="DV701">
        <v>0.03</v>
      </c>
      <c r="DW701">
        <v>-21.3000804878049</v>
      </c>
      <c r="DX701">
        <v>0.276244643561299</v>
      </c>
      <c r="DY701">
        <v>0.0370903131099118</v>
      </c>
      <c r="DZ701">
        <v>1</v>
      </c>
      <c r="EA701">
        <v>674.918264705882</v>
      </c>
      <c r="EB701">
        <v>-2.09181044511599</v>
      </c>
      <c r="EC701">
        <v>0.24309454815475</v>
      </c>
      <c r="ED701">
        <v>1</v>
      </c>
      <c r="EE701">
        <v>8.46718536585366</v>
      </c>
      <c r="EF701">
        <v>0.117067474505571</v>
      </c>
      <c r="EG701">
        <v>0.0134521317736779</v>
      </c>
      <c r="EH701">
        <v>0</v>
      </c>
      <c r="EI701">
        <v>2</v>
      </c>
      <c r="EJ701">
        <v>3</v>
      </c>
      <c r="EK701" t="s">
        <v>335</v>
      </c>
      <c r="EL701">
        <v>100</v>
      </c>
      <c r="EM701">
        <v>100</v>
      </c>
      <c r="EN701">
        <v>4.319</v>
      </c>
      <c r="EO701">
        <v>0.1506</v>
      </c>
      <c r="EP701">
        <v>2.28134974714028</v>
      </c>
      <c r="EQ701">
        <v>0.00616335315543056</v>
      </c>
      <c r="ER701">
        <v>-2.81551833566181e-06</v>
      </c>
      <c r="ES701">
        <v>7.20361701182458e-10</v>
      </c>
      <c r="ET701">
        <v>-0.12593346656001</v>
      </c>
      <c r="EU701">
        <v>0.000949733804135094</v>
      </c>
      <c r="EV701">
        <v>0.000626151634330831</v>
      </c>
      <c r="EW701">
        <v>-7.8445624330649e-06</v>
      </c>
      <c r="EX701">
        <v>-4</v>
      </c>
      <c r="EY701">
        <v>2067</v>
      </c>
      <c r="EZ701">
        <v>1</v>
      </c>
      <c r="FA701">
        <v>22</v>
      </c>
      <c r="FB701">
        <v>23.9</v>
      </c>
      <c r="FC701">
        <v>23.7</v>
      </c>
      <c r="FD701">
        <v>18</v>
      </c>
      <c r="FE701">
        <v>960.037</v>
      </c>
      <c r="FF701">
        <v>526.017</v>
      </c>
      <c r="FG701">
        <v>46.2687</v>
      </c>
      <c r="FH701">
        <v>26.1769</v>
      </c>
      <c r="FI701">
        <v>30.0008</v>
      </c>
      <c r="FJ701">
        <v>25.8857</v>
      </c>
      <c r="FK701">
        <v>25.875</v>
      </c>
      <c r="FL701">
        <v>26.9153</v>
      </c>
      <c r="FM701">
        <v>24.163</v>
      </c>
      <c r="FN701">
        <v>0</v>
      </c>
      <c r="FO701">
        <v>48</v>
      </c>
      <c r="FP701">
        <v>420</v>
      </c>
      <c r="FQ701">
        <v>15.7977</v>
      </c>
      <c r="FR701">
        <v>100.245</v>
      </c>
      <c r="FS701">
        <v>100.135</v>
      </c>
    </row>
    <row r="702" spans="1:175">
      <c r="A702">
        <v>686</v>
      </c>
      <c r="B702">
        <v>1627064946.5</v>
      </c>
      <c r="C702">
        <v>1370.40000009537</v>
      </c>
      <c r="D702" t="s">
        <v>1665</v>
      </c>
      <c r="E702" t="s">
        <v>1666</v>
      </c>
      <c r="F702">
        <v>1</v>
      </c>
      <c r="H702">
        <v>1627064945.5</v>
      </c>
      <c r="I702">
        <f>(J702)/1000</f>
        <v>0</v>
      </c>
      <c r="J702">
        <f>1000*CB702*AH702*(BX702-BY702)/(100*BQ702*(1000-AH702*BX702))</f>
        <v>0</v>
      </c>
      <c r="K702">
        <f>CB702*AH702*(BW702-BV702*(1000-AH702*BY702)/(1000-AH702*BX702))/(100*BQ702)</f>
        <v>0</v>
      </c>
      <c r="L702">
        <f>BV702 - IF(AH702&gt;1, K702*BQ702*100.0/(AJ702*CJ702), 0)</f>
        <v>0</v>
      </c>
      <c r="M702">
        <f>((S702-I702/2)*L702-K702)/(S702+I702/2)</f>
        <v>0</v>
      </c>
      <c r="N702">
        <f>M702*(CC702+CD702)/1000.0</f>
        <v>0</v>
      </c>
      <c r="O702">
        <f>(BV702 - IF(AH702&gt;1, K702*BQ702*100.0/(AJ702*CJ702), 0))*(CC702+CD702)/1000.0</f>
        <v>0</v>
      </c>
      <c r="P702">
        <f>2.0/((1/R702-1/Q702)+SIGN(R702)*SQRT((1/R702-1/Q702)*(1/R702-1/Q702) + 4*BR702/((BR702+1)*(BR702+1))*(2*1/R702*1/Q702-1/Q702*1/Q702)))</f>
        <v>0</v>
      </c>
      <c r="Q702">
        <f>IF(LEFT(BS702,1)&lt;&gt;"0",IF(LEFT(BS702,1)="1",3.0,BT702),$D$5+$E$5*(CJ702*CC702/($K$5*1000))+$F$5*(CJ702*CC702/($K$5*1000))*MAX(MIN(BQ702,$J$5),$I$5)*MAX(MIN(BQ702,$J$5),$I$5)+$G$5*MAX(MIN(BQ702,$J$5),$I$5)*(CJ702*CC702/($K$5*1000))+$H$5*(CJ702*CC702/($K$5*1000))*(CJ702*CC702/($K$5*1000)))</f>
        <v>0</v>
      </c>
      <c r="R702">
        <f>I702*(1000-(1000*0.61365*exp(17.502*V702/(240.97+V702))/(CC702+CD702)+BX702)/2)/(1000*0.61365*exp(17.502*V702/(240.97+V702))/(CC702+CD702)-BX702)</f>
        <v>0</v>
      </c>
      <c r="S702">
        <f>1/((BR702+1)/(P702/1.6)+1/(Q702/1.37)) + BR702/((BR702+1)/(P702/1.6) + BR702/(Q702/1.37))</f>
        <v>0</v>
      </c>
      <c r="T702">
        <f>(BM702*BP702)</f>
        <v>0</v>
      </c>
      <c r="U702">
        <f>(CE702+(T702+2*0.95*5.67E-8*(((CE702+$B$7)+273)^4-(CE702+273)^4)-44100*I702)/(1.84*29.3*Q702+8*0.95*5.67E-8*(CE702+273)^3))</f>
        <v>0</v>
      </c>
      <c r="V702">
        <f>($C$7*CF702+$D$7*CG702+$E$7*U702)</f>
        <v>0</v>
      </c>
      <c r="W702">
        <f>0.61365*exp(17.502*V702/(240.97+V702))</f>
        <v>0</v>
      </c>
      <c r="X702">
        <f>(Y702/Z702*100)</f>
        <v>0</v>
      </c>
      <c r="Y702">
        <f>BX702*(CC702+CD702)/1000</f>
        <v>0</v>
      </c>
      <c r="Z702">
        <f>0.61365*exp(17.502*CE702/(240.97+CE702))</f>
        <v>0</v>
      </c>
      <c r="AA702">
        <f>(W702-BX702*(CC702+CD702)/1000)</f>
        <v>0</v>
      </c>
      <c r="AB702">
        <f>(-I702*44100)</f>
        <v>0</v>
      </c>
      <c r="AC702">
        <f>2*29.3*Q702*0.92*(CE702-V702)</f>
        <v>0</v>
      </c>
      <c r="AD702">
        <f>2*0.95*5.67E-8*(((CE702+$B$7)+273)^4-(V702+273)^4)</f>
        <v>0</v>
      </c>
      <c r="AE702">
        <f>T702+AD702+AB702+AC702</f>
        <v>0</v>
      </c>
      <c r="AF702">
        <v>17</v>
      </c>
      <c r="AG702">
        <v>2</v>
      </c>
      <c r="AH702">
        <f>IF(AF702*$H$13&gt;=AJ702,1.0,(AJ702/(AJ702-AF702*$H$13)))</f>
        <v>0</v>
      </c>
      <c r="AI702">
        <f>(AH702-1)*100</f>
        <v>0</v>
      </c>
      <c r="AJ702">
        <f>MAX(0,($B$13+$C$13*CJ702)/(1+$D$13*CJ702)*CC702/(CE702+273)*$E$13)</f>
        <v>0</v>
      </c>
      <c r="AK702" t="s">
        <v>291</v>
      </c>
      <c r="AL702" t="s">
        <v>291</v>
      </c>
      <c r="AM702">
        <v>0</v>
      </c>
      <c r="AN702">
        <v>0</v>
      </c>
      <c r="AO702">
        <f>1-AM702/AN702</f>
        <v>0</v>
      </c>
      <c r="AP702">
        <v>0</v>
      </c>
      <c r="AQ702" t="s">
        <v>291</v>
      </c>
      <c r="AR702" t="s">
        <v>291</v>
      </c>
      <c r="AS702">
        <v>0</v>
      </c>
      <c r="AT702">
        <v>0</v>
      </c>
      <c r="AU702">
        <f>1-AS702/AT702</f>
        <v>0</v>
      </c>
      <c r="AV702">
        <v>0.5</v>
      </c>
      <c r="AW702">
        <f>BN702</f>
        <v>0</v>
      </c>
      <c r="AX702">
        <f>K702</f>
        <v>0</v>
      </c>
      <c r="AY702">
        <f>AU702*AV702*AW702</f>
        <v>0</v>
      </c>
      <c r="AZ702">
        <f>(AX702-AP702)/AW702</f>
        <v>0</v>
      </c>
      <c r="BA702">
        <f>(AN702-AT702)/AT702</f>
        <v>0</v>
      </c>
      <c r="BB702">
        <f>AM702/(AO702+AM702/AT702)</f>
        <v>0</v>
      </c>
      <c r="BC702" t="s">
        <v>291</v>
      </c>
      <c r="BD702">
        <v>0</v>
      </c>
      <c r="BE702">
        <f>IF(BD702&lt;&gt;0, BD702, BB702)</f>
        <v>0</v>
      </c>
      <c r="BF702">
        <f>1-BE702/AT702</f>
        <v>0</v>
      </c>
      <c r="BG702">
        <f>(AT702-AS702)/(AT702-BE702)</f>
        <v>0</v>
      </c>
      <c r="BH702">
        <f>(AN702-AT702)/(AN702-BE702)</f>
        <v>0</v>
      </c>
      <c r="BI702">
        <f>(AT702-AS702)/(AT702-AM702)</f>
        <v>0</v>
      </c>
      <c r="BJ702">
        <f>(AN702-AT702)/(AN702-AM702)</f>
        <v>0</v>
      </c>
      <c r="BK702">
        <f>(BG702*BE702/AS702)</f>
        <v>0</v>
      </c>
      <c r="BL702">
        <f>(1-BK702)</f>
        <v>0</v>
      </c>
      <c r="BM702">
        <f>$B$11*CK702+$C$11*CL702+$F$11*CM702*(1-CP702)</f>
        <v>0</v>
      </c>
      <c r="BN702">
        <f>BM702*BO702</f>
        <v>0</v>
      </c>
      <c r="BO702">
        <f>($B$11*$D$9+$C$11*$D$9+$F$11*((CZ702+CR702)/MAX(CZ702+CR702+DA702, 0.1)*$I$9+DA702/MAX(CZ702+CR702+DA702, 0.1)*$J$9))/($B$11+$C$11+$F$11)</f>
        <v>0</v>
      </c>
      <c r="BP702">
        <f>($B$11*$K$9+$C$11*$K$9+$F$11*((CZ702+CR702)/MAX(CZ702+CR702+DA702, 0.1)*$P$9+DA702/MAX(CZ702+CR702+DA702, 0.1)*$Q$9))/($B$11+$C$11+$F$11)</f>
        <v>0</v>
      </c>
      <c r="BQ702">
        <v>6</v>
      </c>
      <c r="BR702">
        <v>0.5</v>
      </c>
      <c r="BS702" t="s">
        <v>292</v>
      </c>
      <c r="BT702">
        <v>2</v>
      </c>
      <c r="BU702">
        <v>1627064945.5</v>
      </c>
      <c r="BV702">
        <v>398.756666666667</v>
      </c>
      <c r="BW702">
        <v>419.928</v>
      </c>
      <c r="BX702">
        <v>24.2509666666667</v>
      </c>
      <c r="BY702">
        <v>15.7676333333333</v>
      </c>
      <c r="BZ702">
        <v>394.438</v>
      </c>
      <c r="CA702">
        <v>24.1001333333333</v>
      </c>
      <c r="CB702">
        <v>899.972333333333</v>
      </c>
      <c r="CC702">
        <v>101.509</v>
      </c>
      <c r="CD702">
        <v>0.100079466666667</v>
      </c>
      <c r="CE702">
        <v>39.1867666666667</v>
      </c>
      <c r="CF702">
        <v>35.5054666666667</v>
      </c>
      <c r="CG702">
        <v>999.9</v>
      </c>
      <c r="CH702">
        <v>0</v>
      </c>
      <c r="CI702">
        <v>0</v>
      </c>
      <c r="CJ702">
        <v>9984.58333333333</v>
      </c>
      <c r="CK702">
        <v>0</v>
      </c>
      <c r="CL702">
        <v>60.1021</v>
      </c>
      <c r="CM702">
        <v>1460.00333333333</v>
      </c>
      <c r="CN702">
        <v>0.972990666666667</v>
      </c>
      <c r="CO702">
        <v>0.0270094666666667</v>
      </c>
      <c r="CP702">
        <v>0</v>
      </c>
      <c r="CQ702">
        <v>674.438</v>
      </c>
      <c r="CR702">
        <v>4.99951</v>
      </c>
      <c r="CS702">
        <v>9869.75</v>
      </c>
      <c r="CT702">
        <v>11911.9</v>
      </c>
      <c r="CU702">
        <v>40.937</v>
      </c>
      <c r="CV702">
        <v>42.812</v>
      </c>
      <c r="CW702">
        <v>42.312</v>
      </c>
      <c r="CX702">
        <v>42.125</v>
      </c>
      <c r="CY702">
        <v>43.812</v>
      </c>
      <c r="CZ702">
        <v>1415.70333333333</v>
      </c>
      <c r="DA702">
        <v>39.3</v>
      </c>
      <c r="DB702">
        <v>0</v>
      </c>
      <c r="DC702">
        <v>1627064949.4</v>
      </c>
      <c r="DD702">
        <v>0</v>
      </c>
      <c r="DE702">
        <v>674.729423076923</v>
      </c>
      <c r="DF702">
        <v>-1.89220513117596</v>
      </c>
      <c r="DG702">
        <v>-6.21811960184034</v>
      </c>
      <c r="DH702">
        <v>9870.80461538462</v>
      </c>
      <c r="DI702">
        <v>15</v>
      </c>
      <c r="DJ702">
        <v>1627063522.6</v>
      </c>
      <c r="DK702" t="s">
        <v>293</v>
      </c>
      <c r="DL702">
        <v>1627063512.6</v>
      </c>
      <c r="DM702">
        <v>1627063522.6</v>
      </c>
      <c r="DN702">
        <v>1</v>
      </c>
      <c r="DO702">
        <v>0.261</v>
      </c>
      <c r="DP702">
        <v>-0.001</v>
      </c>
      <c r="DQ702">
        <v>4.408</v>
      </c>
      <c r="DR702">
        <v>-0.118</v>
      </c>
      <c r="DS702">
        <v>420</v>
      </c>
      <c r="DT702">
        <v>3</v>
      </c>
      <c r="DU702">
        <v>0.07</v>
      </c>
      <c r="DV702">
        <v>0.03</v>
      </c>
      <c r="DW702">
        <v>-21.282456097561</v>
      </c>
      <c r="DX702">
        <v>0.320930231740992</v>
      </c>
      <c r="DY702">
        <v>0.0438710919253461</v>
      </c>
      <c r="DZ702">
        <v>1</v>
      </c>
      <c r="EA702">
        <v>674.843411764706</v>
      </c>
      <c r="EB702">
        <v>-2.14086378122694</v>
      </c>
      <c r="EC702">
        <v>0.249164027906859</v>
      </c>
      <c r="ED702">
        <v>1</v>
      </c>
      <c r="EE702">
        <v>8.46975512195122</v>
      </c>
      <c r="EF702">
        <v>0.125813555668709</v>
      </c>
      <c r="EG702">
        <v>0.0139344148663679</v>
      </c>
      <c r="EH702">
        <v>0</v>
      </c>
      <c r="EI702">
        <v>2</v>
      </c>
      <c r="EJ702">
        <v>3</v>
      </c>
      <c r="EK702" t="s">
        <v>335</v>
      </c>
      <c r="EL702">
        <v>100</v>
      </c>
      <c r="EM702">
        <v>100</v>
      </c>
      <c r="EN702">
        <v>4.319</v>
      </c>
      <c r="EO702">
        <v>0.1511</v>
      </c>
      <c r="EP702">
        <v>2.28134974714028</v>
      </c>
      <c r="EQ702">
        <v>0.00616335315543056</v>
      </c>
      <c r="ER702">
        <v>-2.81551833566181e-06</v>
      </c>
      <c r="ES702">
        <v>7.20361701182458e-10</v>
      </c>
      <c r="ET702">
        <v>-0.12593346656001</v>
      </c>
      <c r="EU702">
        <v>0.000949733804135094</v>
      </c>
      <c r="EV702">
        <v>0.000626151634330831</v>
      </c>
      <c r="EW702">
        <v>-7.8445624330649e-06</v>
      </c>
      <c r="EX702">
        <v>-4</v>
      </c>
      <c r="EY702">
        <v>2067</v>
      </c>
      <c r="EZ702">
        <v>1</v>
      </c>
      <c r="FA702">
        <v>22</v>
      </c>
      <c r="FB702">
        <v>23.9</v>
      </c>
      <c r="FC702">
        <v>23.7</v>
      </c>
      <c r="FD702">
        <v>18</v>
      </c>
      <c r="FE702">
        <v>960.044</v>
      </c>
      <c r="FF702">
        <v>525.709</v>
      </c>
      <c r="FG702">
        <v>46.2821</v>
      </c>
      <c r="FH702">
        <v>26.1813</v>
      </c>
      <c r="FI702">
        <v>30.0008</v>
      </c>
      <c r="FJ702">
        <v>25.889</v>
      </c>
      <c r="FK702">
        <v>25.8782</v>
      </c>
      <c r="FL702">
        <v>26.918</v>
      </c>
      <c r="FM702">
        <v>24.163</v>
      </c>
      <c r="FN702">
        <v>0</v>
      </c>
      <c r="FO702">
        <v>48</v>
      </c>
      <c r="FP702">
        <v>420</v>
      </c>
      <c r="FQ702">
        <v>15.8965</v>
      </c>
      <c r="FR702">
        <v>100.244</v>
      </c>
      <c r="FS702">
        <v>100.136</v>
      </c>
    </row>
    <row r="703" spans="1:175">
      <c r="A703">
        <v>687</v>
      </c>
      <c r="B703">
        <v>1627064948.5</v>
      </c>
      <c r="C703">
        <v>1372.40000009537</v>
      </c>
      <c r="D703" t="s">
        <v>1667</v>
      </c>
      <c r="E703" t="s">
        <v>1668</v>
      </c>
      <c r="F703">
        <v>1</v>
      </c>
      <c r="H703">
        <v>1627064947.5</v>
      </c>
      <c r="I703">
        <f>(J703)/1000</f>
        <v>0</v>
      </c>
      <c r="J703">
        <f>1000*CB703*AH703*(BX703-BY703)/(100*BQ703*(1000-AH703*BX703))</f>
        <v>0</v>
      </c>
      <c r="K703">
        <f>CB703*AH703*(BW703-BV703*(1000-AH703*BY703)/(1000-AH703*BX703))/(100*BQ703)</f>
        <v>0</v>
      </c>
      <c r="L703">
        <f>BV703 - IF(AH703&gt;1, K703*BQ703*100.0/(AJ703*CJ703), 0)</f>
        <v>0</v>
      </c>
      <c r="M703">
        <f>((S703-I703/2)*L703-K703)/(S703+I703/2)</f>
        <v>0</v>
      </c>
      <c r="N703">
        <f>M703*(CC703+CD703)/1000.0</f>
        <v>0</v>
      </c>
      <c r="O703">
        <f>(BV703 - IF(AH703&gt;1, K703*BQ703*100.0/(AJ703*CJ703), 0))*(CC703+CD703)/1000.0</f>
        <v>0</v>
      </c>
      <c r="P703">
        <f>2.0/((1/R703-1/Q703)+SIGN(R703)*SQRT((1/R703-1/Q703)*(1/R703-1/Q703) + 4*BR703/((BR703+1)*(BR703+1))*(2*1/R703*1/Q703-1/Q703*1/Q703)))</f>
        <v>0</v>
      </c>
      <c r="Q703">
        <f>IF(LEFT(BS703,1)&lt;&gt;"0",IF(LEFT(BS703,1)="1",3.0,BT703),$D$5+$E$5*(CJ703*CC703/($K$5*1000))+$F$5*(CJ703*CC703/($K$5*1000))*MAX(MIN(BQ703,$J$5),$I$5)*MAX(MIN(BQ703,$J$5),$I$5)+$G$5*MAX(MIN(BQ703,$J$5),$I$5)*(CJ703*CC703/($K$5*1000))+$H$5*(CJ703*CC703/($K$5*1000))*(CJ703*CC703/($K$5*1000)))</f>
        <v>0</v>
      </c>
      <c r="R703">
        <f>I703*(1000-(1000*0.61365*exp(17.502*V703/(240.97+V703))/(CC703+CD703)+BX703)/2)/(1000*0.61365*exp(17.502*V703/(240.97+V703))/(CC703+CD703)-BX703)</f>
        <v>0</v>
      </c>
      <c r="S703">
        <f>1/((BR703+1)/(P703/1.6)+1/(Q703/1.37)) + BR703/((BR703+1)/(P703/1.6) + BR703/(Q703/1.37))</f>
        <v>0</v>
      </c>
      <c r="T703">
        <f>(BM703*BP703)</f>
        <v>0</v>
      </c>
      <c r="U703">
        <f>(CE703+(T703+2*0.95*5.67E-8*(((CE703+$B$7)+273)^4-(CE703+273)^4)-44100*I703)/(1.84*29.3*Q703+8*0.95*5.67E-8*(CE703+273)^3))</f>
        <v>0</v>
      </c>
      <c r="V703">
        <f>($C$7*CF703+$D$7*CG703+$E$7*U703)</f>
        <v>0</v>
      </c>
      <c r="W703">
        <f>0.61365*exp(17.502*V703/(240.97+V703))</f>
        <v>0</v>
      </c>
      <c r="X703">
        <f>(Y703/Z703*100)</f>
        <v>0</v>
      </c>
      <c r="Y703">
        <f>BX703*(CC703+CD703)/1000</f>
        <v>0</v>
      </c>
      <c r="Z703">
        <f>0.61365*exp(17.502*CE703/(240.97+CE703))</f>
        <v>0</v>
      </c>
      <c r="AA703">
        <f>(W703-BX703*(CC703+CD703)/1000)</f>
        <v>0</v>
      </c>
      <c r="AB703">
        <f>(-I703*44100)</f>
        <v>0</v>
      </c>
      <c r="AC703">
        <f>2*29.3*Q703*0.92*(CE703-V703)</f>
        <v>0</v>
      </c>
      <c r="AD703">
        <f>2*0.95*5.67E-8*(((CE703+$B$7)+273)^4-(V703+273)^4)</f>
        <v>0</v>
      </c>
      <c r="AE703">
        <f>T703+AD703+AB703+AC703</f>
        <v>0</v>
      </c>
      <c r="AF703">
        <v>16</v>
      </c>
      <c r="AG703">
        <v>2</v>
      </c>
      <c r="AH703">
        <f>IF(AF703*$H$13&gt;=AJ703,1.0,(AJ703/(AJ703-AF703*$H$13)))</f>
        <v>0</v>
      </c>
      <c r="AI703">
        <f>(AH703-1)*100</f>
        <v>0</v>
      </c>
      <c r="AJ703">
        <f>MAX(0,($B$13+$C$13*CJ703)/(1+$D$13*CJ703)*CC703/(CE703+273)*$E$13)</f>
        <v>0</v>
      </c>
      <c r="AK703" t="s">
        <v>291</v>
      </c>
      <c r="AL703" t="s">
        <v>291</v>
      </c>
      <c r="AM703">
        <v>0</v>
      </c>
      <c r="AN703">
        <v>0</v>
      </c>
      <c r="AO703">
        <f>1-AM703/AN703</f>
        <v>0</v>
      </c>
      <c r="AP703">
        <v>0</v>
      </c>
      <c r="AQ703" t="s">
        <v>291</v>
      </c>
      <c r="AR703" t="s">
        <v>291</v>
      </c>
      <c r="AS703">
        <v>0</v>
      </c>
      <c r="AT703">
        <v>0</v>
      </c>
      <c r="AU703">
        <f>1-AS703/AT703</f>
        <v>0</v>
      </c>
      <c r="AV703">
        <v>0.5</v>
      </c>
      <c r="AW703">
        <f>BN703</f>
        <v>0</v>
      </c>
      <c r="AX703">
        <f>K703</f>
        <v>0</v>
      </c>
      <c r="AY703">
        <f>AU703*AV703*AW703</f>
        <v>0</v>
      </c>
      <c r="AZ703">
        <f>(AX703-AP703)/AW703</f>
        <v>0</v>
      </c>
      <c r="BA703">
        <f>(AN703-AT703)/AT703</f>
        <v>0</v>
      </c>
      <c r="BB703">
        <f>AM703/(AO703+AM703/AT703)</f>
        <v>0</v>
      </c>
      <c r="BC703" t="s">
        <v>291</v>
      </c>
      <c r="BD703">
        <v>0</v>
      </c>
      <c r="BE703">
        <f>IF(BD703&lt;&gt;0, BD703, BB703)</f>
        <v>0</v>
      </c>
      <c r="BF703">
        <f>1-BE703/AT703</f>
        <v>0</v>
      </c>
      <c r="BG703">
        <f>(AT703-AS703)/(AT703-BE703)</f>
        <v>0</v>
      </c>
      <c r="BH703">
        <f>(AN703-AT703)/(AN703-BE703)</f>
        <v>0</v>
      </c>
      <c r="BI703">
        <f>(AT703-AS703)/(AT703-AM703)</f>
        <v>0</v>
      </c>
      <c r="BJ703">
        <f>(AN703-AT703)/(AN703-AM703)</f>
        <v>0</v>
      </c>
      <c r="BK703">
        <f>(BG703*BE703/AS703)</f>
        <v>0</v>
      </c>
      <c r="BL703">
        <f>(1-BK703)</f>
        <v>0</v>
      </c>
      <c r="BM703">
        <f>$B$11*CK703+$C$11*CL703+$F$11*CM703*(1-CP703)</f>
        <v>0</v>
      </c>
      <c r="BN703">
        <f>BM703*BO703</f>
        <v>0</v>
      </c>
      <c r="BO703">
        <f>($B$11*$D$9+$C$11*$D$9+$F$11*((CZ703+CR703)/MAX(CZ703+CR703+DA703, 0.1)*$I$9+DA703/MAX(CZ703+CR703+DA703, 0.1)*$J$9))/($B$11+$C$11+$F$11)</f>
        <v>0</v>
      </c>
      <c r="BP703">
        <f>($B$11*$K$9+$C$11*$K$9+$F$11*((CZ703+CR703)/MAX(CZ703+CR703+DA703, 0.1)*$P$9+DA703/MAX(CZ703+CR703+DA703, 0.1)*$Q$9))/($B$11+$C$11+$F$11)</f>
        <v>0</v>
      </c>
      <c r="BQ703">
        <v>6</v>
      </c>
      <c r="BR703">
        <v>0.5</v>
      </c>
      <c r="BS703" t="s">
        <v>292</v>
      </c>
      <c r="BT703">
        <v>2</v>
      </c>
      <c r="BU703">
        <v>1627064947.5</v>
      </c>
      <c r="BV703">
        <v>398.726</v>
      </c>
      <c r="BW703">
        <v>419.885333333333</v>
      </c>
      <c r="BX703">
        <v>24.2797</v>
      </c>
      <c r="BY703">
        <v>15.7922</v>
      </c>
      <c r="BZ703">
        <v>394.407666666667</v>
      </c>
      <c r="CA703">
        <v>24.1284</v>
      </c>
      <c r="CB703">
        <v>899.995</v>
      </c>
      <c r="CC703">
        <v>101.509</v>
      </c>
      <c r="CD703">
        <v>0.0997121</v>
      </c>
      <c r="CE703">
        <v>39.2055333333333</v>
      </c>
      <c r="CF703">
        <v>35.5174333333333</v>
      </c>
      <c r="CG703">
        <v>999.9</v>
      </c>
      <c r="CH703">
        <v>0</v>
      </c>
      <c r="CI703">
        <v>0</v>
      </c>
      <c r="CJ703">
        <v>9996.26666666667</v>
      </c>
      <c r="CK703">
        <v>0</v>
      </c>
      <c r="CL703">
        <v>60.1021</v>
      </c>
      <c r="CM703">
        <v>1460.09</v>
      </c>
      <c r="CN703">
        <v>0.972992333333333</v>
      </c>
      <c r="CO703">
        <v>0.0270075333333333</v>
      </c>
      <c r="CP703">
        <v>0</v>
      </c>
      <c r="CQ703">
        <v>674.716666666667</v>
      </c>
      <c r="CR703">
        <v>4.99951</v>
      </c>
      <c r="CS703">
        <v>9869.30666666667</v>
      </c>
      <c r="CT703">
        <v>11912.6666666667</v>
      </c>
      <c r="CU703">
        <v>40.937</v>
      </c>
      <c r="CV703">
        <v>42.812</v>
      </c>
      <c r="CW703">
        <v>42.312</v>
      </c>
      <c r="CX703">
        <v>42.125</v>
      </c>
      <c r="CY703">
        <v>43.812</v>
      </c>
      <c r="CZ703">
        <v>1415.79</v>
      </c>
      <c r="DA703">
        <v>39.3</v>
      </c>
      <c r="DB703">
        <v>0</v>
      </c>
      <c r="DC703">
        <v>1627064951.2</v>
      </c>
      <c r="DD703">
        <v>0</v>
      </c>
      <c r="DE703">
        <v>674.67736</v>
      </c>
      <c r="DF703">
        <v>-1.86907693007043</v>
      </c>
      <c r="DG703">
        <v>-9.71153842943636</v>
      </c>
      <c r="DH703">
        <v>9870.3924</v>
      </c>
      <c r="DI703">
        <v>15</v>
      </c>
      <c r="DJ703">
        <v>1627063522.6</v>
      </c>
      <c r="DK703" t="s">
        <v>293</v>
      </c>
      <c r="DL703">
        <v>1627063512.6</v>
      </c>
      <c r="DM703">
        <v>1627063522.6</v>
      </c>
      <c r="DN703">
        <v>1</v>
      </c>
      <c r="DO703">
        <v>0.261</v>
      </c>
      <c r="DP703">
        <v>-0.001</v>
      </c>
      <c r="DQ703">
        <v>4.408</v>
      </c>
      <c r="DR703">
        <v>-0.118</v>
      </c>
      <c r="DS703">
        <v>420</v>
      </c>
      <c r="DT703">
        <v>3</v>
      </c>
      <c r="DU703">
        <v>0.07</v>
      </c>
      <c r="DV703">
        <v>0.03</v>
      </c>
      <c r="DW703">
        <v>-21.265487804878</v>
      </c>
      <c r="DX703">
        <v>0.445094520491469</v>
      </c>
      <c r="DY703">
        <v>0.056469055610333</v>
      </c>
      <c r="DZ703">
        <v>1</v>
      </c>
      <c r="EA703">
        <v>674.806685714286</v>
      </c>
      <c r="EB703">
        <v>-1.88737197296295</v>
      </c>
      <c r="EC703">
        <v>0.233617241466046</v>
      </c>
      <c r="ED703">
        <v>1</v>
      </c>
      <c r="EE703">
        <v>8.4728743902439</v>
      </c>
      <c r="EF703">
        <v>0.121892349574218</v>
      </c>
      <c r="EG703">
        <v>0.0136735165153845</v>
      </c>
      <c r="EH703">
        <v>0</v>
      </c>
      <c r="EI703">
        <v>2</v>
      </c>
      <c r="EJ703">
        <v>3</v>
      </c>
      <c r="EK703" t="s">
        <v>335</v>
      </c>
      <c r="EL703">
        <v>100</v>
      </c>
      <c r="EM703">
        <v>100</v>
      </c>
      <c r="EN703">
        <v>4.318</v>
      </c>
      <c r="EO703">
        <v>0.1515</v>
      </c>
      <c r="EP703">
        <v>2.28134974714028</v>
      </c>
      <c r="EQ703">
        <v>0.00616335315543056</v>
      </c>
      <c r="ER703">
        <v>-2.81551833566181e-06</v>
      </c>
      <c r="ES703">
        <v>7.20361701182458e-10</v>
      </c>
      <c r="ET703">
        <v>-0.12593346656001</v>
      </c>
      <c r="EU703">
        <v>0.000949733804135094</v>
      </c>
      <c r="EV703">
        <v>0.000626151634330831</v>
      </c>
      <c r="EW703">
        <v>-7.8445624330649e-06</v>
      </c>
      <c r="EX703">
        <v>-4</v>
      </c>
      <c r="EY703">
        <v>2067</v>
      </c>
      <c r="EZ703">
        <v>1</v>
      </c>
      <c r="FA703">
        <v>22</v>
      </c>
      <c r="FB703">
        <v>23.9</v>
      </c>
      <c r="FC703">
        <v>23.8</v>
      </c>
      <c r="FD703">
        <v>18</v>
      </c>
      <c r="FE703">
        <v>960.204</v>
      </c>
      <c r="FF703">
        <v>525.526</v>
      </c>
      <c r="FG703">
        <v>46.296</v>
      </c>
      <c r="FH703">
        <v>26.1857</v>
      </c>
      <c r="FI703">
        <v>30.0006</v>
      </c>
      <c r="FJ703">
        <v>25.8922</v>
      </c>
      <c r="FK703">
        <v>25.8815</v>
      </c>
      <c r="FL703">
        <v>26.9178</v>
      </c>
      <c r="FM703">
        <v>24.163</v>
      </c>
      <c r="FN703">
        <v>0</v>
      </c>
      <c r="FO703">
        <v>48</v>
      </c>
      <c r="FP703">
        <v>420</v>
      </c>
      <c r="FQ703">
        <v>15.9063</v>
      </c>
      <c r="FR703">
        <v>100.243</v>
      </c>
      <c r="FS703">
        <v>100.137</v>
      </c>
    </row>
    <row r="704" spans="1:175">
      <c r="A704">
        <v>688</v>
      </c>
      <c r="B704">
        <v>1627064950.5</v>
      </c>
      <c r="C704">
        <v>1374.40000009537</v>
      </c>
      <c r="D704" t="s">
        <v>1669</v>
      </c>
      <c r="E704" t="s">
        <v>1670</v>
      </c>
      <c r="F704">
        <v>1</v>
      </c>
      <c r="H704">
        <v>1627064949.5</v>
      </c>
      <c r="I704">
        <f>(J704)/1000</f>
        <v>0</v>
      </c>
      <c r="J704">
        <f>1000*CB704*AH704*(BX704-BY704)/(100*BQ704*(1000-AH704*BX704))</f>
        <v>0</v>
      </c>
      <c r="K704">
        <f>CB704*AH704*(BW704-BV704*(1000-AH704*BY704)/(1000-AH704*BX704))/(100*BQ704)</f>
        <v>0</v>
      </c>
      <c r="L704">
        <f>BV704 - IF(AH704&gt;1, K704*BQ704*100.0/(AJ704*CJ704), 0)</f>
        <v>0</v>
      </c>
      <c r="M704">
        <f>((S704-I704/2)*L704-K704)/(S704+I704/2)</f>
        <v>0</v>
      </c>
      <c r="N704">
        <f>M704*(CC704+CD704)/1000.0</f>
        <v>0</v>
      </c>
      <c r="O704">
        <f>(BV704 - IF(AH704&gt;1, K704*BQ704*100.0/(AJ704*CJ704), 0))*(CC704+CD704)/1000.0</f>
        <v>0</v>
      </c>
      <c r="P704">
        <f>2.0/((1/R704-1/Q704)+SIGN(R704)*SQRT((1/R704-1/Q704)*(1/R704-1/Q704) + 4*BR704/((BR704+1)*(BR704+1))*(2*1/R704*1/Q704-1/Q704*1/Q704)))</f>
        <v>0</v>
      </c>
      <c r="Q704">
        <f>IF(LEFT(BS704,1)&lt;&gt;"0",IF(LEFT(BS704,1)="1",3.0,BT704),$D$5+$E$5*(CJ704*CC704/($K$5*1000))+$F$5*(CJ704*CC704/($K$5*1000))*MAX(MIN(BQ704,$J$5),$I$5)*MAX(MIN(BQ704,$J$5),$I$5)+$G$5*MAX(MIN(BQ704,$J$5),$I$5)*(CJ704*CC704/($K$5*1000))+$H$5*(CJ704*CC704/($K$5*1000))*(CJ704*CC704/($K$5*1000)))</f>
        <v>0</v>
      </c>
      <c r="R704">
        <f>I704*(1000-(1000*0.61365*exp(17.502*V704/(240.97+V704))/(CC704+CD704)+BX704)/2)/(1000*0.61365*exp(17.502*V704/(240.97+V704))/(CC704+CD704)-BX704)</f>
        <v>0</v>
      </c>
      <c r="S704">
        <f>1/((BR704+1)/(P704/1.6)+1/(Q704/1.37)) + BR704/((BR704+1)/(P704/1.6) + BR704/(Q704/1.37))</f>
        <v>0</v>
      </c>
      <c r="T704">
        <f>(BM704*BP704)</f>
        <v>0</v>
      </c>
      <c r="U704">
        <f>(CE704+(T704+2*0.95*5.67E-8*(((CE704+$B$7)+273)^4-(CE704+273)^4)-44100*I704)/(1.84*29.3*Q704+8*0.95*5.67E-8*(CE704+273)^3))</f>
        <v>0</v>
      </c>
      <c r="V704">
        <f>($C$7*CF704+$D$7*CG704+$E$7*U704)</f>
        <v>0</v>
      </c>
      <c r="W704">
        <f>0.61365*exp(17.502*V704/(240.97+V704))</f>
        <v>0</v>
      </c>
      <c r="X704">
        <f>(Y704/Z704*100)</f>
        <v>0</v>
      </c>
      <c r="Y704">
        <f>BX704*(CC704+CD704)/1000</f>
        <v>0</v>
      </c>
      <c r="Z704">
        <f>0.61365*exp(17.502*CE704/(240.97+CE704))</f>
        <v>0</v>
      </c>
      <c r="AA704">
        <f>(W704-BX704*(CC704+CD704)/1000)</f>
        <v>0</v>
      </c>
      <c r="AB704">
        <f>(-I704*44100)</f>
        <v>0</v>
      </c>
      <c r="AC704">
        <f>2*29.3*Q704*0.92*(CE704-V704)</f>
        <v>0</v>
      </c>
      <c r="AD704">
        <f>2*0.95*5.67E-8*(((CE704+$B$7)+273)^4-(V704+273)^4)</f>
        <v>0</v>
      </c>
      <c r="AE704">
        <f>T704+AD704+AB704+AC704</f>
        <v>0</v>
      </c>
      <c r="AF704">
        <v>16</v>
      </c>
      <c r="AG704">
        <v>2</v>
      </c>
      <c r="AH704">
        <f>IF(AF704*$H$13&gt;=AJ704,1.0,(AJ704/(AJ704-AF704*$H$13)))</f>
        <v>0</v>
      </c>
      <c r="AI704">
        <f>(AH704-1)*100</f>
        <v>0</v>
      </c>
      <c r="AJ704">
        <f>MAX(0,($B$13+$C$13*CJ704)/(1+$D$13*CJ704)*CC704/(CE704+273)*$E$13)</f>
        <v>0</v>
      </c>
      <c r="AK704" t="s">
        <v>291</v>
      </c>
      <c r="AL704" t="s">
        <v>291</v>
      </c>
      <c r="AM704">
        <v>0</v>
      </c>
      <c r="AN704">
        <v>0</v>
      </c>
      <c r="AO704">
        <f>1-AM704/AN704</f>
        <v>0</v>
      </c>
      <c r="AP704">
        <v>0</v>
      </c>
      <c r="AQ704" t="s">
        <v>291</v>
      </c>
      <c r="AR704" t="s">
        <v>291</v>
      </c>
      <c r="AS704">
        <v>0</v>
      </c>
      <c r="AT704">
        <v>0</v>
      </c>
      <c r="AU704">
        <f>1-AS704/AT704</f>
        <v>0</v>
      </c>
      <c r="AV704">
        <v>0.5</v>
      </c>
      <c r="AW704">
        <f>BN704</f>
        <v>0</v>
      </c>
      <c r="AX704">
        <f>K704</f>
        <v>0</v>
      </c>
      <c r="AY704">
        <f>AU704*AV704*AW704</f>
        <v>0</v>
      </c>
      <c r="AZ704">
        <f>(AX704-AP704)/AW704</f>
        <v>0</v>
      </c>
      <c r="BA704">
        <f>(AN704-AT704)/AT704</f>
        <v>0</v>
      </c>
      <c r="BB704">
        <f>AM704/(AO704+AM704/AT704)</f>
        <v>0</v>
      </c>
      <c r="BC704" t="s">
        <v>291</v>
      </c>
      <c r="BD704">
        <v>0</v>
      </c>
      <c r="BE704">
        <f>IF(BD704&lt;&gt;0, BD704, BB704)</f>
        <v>0</v>
      </c>
      <c r="BF704">
        <f>1-BE704/AT704</f>
        <v>0</v>
      </c>
      <c r="BG704">
        <f>(AT704-AS704)/(AT704-BE704)</f>
        <v>0</v>
      </c>
      <c r="BH704">
        <f>(AN704-AT704)/(AN704-BE704)</f>
        <v>0</v>
      </c>
      <c r="BI704">
        <f>(AT704-AS704)/(AT704-AM704)</f>
        <v>0</v>
      </c>
      <c r="BJ704">
        <f>(AN704-AT704)/(AN704-AM704)</f>
        <v>0</v>
      </c>
      <c r="BK704">
        <f>(BG704*BE704/AS704)</f>
        <v>0</v>
      </c>
      <c r="BL704">
        <f>(1-BK704)</f>
        <v>0</v>
      </c>
      <c r="BM704">
        <f>$B$11*CK704+$C$11*CL704+$F$11*CM704*(1-CP704)</f>
        <v>0</v>
      </c>
      <c r="BN704">
        <f>BM704*BO704</f>
        <v>0</v>
      </c>
      <c r="BO704">
        <f>($B$11*$D$9+$C$11*$D$9+$F$11*((CZ704+CR704)/MAX(CZ704+CR704+DA704, 0.1)*$I$9+DA704/MAX(CZ704+CR704+DA704, 0.1)*$J$9))/($B$11+$C$11+$F$11)</f>
        <v>0</v>
      </c>
      <c r="BP704">
        <f>($B$11*$K$9+$C$11*$K$9+$F$11*((CZ704+CR704)/MAX(CZ704+CR704+DA704, 0.1)*$P$9+DA704/MAX(CZ704+CR704+DA704, 0.1)*$Q$9))/($B$11+$C$11+$F$11)</f>
        <v>0</v>
      </c>
      <c r="BQ704">
        <v>6</v>
      </c>
      <c r="BR704">
        <v>0.5</v>
      </c>
      <c r="BS704" t="s">
        <v>292</v>
      </c>
      <c r="BT704">
        <v>2</v>
      </c>
      <c r="BU704">
        <v>1627064949.5</v>
      </c>
      <c r="BV704">
        <v>398.711</v>
      </c>
      <c r="BW704">
        <v>419.925333333333</v>
      </c>
      <c r="BX704">
        <v>24.3023</v>
      </c>
      <c r="BY704">
        <v>15.7981666666667</v>
      </c>
      <c r="BZ704">
        <v>394.392666666667</v>
      </c>
      <c r="CA704">
        <v>24.1506</v>
      </c>
      <c r="CB704">
        <v>900.056</v>
      </c>
      <c r="CC704">
        <v>101.508666666667</v>
      </c>
      <c r="CD704">
        <v>0.0997881</v>
      </c>
      <c r="CE704">
        <v>39.2252666666667</v>
      </c>
      <c r="CF704">
        <v>35.5296333333333</v>
      </c>
      <c r="CG704">
        <v>999.9</v>
      </c>
      <c r="CH704">
        <v>0</v>
      </c>
      <c r="CI704">
        <v>0</v>
      </c>
      <c r="CJ704">
        <v>9996.68333333333</v>
      </c>
      <c r="CK704">
        <v>0</v>
      </c>
      <c r="CL704">
        <v>60.1021</v>
      </c>
      <c r="CM704">
        <v>1459.98</v>
      </c>
      <c r="CN704">
        <v>0.972990666666667</v>
      </c>
      <c r="CO704">
        <v>0.0270094666666667</v>
      </c>
      <c r="CP704">
        <v>0</v>
      </c>
      <c r="CQ704">
        <v>674.4</v>
      </c>
      <c r="CR704">
        <v>4.99951</v>
      </c>
      <c r="CS704">
        <v>9867.35666666667</v>
      </c>
      <c r="CT704">
        <v>11911.7333333333</v>
      </c>
      <c r="CU704">
        <v>40.937</v>
      </c>
      <c r="CV704">
        <v>42.812</v>
      </c>
      <c r="CW704">
        <v>42.312</v>
      </c>
      <c r="CX704">
        <v>42.1663333333333</v>
      </c>
      <c r="CY704">
        <v>43.812</v>
      </c>
      <c r="CZ704">
        <v>1415.68</v>
      </c>
      <c r="DA704">
        <v>39.3</v>
      </c>
      <c r="DB704">
        <v>0</v>
      </c>
      <c r="DC704">
        <v>1627064953.6</v>
      </c>
      <c r="DD704">
        <v>0</v>
      </c>
      <c r="DE704">
        <v>674.61664</v>
      </c>
      <c r="DF704">
        <v>-1.99738461654321</v>
      </c>
      <c r="DG704">
        <v>-21.9046153904944</v>
      </c>
      <c r="DH704">
        <v>9869.9024</v>
      </c>
      <c r="DI704">
        <v>15</v>
      </c>
      <c r="DJ704">
        <v>1627063522.6</v>
      </c>
      <c r="DK704" t="s">
        <v>293</v>
      </c>
      <c r="DL704">
        <v>1627063512.6</v>
      </c>
      <c r="DM704">
        <v>1627063522.6</v>
      </c>
      <c r="DN704">
        <v>1</v>
      </c>
      <c r="DO704">
        <v>0.261</v>
      </c>
      <c r="DP704">
        <v>-0.001</v>
      </c>
      <c r="DQ704">
        <v>4.408</v>
      </c>
      <c r="DR704">
        <v>-0.118</v>
      </c>
      <c r="DS704">
        <v>420</v>
      </c>
      <c r="DT704">
        <v>3</v>
      </c>
      <c r="DU704">
        <v>0.07</v>
      </c>
      <c r="DV704">
        <v>0.03</v>
      </c>
      <c r="DW704">
        <v>-21.2534804878049</v>
      </c>
      <c r="DX704">
        <v>0.408091228878327</v>
      </c>
      <c r="DY704">
        <v>0.0542588341442098</v>
      </c>
      <c r="DZ704">
        <v>1</v>
      </c>
      <c r="EA704">
        <v>674.709441176471</v>
      </c>
      <c r="EB704">
        <v>-1.98356475826305</v>
      </c>
      <c r="EC704">
        <v>0.259308718028676</v>
      </c>
      <c r="ED704">
        <v>1</v>
      </c>
      <c r="EE704">
        <v>8.47718487804878</v>
      </c>
      <c r="EF704">
        <v>0.139742638659093</v>
      </c>
      <c r="EG704">
        <v>0.0152276206238263</v>
      </c>
      <c r="EH704">
        <v>0</v>
      </c>
      <c r="EI704">
        <v>2</v>
      </c>
      <c r="EJ704">
        <v>3</v>
      </c>
      <c r="EK704" t="s">
        <v>335</v>
      </c>
      <c r="EL704">
        <v>100</v>
      </c>
      <c r="EM704">
        <v>100</v>
      </c>
      <c r="EN704">
        <v>4.319</v>
      </c>
      <c r="EO704">
        <v>0.1519</v>
      </c>
      <c r="EP704">
        <v>2.28134974714028</v>
      </c>
      <c r="EQ704">
        <v>0.00616335315543056</v>
      </c>
      <c r="ER704">
        <v>-2.81551833566181e-06</v>
      </c>
      <c r="ES704">
        <v>7.20361701182458e-10</v>
      </c>
      <c r="ET704">
        <v>-0.12593346656001</v>
      </c>
      <c r="EU704">
        <v>0.000949733804135094</v>
      </c>
      <c r="EV704">
        <v>0.000626151634330831</v>
      </c>
      <c r="EW704">
        <v>-7.8445624330649e-06</v>
      </c>
      <c r="EX704">
        <v>-4</v>
      </c>
      <c r="EY704">
        <v>2067</v>
      </c>
      <c r="EZ704">
        <v>1</v>
      </c>
      <c r="FA704">
        <v>22</v>
      </c>
      <c r="FB704">
        <v>24</v>
      </c>
      <c r="FC704">
        <v>23.8</v>
      </c>
      <c r="FD704">
        <v>18</v>
      </c>
      <c r="FE704">
        <v>960.287</v>
      </c>
      <c r="FF704">
        <v>525.594</v>
      </c>
      <c r="FG704">
        <v>46.3108</v>
      </c>
      <c r="FH704">
        <v>26.1901</v>
      </c>
      <c r="FI704">
        <v>30.0007</v>
      </c>
      <c r="FJ704">
        <v>25.8954</v>
      </c>
      <c r="FK704">
        <v>25.8847</v>
      </c>
      <c r="FL704">
        <v>26.9175</v>
      </c>
      <c r="FM704">
        <v>23.8862</v>
      </c>
      <c r="FN704">
        <v>0</v>
      </c>
      <c r="FO704">
        <v>48</v>
      </c>
      <c r="FP704">
        <v>420</v>
      </c>
      <c r="FQ704">
        <v>15.9147</v>
      </c>
      <c r="FR704">
        <v>100.243</v>
      </c>
      <c r="FS704">
        <v>100.136</v>
      </c>
    </row>
    <row r="705" spans="1:175">
      <c r="A705">
        <v>689</v>
      </c>
      <c r="B705">
        <v>1627064952.5</v>
      </c>
      <c r="C705">
        <v>1376.40000009537</v>
      </c>
      <c r="D705" t="s">
        <v>1671</v>
      </c>
      <c r="E705" t="s">
        <v>1672</v>
      </c>
      <c r="F705">
        <v>1</v>
      </c>
      <c r="H705">
        <v>1627064951.5</v>
      </c>
      <c r="I705">
        <f>(J705)/1000</f>
        <v>0</v>
      </c>
      <c r="J705">
        <f>1000*CB705*AH705*(BX705-BY705)/(100*BQ705*(1000-AH705*BX705))</f>
        <v>0</v>
      </c>
      <c r="K705">
        <f>CB705*AH705*(BW705-BV705*(1000-AH705*BY705)/(1000-AH705*BX705))/(100*BQ705)</f>
        <v>0</v>
      </c>
      <c r="L705">
        <f>BV705 - IF(AH705&gt;1, K705*BQ705*100.0/(AJ705*CJ705), 0)</f>
        <v>0</v>
      </c>
      <c r="M705">
        <f>((S705-I705/2)*L705-K705)/(S705+I705/2)</f>
        <v>0</v>
      </c>
      <c r="N705">
        <f>M705*(CC705+CD705)/1000.0</f>
        <v>0</v>
      </c>
      <c r="O705">
        <f>(BV705 - IF(AH705&gt;1, K705*BQ705*100.0/(AJ705*CJ705), 0))*(CC705+CD705)/1000.0</f>
        <v>0</v>
      </c>
      <c r="P705">
        <f>2.0/((1/R705-1/Q705)+SIGN(R705)*SQRT((1/R705-1/Q705)*(1/R705-1/Q705) + 4*BR705/((BR705+1)*(BR705+1))*(2*1/R705*1/Q705-1/Q705*1/Q705)))</f>
        <v>0</v>
      </c>
      <c r="Q705">
        <f>IF(LEFT(BS705,1)&lt;&gt;"0",IF(LEFT(BS705,1)="1",3.0,BT705),$D$5+$E$5*(CJ705*CC705/($K$5*1000))+$F$5*(CJ705*CC705/($K$5*1000))*MAX(MIN(BQ705,$J$5),$I$5)*MAX(MIN(BQ705,$J$5),$I$5)+$G$5*MAX(MIN(BQ705,$J$5),$I$5)*(CJ705*CC705/($K$5*1000))+$H$5*(CJ705*CC705/($K$5*1000))*(CJ705*CC705/($K$5*1000)))</f>
        <v>0</v>
      </c>
      <c r="R705">
        <f>I705*(1000-(1000*0.61365*exp(17.502*V705/(240.97+V705))/(CC705+CD705)+BX705)/2)/(1000*0.61365*exp(17.502*V705/(240.97+V705))/(CC705+CD705)-BX705)</f>
        <v>0</v>
      </c>
      <c r="S705">
        <f>1/((BR705+1)/(P705/1.6)+1/(Q705/1.37)) + BR705/((BR705+1)/(P705/1.6) + BR705/(Q705/1.37))</f>
        <v>0</v>
      </c>
      <c r="T705">
        <f>(BM705*BP705)</f>
        <v>0</v>
      </c>
      <c r="U705">
        <f>(CE705+(T705+2*0.95*5.67E-8*(((CE705+$B$7)+273)^4-(CE705+273)^4)-44100*I705)/(1.84*29.3*Q705+8*0.95*5.67E-8*(CE705+273)^3))</f>
        <v>0</v>
      </c>
      <c r="V705">
        <f>($C$7*CF705+$D$7*CG705+$E$7*U705)</f>
        <v>0</v>
      </c>
      <c r="W705">
        <f>0.61365*exp(17.502*V705/(240.97+V705))</f>
        <v>0</v>
      </c>
      <c r="X705">
        <f>(Y705/Z705*100)</f>
        <v>0</v>
      </c>
      <c r="Y705">
        <f>BX705*(CC705+CD705)/1000</f>
        <v>0</v>
      </c>
      <c r="Z705">
        <f>0.61365*exp(17.502*CE705/(240.97+CE705))</f>
        <v>0</v>
      </c>
      <c r="AA705">
        <f>(W705-BX705*(CC705+CD705)/1000)</f>
        <v>0</v>
      </c>
      <c r="AB705">
        <f>(-I705*44100)</f>
        <v>0</v>
      </c>
      <c r="AC705">
        <f>2*29.3*Q705*0.92*(CE705-V705)</f>
        <v>0</v>
      </c>
      <c r="AD705">
        <f>2*0.95*5.67E-8*(((CE705+$B$7)+273)^4-(V705+273)^4)</f>
        <v>0</v>
      </c>
      <c r="AE705">
        <f>T705+AD705+AB705+AC705</f>
        <v>0</v>
      </c>
      <c r="AF705">
        <v>16</v>
      </c>
      <c r="AG705">
        <v>2</v>
      </c>
      <c r="AH705">
        <f>IF(AF705*$H$13&gt;=AJ705,1.0,(AJ705/(AJ705-AF705*$H$13)))</f>
        <v>0</v>
      </c>
      <c r="AI705">
        <f>(AH705-1)*100</f>
        <v>0</v>
      </c>
      <c r="AJ705">
        <f>MAX(0,($B$13+$C$13*CJ705)/(1+$D$13*CJ705)*CC705/(CE705+273)*$E$13)</f>
        <v>0</v>
      </c>
      <c r="AK705" t="s">
        <v>291</v>
      </c>
      <c r="AL705" t="s">
        <v>291</v>
      </c>
      <c r="AM705">
        <v>0</v>
      </c>
      <c r="AN705">
        <v>0</v>
      </c>
      <c r="AO705">
        <f>1-AM705/AN705</f>
        <v>0</v>
      </c>
      <c r="AP705">
        <v>0</v>
      </c>
      <c r="AQ705" t="s">
        <v>291</v>
      </c>
      <c r="AR705" t="s">
        <v>291</v>
      </c>
      <c r="AS705">
        <v>0</v>
      </c>
      <c r="AT705">
        <v>0</v>
      </c>
      <c r="AU705">
        <f>1-AS705/AT705</f>
        <v>0</v>
      </c>
      <c r="AV705">
        <v>0.5</v>
      </c>
      <c r="AW705">
        <f>BN705</f>
        <v>0</v>
      </c>
      <c r="AX705">
        <f>K705</f>
        <v>0</v>
      </c>
      <c r="AY705">
        <f>AU705*AV705*AW705</f>
        <v>0</v>
      </c>
      <c r="AZ705">
        <f>(AX705-AP705)/AW705</f>
        <v>0</v>
      </c>
      <c r="BA705">
        <f>(AN705-AT705)/AT705</f>
        <v>0</v>
      </c>
      <c r="BB705">
        <f>AM705/(AO705+AM705/AT705)</f>
        <v>0</v>
      </c>
      <c r="BC705" t="s">
        <v>291</v>
      </c>
      <c r="BD705">
        <v>0</v>
      </c>
      <c r="BE705">
        <f>IF(BD705&lt;&gt;0, BD705, BB705)</f>
        <v>0</v>
      </c>
      <c r="BF705">
        <f>1-BE705/AT705</f>
        <v>0</v>
      </c>
      <c r="BG705">
        <f>(AT705-AS705)/(AT705-BE705)</f>
        <v>0</v>
      </c>
      <c r="BH705">
        <f>(AN705-AT705)/(AN705-BE705)</f>
        <v>0</v>
      </c>
      <c r="BI705">
        <f>(AT705-AS705)/(AT705-AM705)</f>
        <v>0</v>
      </c>
      <c r="BJ705">
        <f>(AN705-AT705)/(AN705-AM705)</f>
        <v>0</v>
      </c>
      <c r="BK705">
        <f>(BG705*BE705/AS705)</f>
        <v>0</v>
      </c>
      <c r="BL705">
        <f>(1-BK705)</f>
        <v>0</v>
      </c>
      <c r="BM705">
        <f>$B$11*CK705+$C$11*CL705+$F$11*CM705*(1-CP705)</f>
        <v>0</v>
      </c>
      <c r="BN705">
        <f>BM705*BO705</f>
        <v>0</v>
      </c>
      <c r="BO705">
        <f>($B$11*$D$9+$C$11*$D$9+$F$11*((CZ705+CR705)/MAX(CZ705+CR705+DA705, 0.1)*$I$9+DA705/MAX(CZ705+CR705+DA705, 0.1)*$J$9))/($B$11+$C$11+$F$11)</f>
        <v>0</v>
      </c>
      <c r="BP705">
        <f>($B$11*$K$9+$C$11*$K$9+$F$11*((CZ705+CR705)/MAX(CZ705+CR705+DA705, 0.1)*$P$9+DA705/MAX(CZ705+CR705+DA705, 0.1)*$Q$9))/($B$11+$C$11+$F$11)</f>
        <v>0</v>
      </c>
      <c r="BQ705">
        <v>6</v>
      </c>
      <c r="BR705">
        <v>0.5</v>
      </c>
      <c r="BS705" t="s">
        <v>292</v>
      </c>
      <c r="BT705">
        <v>2</v>
      </c>
      <c r="BU705">
        <v>1627064951.5</v>
      </c>
      <c r="BV705">
        <v>398.735333333333</v>
      </c>
      <c r="BW705">
        <v>419.955333333333</v>
      </c>
      <c r="BX705">
        <v>24.3232666666667</v>
      </c>
      <c r="BY705">
        <v>15.8057666666667</v>
      </c>
      <c r="BZ705">
        <v>394.417</v>
      </c>
      <c r="CA705">
        <v>24.1712</v>
      </c>
      <c r="CB705">
        <v>899.980666666667</v>
      </c>
      <c r="CC705">
        <v>101.506666666667</v>
      </c>
      <c r="CD705">
        <v>0.100207333333333</v>
      </c>
      <c r="CE705">
        <v>39.2453</v>
      </c>
      <c r="CF705">
        <v>35.5456</v>
      </c>
      <c r="CG705">
        <v>999.9</v>
      </c>
      <c r="CH705">
        <v>0</v>
      </c>
      <c r="CI705">
        <v>0</v>
      </c>
      <c r="CJ705">
        <v>9973.95333333333</v>
      </c>
      <c r="CK705">
        <v>0</v>
      </c>
      <c r="CL705">
        <v>60.1021</v>
      </c>
      <c r="CM705">
        <v>1459.98333333333</v>
      </c>
      <c r="CN705">
        <v>0.972990666666667</v>
      </c>
      <c r="CO705">
        <v>0.0270094666666667</v>
      </c>
      <c r="CP705">
        <v>0</v>
      </c>
      <c r="CQ705">
        <v>674.347666666667</v>
      </c>
      <c r="CR705">
        <v>4.99951</v>
      </c>
      <c r="CS705">
        <v>9866.92666666667</v>
      </c>
      <c r="CT705">
        <v>11911.7333333333</v>
      </c>
      <c r="CU705">
        <v>40.937</v>
      </c>
      <c r="CV705">
        <v>42.833</v>
      </c>
      <c r="CW705">
        <v>42.312</v>
      </c>
      <c r="CX705">
        <v>42.125</v>
      </c>
      <c r="CY705">
        <v>43.812</v>
      </c>
      <c r="CZ705">
        <v>1415.68333333333</v>
      </c>
      <c r="DA705">
        <v>39.3</v>
      </c>
      <c r="DB705">
        <v>0</v>
      </c>
      <c r="DC705">
        <v>1627064955.4</v>
      </c>
      <c r="DD705">
        <v>0</v>
      </c>
      <c r="DE705">
        <v>674.552230769231</v>
      </c>
      <c r="DF705">
        <v>-2.15418803265769</v>
      </c>
      <c r="DG705">
        <v>-24.9644444435572</v>
      </c>
      <c r="DH705">
        <v>9869.47807692308</v>
      </c>
      <c r="DI705">
        <v>15</v>
      </c>
      <c r="DJ705">
        <v>1627063522.6</v>
      </c>
      <c r="DK705" t="s">
        <v>293</v>
      </c>
      <c r="DL705">
        <v>1627063512.6</v>
      </c>
      <c r="DM705">
        <v>1627063522.6</v>
      </c>
      <c r="DN705">
        <v>1</v>
      </c>
      <c r="DO705">
        <v>0.261</v>
      </c>
      <c r="DP705">
        <v>-0.001</v>
      </c>
      <c r="DQ705">
        <v>4.408</v>
      </c>
      <c r="DR705">
        <v>-0.118</v>
      </c>
      <c r="DS705">
        <v>420</v>
      </c>
      <c r="DT705">
        <v>3</v>
      </c>
      <c r="DU705">
        <v>0.07</v>
      </c>
      <c r="DV705">
        <v>0.03</v>
      </c>
      <c r="DW705">
        <v>-21.2431268292683</v>
      </c>
      <c r="DX705">
        <v>0.312941400485595</v>
      </c>
      <c r="DY705">
        <v>0.0485907249223866</v>
      </c>
      <c r="DZ705">
        <v>1</v>
      </c>
      <c r="EA705">
        <v>674.650029411765</v>
      </c>
      <c r="EB705">
        <v>-1.96064069849983</v>
      </c>
      <c r="EC705">
        <v>0.25223827265855</v>
      </c>
      <c r="ED705">
        <v>1</v>
      </c>
      <c r="EE705">
        <v>8.4825443902439</v>
      </c>
      <c r="EF705">
        <v>0.171446530937273</v>
      </c>
      <c r="EG705">
        <v>0.0181314132537821</v>
      </c>
      <c r="EH705">
        <v>0</v>
      </c>
      <c r="EI705">
        <v>2</v>
      </c>
      <c r="EJ705">
        <v>3</v>
      </c>
      <c r="EK705" t="s">
        <v>335</v>
      </c>
      <c r="EL705">
        <v>100</v>
      </c>
      <c r="EM705">
        <v>100</v>
      </c>
      <c r="EN705">
        <v>4.319</v>
      </c>
      <c r="EO705">
        <v>0.1523</v>
      </c>
      <c r="EP705">
        <v>2.28134974714028</v>
      </c>
      <c r="EQ705">
        <v>0.00616335315543056</v>
      </c>
      <c r="ER705">
        <v>-2.81551833566181e-06</v>
      </c>
      <c r="ES705">
        <v>7.20361701182458e-10</v>
      </c>
      <c r="ET705">
        <v>-0.12593346656001</v>
      </c>
      <c r="EU705">
        <v>0.000949733804135094</v>
      </c>
      <c r="EV705">
        <v>0.000626151634330831</v>
      </c>
      <c r="EW705">
        <v>-7.8445624330649e-06</v>
      </c>
      <c r="EX705">
        <v>-4</v>
      </c>
      <c r="EY705">
        <v>2067</v>
      </c>
      <c r="EZ705">
        <v>1</v>
      </c>
      <c r="FA705">
        <v>22</v>
      </c>
      <c r="FB705">
        <v>24</v>
      </c>
      <c r="FC705">
        <v>23.8</v>
      </c>
      <c r="FD705">
        <v>18</v>
      </c>
      <c r="FE705">
        <v>960.242</v>
      </c>
      <c r="FF705">
        <v>525.702</v>
      </c>
      <c r="FG705">
        <v>46.3256</v>
      </c>
      <c r="FH705">
        <v>26.194</v>
      </c>
      <c r="FI705">
        <v>30.0009</v>
      </c>
      <c r="FJ705">
        <v>25.8987</v>
      </c>
      <c r="FK705">
        <v>25.8884</v>
      </c>
      <c r="FL705">
        <v>26.9194</v>
      </c>
      <c r="FM705">
        <v>23.8862</v>
      </c>
      <c r="FN705">
        <v>0</v>
      </c>
      <c r="FO705">
        <v>48</v>
      </c>
      <c r="FP705">
        <v>420</v>
      </c>
      <c r="FQ705">
        <v>15.9234</v>
      </c>
      <c r="FR705">
        <v>100.243</v>
      </c>
      <c r="FS705">
        <v>100.135</v>
      </c>
    </row>
    <row r="706" spans="1:175">
      <c r="A706">
        <v>690</v>
      </c>
      <c r="B706">
        <v>1627064954.5</v>
      </c>
      <c r="C706">
        <v>1378.40000009537</v>
      </c>
      <c r="D706" t="s">
        <v>1673</v>
      </c>
      <c r="E706" t="s">
        <v>1674</v>
      </c>
      <c r="F706">
        <v>1</v>
      </c>
      <c r="H706">
        <v>1627064953.5</v>
      </c>
      <c r="I706">
        <f>(J706)/1000</f>
        <v>0</v>
      </c>
      <c r="J706">
        <f>1000*CB706*AH706*(BX706-BY706)/(100*BQ706*(1000-AH706*BX706))</f>
        <v>0</v>
      </c>
      <c r="K706">
        <f>CB706*AH706*(BW706-BV706*(1000-AH706*BY706)/(1000-AH706*BX706))/(100*BQ706)</f>
        <v>0</v>
      </c>
      <c r="L706">
        <f>BV706 - IF(AH706&gt;1, K706*BQ706*100.0/(AJ706*CJ706), 0)</f>
        <v>0</v>
      </c>
      <c r="M706">
        <f>((S706-I706/2)*L706-K706)/(S706+I706/2)</f>
        <v>0</v>
      </c>
      <c r="N706">
        <f>M706*(CC706+CD706)/1000.0</f>
        <v>0</v>
      </c>
      <c r="O706">
        <f>(BV706 - IF(AH706&gt;1, K706*BQ706*100.0/(AJ706*CJ706), 0))*(CC706+CD706)/1000.0</f>
        <v>0</v>
      </c>
      <c r="P706">
        <f>2.0/((1/R706-1/Q706)+SIGN(R706)*SQRT((1/R706-1/Q706)*(1/R706-1/Q706) + 4*BR706/((BR706+1)*(BR706+1))*(2*1/R706*1/Q706-1/Q706*1/Q706)))</f>
        <v>0</v>
      </c>
      <c r="Q706">
        <f>IF(LEFT(BS706,1)&lt;&gt;"0",IF(LEFT(BS706,1)="1",3.0,BT706),$D$5+$E$5*(CJ706*CC706/($K$5*1000))+$F$5*(CJ706*CC706/($K$5*1000))*MAX(MIN(BQ706,$J$5),$I$5)*MAX(MIN(BQ706,$J$5),$I$5)+$G$5*MAX(MIN(BQ706,$J$5),$I$5)*(CJ706*CC706/($K$5*1000))+$H$5*(CJ706*CC706/($K$5*1000))*(CJ706*CC706/($K$5*1000)))</f>
        <v>0</v>
      </c>
      <c r="R706">
        <f>I706*(1000-(1000*0.61365*exp(17.502*V706/(240.97+V706))/(CC706+CD706)+BX706)/2)/(1000*0.61365*exp(17.502*V706/(240.97+V706))/(CC706+CD706)-BX706)</f>
        <v>0</v>
      </c>
      <c r="S706">
        <f>1/((BR706+1)/(P706/1.6)+1/(Q706/1.37)) + BR706/((BR706+1)/(P706/1.6) + BR706/(Q706/1.37))</f>
        <v>0</v>
      </c>
      <c r="T706">
        <f>(BM706*BP706)</f>
        <v>0</v>
      </c>
      <c r="U706">
        <f>(CE706+(T706+2*0.95*5.67E-8*(((CE706+$B$7)+273)^4-(CE706+273)^4)-44100*I706)/(1.84*29.3*Q706+8*0.95*5.67E-8*(CE706+273)^3))</f>
        <v>0</v>
      </c>
      <c r="V706">
        <f>($C$7*CF706+$D$7*CG706+$E$7*U706)</f>
        <v>0</v>
      </c>
      <c r="W706">
        <f>0.61365*exp(17.502*V706/(240.97+V706))</f>
        <v>0</v>
      </c>
      <c r="X706">
        <f>(Y706/Z706*100)</f>
        <v>0</v>
      </c>
      <c r="Y706">
        <f>BX706*(CC706+CD706)/1000</f>
        <v>0</v>
      </c>
      <c r="Z706">
        <f>0.61365*exp(17.502*CE706/(240.97+CE706))</f>
        <v>0</v>
      </c>
      <c r="AA706">
        <f>(W706-BX706*(CC706+CD706)/1000)</f>
        <v>0</v>
      </c>
      <c r="AB706">
        <f>(-I706*44100)</f>
        <v>0</v>
      </c>
      <c r="AC706">
        <f>2*29.3*Q706*0.92*(CE706-V706)</f>
        <v>0</v>
      </c>
      <c r="AD706">
        <f>2*0.95*5.67E-8*(((CE706+$B$7)+273)^4-(V706+273)^4)</f>
        <v>0</v>
      </c>
      <c r="AE706">
        <f>T706+AD706+AB706+AC706</f>
        <v>0</v>
      </c>
      <c r="AF706">
        <v>16</v>
      </c>
      <c r="AG706">
        <v>2</v>
      </c>
      <c r="AH706">
        <f>IF(AF706*$H$13&gt;=AJ706,1.0,(AJ706/(AJ706-AF706*$H$13)))</f>
        <v>0</v>
      </c>
      <c r="AI706">
        <f>(AH706-1)*100</f>
        <v>0</v>
      </c>
      <c r="AJ706">
        <f>MAX(0,($B$13+$C$13*CJ706)/(1+$D$13*CJ706)*CC706/(CE706+273)*$E$13)</f>
        <v>0</v>
      </c>
      <c r="AK706" t="s">
        <v>291</v>
      </c>
      <c r="AL706" t="s">
        <v>291</v>
      </c>
      <c r="AM706">
        <v>0</v>
      </c>
      <c r="AN706">
        <v>0</v>
      </c>
      <c r="AO706">
        <f>1-AM706/AN706</f>
        <v>0</v>
      </c>
      <c r="AP706">
        <v>0</v>
      </c>
      <c r="AQ706" t="s">
        <v>291</v>
      </c>
      <c r="AR706" t="s">
        <v>291</v>
      </c>
      <c r="AS706">
        <v>0</v>
      </c>
      <c r="AT706">
        <v>0</v>
      </c>
      <c r="AU706">
        <f>1-AS706/AT706</f>
        <v>0</v>
      </c>
      <c r="AV706">
        <v>0.5</v>
      </c>
      <c r="AW706">
        <f>BN706</f>
        <v>0</v>
      </c>
      <c r="AX706">
        <f>K706</f>
        <v>0</v>
      </c>
      <c r="AY706">
        <f>AU706*AV706*AW706</f>
        <v>0</v>
      </c>
      <c r="AZ706">
        <f>(AX706-AP706)/AW706</f>
        <v>0</v>
      </c>
      <c r="BA706">
        <f>(AN706-AT706)/AT706</f>
        <v>0</v>
      </c>
      <c r="BB706">
        <f>AM706/(AO706+AM706/AT706)</f>
        <v>0</v>
      </c>
      <c r="BC706" t="s">
        <v>291</v>
      </c>
      <c r="BD706">
        <v>0</v>
      </c>
      <c r="BE706">
        <f>IF(BD706&lt;&gt;0, BD706, BB706)</f>
        <v>0</v>
      </c>
      <c r="BF706">
        <f>1-BE706/AT706</f>
        <v>0</v>
      </c>
      <c r="BG706">
        <f>(AT706-AS706)/(AT706-BE706)</f>
        <v>0</v>
      </c>
      <c r="BH706">
        <f>(AN706-AT706)/(AN706-BE706)</f>
        <v>0</v>
      </c>
      <c r="BI706">
        <f>(AT706-AS706)/(AT706-AM706)</f>
        <v>0</v>
      </c>
      <c r="BJ706">
        <f>(AN706-AT706)/(AN706-AM706)</f>
        <v>0</v>
      </c>
      <c r="BK706">
        <f>(BG706*BE706/AS706)</f>
        <v>0</v>
      </c>
      <c r="BL706">
        <f>(1-BK706)</f>
        <v>0</v>
      </c>
      <c r="BM706">
        <f>$B$11*CK706+$C$11*CL706+$F$11*CM706*(1-CP706)</f>
        <v>0</v>
      </c>
      <c r="BN706">
        <f>BM706*BO706</f>
        <v>0</v>
      </c>
      <c r="BO706">
        <f>($B$11*$D$9+$C$11*$D$9+$F$11*((CZ706+CR706)/MAX(CZ706+CR706+DA706, 0.1)*$I$9+DA706/MAX(CZ706+CR706+DA706, 0.1)*$J$9))/($B$11+$C$11+$F$11)</f>
        <v>0</v>
      </c>
      <c r="BP706">
        <f>($B$11*$K$9+$C$11*$K$9+$F$11*((CZ706+CR706)/MAX(CZ706+CR706+DA706, 0.1)*$P$9+DA706/MAX(CZ706+CR706+DA706, 0.1)*$Q$9))/($B$11+$C$11+$F$11)</f>
        <v>0</v>
      </c>
      <c r="BQ706">
        <v>6</v>
      </c>
      <c r="BR706">
        <v>0.5</v>
      </c>
      <c r="BS706" t="s">
        <v>292</v>
      </c>
      <c r="BT706">
        <v>2</v>
      </c>
      <c r="BU706">
        <v>1627064953.5</v>
      </c>
      <c r="BV706">
        <v>398.758333333333</v>
      </c>
      <c r="BW706">
        <v>419.954333333333</v>
      </c>
      <c r="BX706">
        <v>24.3424</v>
      </c>
      <c r="BY706">
        <v>15.8226666666667</v>
      </c>
      <c r="BZ706">
        <v>394.439333333333</v>
      </c>
      <c r="CA706">
        <v>24.19</v>
      </c>
      <c r="CB706">
        <v>900.004666666667</v>
      </c>
      <c r="CC706">
        <v>101.506</v>
      </c>
      <c r="CD706">
        <v>0.100257</v>
      </c>
      <c r="CE706">
        <v>39.2628333333333</v>
      </c>
      <c r="CF706">
        <v>35.5613666666667</v>
      </c>
      <c r="CG706">
        <v>999.9</v>
      </c>
      <c r="CH706">
        <v>0</v>
      </c>
      <c r="CI706">
        <v>0</v>
      </c>
      <c r="CJ706">
        <v>9981.04</v>
      </c>
      <c r="CK706">
        <v>0</v>
      </c>
      <c r="CL706">
        <v>60.1021</v>
      </c>
      <c r="CM706">
        <v>1459.86666666667</v>
      </c>
      <c r="CN706">
        <v>0.972989</v>
      </c>
      <c r="CO706">
        <v>0.0270114</v>
      </c>
      <c r="CP706">
        <v>0</v>
      </c>
      <c r="CQ706">
        <v>674.605666666667</v>
      </c>
      <c r="CR706">
        <v>4.99951</v>
      </c>
      <c r="CS706">
        <v>9865.6</v>
      </c>
      <c r="CT706">
        <v>11910.7666666667</v>
      </c>
      <c r="CU706">
        <v>41</v>
      </c>
      <c r="CV706">
        <v>42.812</v>
      </c>
      <c r="CW706">
        <v>42.312</v>
      </c>
      <c r="CX706">
        <v>42.1456666666667</v>
      </c>
      <c r="CY706">
        <v>43.812</v>
      </c>
      <c r="CZ706">
        <v>1415.56666666667</v>
      </c>
      <c r="DA706">
        <v>39.3</v>
      </c>
      <c r="DB706">
        <v>0</v>
      </c>
      <c r="DC706">
        <v>1627064957.2</v>
      </c>
      <c r="DD706">
        <v>0</v>
      </c>
      <c r="DE706">
        <v>674.5014</v>
      </c>
      <c r="DF706">
        <v>-1.38392308067176</v>
      </c>
      <c r="DG706">
        <v>-25.4053846126707</v>
      </c>
      <c r="DH706">
        <v>9868.7512</v>
      </c>
      <c r="DI706">
        <v>15</v>
      </c>
      <c r="DJ706">
        <v>1627063522.6</v>
      </c>
      <c r="DK706" t="s">
        <v>293</v>
      </c>
      <c r="DL706">
        <v>1627063512.6</v>
      </c>
      <c r="DM706">
        <v>1627063522.6</v>
      </c>
      <c r="DN706">
        <v>1</v>
      </c>
      <c r="DO706">
        <v>0.261</v>
      </c>
      <c r="DP706">
        <v>-0.001</v>
      </c>
      <c r="DQ706">
        <v>4.408</v>
      </c>
      <c r="DR706">
        <v>-0.118</v>
      </c>
      <c r="DS706">
        <v>420</v>
      </c>
      <c r="DT706">
        <v>3</v>
      </c>
      <c r="DU706">
        <v>0.07</v>
      </c>
      <c r="DV706">
        <v>0.03</v>
      </c>
      <c r="DW706">
        <v>-21.2343024390244</v>
      </c>
      <c r="DX706">
        <v>0.297750403626722</v>
      </c>
      <c r="DY706">
        <v>0.0477091722418485</v>
      </c>
      <c r="DZ706">
        <v>1</v>
      </c>
      <c r="EA706">
        <v>674.620428571429</v>
      </c>
      <c r="EB706">
        <v>-1.79413503941491</v>
      </c>
      <c r="EC706">
        <v>0.251589266829234</v>
      </c>
      <c r="ED706">
        <v>1</v>
      </c>
      <c r="EE706">
        <v>8.48909585365853</v>
      </c>
      <c r="EF706">
        <v>0.172198117860851</v>
      </c>
      <c r="EG706">
        <v>0.0181667164134546</v>
      </c>
      <c r="EH706">
        <v>0</v>
      </c>
      <c r="EI706">
        <v>2</v>
      </c>
      <c r="EJ706">
        <v>3</v>
      </c>
      <c r="EK706" t="s">
        <v>335</v>
      </c>
      <c r="EL706">
        <v>100</v>
      </c>
      <c r="EM706">
        <v>100</v>
      </c>
      <c r="EN706">
        <v>4.318</v>
      </c>
      <c r="EO706">
        <v>0.1525</v>
      </c>
      <c r="EP706">
        <v>2.28134974714028</v>
      </c>
      <c r="EQ706">
        <v>0.00616335315543056</v>
      </c>
      <c r="ER706">
        <v>-2.81551833566181e-06</v>
      </c>
      <c r="ES706">
        <v>7.20361701182458e-10</v>
      </c>
      <c r="ET706">
        <v>-0.12593346656001</v>
      </c>
      <c r="EU706">
        <v>0.000949733804135094</v>
      </c>
      <c r="EV706">
        <v>0.000626151634330831</v>
      </c>
      <c r="EW706">
        <v>-7.8445624330649e-06</v>
      </c>
      <c r="EX706">
        <v>-4</v>
      </c>
      <c r="EY706">
        <v>2067</v>
      </c>
      <c r="EZ706">
        <v>1</v>
      </c>
      <c r="FA706">
        <v>22</v>
      </c>
      <c r="FB706">
        <v>24</v>
      </c>
      <c r="FC706">
        <v>23.9</v>
      </c>
      <c r="FD706">
        <v>18</v>
      </c>
      <c r="FE706">
        <v>960.274</v>
      </c>
      <c r="FF706">
        <v>525.61</v>
      </c>
      <c r="FG706">
        <v>46.3405</v>
      </c>
      <c r="FH706">
        <v>26.1973</v>
      </c>
      <c r="FI706">
        <v>30.0007</v>
      </c>
      <c r="FJ706">
        <v>25.902</v>
      </c>
      <c r="FK706">
        <v>25.8917</v>
      </c>
      <c r="FL706">
        <v>26.92</v>
      </c>
      <c r="FM706">
        <v>23.8862</v>
      </c>
      <c r="FN706">
        <v>0</v>
      </c>
      <c r="FO706">
        <v>48</v>
      </c>
      <c r="FP706">
        <v>420</v>
      </c>
      <c r="FQ706">
        <v>15.9183</v>
      </c>
      <c r="FR706">
        <v>100.242</v>
      </c>
      <c r="FS706">
        <v>100.135</v>
      </c>
    </row>
    <row r="707" spans="1:175">
      <c r="A707">
        <v>691</v>
      </c>
      <c r="B707">
        <v>1627064956.5</v>
      </c>
      <c r="C707">
        <v>1380.40000009537</v>
      </c>
      <c r="D707" t="s">
        <v>1675</v>
      </c>
      <c r="E707" t="s">
        <v>1676</v>
      </c>
      <c r="F707">
        <v>1</v>
      </c>
      <c r="H707">
        <v>1627064955.5</v>
      </c>
      <c r="I707">
        <f>(J707)/1000</f>
        <v>0</v>
      </c>
      <c r="J707">
        <f>1000*CB707*AH707*(BX707-BY707)/(100*BQ707*(1000-AH707*BX707))</f>
        <v>0</v>
      </c>
      <c r="K707">
        <f>CB707*AH707*(BW707-BV707*(1000-AH707*BY707)/(1000-AH707*BX707))/(100*BQ707)</f>
        <v>0</v>
      </c>
      <c r="L707">
        <f>BV707 - IF(AH707&gt;1, K707*BQ707*100.0/(AJ707*CJ707), 0)</f>
        <v>0</v>
      </c>
      <c r="M707">
        <f>((S707-I707/2)*L707-K707)/(S707+I707/2)</f>
        <v>0</v>
      </c>
      <c r="N707">
        <f>M707*(CC707+CD707)/1000.0</f>
        <v>0</v>
      </c>
      <c r="O707">
        <f>(BV707 - IF(AH707&gt;1, K707*BQ707*100.0/(AJ707*CJ707), 0))*(CC707+CD707)/1000.0</f>
        <v>0</v>
      </c>
      <c r="P707">
        <f>2.0/((1/R707-1/Q707)+SIGN(R707)*SQRT((1/R707-1/Q707)*(1/R707-1/Q707) + 4*BR707/((BR707+1)*(BR707+1))*(2*1/R707*1/Q707-1/Q707*1/Q707)))</f>
        <v>0</v>
      </c>
      <c r="Q707">
        <f>IF(LEFT(BS707,1)&lt;&gt;"0",IF(LEFT(BS707,1)="1",3.0,BT707),$D$5+$E$5*(CJ707*CC707/($K$5*1000))+$F$5*(CJ707*CC707/($K$5*1000))*MAX(MIN(BQ707,$J$5),$I$5)*MAX(MIN(BQ707,$J$5),$I$5)+$G$5*MAX(MIN(BQ707,$J$5),$I$5)*(CJ707*CC707/($K$5*1000))+$H$5*(CJ707*CC707/($K$5*1000))*(CJ707*CC707/($K$5*1000)))</f>
        <v>0</v>
      </c>
      <c r="R707">
        <f>I707*(1000-(1000*0.61365*exp(17.502*V707/(240.97+V707))/(CC707+CD707)+BX707)/2)/(1000*0.61365*exp(17.502*V707/(240.97+V707))/(CC707+CD707)-BX707)</f>
        <v>0</v>
      </c>
      <c r="S707">
        <f>1/((BR707+1)/(P707/1.6)+1/(Q707/1.37)) + BR707/((BR707+1)/(P707/1.6) + BR707/(Q707/1.37))</f>
        <v>0</v>
      </c>
      <c r="T707">
        <f>(BM707*BP707)</f>
        <v>0</v>
      </c>
      <c r="U707">
        <f>(CE707+(T707+2*0.95*5.67E-8*(((CE707+$B$7)+273)^4-(CE707+273)^4)-44100*I707)/(1.84*29.3*Q707+8*0.95*5.67E-8*(CE707+273)^3))</f>
        <v>0</v>
      </c>
      <c r="V707">
        <f>($C$7*CF707+$D$7*CG707+$E$7*U707)</f>
        <v>0</v>
      </c>
      <c r="W707">
        <f>0.61365*exp(17.502*V707/(240.97+V707))</f>
        <v>0</v>
      </c>
      <c r="X707">
        <f>(Y707/Z707*100)</f>
        <v>0</v>
      </c>
      <c r="Y707">
        <f>BX707*(CC707+CD707)/1000</f>
        <v>0</v>
      </c>
      <c r="Z707">
        <f>0.61365*exp(17.502*CE707/(240.97+CE707))</f>
        <v>0</v>
      </c>
      <c r="AA707">
        <f>(W707-BX707*(CC707+CD707)/1000)</f>
        <v>0</v>
      </c>
      <c r="AB707">
        <f>(-I707*44100)</f>
        <v>0</v>
      </c>
      <c r="AC707">
        <f>2*29.3*Q707*0.92*(CE707-V707)</f>
        <v>0</v>
      </c>
      <c r="AD707">
        <f>2*0.95*5.67E-8*(((CE707+$B$7)+273)^4-(V707+273)^4)</f>
        <v>0</v>
      </c>
      <c r="AE707">
        <f>T707+AD707+AB707+AC707</f>
        <v>0</v>
      </c>
      <c r="AF707">
        <v>16</v>
      </c>
      <c r="AG707">
        <v>2</v>
      </c>
      <c r="AH707">
        <f>IF(AF707*$H$13&gt;=AJ707,1.0,(AJ707/(AJ707-AF707*$H$13)))</f>
        <v>0</v>
      </c>
      <c r="AI707">
        <f>(AH707-1)*100</f>
        <v>0</v>
      </c>
      <c r="AJ707">
        <f>MAX(0,($B$13+$C$13*CJ707)/(1+$D$13*CJ707)*CC707/(CE707+273)*$E$13)</f>
        <v>0</v>
      </c>
      <c r="AK707" t="s">
        <v>291</v>
      </c>
      <c r="AL707" t="s">
        <v>291</v>
      </c>
      <c r="AM707">
        <v>0</v>
      </c>
      <c r="AN707">
        <v>0</v>
      </c>
      <c r="AO707">
        <f>1-AM707/AN707</f>
        <v>0</v>
      </c>
      <c r="AP707">
        <v>0</v>
      </c>
      <c r="AQ707" t="s">
        <v>291</v>
      </c>
      <c r="AR707" t="s">
        <v>291</v>
      </c>
      <c r="AS707">
        <v>0</v>
      </c>
      <c r="AT707">
        <v>0</v>
      </c>
      <c r="AU707">
        <f>1-AS707/AT707</f>
        <v>0</v>
      </c>
      <c r="AV707">
        <v>0.5</v>
      </c>
      <c r="AW707">
        <f>BN707</f>
        <v>0</v>
      </c>
      <c r="AX707">
        <f>K707</f>
        <v>0</v>
      </c>
      <c r="AY707">
        <f>AU707*AV707*AW707</f>
        <v>0</v>
      </c>
      <c r="AZ707">
        <f>(AX707-AP707)/AW707</f>
        <v>0</v>
      </c>
      <c r="BA707">
        <f>(AN707-AT707)/AT707</f>
        <v>0</v>
      </c>
      <c r="BB707">
        <f>AM707/(AO707+AM707/AT707)</f>
        <v>0</v>
      </c>
      <c r="BC707" t="s">
        <v>291</v>
      </c>
      <c r="BD707">
        <v>0</v>
      </c>
      <c r="BE707">
        <f>IF(BD707&lt;&gt;0, BD707, BB707)</f>
        <v>0</v>
      </c>
      <c r="BF707">
        <f>1-BE707/AT707</f>
        <v>0</v>
      </c>
      <c r="BG707">
        <f>(AT707-AS707)/(AT707-BE707)</f>
        <v>0</v>
      </c>
      <c r="BH707">
        <f>(AN707-AT707)/(AN707-BE707)</f>
        <v>0</v>
      </c>
      <c r="BI707">
        <f>(AT707-AS707)/(AT707-AM707)</f>
        <v>0</v>
      </c>
      <c r="BJ707">
        <f>(AN707-AT707)/(AN707-AM707)</f>
        <v>0</v>
      </c>
      <c r="BK707">
        <f>(BG707*BE707/AS707)</f>
        <v>0</v>
      </c>
      <c r="BL707">
        <f>(1-BK707)</f>
        <v>0</v>
      </c>
      <c r="BM707">
        <f>$B$11*CK707+$C$11*CL707+$F$11*CM707*(1-CP707)</f>
        <v>0</v>
      </c>
      <c r="BN707">
        <f>BM707*BO707</f>
        <v>0</v>
      </c>
      <c r="BO707">
        <f>($B$11*$D$9+$C$11*$D$9+$F$11*((CZ707+CR707)/MAX(CZ707+CR707+DA707, 0.1)*$I$9+DA707/MAX(CZ707+CR707+DA707, 0.1)*$J$9))/($B$11+$C$11+$F$11)</f>
        <v>0</v>
      </c>
      <c r="BP707">
        <f>($B$11*$K$9+$C$11*$K$9+$F$11*((CZ707+CR707)/MAX(CZ707+CR707+DA707, 0.1)*$P$9+DA707/MAX(CZ707+CR707+DA707, 0.1)*$Q$9))/($B$11+$C$11+$F$11)</f>
        <v>0</v>
      </c>
      <c r="BQ707">
        <v>6</v>
      </c>
      <c r="BR707">
        <v>0.5</v>
      </c>
      <c r="BS707" t="s">
        <v>292</v>
      </c>
      <c r="BT707">
        <v>2</v>
      </c>
      <c r="BU707">
        <v>1627064955.5</v>
      </c>
      <c r="BV707">
        <v>398.759</v>
      </c>
      <c r="BW707">
        <v>419.961333333333</v>
      </c>
      <c r="BX707">
        <v>24.3614333333333</v>
      </c>
      <c r="BY707">
        <v>15.8368</v>
      </c>
      <c r="BZ707">
        <v>394.44</v>
      </c>
      <c r="CA707">
        <v>24.2087</v>
      </c>
      <c r="CB707">
        <v>900.039</v>
      </c>
      <c r="CC707">
        <v>101.507</v>
      </c>
      <c r="CD707">
        <v>0.100486333333333</v>
      </c>
      <c r="CE707">
        <v>39.2795666666667</v>
      </c>
      <c r="CF707">
        <v>35.5799</v>
      </c>
      <c r="CG707">
        <v>999.9</v>
      </c>
      <c r="CH707">
        <v>0</v>
      </c>
      <c r="CI707">
        <v>0</v>
      </c>
      <c r="CJ707">
        <v>9975</v>
      </c>
      <c r="CK707">
        <v>0</v>
      </c>
      <c r="CL707">
        <v>60.1021</v>
      </c>
      <c r="CM707">
        <v>1460.07</v>
      </c>
      <c r="CN707">
        <v>0.972990666666667</v>
      </c>
      <c r="CO707">
        <v>0.0270094666666667</v>
      </c>
      <c r="CP707">
        <v>0</v>
      </c>
      <c r="CQ707">
        <v>674.041333333333</v>
      </c>
      <c r="CR707">
        <v>4.99951</v>
      </c>
      <c r="CS707">
        <v>9866.33333333333</v>
      </c>
      <c r="CT707">
        <v>11912.4666666667</v>
      </c>
      <c r="CU707">
        <v>40.958</v>
      </c>
      <c r="CV707">
        <v>42.833</v>
      </c>
      <c r="CW707">
        <v>42.312</v>
      </c>
      <c r="CX707">
        <v>42.1663333333333</v>
      </c>
      <c r="CY707">
        <v>43.812</v>
      </c>
      <c r="CZ707">
        <v>1415.76666666667</v>
      </c>
      <c r="DA707">
        <v>39.3033333333333</v>
      </c>
      <c r="DB707">
        <v>0</v>
      </c>
      <c r="DC707">
        <v>1627064959.6</v>
      </c>
      <c r="DD707">
        <v>0</v>
      </c>
      <c r="DE707">
        <v>674.39768</v>
      </c>
      <c r="DF707">
        <v>-1.9570000046312</v>
      </c>
      <c r="DG707">
        <v>-22.2184615784448</v>
      </c>
      <c r="DH707">
        <v>9867.8628</v>
      </c>
      <c r="DI707">
        <v>15</v>
      </c>
      <c r="DJ707">
        <v>1627063522.6</v>
      </c>
      <c r="DK707" t="s">
        <v>293</v>
      </c>
      <c r="DL707">
        <v>1627063512.6</v>
      </c>
      <c r="DM707">
        <v>1627063522.6</v>
      </c>
      <c r="DN707">
        <v>1</v>
      </c>
      <c r="DO707">
        <v>0.261</v>
      </c>
      <c r="DP707">
        <v>-0.001</v>
      </c>
      <c r="DQ707">
        <v>4.408</v>
      </c>
      <c r="DR707">
        <v>-0.118</v>
      </c>
      <c r="DS707">
        <v>420</v>
      </c>
      <c r="DT707">
        <v>3</v>
      </c>
      <c r="DU707">
        <v>0.07</v>
      </c>
      <c r="DV707">
        <v>0.03</v>
      </c>
      <c r="DW707">
        <v>-21.2271487804878</v>
      </c>
      <c r="DX707">
        <v>0.272080369790118</v>
      </c>
      <c r="DY707">
        <v>0.0465457819311906</v>
      </c>
      <c r="DZ707">
        <v>1</v>
      </c>
      <c r="EA707">
        <v>674.520970588235</v>
      </c>
      <c r="EB707">
        <v>-2.14183362183671</v>
      </c>
      <c r="EC707">
        <v>0.273239443076203</v>
      </c>
      <c r="ED707">
        <v>1</v>
      </c>
      <c r="EE707">
        <v>8.4956243902439</v>
      </c>
      <c r="EF707">
        <v>0.16398464158611</v>
      </c>
      <c r="EG707">
        <v>0.0172740451077418</v>
      </c>
      <c r="EH707">
        <v>0</v>
      </c>
      <c r="EI707">
        <v>2</v>
      </c>
      <c r="EJ707">
        <v>3</v>
      </c>
      <c r="EK707" t="s">
        <v>335</v>
      </c>
      <c r="EL707">
        <v>100</v>
      </c>
      <c r="EM707">
        <v>100</v>
      </c>
      <c r="EN707">
        <v>4.318</v>
      </c>
      <c r="EO707">
        <v>0.1529</v>
      </c>
      <c r="EP707">
        <v>2.28134974714028</v>
      </c>
      <c r="EQ707">
        <v>0.00616335315543056</v>
      </c>
      <c r="ER707">
        <v>-2.81551833566181e-06</v>
      </c>
      <c r="ES707">
        <v>7.20361701182458e-10</v>
      </c>
      <c r="ET707">
        <v>-0.12593346656001</v>
      </c>
      <c r="EU707">
        <v>0.000949733804135094</v>
      </c>
      <c r="EV707">
        <v>0.000626151634330831</v>
      </c>
      <c r="EW707">
        <v>-7.8445624330649e-06</v>
      </c>
      <c r="EX707">
        <v>-4</v>
      </c>
      <c r="EY707">
        <v>2067</v>
      </c>
      <c r="EZ707">
        <v>1</v>
      </c>
      <c r="FA707">
        <v>22</v>
      </c>
      <c r="FB707">
        <v>24.1</v>
      </c>
      <c r="FC707">
        <v>23.9</v>
      </c>
      <c r="FD707">
        <v>18</v>
      </c>
      <c r="FE707">
        <v>960.253</v>
      </c>
      <c r="FF707">
        <v>525.481</v>
      </c>
      <c r="FG707">
        <v>46.3555</v>
      </c>
      <c r="FH707">
        <v>26.2012</v>
      </c>
      <c r="FI707">
        <v>30.0007</v>
      </c>
      <c r="FJ707">
        <v>25.9052</v>
      </c>
      <c r="FK707">
        <v>25.895</v>
      </c>
      <c r="FL707">
        <v>26.9213</v>
      </c>
      <c r="FM707">
        <v>23.8862</v>
      </c>
      <c r="FN707">
        <v>0</v>
      </c>
      <c r="FO707">
        <v>48</v>
      </c>
      <c r="FP707">
        <v>420</v>
      </c>
      <c r="FQ707">
        <v>15.9194</v>
      </c>
      <c r="FR707">
        <v>100.242</v>
      </c>
      <c r="FS707">
        <v>100.134</v>
      </c>
    </row>
    <row r="708" spans="1:175">
      <c r="A708">
        <v>692</v>
      </c>
      <c r="B708">
        <v>1627064958.5</v>
      </c>
      <c r="C708">
        <v>1382.40000009537</v>
      </c>
      <c r="D708" t="s">
        <v>1677</v>
      </c>
      <c r="E708" t="s">
        <v>1678</v>
      </c>
      <c r="F708">
        <v>1</v>
      </c>
      <c r="H708">
        <v>1627064957.5</v>
      </c>
      <c r="I708">
        <f>(J708)/1000</f>
        <v>0</v>
      </c>
      <c r="J708">
        <f>1000*CB708*AH708*(BX708-BY708)/(100*BQ708*(1000-AH708*BX708))</f>
        <v>0</v>
      </c>
      <c r="K708">
        <f>CB708*AH708*(BW708-BV708*(1000-AH708*BY708)/(1000-AH708*BX708))/(100*BQ708)</f>
        <v>0</v>
      </c>
      <c r="L708">
        <f>BV708 - IF(AH708&gt;1, K708*BQ708*100.0/(AJ708*CJ708), 0)</f>
        <v>0</v>
      </c>
      <c r="M708">
        <f>((S708-I708/2)*L708-K708)/(S708+I708/2)</f>
        <v>0</v>
      </c>
      <c r="N708">
        <f>M708*(CC708+CD708)/1000.0</f>
        <v>0</v>
      </c>
      <c r="O708">
        <f>(BV708 - IF(AH708&gt;1, K708*BQ708*100.0/(AJ708*CJ708), 0))*(CC708+CD708)/1000.0</f>
        <v>0</v>
      </c>
      <c r="P708">
        <f>2.0/((1/R708-1/Q708)+SIGN(R708)*SQRT((1/R708-1/Q708)*(1/R708-1/Q708) + 4*BR708/((BR708+1)*(BR708+1))*(2*1/R708*1/Q708-1/Q708*1/Q708)))</f>
        <v>0</v>
      </c>
      <c r="Q708">
        <f>IF(LEFT(BS708,1)&lt;&gt;"0",IF(LEFT(BS708,1)="1",3.0,BT708),$D$5+$E$5*(CJ708*CC708/($K$5*1000))+$F$5*(CJ708*CC708/($K$5*1000))*MAX(MIN(BQ708,$J$5),$I$5)*MAX(MIN(BQ708,$J$5),$I$5)+$G$5*MAX(MIN(BQ708,$J$5),$I$5)*(CJ708*CC708/($K$5*1000))+$H$5*(CJ708*CC708/($K$5*1000))*(CJ708*CC708/($K$5*1000)))</f>
        <v>0</v>
      </c>
      <c r="R708">
        <f>I708*(1000-(1000*0.61365*exp(17.502*V708/(240.97+V708))/(CC708+CD708)+BX708)/2)/(1000*0.61365*exp(17.502*V708/(240.97+V708))/(CC708+CD708)-BX708)</f>
        <v>0</v>
      </c>
      <c r="S708">
        <f>1/((BR708+1)/(P708/1.6)+1/(Q708/1.37)) + BR708/((BR708+1)/(P708/1.6) + BR708/(Q708/1.37))</f>
        <v>0</v>
      </c>
      <c r="T708">
        <f>(BM708*BP708)</f>
        <v>0</v>
      </c>
      <c r="U708">
        <f>(CE708+(T708+2*0.95*5.67E-8*(((CE708+$B$7)+273)^4-(CE708+273)^4)-44100*I708)/(1.84*29.3*Q708+8*0.95*5.67E-8*(CE708+273)^3))</f>
        <v>0</v>
      </c>
      <c r="V708">
        <f>($C$7*CF708+$D$7*CG708+$E$7*U708)</f>
        <v>0</v>
      </c>
      <c r="W708">
        <f>0.61365*exp(17.502*V708/(240.97+V708))</f>
        <v>0</v>
      </c>
      <c r="X708">
        <f>(Y708/Z708*100)</f>
        <v>0</v>
      </c>
      <c r="Y708">
        <f>BX708*(CC708+CD708)/1000</f>
        <v>0</v>
      </c>
      <c r="Z708">
        <f>0.61365*exp(17.502*CE708/(240.97+CE708))</f>
        <v>0</v>
      </c>
      <c r="AA708">
        <f>(W708-BX708*(CC708+CD708)/1000)</f>
        <v>0</v>
      </c>
      <c r="AB708">
        <f>(-I708*44100)</f>
        <v>0</v>
      </c>
      <c r="AC708">
        <f>2*29.3*Q708*0.92*(CE708-V708)</f>
        <v>0</v>
      </c>
      <c r="AD708">
        <f>2*0.95*5.67E-8*(((CE708+$B$7)+273)^4-(V708+273)^4)</f>
        <v>0</v>
      </c>
      <c r="AE708">
        <f>T708+AD708+AB708+AC708</f>
        <v>0</v>
      </c>
      <c r="AF708">
        <v>16</v>
      </c>
      <c r="AG708">
        <v>2</v>
      </c>
      <c r="AH708">
        <f>IF(AF708*$H$13&gt;=AJ708,1.0,(AJ708/(AJ708-AF708*$H$13)))</f>
        <v>0</v>
      </c>
      <c r="AI708">
        <f>(AH708-1)*100</f>
        <v>0</v>
      </c>
      <c r="AJ708">
        <f>MAX(0,($B$13+$C$13*CJ708)/(1+$D$13*CJ708)*CC708/(CE708+273)*$E$13)</f>
        <v>0</v>
      </c>
      <c r="AK708" t="s">
        <v>291</v>
      </c>
      <c r="AL708" t="s">
        <v>291</v>
      </c>
      <c r="AM708">
        <v>0</v>
      </c>
      <c r="AN708">
        <v>0</v>
      </c>
      <c r="AO708">
        <f>1-AM708/AN708</f>
        <v>0</v>
      </c>
      <c r="AP708">
        <v>0</v>
      </c>
      <c r="AQ708" t="s">
        <v>291</v>
      </c>
      <c r="AR708" t="s">
        <v>291</v>
      </c>
      <c r="AS708">
        <v>0</v>
      </c>
      <c r="AT708">
        <v>0</v>
      </c>
      <c r="AU708">
        <f>1-AS708/AT708</f>
        <v>0</v>
      </c>
      <c r="AV708">
        <v>0.5</v>
      </c>
      <c r="AW708">
        <f>BN708</f>
        <v>0</v>
      </c>
      <c r="AX708">
        <f>K708</f>
        <v>0</v>
      </c>
      <c r="AY708">
        <f>AU708*AV708*AW708</f>
        <v>0</v>
      </c>
      <c r="AZ708">
        <f>(AX708-AP708)/AW708</f>
        <v>0</v>
      </c>
      <c r="BA708">
        <f>(AN708-AT708)/AT708</f>
        <v>0</v>
      </c>
      <c r="BB708">
        <f>AM708/(AO708+AM708/AT708)</f>
        <v>0</v>
      </c>
      <c r="BC708" t="s">
        <v>291</v>
      </c>
      <c r="BD708">
        <v>0</v>
      </c>
      <c r="BE708">
        <f>IF(BD708&lt;&gt;0, BD708, BB708)</f>
        <v>0</v>
      </c>
      <c r="BF708">
        <f>1-BE708/AT708</f>
        <v>0</v>
      </c>
      <c r="BG708">
        <f>(AT708-AS708)/(AT708-BE708)</f>
        <v>0</v>
      </c>
      <c r="BH708">
        <f>(AN708-AT708)/(AN708-BE708)</f>
        <v>0</v>
      </c>
      <c r="BI708">
        <f>(AT708-AS708)/(AT708-AM708)</f>
        <v>0</v>
      </c>
      <c r="BJ708">
        <f>(AN708-AT708)/(AN708-AM708)</f>
        <v>0</v>
      </c>
      <c r="BK708">
        <f>(BG708*BE708/AS708)</f>
        <v>0</v>
      </c>
      <c r="BL708">
        <f>(1-BK708)</f>
        <v>0</v>
      </c>
      <c r="BM708">
        <f>$B$11*CK708+$C$11*CL708+$F$11*CM708*(1-CP708)</f>
        <v>0</v>
      </c>
      <c r="BN708">
        <f>BM708*BO708</f>
        <v>0</v>
      </c>
      <c r="BO708">
        <f>($B$11*$D$9+$C$11*$D$9+$F$11*((CZ708+CR708)/MAX(CZ708+CR708+DA708, 0.1)*$I$9+DA708/MAX(CZ708+CR708+DA708, 0.1)*$J$9))/($B$11+$C$11+$F$11)</f>
        <v>0</v>
      </c>
      <c r="BP708">
        <f>($B$11*$K$9+$C$11*$K$9+$F$11*((CZ708+CR708)/MAX(CZ708+CR708+DA708, 0.1)*$P$9+DA708/MAX(CZ708+CR708+DA708, 0.1)*$Q$9))/($B$11+$C$11+$F$11)</f>
        <v>0</v>
      </c>
      <c r="BQ708">
        <v>6</v>
      </c>
      <c r="BR708">
        <v>0.5</v>
      </c>
      <c r="BS708" t="s">
        <v>292</v>
      </c>
      <c r="BT708">
        <v>2</v>
      </c>
      <c r="BU708">
        <v>1627064957.5</v>
      </c>
      <c r="BV708">
        <v>398.758333333333</v>
      </c>
      <c r="BW708">
        <v>419.952</v>
      </c>
      <c r="BX708">
        <v>24.3803</v>
      </c>
      <c r="BY708">
        <v>15.8408</v>
      </c>
      <c r="BZ708">
        <v>394.439666666667</v>
      </c>
      <c r="CA708">
        <v>24.2272666666667</v>
      </c>
      <c r="CB708">
        <v>900.011666666667</v>
      </c>
      <c r="CC708">
        <v>101.507</v>
      </c>
      <c r="CD708">
        <v>0.100579333333333</v>
      </c>
      <c r="CE708">
        <v>39.2932666666667</v>
      </c>
      <c r="CF708">
        <v>35.5870666666667</v>
      </c>
      <c r="CG708">
        <v>999.9</v>
      </c>
      <c r="CH708">
        <v>0</v>
      </c>
      <c r="CI708">
        <v>0</v>
      </c>
      <c r="CJ708">
        <v>9976.25</v>
      </c>
      <c r="CK708">
        <v>0</v>
      </c>
      <c r="CL708">
        <v>60.1021</v>
      </c>
      <c r="CM708">
        <v>1459.96666666667</v>
      </c>
      <c r="CN708">
        <v>0.972990666666667</v>
      </c>
      <c r="CO708">
        <v>0.0270094666666667</v>
      </c>
      <c r="CP708">
        <v>0</v>
      </c>
      <c r="CQ708">
        <v>674.213</v>
      </c>
      <c r="CR708">
        <v>4.99951</v>
      </c>
      <c r="CS708">
        <v>9865.72333333333</v>
      </c>
      <c r="CT708">
        <v>11911.5666666667</v>
      </c>
      <c r="CU708">
        <v>41</v>
      </c>
      <c r="CV708">
        <v>42.812</v>
      </c>
      <c r="CW708">
        <v>42.312</v>
      </c>
      <c r="CX708">
        <v>42.1663333333333</v>
      </c>
      <c r="CY708">
        <v>43.875</v>
      </c>
      <c r="CZ708">
        <v>1415.66666666667</v>
      </c>
      <c r="DA708">
        <v>39.3</v>
      </c>
      <c r="DB708">
        <v>0</v>
      </c>
      <c r="DC708">
        <v>1627064961.4</v>
      </c>
      <c r="DD708">
        <v>0</v>
      </c>
      <c r="DE708">
        <v>674.3595</v>
      </c>
      <c r="DF708">
        <v>-1.73076923174687</v>
      </c>
      <c r="DG708">
        <v>-18.0478632249057</v>
      </c>
      <c r="DH708">
        <v>9867.32153846154</v>
      </c>
      <c r="DI708">
        <v>15</v>
      </c>
      <c r="DJ708">
        <v>1627063522.6</v>
      </c>
      <c r="DK708" t="s">
        <v>293</v>
      </c>
      <c r="DL708">
        <v>1627063512.6</v>
      </c>
      <c r="DM708">
        <v>1627063522.6</v>
      </c>
      <c r="DN708">
        <v>1</v>
      </c>
      <c r="DO708">
        <v>0.261</v>
      </c>
      <c r="DP708">
        <v>-0.001</v>
      </c>
      <c r="DQ708">
        <v>4.408</v>
      </c>
      <c r="DR708">
        <v>-0.118</v>
      </c>
      <c r="DS708">
        <v>420</v>
      </c>
      <c r="DT708">
        <v>3</v>
      </c>
      <c r="DU708">
        <v>0.07</v>
      </c>
      <c r="DV708">
        <v>0.03</v>
      </c>
      <c r="DW708">
        <v>-21.2213268292683</v>
      </c>
      <c r="DX708">
        <v>0.261341633696853</v>
      </c>
      <c r="DY708">
        <v>0.0461193045892943</v>
      </c>
      <c r="DZ708">
        <v>1</v>
      </c>
      <c r="EA708">
        <v>674.459970588235</v>
      </c>
      <c r="EB708">
        <v>-1.91780204102274</v>
      </c>
      <c r="EC708">
        <v>0.25988407882951</v>
      </c>
      <c r="ED708">
        <v>1</v>
      </c>
      <c r="EE708">
        <v>8.50175975609756</v>
      </c>
      <c r="EF708">
        <v>0.189464929606542</v>
      </c>
      <c r="EG708">
        <v>0.0197469380754371</v>
      </c>
      <c r="EH708">
        <v>0</v>
      </c>
      <c r="EI708">
        <v>2</v>
      </c>
      <c r="EJ708">
        <v>3</v>
      </c>
      <c r="EK708" t="s">
        <v>335</v>
      </c>
      <c r="EL708">
        <v>100</v>
      </c>
      <c r="EM708">
        <v>100</v>
      </c>
      <c r="EN708">
        <v>4.318</v>
      </c>
      <c r="EO708">
        <v>0.1532</v>
      </c>
      <c r="EP708">
        <v>2.28134974714028</v>
      </c>
      <c r="EQ708">
        <v>0.00616335315543056</v>
      </c>
      <c r="ER708">
        <v>-2.81551833566181e-06</v>
      </c>
      <c r="ES708">
        <v>7.20361701182458e-10</v>
      </c>
      <c r="ET708">
        <v>-0.12593346656001</v>
      </c>
      <c r="EU708">
        <v>0.000949733804135094</v>
      </c>
      <c r="EV708">
        <v>0.000626151634330831</v>
      </c>
      <c r="EW708">
        <v>-7.8445624330649e-06</v>
      </c>
      <c r="EX708">
        <v>-4</v>
      </c>
      <c r="EY708">
        <v>2067</v>
      </c>
      <c r="EZ708">
        <v>1</v>
      </c>
      <c r="FA708">
        <v>22</v>
      </c>
      <c r="FB708">
        <v>24.1</v>
      </c>
      <c r="FC708">
        <v>23.9</v>
      </c>
      <c r="FD708">
        <v>18</v>
      </c>
      <c r="FE708">
        <v>960.243</v>
      </c>
      <c r="FF708">
        <v>525.477</v>
      </c>
      <c r="FG708">
        <v>46.3705</v>
      </c>
      <c r="FH708">
        <v>26.2056</v>
      </c>
      <c r="FI708">
        <v>30.0008</v>
      </c>
      <c r="FJ708">
        <v>25.909</v>
      </c>
      <c r="FK708">
        <v>25.8982</v>
      </c>
      <c r="FL708">
        <v>26.9213</v>
      </c>
      <c r="FM708">
        <v>23.8862</v>
      </c>
      <c r="FN708">
        <v>0</v>
      </c>
      <c r="FO708">
        <v>48</v>
      </c>
      <c r="FP708">
        <v>420</v>
      </c>
      <c r="FQ708">
        <v>15.9062</v>
      </c>
      <c r="FR708">
        <v>100.241</v>
      </c>
      <c r="FS708">
        <v>100.133</v>
      </c>
    </row>
    <row r="709" spans="1:175">
      <c r="A709">
        <v>693</v>
      </c>
      <c r="B709">
        <v>1627064960.5</v>
      </c>
      <c r="C709">
        <v>1384.40000009537</v>
      </c>
      <c r="D709" t="s">
        <v>1679</v>
      </c>
      <c r="E709" t="s">
        <v>1680</v>
      </c>
      <c r="F709">
        <v>1</v>
      </c>
      <c r="H709">
        <v>1627064959.5</v>
      </c>
      <c r="I709">
        <f>(J709)/1000</f>
        <v>0</v>
      </c>
      <c r="J709">
        <f>1000*CB709*AH709*(BX709-BY709)/(100*BQ709*(1000-AH709*BX709))</f>
        <v>0</v>
      </c>
      <c r="K709">
        <f>CB709*AH709*(BW709-BV709*(1000-AH709*BY709)/(1000-AH709*BX709))/(100*BQ709)</f>
        <v>0</v>
      </c>
      <c r="L709">
        <f>BV709 - IF(AH709&gt;1, K709*BQ709*100.0/(AJ709*CJ709), 0)</f>
        <v>0</v>
      </c>
      <c r="M709">
        <f>((S709-I709/2)*L709-K709)/(S709+I709/2)</f>
        <v>0</v>
      </c>
      <c r="N709">
        <f>M709*(CC709+CD709)/1000.0</f>
        <v>0</v>
      </c>
      <c r="O709">
        <f>(BV709 - IF(AH709&gt;1, K709*BQ709*100.0/(AJ709*CJ709), 0))*(CC709+CD709)/1000.0</f>
        <v>0</v>
      </c>
      <c r="P709">
        <f>2.0/((1/R709-1/Q709)+SIGN(R709)*SQRT((1/R709-1/Q709)*(1/R709-1/Q709) + 4*BR709/((BR709+1)*(BR709+1))*(2*1/R709*1/Q709-1/Q709*1/Q709)))</f>
        <v>0</v>
      </c>
      <c r="Q709">
        <f>IF(LEFT(BS709,1)&lt;&gt;"0",IF(LEFT(BS709,1)="1",3.0,BT709),$D$5+$E$5*(CJ709*CC709/($K$5*1000))+$F$5*(CJ709*CC709/($K$5*1000))*MAX(MIN(BQ709,$J$5),$I$5)*MAX(MIN(BQ709,$J$5),$I$5)+$G$5*MAX(MIN(BQ709,$J$5),$I$5)*(CJ709*CC709/($K$5*1000))+$H$5*(CJ709*CC709/($K$5*1000))*(CJ709*CC709/($K$5*1000)))</f>
        <v>0</v>
      </c>
      <c r="R709">
        <f>I709*(1000-(1000*0.61365*exp(17.502*V709/(240.97+V709))/(CC709+CD709)+BX709)/2)/(1000*0.61365*exp(17.502*V709/(240.97+V709))/(CC709+CD709)-BX709)</f>
        <v>0</v>
      </c>
      <c r="S709">
        <f>1/((BR709+1)/(P709/1.6)+1/(Q709/1.37)) + BR709/((BR709+1)/(P709/1.6) + BR709/(Q709/1.37))</f>
        <v>0</v>
      </c>
      <c r="T709">
        <f>(BM709*BP709)</f>
        <v>0</v>
      </c>
      <c r="U709">
        <f>(CE709+(T709+2*0.95*5.67E-8*(((CE709+$B$7)+273)^4-(CE709+273)^4)-44100*I709)/(1.84*29.3*Q709+8*0.95*5.67E-8*(CE709+273)^3))</f>
        <v>0</v>
      </c>
      <c r="V709">
        <f>($C$7*CF709+$D$7*CG709+$E$7*U709)</f>
        <v>0</v>
      </c>
      <c r="W709">
        <f>0.61365*exp(17.502*V709/(240.97+V709))</f>
        <v>0</v>
      </c>
      <c r="X709">
        <f>(Y709/Z709*100)</f>
        <v>0</v>
      </c>
      <c r="Y709">
        <f>BX709*(CC709+CD709)/1000</f>
        <v>0</v>
      </c>
      <c r="Z709">
        <f>0.61365*exp(17.502*CE709/(240.97+CE709))</f>
        <v>0</v>
      </c>
      <c r="AA709">
        <f>(W709-BX709*(CC709+CD709)/1000)</f>
        <v>0</v>
      </c>
      <c r="AB709">
        <f>(-I709*44100)</f>
        <v>0</v>
      </c>
      <c r="AC709">
        <f>2*29.3*Q709*0.92*(CE709-V709)</f>
        <v>0</v>
      </c>
      <c r="AD709">
        <f>2*0.95*5.67E-8*(((CE709+$B$7)+273)^4-(V709+273)^4)</f>
        <v>0</v>
      </c>
      <c r="AE709">
        <f>T709+AD709+AB709+AC709</f>
        <v>0</v>
      </c>
      <c r="AF709">
        <v>16</v>
      </c>
      <c r="AG709">
        <v>2</v>
      </c>
      <c r="AH709">
        <f>IF(AF709*$H$13&gt;=AJ709,1.0,(AJ709/(AJ709-AF709*$H$13)))</f>
        <v>0</v>
      </c>
      <c r="AI709">
        <f>(AH709-1)*100</f>
        <v>0</v>
      </c>
      <c r="AJ709">
        <f>MAX(0,($B$13+$C$13*CJ709)/(1+$D$13*CJ709)*CC709/(CE709+273)*$E$13)</f>
        <v>0</v>
      </c>
      <c r="AK709" t="s">
        <v>291</v>
      </c>
      <c r="AL709" t="s">
        <v>291</v>
      </c>
      <c r="AM709">
        <v>0</v>
      </c>
      <c r="AN709">
        <v>0</v>
      </c>
      <c r="AO709">
        <f>1-AM709/AN709</f>
        <v>0</v>
      </c>
      <c r="AP709">
        <v>0</v>
      </c>
      <c r="AQ709" t="s">
        <v>291</v>
      </c>
      <c r="AR709" t="s">
        <v>291</v>
      </c>
      <c r="AS709">
        <v>0</v>
      </c>
      <c r="AT709">
        <v>0</v>
      </c>
      <c r="AU709">
        <f>1-AS709/AT709</f>
        <v>0</v>
      </c>
      <c r="AV709">
        <v>0.5</v>
      </c>
      <c r="AW709">
        <f>BN709</f>
        <v>0</v>
      </c>
      <c r="AX709">
        <f>K709</f>
        <v>0</v>
      </c>
      <c r="AY709">
        <f>AU709*AV709*AW709</f>
        <v>0</v>
      </c>
      <c r="AZ709">
        <f>(AX709-AP709)/AW709</f>
        <v>0</v>
      </c>
      <c r="BA709">
        <f>(AN709-AT709)/AT709</f>
        <v>0</v>
      </c>
      <c r="BB709">
        <f>AM709/(AO709+AM709/AT709)</f>
        <v>0</v>
      </c>
      <c r="BC709" t="s">
        <v>291</v>
      </c>
      <c r="BD709">
        <v>0</v>
      </c>
      <c r="BE709">
        <f>IF(BD709&lt;&gt;0, BD709, BB709)</f>
        <v>0</v>
      </c>
      <c r="BF709">
        <f>1-BE709/AT709</f>
        <v>0</v>
      </c>
      <c r="BG709">
        <f>(AT709-AS709)/(AT709-BE709)</f>
        <v>0</v>
      </c>
      <c r="BH709">
        <f>(AN709-AT709)/(AN709-BE709)</f>
        <v>0</v>
      </c>
      <c r="BI709">
        <f>(AT709-AS709)/(AT709-AM709)</f>
        <v>0</v>
      </c>
      <c r="BJ709">
        <f>(AN709-AT709)/(AN709-AM709)</f>
        <v>0</v>
      </c>
      <c r="BK709">
        <f>(BG709*BE709/AS709)</f>
        <v>0</v>
      </c>
      <c r="BL709">
        <f>(1-BK709)</f>
        <v>0</v>
      </c>
      <c r="BM709">
        <f>$B$11*CK709+$C$11*CL709+$F$11*CM709*(1-CP709)</f>
        <v>0</v>
      </c>
      <c r="BN709">
        <f>BM709*BO709</f>
        <v>0</v>
      </c>
      <c r="BO709">
        <f>($B$11*$D$9+$C$11*$D$9+$F$11*((CZ709+CR709)/MAX(CZ709+CR709+DA709, 0.1)*$I$9+DA709/MAX(CZ709+CR709+DA709, 0.1)*$J$9))/($B$11+$C$11+$F$11)</f>
        <v>0</v>
      </c>
      <c r="BP709">
        <f>($B$11*$K$9+$C$11*$K$9+$F$11*((CZ709+CR709)/MAX(CZ709+CR709+DA709, 0.1)*$P$9+DA709/MAX(CZ709+CR709+DA709, 0.1)*$Q$9))/($B$11+$C$11+$F$11)</f>
        <v>0</v>
      </c>
      <c r="BQ709">
        <v>6</v>
      </c>
      <c r="BR709">
        <v>0.5</v>
      </c>
      <c r="BS709" t="s">
        <v>292</v>
      </c>
      <c r="BT709">
        <v>2</v>
      </c>
      <c r="BU709">
        <v>1627064959.5</v>
      </c>
      <c r="BV709">
        <v>398.767666666667</v>
      </c>
      <c r="BW709">
        <v>419.969</v>
      </c>
      <c r="BX709">
        <v>24.3968666666667</v>
      </c>
      <c r="BY709">
        <v>15.8428666666667</v>
      </c>
      <c r="BZ709">
        <v>394.449</v>
      </c>
      <c r="CA709">
        <v>24.2435666666667</v>
      </c>
      <c r="CB709">
        <v>900.016</v>
      </c>
      <c r="CC709">
        <v>101.507666666667</v>
      </c>
      <c r="CD709">
        <v>0.100208666666667</v>
      </c>
      <c r="CE709">
        <v>39.307</v>
      </c>
      <c r="CF709">
        <v>35.5961666666667</v>
      </c>
      <c r="CG709">
        <v>999.9</v>
      </c>
      <c r="CH709">
        <v>0</v>
      </c>
      <c r="CI709">
        <v>0</v>
      </c>
      <c r="CJ709">
        <v>10007.8666666667</v>
      </c>
      <c r="CK709">
        <v>0</v>
      </c>
      <c r="CL709">
        <v>60.1021</v>
      </c>
      <c r="CM709">
        <v>1460.06</v>
      </c>
      <c r="CN709">
        <v>0.972992333333333</v>
      </c>
      <c r="CO709">
        <v>0.0270075333333333</v>
      </c>
      <c r="CP709">
        <v>0</v>
      </c>
      <c r="CQ709">
        <v>674.245333333333</v>
      </c>
      <c r="CR709">
        <v>4.99951</v>
      </c>
      <c r="CS709">
        <v>9865.97333333333</v>
      </c>
      <c r="CT709">
        <v>11912.3666666667</v>
      </c>
      <c r="CU709">
        <v>41</v>
      </c>
      <c r="CV709">
        <v>42.875</v>
      </c>
      <c r="CW709">
        <v>42.312</v>
      </c>
      <c r="CX709">
        <v>42.1663333333333</v>
      </c>
      <c r="CY709">
        <v>43.854</v>
      </c>
      <c r="CZ709">
        <v>1415.76</v>
      </c>
      <c r="DA709">
        <v>39.3</v>
      </c>
      <c r="DB709">
        <v>0</v>
      </c>
      <c r="DC709">
        <v>1627064963.2</v>
      </c>
      <c r="DD709">
        <v>0</v>
      </c>
      <c r="DE709">
        <v>674.32688</v>
      </c>
      <c r="DF709">
        <v>-1.81776923549395</v>
      </c>
      <c r="DG709">
        <v>-14.4769230973766</v>
      </c>
      <c r="DH709">
        <v>9866.6452</v>
      </c>
      <c r="DI709">
        <v>15</v>
      </c>
      <c r="DJ709">
        <v>1627063522.6</v>
      </c>
      <c r="DK709" t="s">
        <v>293</v>
      </c>
      <c r="DL709">
        <v>1627063512.6</v>
      </c>
      <c r="DM709">
        <v>1627063522.6</v>
      </c>
      <c r="DN709">
        <v>1</v>
      </c>
      <c r="DO709">
        <v>0.261</v>
      </c>
      <c r="DP709">
        <v>-0.001</v>
      </c>
      <c r="DQ709">
        <v>4.408</v>
      </c>
      <c r="DR709">
        <v>-0.118</v>
      </c>
      <c r="DS709">
        <v>420</v>
      </c>
      <c r="DT709">
        <v>3</v>
      </c>
      <c r="DU709">
        <v>0.07</v>
      </c>
      <c r="DV709">
        <v>0.03</v>
      </c>
      <c r="DW709">
        <v>-21.215912195122</v>
      </c>
      <c r="DX709">
        <v>0.223786575652897</v>
      </c>
      <c r="DY709">
        <v>0.0446925005719812</v>
      </c>
      <c r="DZ709">
        <v>1</v>
      </c>
      <c r="EA709">
        <v>674.414028571429</v>
      </c>
      <c r="EB709">
        <v>-1.73015034199837</v>
      </c>
      <c r="EC709">
        <v>0.248702287394186</v>
      </c>
      <c r="ED709">
        <v>1</v>
      </c>
      <c r="EE709">
        <v>8.50884682926829</v>
      </c>
      <c r="EF709">
        <v>0.226708277195055</v>
      </c>
      <c r="EG709">
        <v>0.0233339390043484</v>
      </c>
      <c r="EH709">
        <v>0</v>
      </c>
      <c r="EI709">
        <v>2</v>
      </c>
      <c r="EJ709">
        <v>3</v>
      </c>
      <c r="EK709" t="s">
        <v>335</v>
      </c>
      <c r="EL709">
        <v>100</v>
      </c>
      <c r="EM709">
        <v>100</v>
      </c>
      <c r="EN709">
        <v>4.319</v>
      </c>
      <c r="EO709">
        <v>0.1535</v>
      </c>
      <c r="EP709">
        <v>2.28134974714028</v>
      </c>
      <c r="EQ709">
        <v>0.00616335315543056</v>
      </c>
      <c r="ER709">
        <v>-2.81551833566181e-06</v>
      </c>
      <c r="ES709">
        <v>7.20361701182458e-10</v>
      </c>
      <c r="ET709">
        <v>-0.12593346656001</v>
      </c>
      <c r="EU709">
        <v>0.000949733804135094</v>
      </c>
      <c r="EV709">
        <v>0.000626151634330831</v>
      </c>
      <c r="EW709">
        <v>-7.8445624330649e-06</v>
      </c>
      <c r="EX709">
        <v>-4</v>
      </c>
      <c r="EY709">
        <v>2067</v>
      </c>
      <c r="EZ709">
        <v>1</v>
      </c>
      <c r="FA709">
        <v>22</v>
      </c>
      <c r="FB709">
        <v>24.1</v>
      </c>
      <c r="FC709">
        <v>24</v>
      </c>
      <c r="FD709">
        <v>18</v>
      </c>
      <c r="FE709">
        <v>960.3</v>
      </c>
      <c r="FF709">
        <v>525.617</v>
      </c>
      <c r="FG709">
        <v>46.3854</v>
      </c>
      <c r="FH709">
        <v>26.21</v>
      </c>
      <c r="FI709">
        <v>30.0007</v>
      </c>
      <c r="FJ709">
        <v>25.9123</v>
      </c>
      <c r="FK709">
        <v>25.9014</v>
      </c>
      <c r="FL709">
        <v>26.9202</v>
      </c>
      <c r="FM709">
        <v>23.3471</v>
      </c>
      <c r="FN709">
        <v>0</v>
      </c>
      <c r="FO709">
        <v>48</v>
      </c>
      <c r="FP709">
        <v>420</v>
      </c>
      <c r="FQ709">
        <v>16.0307</v>
      </c>
      <c r="FR709">
        <v>100.24</v>
      </c>
      <c r="FS709">
        <v>100.134</v>
      </c>
    </row>
    <row r="710" spans="1:175">
      <c r="A710">
        <v>694</v>
      </c>
      <c r="B710">
        <v>1627064962.5</v>
      </c>
      <c r="C710">
        <v>1386.40000009537</v>
      </c>
      <c r="D710" t="s">
        <v>1681</v>
      </c>
      <c r="E710" t="s">
        <v>1682</v>
      </c>
      <c r="F710">
        <v>1</v>
      </c>
      <c r="H710">
        <v>1627064961.5</v>
      </c>
      <c r="I710">
        <f>(J710)/1000</f>
        <v>0</v>
      </c>
      <c r="J710">
        <f>1000*CB710*AH710*(BX710-BY710)/(100*BQ710*(1000-AH710*BX710))</f>
        <v>0</v>
      </c>
      <c r="K710">
        <f>CB710*AH710*(BW710-BV710*(1000-AH710*BY710)/(1000-AH710*BX710))/(100*BQ710)</f>
        <v>0</v>
      </c>
      <c r="L710">
        <f>BV710 - IF(AH710&gt;1, K710*BQ710*100.0/(AJ710*CJ710), 0)</f>
        <v>0</v>
      </c>
      <c r="M710">
        <f>((S710-I710/2)*L710-K710)/(S710+I710/2)</f>
        <v>0</v>
      </c>
      <c r="N710">
        <f>M710*(CC710+CD710)/1000.0</f>
        <v>0</v>
      </c>
      <c r="O710">
        <f>(BV710 - IF(AH710&gt;1, K710*BQ710*100.0/(AJ710*CJ710), 0))*(CC710+CD710)/1000.0</f>
        <v>0</v>
      </c>
      <c r="P710">
        <f>2.0/((1/R710-1/Q710)+SIGN(R710)*SQRT((1/R710-1/Q710)*(1/R710-1/Q710) + 4*BR710/((BR710+1)*(BR710+1))*(2*1/R710*1/Q710-1/Q710*1/Q710)))</f>
        <v>0</v>
      </c>
      <c r="Q710">
        <f>IF(LEFT(BS710,1)&lt;&gt;"0",IF(LEFT(BS710,1)="1",3.0,BT710),$D$5+$E$5*(CJ710*CC710/($K$5*1000))+$F$5*(CJ710*CC710/($K$5*1000))*MAX(MIN(BQ710,$J$5),$I$5)*MAX(MIN(BQ710,$J$5),$I$5)+$G$5*MAX(MIN(BQ710,$J$5),$I$5)*(CJ710*CC710/($K$5*1000))+$H$5*(CJ710*CC710/($K$5*1000))*(CJ710*CC710/($K$5*1000)))</f>
        <v>0</v>
      </c>
      <c r="R710">
        <f>I710*(1000-(1000*0.61365*exp(17.502*V710/(240.97+V710))/(CC710+CD710)+BX710)/2)/(1000*0.61365*exp(17.502*V710/(240.97+V710))/(CC710+CD710)-BX710)</f>
        <v>0</v>
      </c>
      <c r="S710">
        <f>1/((BR710+1)/(P710/1.6)+1/(Q710/1.37)) + BR710/((BR710+1)/(P710/1.6) + BR710/(Q710/1.37))</f>
        <v>0</v>
      </c>
      <c r="T710">
        <f>(BM710*BP710)</f>
        <v>0</v>
      </c>
      <c r="U710">
        <f>(CE710+(T710+2*0.95*5.67E-8*(((CE710+$B$7)+273)^4-(CE710+273)^4)-44100*I710)/(1.84*29.3*Q710+8*0.95*5.67E-8*(CE710+273)^3))</f>
        <v>0</v>
      </c>
      <c r="V710">
        <f>($C$7*CF710+$D$7*CG710+$E$7*U710)</f>
        <v>0</v>
      </c>
      <c r="W710">
        <f>0.61365*exp(17.502*V710/(240.97+V710))</f>
        <v>0</v>
      </c>
      <c r="X710">
        <f>(Y710/Z710*100)</f>
        <v>0</v>
      </c>
      <c r="Y710">
        <f>BX710*(CC710+CD710)/1000</f>
        <v>0</v>
      </c>
      <c r="Z710">
        <f>0.61365*exp(17.502*CE710/(240.97+CE710))</f>
        <v>0</v>
      </c>
      <c r="AA710">
        <f>(W710-BX710*(CC710+CD710)/1000)</f>
        <v>0</v>
      </c>
      <c r="AB710">
        <f>(-I710*44100)</f>
        <v>0</v>
      </c>
      <c r="AC710">
        <f>2*29.3*Q710*0.92*(CE710-V710)</f>
        <v>0</v>
      </c>
      <c r="AD710">
        <f>2*0.95*5.67E-8*(((CE710+$B$7)+273)^4-(V710+273)^4)</f>
        <v>0</v>
      </c>
      <c r="AE710">
        <f>T710+AD710+AB710+AC710</f>
        <v>0</v>
      </c>
      <c r="AF710">
        <v>16</v>
      </c>
      <c r="AG710">
        <v>2</v>
      </c>
      <c r="AH710">
        <f>IF(AF710*$H$13&gt;=AJ710,1.0,(AJ710/(AJ710-AF710*$H$13)))</f>
        <v>0</v>
      </c>
      <c r="AI710">
        <f>(AH710-1)*100</f>
        <v>0</v>
      </c>
      <c r="AJ710">
        <f>MAX(0,($B$13+$C$13*CJ710)/(1+$D$13*CJ710)*CC710/(CE710+273)*$E$13)</f>
        <v>0</v>
      </c>
      <c r="AK710" t="s">
        <v>291</v>
      </c>
      <c r="AL710" t="s">
        <v>291</v>
      </c>
      <c r="AM710">
        <v>0</v>
      </c>
      <c r="AN710">
        <v>0</v>
      </c>
      <c r="AO710">
        <f>1-AM710/AN710</f>
        <v>0</v>
      </c>
      <c r="AP710">
        <v>0</v>
      </c>
      <c r="AQ710" t="s">
        <v>291</v>
      </c>
      <c r="AR710" t="s">
        <v>291</v>
      </c>
      <c r="AS710">
        <v>0</v>
      </c>
      <c r="AT710">
        <v>0</v>
      </c>
      <c r="AU710">
        <f>1-AS710/AT710</f>
        <v>0</v>
      </c>
      <c r="AV710">
        <v>0.5</v>
      </c>
      <c r="AW710">
        <f>BN710</f>
        <v>0</v>
      </c>
      <c r="AX710">
        <f>K710</f>
        <v>0</v>
      </c>
      <c r="AY710">
        <f>AU710*AV710*AW710</f>
        <v>0</v>
      </c>
      <c r="AZ710">
        <f>(AX710-AP710)/AW710</f>
        <v>0</v>
      </c>
      <c r="BA710">
        <f>(AN710-AT710)/AT710</f>
        <v>0</v>
      </c>
      <c r="BB710">
        <f>AM710/(AO710+AM710/AT710)</f>
        <v>0</v>
      </c>
      <c r="BC710" t="s">
        <v>291</v>
      </c>
      <c r="BD710">
        <v>0</v>
      </c>
      <c r="BE710">
        <f>IF(BD710&lt;&gt;0, BD710, BB710)</f>
        <v>0</v>
      </c>
      <c r="BF710">
        <f>1-BE710/AT710</f>
        <v>0</v>
      </c>
      <c r="BG710">
        <f>(AT710-AS710)/(AT710-BE710)</f>
        <v>0</v>
      </c>
      <c r="BH710">
        <f>(AN710-AT710)/(AN710-BE710)</f>
        <v>0</v>
      </c>
      <c r="BI710">
        <f>(AT710-AS710)/(AT710-AM710)</f>
        <v>0</v>
      </c>
      <c r="BJ710">
        <f>(AN710-AT710)/(AN710-AM710)</f>
        <v>0</v>
      </c>
      <c r="BK710">
        <f>(BG710*BE710/AS710)</f>
        <v>0</v>
      </c>
      <c r="BL710">
        <f>(1-BK710)</f>
        <v>0</v>
      </c>
      <c r="BM710">
        <f>$B$11*CK710+$C$11*CL710+$F$11*CM710*(1-CP710)</f>
        <v>0</v>
      </c>
      <c r="BN710">
        <f>BM710*BO710</f>
        <v>0</v>
      </c>
      <c r="BO710">
        <f>($B$11*$D$9+$C$11*$D$9+$F$11*((CZ710+CR710)/MAX(CZ710+CR710+DA710, 0.1)*$I$9+DA710/MAX(CZ710+CR710+DA710, 0.1)*$J$9))/($B$11+$C$11+$F$11)</f>
        <v>0</v>
      </c>
      <c r="BP710">
        <f>($B$11*$K$9+$C$11*$K$9+$F$11*((CZ710+CR710)/MAX(CZ710+CR710+DA710, 0.1)*$P$9+DA710/MAX(CZ710+CR710+DA710, 0.1)*$Q$9))/($B$11+$C$11+$F$11)</f>
        <v>0</v>
      </c>
      <c r="BQ710">
        <v>6</v>
      </c>
      <c r="BR710">
        <v>0.5</v>
      </c>
      <c r="BS710" t="s">
        <v>292</v>
      </c>
      <c r="BT710">
        <v>2</v>
      </c>
      <c r="BU710">
        <v>1627064961.5</v>
      </c>
      <c r="BV710">
        <v>398.815666666667</v>
      </c>
      <c r="BW710">
        <v>419.972333333333</v>
      </c>
      <c r="BX710">
        <v>24.4134</v>
      </c>
      <c r="BY710">
        <v>15.8501</v>
      </c>
      <c r="BZ710">
        <v>394.496666666667</v>
      </c>
      <c r="CA710">
        <v>24.2597666666667</v>
      </c>
      <c r="CB710">
        <v>900.004666666667</v>
      </c>
      <c r="CC710">
        <v>101.508</v>
      </c>
      <c r="CD710">
        <v>0.0995392</v>
      </c>
      <c r="CE710">
        <v>39.3247333333333</v>
      </c>
      <c r="CF710">
        <v>35.6164</v>
      </c>
      <c r="CG710">
        <v>999.9</v>
      </c>
      <c r="CH710">
        <v>0</v>
      </c>
      <c r="CI710">
        <v>0</v>
      </c>
      <c r="CJ710">
        <v>10026.2666666667</v>
      </c>
      <c r="CK710">
        <v>0</v>
      </c>
      <c r="CL710">
        <v>60.1021</v>
      </c>
      <c r="CM710">
        <v>1459.95</v>
      </c>
      <c r="CN710">
        <v>0.972990666666667</v>
      </c>
      <c r="CO710">
        <v>0.0270094666666667</v>
      </c>
      <c r="CP710">
        <v>0</v>
      </c>
      <c r="CQ710">
        <v>674.105333333333</v>
      </c>
      <c r="CR710">
        <v>4.99951</v>
      </c>
      <c r="CS710">
        <v>9864.38</v>
      </c>
      <c r="CT710">
        <v>11911.4666666667</v>
      </c>
      <c r="CU710">
        <v>41</v>
      </c>
      <c r="CV710">
        <v>42.875</v>
      </c>
      <c r="CW710">
        <v>42.333</v>
      </c>
      <c r="CX710">
        <v>42.187</v>
      </c>
      <c r="CY710">
        <v>43.875</v>
      </c>
      <c r="CZ710">
        <v>1415.65</v>
      </c>
      <c r="DA710">
        <v>39.3</v>
      </c>
      <c r="DB710">
        <v>0</v>
      </c>
      <c r="DC710">
        <v>1627064965.6</v>
      </c>
      <c r="DD710">
        <v>0</v>
      </c>
      <c r="DE710">
        <v>674.24324</v>
      </c>
      <c r="DF710">
        <v>-1.24692307952956</v>
      </c>
      <c r="DG710">
        <v>-12.6915384488964</v>
      </c>
      <c r="DH710">
        <v>9865.9636</v>
      </c>
      <c r="DI710">
        <v>15</v>
      </c>
      <c r="DJ710">
        <v>1627063522.6</v>
      </c>
      <c r="DK710" t="s">
        <v>293</v>
      </c>
      <c r="DL710">
        <v>1627063512.6</v>
      </c>
      <c r="DM710">
        <v>1627063522.6</v>
      </c>
      <c r="DN710">
        <v>1</v>
      </c>
      <c r="DO710">
        <v>0.261</v>
      </c>
      <c r="DP710">
        <v>-0.001</v>
      </c>
      <c r="DQ710">
        <v>4.408</v>
      </c>
      <c r="DR710">
        <v>-0.118</v>
      </c>
      <c r="DS710">
        <v>420</v>
      </c>
      <c r="DT710">
        <v>3</v>
      </c>
      <c r="DU710">
        <v>0.07</v>
      </c>
      <c r="DV710">
        <v>0.03</v>
      </c>
      <c r="DW710">
        <v>-21.2045926829268</v>
      </c>
      <c r="DX710">
        <v>0.188171709012304</v>
      </c>
      <c r="DY710">
        <v>0.0414647978248483</v>
      </c>
      <c r="DZ710">
        <v>1</v>
      </c>
      <c r="EA710">
        <v>674.340705882353</v>
      </c>
      <c r="EB710">
        <v>-1.5659397915913</v>
      </c>
      <c r="EC710">
        <v>0.233813088927099</v>
      </c>
      <c r="ED710">
        <v>1</v>
      </c>
      <c r="EE710">
        <v>8.51682682926829</v>
      </c>
      <c r="EF710">
        <v>0.257351828278534</v>
      </c>
      <c r="EG710">
        <v>0.0262828124714588</v>
      </c>
      <c r="EH710">
        <v>0</v>
      </c>
      <c r="EI710">
        <v>2</v>
      </c>
      <c r="EJ710">
        <v>3</v>
      </c>
      <c r="EK710" t="s">
        <v>335</v>
      </c>
      <c r="EL710">
        <v>100</v>
      </c>
      <c r="EM710">
        <v>100</v>
      </c>
      <c r="EN710">
        <v>4.319</v>
      </c>
      <c r="EO710">
        <v>0.1537</v>
      </c>
      <c r="EP710">
        <v>2.28134974714028</v>
      </c>
      <c r="EQ710">
        <v>0.00616335315543056</v>
      </c>
      <c r="ER710">
        <v>-2.81551833566181e-06</v>
      </c>
      <c r="ES710">
        <v>7.20361701182458e-10</v>
      </c>
      <c r="ET710">
        <v>-0.12593346656001</v>
      </c>
      <c r="EU710">
        <v>0.000949733804135094</v>
      </c>
      <c r="EV710">
        <v>0.000626151634330831</v>
      </c>
      <c r="EW710">
        <v>-7.8445624330649e-06</v>
      </c>
      <c r="EX710">
        <v>-4</v>
      </c>
      <c r="EY710">
        <v>2067</v>
      </c>
      <c r="EZ710">
        <v>1</v>
      </c>
      <c r="FA710">
        <v>22</v>
      </c>
      <c r="FB710">
        <v>24.2</v>
      </c>
      <c r="FC710">
        <v>24</v>
      </c>
      <c r="FD710">
        <v>18</v>
      </c>
      <c r="FE710">
        <v>960.54</v>
      </c>
      <c r="FF710">
        <v>525.738</v>
      </c>
      <c r="FG710">
        <v>46.3991</v>
      </c>
      <c r="FH710">
        <v>26.2144</v>
      </c>
      <c r="FI710">
        <v>30.0006</v>
      </c>
      <c r="FJ710">
        <v>25.9155</v>
      </c>
      <c r="FK710">
        <v>25.9047</v>
      </c>
      <c r="FL710">
        <v>26.9237</v>
      </c>
      <c r="FM710">
        <v>23.0633</v>
      </c>
      <c r="FN710">
        <v>0</v>
      </c>
      <c r="FO710">
        <v>48</v>
      </c>
      <c r="FP710">
        <v>420</v>
      </c>
      <c r="FQ710">
        <v>16.0631</v>
      </c>
      <c r="FR710">
        <v>100.238</v>
      </c>
      <c r="FS710">
        <v>100.134</v>
      </c>
    </row>
    <row r="711" spans="1:175">
      <c r="A711">
        <v>695</v>
      </c>
      <c r="B711">
        <v>1627064964.5</v>
      </c>
      <c r="C711">
        <v>1388.40000009537</v>
      </c>
      <c r="D711" t="s">
        <v>1683</v>
      </c>
      <c r="E711" t="s">
        <v>1684</v>
      </c>
      <c r="F711">
        <v>1</v>
      </c>
      <c r="H711">
        <v>1627064963.5</v>
      </c>
      <c r="I711">
        <f>(J711)/1000</f>
        <v>0</v>
      </c>
      <c r="J711">
        <f>1000*CB711*AH711*(BX711-BY711)/(100*BQ711*(1000-AH711*BX711))</f>
        <v>0</v>
      </c>
      <c r="K711">
        <f>CB711*AH711*(BW711-BV711*(1000-AH711*BY711)/(1000-AH711*BX711))/(100*BQ711)</f>
        <v>0</v>
      </c>
      <c r="L711">
        <f>BV711 - IF(AH711&gt;1, K711*BQ711*100.0/(AJ711*CJ711), 0)</f>
        <v>0</v>
      </c>
      <c r="M711">
        <f>((S711-I711/2)*L711-K711)/(S711+I711/2)</f>
        <v>0</v>
      </c>
      <c r="N711">
        <f>M711*(CC711+CD711)/1000.0</f>
        <v>0</v>
      </c>
      <c r="O711">
        <f>(BV711 - IF(AH711&gt;1, K711*BQ711*100.0/(AJ711*CJ711), 0))*(CC711+CD711)/1000.0</f>
        <v>0</v>
      </c>
      <c r="P711">
        <f>2.0/((1/R711-1/Q711)+SIGN(R711)*SQRT((1/R711-1/Q711)*(1/R711-1/Q711) + 4*BR711/((BR711+1)*(BR711+1))*(2*1/R711*1/Q711-1/Q711*1/Q711)))</f>
        <v>0</v>
      </c>
      <c r="Q711">
        <f>IF(LEFT(BS711,1)&lt;&gt;"0",IF(LEFT(BS711,1)="1",3.0,BT711),$D$5+$E$5*(CJ711*CC711/($K$5*1000))+$F$5*(CJ711*CC711/($K$5*1000))*MAX(MIN(BQ711,$J$5),$I$5)*MAX(MIN(BQ711,$J$5),$I$5)+$G$5*MAX(MIN(BQ711,$J$5),$I$5)*(CJ711*CC711/($K$5*1000))+$H$5*(CJ711*CC711/($K$5*1000))*(CJ711*CC711/($K$5*1000)))</f>
        <v>0</v>
      </c>
      <c r="R711">
        <f>I711*(1000-(1000*0.61365*exp(17.502*V711/(240.97+V711))/(CC711+CD711)+BX711)/2)/(1000*0.61365*exp(17.502*V711/(240.97+V711))/(CC711+CD711)-BX711)</f>
        <v>0</v>
      </c>
      <c r="S711">
        <f>1/((BR711+1)/(P711/1.6)+1/(Q711/1.37)) + BR711/((BR711+1)/(P711/1.6) + BR711/(Q711/1.37))</f>
        <v>0</v>
      </c>
      <c r="T711">
        <f>(BM711*BP711)</f>
        <v>0</v>
      </c>
      <c r="U711">
        <f>(CE711+(T711+2*0.95*5.67E-8*(((CE711+$B$7)+273)^4-(CE711+273)^4)-44100*I711)/(1.84*29.3*Q711+8*0.95*5.67E-8*(CE711+273)^3))</f>
        <v>0</v>
      </c>
      <c r="V711">
        <f>($C$7*CF711+$D$7*CG711+$E$7*U711)</f>
        <v>0</v>
      </c>
      <c r="W711">
        <f>0.61365*exp(17.502*V711/(240.97+V711))</f>
        <v>0</v>
      </c>
      <c r="X711">
        <f>(Y711/Z711*100)</f>
        <v>0</v>
      </c>
      <c r="Y711">
        <f>BX711*(CC711+CD711)/1000</f>
        <v>0</v>
      </c>
      <c r="Z711">
        <f>0.61365*exp(17.502*CE711/(240.97+CE711))</f>
        <v>0</v>
      </c>
      <c r="AA711">
        <f>(W711-BX711*(CC711+CD711)/1000)</f>
        <v>0</v>
      </c>
      <c r="AB711">
        <f>(-I711*44100)</f>
        <v>0</v>
      </c>
      <c r="AC711">
        <f>2*29.3*Q711*0.92*(CE711-V711)</f>
        <v>0</v>
      </c>
      <c r="AD711">
        <f>2*0.95*5.67E-8*(((CE711+$B$7)+273)^4-(V711+273)^4)</f>
        <v>0</v>
      </c>
      <c r="AE711">
        <f>T711+AD711+AB711+AC711</f>
        <v>0</v>
      </c>
      <c r="AF711">
        <v>16</v>
      </c>
      <c r="AG711">
        <v>2</v>
      </c>
      <c r="AH711">
        <f>IF(AF711*$H$13&gt;=AJ711,1.0,(AJ711/(AJ711-AF711*$H$13)))</f>
        <v>0</v>
      </c>
      <c r="AI711">
        <f>(AH711-1)*100</f>
        <v>0</v>
      </c>
      <c r="AJ711">
        <f>MAX(0,($B$13+$C$13*CJ711)/(1+$D$13*CJ711)*CC711/(CE711+273)*$E$13)</f>
        <v>0</v>
      </c>
      <c r="AK711" t="s">
        <v>291</v>
      </c>
      <c r="AL711" t="s">
        <v>291</v>
      </c>
      <c r="AM711">
        <v>0</v>
      </c>
      <c r="AN711">
        <v>0</v>
      </c>
      <c r="AO711">
        <f>1-AM711/AN711</f>
        <v>0</v>
      </c>
      <c r="AP711">
        <v>0</v>
      </c>
      <c r="AQ711" t="s">
        <v>291</v>
      </c>
      <c r="AR711" t="s">
        <v>291</v>
      </c>
      <c r="AS711">
        <v>0</v>
      </c>
      <c r="AT711">
        <v>0</v>
      </c>
      <c r="AU711">
        <f>1-AS711/AT711</f>
        <v>0</v>
      </c>
      <c r="AV711">
        <v>0.5</v>
      </c>
      <c r="AW711">
        <f>BN711</f>
        <v>0</v>
      </c>
      <c r="AX711">
        <f>K711</f>
        <v>0</v>
      </c>
      <c r="AY711">
        <f>AU711*AV711*AW711</f>
        <v>0</v>
      </c>
      <c r="AZ711">
        <f>(AX711-AP711)/AW711</f>
        <v>0</v>
      </c>
      <c r="BA711">
        <f>(AN711-AT711)/AT711</f>
        <v>0</v>
      </c>
      <c r="BB711">
        <f>AM711/(AO711+AM711/AT711)</f>
        <v>0</v>
      </c>
      <c r="BC711" t="s">
        <v>291</v>
      </c>
      <c r="BD711">
        <v>0</v>
      </c>
      <c r="BE711">
        <f>IF(BD711&lt;&gt;0, BD711, BB711)</f>
        <v>0</v>
      </c>
      <c r="BF711">
        <f>1-BE711/AT711</f>
        <v>0</v>
      </c>
      <c r="BG711">
        <f>(AT711-AS711)/(AT711-BE711)</f>
        <v>0</v>
      </c>
      <c r="BH711">
        <f>(AN711-AT711)/(AN711-BE711)</f>
        <v>0</v>
      </c>
      <c r="BI711">
        <f>(AT711-AS711)/(AT711-AM711)</f>
        <v>0</v>
      </c>
      <c r="BJ711">
        <f>(AN711-AT711)/(AN711-AM711)</f>
        <v>0</v>
      </c>
      <c r="BK711">
        <f>(BG711*BE711/AS711)</f>
        <v>0</v>
      </c>
      <c r="BL711">
        <f>(1-BK711)</f>
        <v>0</v>
      </c>
      <c r="BM711">
        <f>$B$11*CK711+$C$11*CL711+$F$11*CM711*(1-CP711)</f>
        <v>0</v>
      </c>
      <c r="BN711">
        <f>BM711*BO711</f>
        <v>0</v>
      </c>
      <c r="BO711">
        <f>($B$11*$D$9+$C$11*$D$9+$F$11*((CZ711+CR711)/MAX(CZ711+CR711+DA711, 0.1)*$I$9+DA711/MAX(CZ711+CR711+DA711, 0.1)*$J$9))/($B$11+$C$11+$F$11)</f>
        <v>0</v>
      </c>
      <c r="BP711">
        <f>($B$11*$K$9+$C$11*$K$9+$F$11*((CZ711+CR711)/MAX(CZ711+CR711+DA711, 0.1)*$P$9+DA711/MAX(CZ711+CR711+DA711, 0.1)*$Q$9))/($B$11+$C$11+$F$11)</f>
        <v>0</v>
      </c>
      <c r="BQ711">
        <v>6</v>
      </c>
      <c r="BR711">
        <v>0.5</v>
      </c>
      <c r="BS711" t="s">
        <v>292</v>
      </c>
      <c r="BT711">
        <v>2</v>
      </c>
      <c r="BU711">
        <v>1627064963.5</v>
      </c>
      <c r="BV711">
        <v>398.834666666667</v>
      </c>
      <c r="BW711">
        <v>419.935</v>
      </c>
      <c r="BX711">
        <v>24.429</v>
      </c>
      <c r="BY711">
        <v>15.8906</v>
      </c>
      <c r="BZ711">
        <v>394.515666666667</v>
      </c>
      <c r="CA711">
        <v>24.2751333333333</v>
      </c>
      <c r="CB711">
        <v>900.030333333333</v>
      </c>
      <c r="CC711">
        <v>101.509</v>
      </c>
      <c r="CD711">
        <v>0.0995843333333333</v>
      </c>
      <c r="CE711">
        <v>39.3428</v>
      </c>
      <c r="CF711">
        <v>35.6369333333333</v>
      </c>
      <c r="CG711">
        <v>999.9</v>
      </c>
      <c r="CH711">
        <v>0</v>
      </c>
      <c r="CI711">
        <v>0</v>
      </c>
      <c r="CJ711">
        <v>10015.8333333333</v>
      </c>
      <c r="CK711">
        <v>0</v>
      </c>
      <c r="CL711">
        <v>60.1021</v>
      </c>
      <c r="CM711">
        <v>1460.05333333333</v>
      </c>
      <c r="CN711">
        <v>0.972990666666667</v>
      </c>
      <c r="CO711">
        <v>0.0270094666666667</v>
      </c>
      <c r="CP711">
        <v>0</v>
      </c>
      <c r="CQ711">
        <v>673.989</v>
      </c>
      <c r="CR711">
        <v>4.99951</v>
      </c>
      <c r="CS711">
        <v>9863.41</v>
      </c>
      <c r="CT711">
        <v>11912.2666666667</v>
      </c>
      <c r="CU711">
        <v>41</v>
      </c>
      <c r="CV711">
        <v>42.875</v>
      </c>
      <c r="CW711">
        <v>42.375</v>
      </c>
      <c r="CX711">
        <v>42.187</v>
      </c>
      <c r="CY711">
        <v>43.875</v>
      </c>
      <c r="CZ711">
        <v>1415.75333333333</v>
      </c>
      <c r="DA711">
        <v>39.3033333333333</v>
      </c>
      <c r="DB711">
        <v>0</v>
      </c>
      <c r="DC711">
        <v>1627064967.4</v>
      </c>
      <c r="DD711">
        <v>0</v>
      </c>
      <c r="DE711">
        <v>674.223730769231</v>
      </c>
      <c r="DF711">
        <v>-1.88386324797434</v>
      </c>
      <c r="DG711">
        <v>-15.9767521025702</v>
      </c>
      <c r="DH711">
        <v>9865.53230769231</v>
      </c>
      <c r="DI711">
        <v>15</v>
      </c>
      <c r="DJ711">
        <v>1627063522.6</v>
      </c>
      <c r="DK711" t="s">
        <v>293</v>
      </c>
      <c r="DL711">
        <v>1627063512.6</v>
      </c>
      <c r="DM711">
        <v>1627063522.6</v>
      </c>
      <c r="DN711">
        <v>1</v>
      </c>
      <c r="DO711">
        <v>0.261</v>
      </c>
      <c r="DP711">
        <v>-0.001</v>
      </c>
      <c r="DQ711">
        <v>4.408</v>
      </c>
      <c r="DR711">
        <v>-0.118</v>
      </c>
      <c r="DS711">
        <v>420</v>
      </c>
      <c r="DT711">
        <v>3</v>
      </c>
      <c r="DU711">
        <v>0.07</v>
      </c>
      <c r="DV711">
        <v>0.03</v>
      </c>
      <c r="DW711">
        <v>-21.1837825</v>
      </c>
      <c r="DX711">
        <v>0.141736210131337</v>
      </c>
      <c r="DY711">
        <v>0.0367851932678082</v>
      </c>
      <c r="DZ711">
        <v>1</v>
      </c>
      <c r="EA711">
        <v>674.287382352941</v>
      </c>
      <c r="EB711">
        <v>-1.63262890955307</v>
      </c>
      <c r="EC711">
        <v>0.23907308932944</v>
      </c>
      <c r="ED711">
        <v>1</v>
      </c>
      <c r="EE711">
        <v>8.5226765</v>
      </c>
      <c r="EF711">
        <v>0.249540337711044</v>
      </c>
      <c r="EG711">
        <v>0.0256153593133104</v>
      </c>
      <c r="EH711">
        <v>0</v>
      </c>
      <c r="EI711">
        <v>2</v>
      </c>
      <c r="EJ711">
        <v>3</v>
      </c>
      <c r="EK711" t="s">
        <v>335</v>
      </c>
      <c r="EL711">
        <v>100</v>
      </c>
      <c r="EM711">
        <v>100</v>
      </c>
      <c r="EN711">
        <v>4.319</v>
      </c>
      <c r="EO711">
        <v>0.1541</v>
      </c>
      <c r="EP711">
        <v>2.28134974714028</v>
      </c>
      <c r="EQ711">
        <v>0.00616335315543056</v>
      </c>
      <c r="ER711">
        <v>-2.81551833566181e-06</v>
      </c>
      <c r="ES711">
        <v>7.20361701182458e-10</v>
      </c>
      <c r="ET711">
        <v>-0.12593346656001</v>
      </c>
      <c r="EU711">
        <v>0.000949733804135094</v>
      </c>
      <c r="EV711">
        <v>0.000626151634330831</v>
      </c>
      <c r="EW711">
        <v>-7.8445624330649e-06</v>
      </c>
      <c r="EX711">
        <v>-4</v>
      </c>
      <c r="EY711">
        <v>2067</v>
      </c>
      <c r="EZ711">
        <v>1</v>
      </c>
      <c r="FA711">
        <v>22</v>
      </c>
      <c r="FB711">
        <v>24.2</v>
      </c>
      <c r="FC711">
        <v>24</v>
      </c>
      <c r="FD711">
        <v>18</v>
      </c>
      <c r="FE711">
        <v>960.39</v>
      </c>
      <c r="FF711">
        <v>525.752</v>
      </c>
      <c r="FG711">
        <v>46.4127</v>
      </c>
      <c r="FH711">
        <v>26.2183</v>
      </c>
      <c r="FI711">
        <v>30.0008</v>
      </c>
      <c r="FJ711">
        <v>25.9188</v>
      </c>
      <c r="FK711">
        <v>25.9079</v>
      </c>
      <c r="FL711">
        <v>26.9237</v>
      </c>
      <c r="FM711">
        <v>23.0633</v>
      </c>
      <c r="FN711">
        <v>0</v>
      </c>
      <c r="FO711">
        <v>48</v>
      </c>
      <c r="FP711">
        <v>420</v>
      </c>
      <c r="FQ711">
        <v>16.0598</v>
      </c>
      <c r="FR711">
        <v>100.238</v>
      </c>
      <c r="FS711">
        <v>100.132</v>
      </c>
    </row>
    <row r="712" spans="1:175">
      <c r="A712">
        <v>696</v>
      </c>
      <c r="B712">
        <v>1627064966.5</v>
      </c>
      <c r="C712">
        <v>1390.40000009537</v>
      </c>
      <c r="D712" t="s">
        <v>1685</v>
      </c>
      <c r="E712" t="s">
        <v>1686</v>
      </c>
      <c r="F712">
        <v>1</v>
      </c>
      <c r="H712">
        <v>1627064965.5</v>
      </c>
      <c r="I712">
        <f>(J712)/1000</f>
        <v>0</v>
      </c>
      <c r="J712">
        <f>1000*CB712*AH712*(BX712-BY712)/(100*BQ712*(1000-AH712*BX712))</f>
        <v>0</v>
      </c>
      <c r="K712">
        <f>CB712*AH712*(BW712-BV712*(1000-AH712*BY712)/(1000-AH712*BX712))/(100*BQ712)</f>
        <v>0</v>
      </c>
      <c r="L712">
        <f>BV712 - IF(AH712&gt;1, K712*BQ712*100.0/(AJ712*CJ712), 0)</f>
        <v>0</v>
      </c>
      <c r="M712">
        <f>((S712-I712/2)*L712-K712)/(S712+I712/2)</f>
        <v>0</v>
      </c>
      <c r="N712">
        <f>M712*(CC712+CD712)/1000.0</f>
        <v>0</v>
      </c>
      <c r="O712">
        <f>(BV712 - IF(AH712&gt;1, K712*BQ712*100.0/(AJ712*CJ712), 0))*(CC712+CD712)/1000.0</f>
        <v>0</v>
      </c>
      <c r="P712">
        <f>2.0/((1/R712-1/Q712)+SIGN(R712)*SQRT((1/R712-1/Q712)*(1/R712-1/Q712) + 4*BR712/((BR712+1)*(BR712+1))*(2*1/R712*1/Q712-1/Q712*1/Q712)))</f>
        <v>0</v>
      </c>
      <c r="Q712">
        <f>IF(LEFT(BS712,1)&lt;&gt;"0",IF(LEFT(BS712,1)="1",3.0,BT712),$D$5+$E$5*(CJ712*CC712/($K$5*1000))+$F$5*(CJ712*CC712/($K$5*1000))*MAX(MIN(BQ712,$J$5),$I$5)*MAX(MIN(BQ712,$J$5),$I$5)+$G$5*MAX(MIN(BQ712,$J$5),$I$5)*(CJ712*CC712/($K$5*1000))+$H$5*(CJ712*CC712/($K$5*1000))*(CJ712*CC712/($K$5*1000)))</f>
        <v>0</v>
      </c>
      <c r="R712">
        <f>I712*(1000-(1000*0.61365*exp(17.502*V712/(240.97+V712))/(CC712+CD712)+BX712)/2)/(1000*0.61365*exp(17.502*V712/(240.97+V712))/(CC712+CD712)-BX712)</f>
        <v>0</v>
      </c>
      <c r="S712">
        <f>1/((BR712+1)/(P712/1.6)+1/(Q712/1.37)) + BR712/((BR712+1)/(P712/1.6) + BR712/(Q712/1.37))</f>
        <v>0</v>
      </c>
      <c r="T712">
        <f>(BM712*BP712)</f>
        <v>0</v>
      </c>
      <c r="U712">
        <f>(CE712+(T712+2*0.95*5.67E-8*(((CE712+$B$7)+273)^4-(CE712+273)^4)-44100*I712)/(1.84*29.3*Q712+8*0.95*5.67E-8*(CE712+273)^3))</f>
        <v>0</v>
      </c>
      <c r="V712">
        <f>($C$7*CF712+$D$7*CG712+$E$7*U712)</f>
        <v>0</v>
      </c>
      <c r="W712">
        <f>0.61365*exp(17.502*V712/(240.97+V712))</f>
        <v>0</v>
      </c>
      <c r="X712">
        <f>(Y712/Z712*100)</f>
        <v>0</v>
      </c>
      <c r="Y712">
        <f>BX712*(CC712+CD712)/1000</f>
        <v>0</v>
      </c>
      <c r="Z712">
        <f>0.61365*exp(17.502*CE712/(240.97+CE712))</f>
        <v>0</v>
      </c>
      <c r="AA712">
        <f>(W712-BX712*(CC712+CD712)/1000)</f>
        <v>0</v>
      </c>
      <c r="AB712">
        <f>(-I712*44100)</f>
        <v>0</v>
      </c>
      <c r="AC712">
        <f>2*29.3*Q712*0.92*(CE712-V712)</f>
        <v>0</v>
      </c>
      <c r="AD712">
        <f>2*0.95*5.67E-8*(((CE712+$B$7)+273)^4-(V712+273)^4)</f>
        <v>0</v>
      </c>
      <c r="AE712">
        <f>T712+AD712+AB712+AC712</f>
        <v>0</v>
      </c>
      <c r="AF712">
        <v>16</v>
      </c>
      <c r="AG712">
        <v>2</v>
      </c>
      <c r="AH712">
        <f>IF(AF712*$H$13&gt;=AJ712,1.0,(AJ712/(AJ712-AF712*$H$13)))</f>
        <v>0</v>
      </c>
      <c r="AI712">
        <f>(AH712-1)*100</f>
        <v>0</v>
      </c>
      <c r="AJ712">
        <f>MAX(0,($B$13+$C$13*CJ712)/(1+$D$13*CJ712)*CC712/(CE712+273)*$E$13)</f>
        <v>0</v>
      </c>
      <c r="AK712" t="s">
        <v>291</v>
      </c>
      <c r="AL712" t="s">
        <v>291</v>
      </c>
      <c r="AM712">
        <v>0</v>
      </c>
      <c r="AN712">
        <v>0</v>
      </c>
      <c r="AO712">
        <f>1-AM712/AN712</f>
        <v>0</v>
      </c>
      <c r="AP712">
        <v>0</v>
      </c>
      <c r="AQ712" t="s">
        <v>291</v>
      </c>
      <c r="AR712" t="s">
        <v>291</v>
      </c>
      <c r="AS712">
        <v>0</v>
      </c>
      <c r="AT712">
        <v>0</v>
      </c>
      <c r="AU712">
        <f>1-AS712/AT712</f>
        <v>0</v>
      </c>
      <c r="AV712">
        <v>0.5</v>
      </c>
      <c r="AW712">
        <f>BN712</f>
        <v>0</v>
      </c>
      <c r="AX712">
        <f>K712</f>
        <v>0</v>
      </c>
      <c r="AY712">
        <f>AU712*AV712*AW712</f>
        <v>0</v>
      </c>
      <c r="AZ712">
        <f>(AX712-AP712)/AW712</f>
        <v>0</v>
      </c>
      <c r="BA712">
        <f>(AN712-AT712)/AT712</f>
        <v>0</v>
      </c>
      <c r="BB712">
        <f>AM712/(AO712+AM712/AT712)</f>
        <v>0</v>
      </c>
      <c r="BC712" t="s">
        <v>291</v>
      </c>
      <c r="BD712">
        <v>0</v>
      </c>
      <c r="BE712">
        <f>IF(BD712&lt;&gt;0, BD712, BB712)</f>
        <v>0</v>
      </c>
      <c r="BF712">
        <f>1-BE712/AT712</f>
        <v>0</v>
      </c>
      <c r="BG712">
        <f>(AT712-AS712)/(AT712-BE712)</f>
        <v>0</v>
      </c>
      <c r="BH712">
        <f>(AN712-AT712)/(AN712-BE712)</f>
        <v>0</v>
      </c>
      <c r="BI712">
        <f>(AT712-AS712)/(AT712-AM712)</f>
        <v>0</v>
      </c>
      <c r="BJ712">
        <f>(AN712-AT712)/(AN712-AM712)</f>
        <v>0</v>
      </c>
      <c r="BK712">
        <f>(BG712*BE712/AS712)</f>
        <v>0</v>
      </c>
      <c r="BL712">
        <f>(1-BK712)</f>
        <v>0</v>
      </c>
      <c r="BM712">
        <f>$B$11*CK712+$C$11*CL712+$F$11*CM712*(1-CP712)</f>
        <v>0</v>
      </c>
      <c r="BN712">
        <f>BM712*BO712</f>
        <v>0</v>
      </c>
      <c r="BO712">
        <f>($B$11*$D$9+$C$11*$D$9+$F$11*((CZ712+CR712)/MAX(CZ712+CR712+DA712, 0.1)*$I$9+DA712/MAX(CZ712+CR712+DA712, 0.1)*$J$9))/($B$11+$C$11+$F$11)</f>
        <v>0</v>
      </c>
      <c r="BP712">
        <f>($B$11*$K$9+$C$11*$K$9+$F$11*((CZ712+CR712)/MAX(CZ712+CR712+DA712, 0.1)*$P$9+DA712/MAX(CZ712+CR712+DA712, 0.1)*$Q$9))/($B$11+$C$11+$F$11)</f>
        <v>0</v>
      </c>
      <c r="BQ712">
        <v>6</v>
      </c>
      <c r="BR712">
        <v>0.5</v>
      </c>
      <c r="BS712" t="s">
        <v>292</v>
      </c>
      <c r="BT712">
        <v>2</v>
      </c>
      <c r="BU712">
        <v>1627064965.5</v>
      </c>
      <c r="BV712">
        <v>398.835333333333</v>
      </c>
      <c r="BW712">
        <v>419.967</v>
      </c>
      <c r="BX712">
        <v>24.4452666666667</v>
      </c>
      <c r="BY712">
        <v>15.9454666666667</v>
      </c>
      <c r="BZ712">
        <v>394.516666666667</v>
      </c>
      <c r="CA712">
        <v>24.3032666666667</v>
      </c>
      <c r="CB712">
        <v>900.007666666667</v>
      </c>
      <c r="CC712">
        <v>101.509666666667</v>
      </c>
      <c r="CD712">
        <v>0.0998032</v>
      </c>
      <c r="CE712">
        <v>39.3592666666667</v>
      </c>
      <c r="CF712">
        <v>35.6563</v>
      </c>
      <c r="CG712">
        <v>999.9</v>
      </c>
      <c r="CH712">
        <v>0</v>
      </c>
      <c r="CI712">
        <v>0</v>
      </c>
      <c r="CJ712">
        <v>10009.6</v>
      </c>
      <c r="CK712">
        <v>0</v>
      </c>
      <c r="CL712">
        <v>60.1021</v>
      </c>
      <c r="CM712">
        <v>1459.83666666667</v>
      </c>
      <c r="CN712">
        <v>0.972989</v>
      </c>
      <c r="CO712">
        <v>0.0270114</v>
      </c>
      <c r="CP712">
        <v>0</v>
      </c>
      <c r="CQ712">
        <v>673.879333333333</v>
      </c>
      <c r="CR712">
        <v>4.99951</v>
      </c>
      <c r="CS712">
        <v>9861.09</v>
      </c>
      <c r="CT712">
        <v>11910.5333333333</v>
      </c>
      <c r="CU712">
        <v>41</v>
      </c>
      <c r="CV712">
        <v>42.875</v>
      </c>
      <c r="CW712">
        <v>42.333</v>
      </c>
      <c r="CX712">
        <v>42.187</v>
      </c>
      <c r="CY712">
        <v>43.875</v>
      </c>
      <c r="CZ712">
        <v>1415.53666666667</v>
      </c>
      <c r="DA712">
        <v>39.3</v>
      </c>
      <c r="DB712">
        <v>0</v>
      </c>
      <c r="DC712">
        <v>1627064969.2</v>
      </c>
      <c r="DD712">
        <v>0</v>
      </c>
      <c r="DE712">
        <v>674.14664</v>
      </c>
      <c r="DF712">
        <v>-1.60400000079843</v>
      </c>
      <c r="DG712">
        <v>-21.2884614648186</v>
      </c>
      <c r="DH712">
        <v>9864.8848</v>
      </c>
      <c r="DI712">
        <v>15</v>
      </c>
      <c r="DJ712">
        <v>1627063522.6</v>
      </c>
      <c r="DK712" t="s">
        <v>293</v>
      </c>
      <c r="DL712">
        <v>1627063512.6</v>
      </c>
      <c r="DM712">
        <v>1627063522.6</v>
      </c>
      <c r="DN712">
        <v>1</v>
      </c>
      <c r="DO712">
        <v>0.261</v>
      </c>
      <c r="DP712">
        <v>-0.001</v>
      </c>
      <c r="DQ712">
        <v>4.408</v>
      </c>
      <c r="DR712">
        <v>-0.118</v>
      </c>
      <c r="DS712">
        <v>420</v>
      </c>
      <c r="DT712">
        <v>3</v>
      </c>
      <c r="DU712">
        <v>0.07</v>
      </c>
      <c r="DV712">
        <v>0.03</v>
      </c>
      <c r="DW712">
        <v>-21.1770875</v>
      </c>
      <c r="DX712">
        <v>0.226850656660443</v>
      </c>
      <c r="DY712">
        <v>0.0399744992932997</v>
      </c>
      <c r="DZ712">
        <v>1</v>
      </c>
      <c r="EA712">
        <v>674.250971428571</v>
      </c>
      <c r="EB712">
        <v>-1.80763209393165</v>
      </c>
      <c r="EC712">
        <v>0.250079585699583</v>
      </c>
      <c r="ED712">
        <v>1</v>
      </c>
      <c r="EE712">
        <v>8.5248285</v>
      </c>
      <c r="EF712">
        <v>0.144053583489658</v>
      </c>
      <c r="EG712">
        <v>0.0238520521706204</v>
      </c>
      <c r="EH712">
        <v>0</v>
      </c>
      <c r="EI712">
        <v>2</v>
      </c>
      <c r="EJ712">
        <v>3</v>
      </c>
      <c r="EK712" t="s">
        <v>335</v>
      </c>
      <c r="EL712">
        <v>100</v>
      </c>
      <c r="EM712">
        <v>100</v>
      </c>
      <c r="EN712">
        <v>4.319</v>
      </c>
      <c r="EO712">
        <v>0.1175</v>
      </c>
      <c r="EP712">
        <v>2.28134974714028</v>
      </c>
      <c r="EQ712">
        <v>0.00616335315543056</v>
      </c>
      <c r="ER712">
        <v>-2.81551833566181e-06</v>
      </c>
      <c r="ES712">
        <v>7.20361701182458e-10</v>
      </c>
      <c r="ET712">
        <v>0.117463993054456</v>
      </c>
      <c r="EU712">
        <v>0</v>
      </c>
      <c r="EV712">
        <v>0</v>
      </c>
      <c r="EW712">
        <v>0</v>
      </c>
      <c r="EX712">
        <v>-4</v>
      </c>
      <c r="EY712">
        <v>2067</v>
      </c>
      <c r="EZ712">
        <v>1</v>
      </c>
      <c r="FA712">
        <v>22</v>
      </c>
      <c r="FB712">
        <v>24.2</v>
      </c>
      <c r="FC712">
        <v>24.1</v>
      </c>
      <c r="FD712">
        <v>18</v>
      </c>
      <c r="FE712">
        <v>960.068</v>
      </c>
      <c r="FF712">
        <v>525.88</v>
      </c>
      <c r="FG712">
        <v>46.4271</v>
      </c>
      <c r="FH712">
        <v>26.2216</v>
      </c>
      <c r="FI712">
        <v>30.0008</v>
      </c>
      <c r="FJ712">
        <v>25.9226</v>
      </c>
      <c r="FK712">
        <v>25.9117</v>
      </c>
      <c r="FL712">
        <v>26.9237</v>
      </c>
      <c r="FM712">
        <v>23.0633</v>
      </c>
      <c r="FN712">
        <v>0</v>
      </c>
      <c r="FO712">
        <v>48</v>
      </c>
      <c r="FP712">
        <v>420</v>
      </c>
      <c r="FQ712">
        <v>16.0801</v>
      </c>
      <c r="FR712">
        <v>100.238</v>
      </c>
      <c r="FS712">
        <v>100.131</v>
      </c>
    </row>
    <row r="713" spans="1:175">
      <c r="A713">
        <v>697</v>
      </c>
      <c r="B713">
        <v>1627064968.5</v>
      </c>
      <c r="C713">
        <v>1392.40000009537</v>
      </c>
      <c r="D713" t="s">
        <v>1687</v>
      </c>
      <c r="E713" t="s">
        <v>1688</v>
      </c>
      <c r="F713">
        <v>1</v>
      </c>
      <c r="H713">
        <v>1627064967.5</v>
      </c>
      <c r="I713">
        <f>(J713)/1000</f>
        <v>0</v>
      </c>
      <c r="J713">
        <f>1000*CB713*AH713*(BX713-BY713)/(100*BQ713*(1000-AH713*BX713))</f>
        <v>0</v>
      </c>
      <c r="K713">
        <f>CB713*AH713*(BW713-BV713*(1000-AH713*BY713)/(1000-AH713*BX713))/(100*BQ713)</f>
        <v>0</v>
      </c>
      <c r="L713">
        <f>BV713 - IF(AH713&gt;1, K713*BQ713*100.0/(AJ713*CJ713), 0)</f>
        <v>0</v>
      </c>
      <c r="M713">
        <f>((S713-I713/2)*L713-K713)/(S713+I713/2)</f>
        <v>0</v>
      </c>
      <c r="N713">
        <f>M713*(CC713+CD713)/1000.0</f>
        <v>0</v>
      </c>
      <c r="O713">
        <f>(BV713 - IF(AH713&gt;1, K713*BQ713*100.0/(AJ713*CJ713), 0))*(CC713+CD713)/1000.0</f>
        <v>0</v>
      </c>
      <c r="P713">
        <f>2.0/((1/R713-1/Q713)+SIGN(R713)*SQRT((1/R713-1/Q713)*(1/R713-1/Q713) + 4*BR713/((BR713+1)*(BR713+1))*(2*1/R713*1/Q713-1/Q713*1/Q713)))</f>
        <v>0</v>
      </c>
      <c r="Q713">
        <f>IF(LEFT(BS713,1)&lt;&gt;"0",IF(LEFT(BS713,1)="1",3.0,BT713),$D$5+$E$5*(CJ713*CC713/($K$5*1000))+$F$5*(CJ713*CC713/($K$5*1000))*MAX(MIN(BQ713,$J$5),$I$5)*MAX(MIN(BQ713,$J$5),$I$5)+$G$5*MAX(MIN(BQ713,$J$5),$I$5)*(CJ713*CC713/($K$5*1000))+$H$5*(CJ713*CC713/($K$5*1000))*(CJ713*CC713/($K$5*1000)))</f>
        <v>0</v>
      </c>
      <c r="R713">
        <f>I713*(1000-(1000*0.61365*exp(17.502*V713/(240.97+V713))/(CC713+CD713)+BX713)/2)/(1000*0.61365*exp(17.502*V713/(240.97+V713))/(CC713+CD713)-BX713)</f>
        <v>0</v>
      </c>
      <c r="S713">
        <f>1/((BR713+1)/(P713/1.6)+1/(Q713/1.37)) + BR713/((BR713+1)/(P713/1.6) + BR713/(Q713/1.37))</f>
        <v>0</v>
      </c>
      <c r="T713">
        <f>(BM713*BP713)</f>
        <v>0</v>
      </c>
      <c r="U713">
        <f>(CE713+(T713+2*0.95*5.67E-8*(((CE713+$B$7)+273)^4-(CE713+273)^4)-44100*I713)/(1.84*29.3*Q713+8*0.95*5.67E-8*(CE713+273)^3))</f>
        <v>0</v>
      </c>
      <c r="V713">
        <f>($C$7*CF713+$D$7*CG713+$E$7*U713)</f>
        <v>0</v>
      </c>
      <c r="W713">
        <f>0.61365*exp(17.502*V713/(240.97+V713))</f>
        <v>0</v>
      </c>
      <c r="X713">
        <f>(Y713/Z713*100)</f>
        <v>0</v>
      </c>
      <c r="Y713">
        <f>BX713*(CC713+CD713)/1000</f>
        <v>0</v>
      </c>
      <c r="Z713">
        <f>0.61365*exp(17.502*CE713/(240.97+CE713))</f>
        <v>0</v>
      </c>
      <c r="AA713">
        <f>(W713-BX713*(CC713+CD713)/1000)</f>
        <v>0</v>
      </c>
      <c r="AB713">
        <f>(-I713*44100)</f>
        <v>0</v>
      </c>
      <c r="AC713">
        <f>2*29.3*Q713*0.92*(CE713-V713)</f>
        <v>0</v>
      </c>
      <c r="AD713">
        <f>2*0.95*5.67E-8*(((CE713+$B$7)+273)^4-(V713+273)^4)</f>
        <v>0</v>
      </c>
      <c r="AE713">
        <f>T713+AD713+AB713+AC713</f>
        <v>0</v>
      </c>
      <c r="AF713">
        <v>17</v>
      </c>
      <c r="AG713">
        <v>2</v>
      </c>
      <c r="AH713">
        <f>IF(AF713*$H$13&gt;=AJ713,1.0,(AJ713/(AJ713-AF713*$H$13)))</f>
        <v>0</v>
      </c>
      <c r="AI713">
        <f>(AH713-1)*100</f>
        <v>0</v>
      </c>
      <c r="AJ713">
        <f>MAX(0,($B$13+$C$13*CJ713)/(1+$D$13*CJ713)*CC713/(CE713+273)*$E$13)</f>
        <v>0</v>
      </c>
      <c r="AK713" t="s">
        <v>291</v>
      </c>
      <c r="AL713" t="s">
        <v>291</v>
      </c>
      <c r="AM713">
        <v>0</v>
      </c>
      <c r="AN713">
        <v>0</v>
      </c>
      <c r="AO713">
        <f>1-AM713/AN713</f>
        <v>0</v>
      </c>
      <c r="AP713">
        <v>0</v>
      </c>
      <c r="AQ713" t="s">
        <v>291</v>
      </c>
      <c r="AR713" t="s">
        <v>291</v>
      </c>
      <c r="AS713">
        <v>0</v>
      </c>
      <c r="AT713">
        <v>0</v>
      </c>
      <c r="AU713">
        <f>1-AS713/AT713</f>
        <v>0</v>
      </c>
      <c r="AV713">
        <v>0.5</v>
      </c>
      <c r="AW713">
        <f>BN713</f>
        <v>0</v>
      </c>
      <c r="AX713">
        <f>K713</f>
        <v>0</v>
      </c>
      <c r="AY713">
        <f>AU713*AV713*AW713</f>
        <v>0</v>
      </c>
      <c r="AZ713">
        <f>(AX713-AP713)/AW713</f>
        <v>0</v>
      </c>
      <c r="BA713">
        <f>(AN713-AT713)/AT713</f>
        <v>0</v>
      </c>
      <c r="BB713">
        <f>AM713/(AO713+AM713/AT713)</f>
        <v>0</v>
      </c>
      <c r="BC713" t="s">
        <v>291</v>
      </c>
      <c r="BD713">
        <v>0</v>
      </c>
      <c r="BE713">
        <f>IF(BD713&lt;&gt;0, BD713, BB713)</f>
        <v>0</v>
      </c>
      <c r="BF713">
        <f>1-BE713/AT713</f>
        <v>0</v>
      </c>
      <c r="BG713">
        <f>(AT713-AS713)/(AT713-BE713)</f>
        <v>0</v>
      </c>
      <c r="BH713">
        <f>(AN713-AT713)/(AN713-BE713)</f>
        <v>0</v>
      </c>
      <c r="BI713">
        <f>(AT713-AS713)/(AT713-AM713)</f>
        <v>0</v>
      </c>
      <c r="BJ713">
        <f>(AN713-AT713)/(AN713-AM713)</f>
        <v>0</v>
      </c>
      <c r="BK713">
        <f>(BG713*BE713/AS713)</f>
        <v>0</v>
      </c>
      <c r="BL713">
        <f>(1-BK713)</f>
        <v>0</v>
      </c>
      <c r="BM713">
        <f>$B$11*CK713+$C$11*CL713+$F$11*CM713*(1-CP713)</f>
        <v>0</v>
      </c>
      <c r="BN713">
        <f>BM713*BO713</f>
        <v>0</v>
      </c>
      <c r="BO713">
        <f>($B$11*$D$9+$C$11*$D$9+$F$11*((CZ713+CR713)/MAX(CZ713+CR713+DA713, 0.1)*$I$9+DA713/MAX(CZ713+CR713+DA713, 0.1)*$J$9))/($B$11+$C$11+$F$11)</f>
        <v>0</v>
      </c>
      <c r="BP713">
        <f>($B$11*$K$9+$C$11*$K$9+$F$11*((CZ713+CR713)/MAX(CZ713+CR713+DA713, 0.1)*$P$9+DA713/MAX(CZ713+CR713+DA713, 0.1)*$Q$9))/($B$11+$C$11+$F$11)</f>
        <v>0</v>
      </c>
      <c r="BQ713">
        <v>6</v>
      </c>
      <c r="BR713">
        <v>0.5</v>
      </c>
      <c r="BS713" t="s">
        <v>292</v>
      </c>
      <c r="BT713">
        <v>2</v>
      </c>
      <c r="BU713">
        <v>1627064967.5</v>
      </c>
      <c r="BV713">
        <v>398.868666666667</v>
      </c>
      <c r="BW713">
        <v>419.981</v>
      </c>
      <c r="BX713">
        <v>24.4595333333333</v>
      </c>
      <c r="BY713">
        <v>15.9767</v>
      </c>
      <c r="BZ713">
        <v>394.549666666667</v>
      </c>
      <c r="CA713">
        <v>24.3420666666667</v>
      </c>
      <c r="CB713">
        <v>899.980666666667</v>
      </c>
      <c r="CC713">
        <v>101.51</v>
      </c>
      <c r="CD713">
        <v>0.0995163333333333</v>
      </c>
      <c r="CE713">
        <v>39.3737</v>
      </c>
      <c r="CF713">
        <v>35.6618666666667</v>
      </c>
      <c r="CG713">
        <v>999.9</v>
      </c>
      <c r="CH713">
        <v>0</v>
      </c>
      <c r="CI713">
        <v>0</v>
      </c>
      <c r="CJ713">
        <v>10018.3333333333</v>
      </c>
      <c r="CK713">
        <v>0</v>
      </c>
      <c r="CL713">
        <v>60.1021</v>
      </c>
      <c r="CM713">
        <v>1460.03</v>
      </c>
      <c r="CN713">
        <v>0.972990666666667</v>
      </c>
      <c r="CO713">
        <v>0.0270094666666667</v>
      </c>
      <c r="CP713">
        <v>0</v>
      </c>
      <c r="CQ713">
        <v>673.847333333333</v>
      </c>
      <c r="CR713">
        <v>4.99951</v>
      </c>
      <c r="CS713">
        <v>9862.53666666667</v>
      </c>
      <c r="CT713">
        <v>11912.1333333333</v>
      </c>
      <c r="CU713">
        <v>41</v>
      </c>
      <c r="CV713">
        <v>42.875</v>
      </c>
      <c r="CW713">
        <v>42.375</v>
      </c>
      <c r="CX713">
        <v>42.187</v>
      </c>
      <c r="CY713">
        <v>43.875</v>
      </c>
      <c r="CZ713">
        <v>1415.73</v>
      </c>
      <c r="DA713">
        <v>39.3033333333333</v>
      </c>
      <c r="DB713">
        <v>0</v>
      </c>
      <c r="DC713">
        <v>1627064971.6</v>
      </c>
      <c r="DD713">
        <v>0</v>
      </c>
      <c r="DE713">
        <v>674.06104</v>
      </c>
      <c r="DF713">
        <v>-1.34884615074173</v>
      </c>
      <c r="DG713">
        <v>-23.7392306849582</v>
      </c>
      <c r="DH713">
        <v>9864.1576</v>
      </c>
      <c r="DI713">
        <v>15</v>
      </c>
      <c r="DJ713">
        <v>1627063522.6</v>
      </c>
      <c r="DK713" t="s">
        <v>293</v>
      </c>
      <c r="DL713">
        <v>1627063512.6</v>
      </c>
      <c r="DM713">
        <v>1627063522.6</v>
      </c>
      <c r="DN713">
        <v>1</v>
      </c>
      <c r="DO713">
        <v>0.261</v>
      </c>
      <c r="DP713">
        <v>-0.001</v>
      </c>
      <c r="DQ713">
        <v>4.408</v>
      </c>
      <c r="DR713">
        <v>-0.118</v>
      </c>
      <c r="DS713">
        <v>420</v>
      </c>
      <c r="DT713">
        <v>3</v>
      </c>
      <c r="DU713">
        <v>0.07</v>
      </c>
      <c r="DV713">
        <v>0.03</v>
      </c>
      <c r="DW713">
        <v>-21.173825</v>
      </c>
      <c r="DX713">
        <v>0.378445778611721</v>
      </c>
      <c r="DY713">
        <v>0.0429911895043625</v>
      </c>
      <c r="DZ713">
        <v>1</v>
      </c>
      <c r="EA713">
        <v>674.159529411765</v>
      </c>
      <c r="EB713">
        <v>-1.62245799424186</v>
      </c>
      <c r="EC713">
        <v>0.231502284996235</v>
      </c>
      <c r="ED713">
        <v>1</v>
      </c>
      <c r="EE713">
        <v>8.524344</v>
      </c>
      <c r="EF713">
        <v>-0.00382896810507351</v>
      </c>
      <c r="EG713">
        <v>0.0246735003394329</v>
      </c>
      <c r="EH713">
        <v>1</v>
      </c>
      <c r="EI713">
        <v>3</v>
      </c>
      <c r="EJ713">
        <v>3</v>
      </c>
      <c r="EK713" t="s">
        <v>294</v>
      </c>
      <c r="EL713">
        <v>100</v>
      </c>
      <c r="EM713">
        <v>100</v>
      </c>
      <c r="EN713">
        <v>4.319</v>
      </c>
      <c r="EO713">
        <v>0.1175</v>
      </c>
      <c r="EP713">
        <v>2.28134974714028</v>
      </c>
      <c r="EQ713">
        <v>0.00616335315543056</v>
      </c>
      <c r="ER713">
        <v>-2.81551833566181e-06</v>
      </c>
      <c r="ES713">
        <v>7.20361701182458e-10</v>
      </c>
      <c r="ET713">
        <v>0.117463993054456</v>
      </c>
      <c r="EU713">
        <v>0</v>
      </c>
      <c r="EV713">
        <v>0</v>
      </c>
      <c r="EW713">
        <v>0</v>
      </c>
      <c r="EX713">
        <v>-4</v>
      </c>
      <c r="EY713">
        <v>2067</v>
      </c>
      <c r="EZ713">
        <v>1</v>
      </c>
      <c r="FA713">
        <v>22</v>
      </c>
      <c r="FB713">
        <v>24.3</v>
      </c>
      <c r="FC713">
        <v>24.1</v>
      </c>
      <c r="FD713">
        <v>18</v>
      </c>
      <c r="FE713">
        <v>960.049</v>
      </c>
      <c r="FF713">
        <v>525.912</v>
      </c>
      <c r="FG713">
        <v>46.4412</v>
      </c>
      <c r="FH713">
        <v>26.2255</v>
      </c>
      <c r="FI713">
        <v>30.0006</v>
      </c>
      <c r="FJ713">
        <v>25.9258</v>
      </c>
      <c r="FK713">
        <v>25.915</v>
      </c>
      <c r="FL713">
        <v>26.9256</v>
      </c>
      <c r="FM713">
        <v>23.0633</v>
      </c>
      <c r="FN713">
        <v>0</v>
      </c>
      <c r="FO713">
        <v>48</v>
      </c>
      <c r="FP713">
        <v>420</v>
      </c>
      <c r="FQ713">
        <v>16.0834</v>
      </c>
      <c r="FR713">
        <v>100.238</v>
      </c>
      <c r="FS713">
        <v>100.131</v>
      </c>
    </row>
    <row r="714" spans="1:175">
      <c r="A714">
        <v>698</v>
      </c>
      <c r="B714">
        <v>1627064970.5</v>
      </c>
      <c r="C714">
        <v>1394.40000009537</v>
      </c>
      <c r="D714" t="s">
        <v>1689</v>
      </c>
      <c r="E714" t="s">
        <v>1690</v>
      </c>
      <c r="F714">
        <v>1</v>
      </c>
      <c r="H714">
        <v>1627064969.5</v>
      </c>
      <c r="I714">
        <f>(J714)/1000</f>
        <v>0</v>
      </c>
      <c r="J714">
        <f>1000*CB714*AH714*(BX714-BY714)/(100*BQ714*(1000-AH714*BX714))</f>
        <v>0</v>
      </c>
      <c r="K714">
        <f>CB714*AH714*(BW714-BV714*(1000-AH714*BY714)/(1000-AH714*BX714))/(100*BQ714)</f>
        <v>0</v>
      </c>
      <c r="L714">
        <f>BV714 - IF(AH714&gt;1, K714*BQ714*100.0/(AJ714*CJ714), 0)</f>
        <v>0</v>
      </c>
      <c r="M714">
        <f>((S714-I714/2)*L714-K714)/(S714+I714/2)</f>
        <v>0</v>
      </c>
      <c r="N714">
        <f>M714*(CC714+CD714)/1000.0</f>
        <v>0</v>
      </c>
      <c r="O714">
        <f>(BV714 - IF(AH714&gt;1, K714*BQ714*100.0/(AJ714*CJ714), 0))*(CC714+CD714)/1000.0</f>
        <v>0</v>
      </c>
      <c r="P714">
        <f>2.0/((1/R714-1/Q714)+SIGN(R714)*SQRT((1/R714-1/Q714)*(1/R714-1/Q714) + 4*BR714/((BR714+1)*(BR714+1))*(2*1/R714*1/Q714-1/Q714*1/Q714)))</f>
        <v>0</v>
      </c>
      <c r="Q714">
        <f>IF(LEFT(BS714,1)&lt;&gt;"0",IF(LEFT(BS714,1)="1",3.0,BT714),$D$5+$E$5*(CJ714*CC714/($K$5*1000))+$F$5*(CJ714*CC714/($K$5*1000))*MAX(MIN(BQ714,$J$5),$I$5)*MAX(MIN(BQ714,$J$5),$I$5)+$G$5*MAX(MIN(BQ714,$J$5),$I$5)*(CJ714*CC714/($K$5*1000))+$H$5*(CJ714*CC714/($K$5*1000))*(CJ714*CC714/($K$5*1000)))</f>
        <v>0</v>
      </c>
      <c r="R714">
        <f>I714*(1000-(1000*0.61365*exp(17.502*V714/(240.97+V714))/(CC714+CD714)+BX714)/2)/(1000*0.61365*exp(17.502*V714/(240.97+V714))/(CC714+CD714)-BX714)</f>
        <v>0</v>
      </c>
      <c r="S714">
        <f>1/((BR714+1)/(P714/1.6)+1/(Q714/1.37)) + BR714/((BR714+1)/(P714/1.6) + BR714/(Q714/1.37))</f>
        <v>0</v>
      </c>
      <c r="T714">
        <f>(BM714*BP714)</f>
        <v>0</v>
      </c>
      <c r="U714">
        <f>(CE714+(T714+2*0.95*5.67E-8*(((CE714+$B$7)+273)^4-(CE714+273)^4)-44100*I714)/(1.84*29.3*Q714+8*0.95*5.67E-8*(CE714+273)^3))</f>
        <v>0</v>
      </c>
      <c r="V714">
        <f>($C$7*CF714+$D$7*CG714+$E$7*U714)</f>
        <v>0</v>
      </c>
      <c r="W714">
        <f>0.61365*exp(17.502*V714/(240.97+V714))</f>
        <v>0</v>
      </c>
      <c r="X714">
        <f>(Y714/Z714*100)</f>
        <v>0</v>
      </c>
      <c r="Y714">
        <f>BX714*(CC714+CD714)/1000</f>
        <v>0</v>
      </c>
      <c r="Z714">
        <f>0.61365*exp(17.502*CE714/(240.97+CE714))</f>
        <v>0</v>
      </c>
      <c r="AA714">
        <f>(W714-BX714*(CC714+CD714)/1000)</f>
        <v>0</v>
      </c>
      <c r="AB714">
        <f>(-I714*44100)</f>
        <v>0</v>
      </c>
      <c r="AC714">
        <f>2*29.3*Q714*0.92*(CE714-V714)</f>
        <v>0</v>
      </c>
      <c r="AD714">
        <f>2*0.95*5.67E-8*(((CE714+$B$7)+273)^4-(V714+273)^4)</f>
        <v>0</v>
      </c>
      <c r="AE714">
        <f>T714+AD714+AB714+AC714</f>
        <v>0</v>
      </c>
      <c r="AF714">
        <v>16</v>
      </c>
      <c r="AG714">
        <v>2</v>
      </c>
      <c r="AH714">
        <f>IF(AF714*$H$13&gt;=AJ714,1.0,(AJ714/(AJ714-AF714*$H$13)))</f>
        <v>0</v>
      </c>
      <c r="AI714">
        <f>(AH714-1)*100</f>
        <v>0</v>
      </c>
      <c r="AJ714">
        <f>MAX(0,($B$13+$C$13*CJ714)/(1+$D$13*CJ714)*CC714/(CE714+273)*$E$13)</f>
        <v>0</v>
      </c>
      <c r="AK714" t="s">
        <v>291</v>
      </c>
      <c r="AL714" t="s">
        <v>291</v>
      </c>
      <c r="AM714">
        <v>0</v>
      </c>
      <c r="AN714">
        <v>0</v>
      </c>
      <c r="AO714">
        <f>1-AM714/AN714</f>
        <v>0</v>
      </c>
      <c r="AP714">
        <v>0</v>
      </c>
      <c r="AQ714" t="s">
        <v>291</v>
      </c>
      <c r="AR714" t="s">
        <v>291</v>
      </c>
      <c r="AS714">
        <v>0</v>
      </c>
      <c r="AT714">
        <v>0</v>
      </c>
      <c r="AU714">
        <f>1-AS714/AT714</f>
        <v>0</v>
      </c>
      <c r="AV714">
        <v>0.5</v>
      </c>
      <c r="AW714">
        <f>BN714</f>
        <v>0</v>
      </c>
      <c r="AX714">
        <f>K714</f>
        <v>0</v>
      </c>
      <c r="AY714">
        <f>AU714*AV714*AW714</f>
        <v>0</v>
      </c>
      <c r="AZ714">
        <f>(AX714-AP714)/AW714</f>
        <v>0</v>
      </c>
      <c r="BA714">
        <f>(AN714-AT714)/AT714</f>
        <v>0</v>
      </c>
      <c r="BB714">
        <f>AM714/(AO714+AM714/AT714)</f>
        <v>0</v>
      </c>
      <c r="BC714" t="s">
        <v>291</v>
      </c>
      <c r="BD714">
        <v>0</v>
      </c>
      <c r="BE714">
        <f>IF(BD714&lt;&gt;0, BD714, BB714)</f>
        <v>0</v>
      </c>
      <c r="BF714">
        <f>1-BE714/AT714</f>
        <v>0</v>
      </c>
      <c r="BG714">
        <f>(AT714-AS714)/(AT714-BE714)</f>
        <v>0</v>
      </c>
      <c r="BH714">
        <f>(AN714-AT714)/(AN714-BE714)</f>
        <v>0</v>
      </c>
      <c r="BI714">
        <f>(AT714-AS714)/(AT714-AM714)</f>
        <v>0</v>
      </c>
      <c r="BJ714">
        <f>(AN714-AT714)/(AN714-AM714)</f>
        <v>0</v>
      </c>
      <c r="BK714">
        <f>(BG714*BE714/AS714)</f>
        <v>0</v>
      </c>
      <c r="BL714">
        <f>(1-BK714)</f>
        <v>0</v>
      </c>
      <c r="BM714">
        <f>$B$11*CK714+$C$11*CL714+$F$11*CM714*(1-CP714)</f>
        <v>0</v>
      </c>
      <c r="BN714">
        <f>BM714*BO714</f>
        <v>0</v>
      </c>
      <c r="BO714">
        <f>($B$11*$D$9+$C$11*$D$9+$F$11*((CZ714+CR714)/MAX(CZ714+CR714+DA714, 0.1)*$I$9+DA714/MAX(CZ714+CR714+DA714, 0.1)*$J$9))/($B$11+$C$11+$F$11)</f>
        <v>0</v>
      </c>
      <c r="BP714">
        <f>($B$11*$K$9+$C$11*$K$9+$F$11*((CZ714+CR714)/MAX(CZ714+CR714+DA714, 0.1)*$P$9+DA714/MAX(CZ714+CR714+DA714, 0.1)*$Q$9))/($B$11+$C$11+$F$11)</f>
        <v>0</v>
      </c>
      <c r="BQ714">
        <v>6</v>
      </c>
      <c r="BR714">
        <v>0.5</v>
      </c>
      <c r="BS714" t="s">
        <v>292</v>
      </c>
      <c r="BT714">
        <v>2</v>
      </c>
      <c r="BU714">
        <v>1627064969.5</v>
      </c>
      <c r="BV714">
        <v>398.894333333333</v>
      </c>
      <c r="BW714">
        <v>419.956</v>
      </c>
      <c r="BX714">
        <v>24.4893</v>
      </c>
      <c r="BY714">
        <v>15.9905666666667</v>
      </c>
      <c r="BZ714">
        <v>394.575333333333</v>
      </c>
      <c r="CA714">
        <v>24.3718333333333</v>
      </c>
      <c r="CB714">
        <v>900.013666666667</v>
      </c>
      <c r="CC714">
        <v>101.51</v>
      </c>
      <c r="CD714">
        <v>0.0998544666666667</v>
      </c>
      <c r="CE714">
        <v>39.3845666666667</v>
      </c>
      <c r="CF714">
        <v>35.6751666666667</v>
      </c>
      <c r="CG714">
        <v>999.9</v>
      </c>
      <c r="CH714">
        <v>0</v>
      </c>
      <c r="CI714">
        <v>0</v>
      </c>
      <c r="CJ714">
        <v>10002.4833333333</v>
      </c>
      <c r="CK714">
        <v>0</v>
      </c>
      <c r="CL714">
        <v>60.1007</v>
      </c>
      <c r="CM714">
        <v>1459.93</v>
      </c>
      <c r="CN714">
        <v>0.972990666666667</v>
      </c>
      <c r="CO714">
        <v>0.0270094666666667</v>
      </c>
      <c r="CP714">
        <v>0</v>
      </c>
      <c r="CQ714">
        <v>674.086333333333</v>
      </c>
      <c r="CR714">
        <v>4.99951</v>
      </c>
      <c r="CS714">
        <v>9860.72</v>
      </c>
      <c r="CT714">
        <v>11911.2666666667</v>
      </c>
      <c r="CU714">
        <v>41</v>
      </c>
      <c r="CV714">
        <v>42.875</v>
      </c>
      <c r="CW714">
        <v>42.375</v>
      </c>
      <c r="CX714">
        <v>42.187</v>
      </c>
      <c r="CY714">
        <v>43.875</v>
      </c>
      <c r="CZ714">
        <v>1415.63</v>
      </c>
      <c r="DA714">
        <v>39.3</v>
      </c>
      <c r="DB714">
        <v>0</v>
      </c>
      <c r="DC714">
        <v>1627064973.4</v>
      </c>
      <c r="DD714">
        <v>0</v>
      </c>
      <c r="DE714">
        <v>674.059615384616</v>
      </c>
      <c r="DF714">
        <v>-0.747213670530309</v>
      </c>
      <c r="DG714">
        <v>-25.6540170027645</v>
      </c>
      <c r="DH714">
        <v>9863.55923076923</v>
      </c>
      <c r="DI714">
        <v>15</v>
      </c>
      <c r="DJ714">
        <v>1627063522.6</v>
      </c>
      <c r="DK714" t="s">
        <v>293</v>
      </c>
      <c r="DL714">
        <v>1627063512.6</v>
      </c>
      <c r="DM714">
        <v>1627063522.6</v>
      </c>
      <c r="DN714">
        <v>1</v>
      </c>
      <c r="DO714">
        <v>0.261</v>
      </c>
      <c r="DP714">
        <v>-0.001</v>
      </c>
      <c r="DQ714">
        <v>4.408</v>
      </c>
      <c r="DR714">
        <v>-0.118</v>
      </c>
      <c r="DS714">
        <v>420</v>
      </c>
      <c r="DT714">
        <v>3</v>
      </c>
      <c r="DU714">
        <v>0.07</v>
      </c>
      <c r="DV714">
        <v>0.03</v>
      </c>
      <c r="DW714">
        <v>-21.1597525</v>
      </c>
      <c r="DX714">
        <v>0.484294559099454</v>
      </c>
      <c r="DY714">
        <v>0.0517223597078673</v>
      </c>
      <c r="DZ714">
        <v>1</v>
      </c>
      <c r="EA714">
        <v>674.135352941177</v>
      </c>
      <c r="EB714">
        <v>-1.3822823330511</v>
      </c>
      <c r="EC714">
        <v>0.205529857907192</v>
      </c>
      <c r="ED714">
        <v>1</v>
      </c>
      <c r="EE714">
        <v>8.523795</v>
      </c>
      <c r="EF714">
        <v>-0.0924335459662514</v>
      </c>
      <c r="EG714">
        <v>0.0252202341384848</v>
      </c>
      <c r="EH714">
        <v>1</v>
      </c>
      <c r="EI714">
        <v>3</v>
      </c>
      <c r="EJ714">
        <v>3</v>
      </c>
      <c r="EK714" t="s">
        <v>294</v>
      </c>
      <c r="EL714">
        <v>100</v>
      </c>
      <c r="EM714">
        <v>100</v>
      </c>
      <c r="EN714">
        <v>4.319</v>
      </c>
      <c r="EO714">
        <v>0.1174</v>
      </c>
      <c r="EP714">
        <v>2.28134974714028</v>
      </c>
      <c r="EQ714">
        <v>0.00616335315543056</v>
      </c>
      <c r="ER714">
        <v>-2.81551833566181e-06</v>
      </c>
      <c r="ES714">
        <v>7.20361701182458e-10</v>
      </c>
      <c r="ET714">
        <v>0.117463993054456</v>
      </c>
      <c r="EU714">
        <v>0</v>
      </c>
      <c r="EV714">
        <v>0</v>
      </c>
      <c r="EW714">
        <v>0</v>
      </c>
      <c r="EX714">
        <v>-4</v>
      </c>
      <c r="EY714">
        <v>2067</v>
      </c>
      <c r="EZ714">
        <v>1</v>
      </c>
      <c r="FA714">
        <v>22</v>
      </c>
      <c r="FB714">
        <v>24.3</v>
      </c>
      <c r="FC714">
        <v>24.1</v>
      </c>
      <c r="FD714">
        <v>18</v>
      </c>
      <c r="FE714">
        <v>960.287</v>
      </c>
      <c r="FF714">
        <v>525.89</v>
      </c>
      <c r="FG714">
        <v>46.4545</v>
      </c>
      <c r="FH714">
        <v>26.2299</v>
      </c>
      <c r="FI714">
        <v>30.0007</v>
      </c>
      <c r="FJ714">
        <v>25.9291</v>
      </c>
      <c r="FK714">
        <v>25.9182</v>
      </c>
      <c r="FL714">
        <v>26.9251</v>
      </c>
      <c r="FM714">
        <v>23.0633</v>
      </c>
      <c r="FN714">
        <v>0</v>
      </c>
      <c r="FO714">
        <v>48</v>
      </c>
      <c r="FP714">
        <v>420</v>
      </c>
      <c r="FQ714">
        <v>16.0837</v>
      </c>
      <c r="FR714">
        <v>100.238</v>
      </c>
      <c r="FS714">
        <v>100.13</v>
      </c>
    </row>
    <row r="715" spans="1:175">
      <c r="A715">
        <v>699</v>
      </c>
      <c r="B715">
        <v>1627064972.5</v>
      </c>
      <c r="C715">
        <v>1396.40000009537</v>
      </c>
      <c r="D715" t="s">
        <v>1691</v>
      </c>
      <c r="E715" t="s">
        <v>1692</v>
      </c>
      <c r="F715">
        <v>1</v>
      </c>
      <c r="H715">
        <v>1627064971.5</v>
      </c>
      <c r="I715">
        <f>(J715)/1000</f>
        <v>0</v>
      </c>
      <c r="J715">
        <f>1000*CB715*AH715*(BX715-BY715)/(100*BQ715*(1000-AH715*BX715))</f>
        <v>0</v>
      </c>
      <c r="K715">
        <f>CB715*AH715*(BW715-BV715*(1000-AH715*BY715)/(1000-AH715*BX715))/(100*BQ715)</f>
        <v>0</v>
      </c>
      <c r="L715">
        <f>BV715 - IF(AH715&gt;1, K715*BQ715*100.0/(AJ715*CJ715), 0)</f>
        <v>0</v>
      </c>
      <c r="M715">
        <f>((S715-I715/2)*L715-K715)/(S715+I715/2)</f>
        <v>0</v>
      </c>
      <c r="N715">
        <f>M715*(CC715+CD715)/1000.0</f>
        <v>0</v>
      </c>
      <c r="O715">
        <f>(BV715 - IF(AH715&gt;1, K715*BQ715*100.0/(AJ715*CJ715), 0))*(CC715+CD715)/1000.0</f>
        <v>0</v>
      </c>
      <c r="P715">
        <f>2.0/((1/R715-1/Q715)+SIGN(R715)*SQRT((1/R715-1/Q715)*(1/R715-1/Q715) + 4*BR715/((BR715+1)*(BR715+1))*(2*1/R715*1/Q715-1/Q715*1/Q715)))</f>
        <v>0</v>
      </c>
      <c r="Q715">
        <f>IF(LEFT(BS715,1)&lt;&gt;"0",IF(LEFT(BS715,1)="1",3.0,BT715),$D$5+$E$5*(CJ715*CC715/($K$5*1000))+$F$5*(CJ715*CC715/($K$5*1000))*MAX(MIN(BQ715,$J$5),$I$5)*MAX(MIN(BQ715,$J$5),$I$5)+$G$5*MAX(MIN(BQ715,$J$5),$I$5)*(CJ715*CC715/($K$5*1000))+$H$5*(CJ715*CC715/($K$5*1000))*(CJ715*CC715/($K$5*1000)))</f>
        <v>0</v>
      </c>
      <c r="R715">
        <f>I715*(1000-(1000*0.61365*exp(17.502*V715/(240.97+V715))/(CC715+CD715)+BX715)/2)/(1000*0.61365*exp(17.502*V715/(240.97+V715))/(CC715+CD715)-BX715)</f>
        <v>0</v>
      </c>
      <c r="S715">
        <f>1/((BR715+1)/(P715/1.6)+1/(Q715/1.37)) + BR715/((BR715+1)/(P715/1.6) + BR715/(Q715/1.37))</f>
        <v>0</v>
      </c>
      <c r="T715">
        <f>(BM715*BP715)</f>
        <v>0</v>
      </c>
      <c r="U715">
        <f>(CE715+(T715+2*0.95*5.67E-8*(((CE715+$B$7)+273)^4-(CE715+273)^4)-44100*I715)/(1.84*29.3*Q715+8*0.95*5.67E-8*(CE715+273)^3))</f>
        <v>0</v>
      </c>
      <c r="V715">
        <f>($C$7*CF715+$D$7*CG715+$E$7*U715)</f>
        <v>0</v>
      </c>
      <c r="W715">
        <f>0.61365*exp(17.502*V715/(240.97+V715))</f>
        <v>0</v>
      </c>
      <c r="X715">
        <f>(Y715/Z715*100)</f>
        <v>0</v>
      </c>
      <c r="Y715">
        <f>BX715*(CC715+CD715)/1000</f>
        <v>0</v>
      </c>
      <c r="Z715">
        <f>0.61365*exp(17.502*CE715/(240.97+CE715))</f>
        <v>0</v>
      </c>
      <c r="AA715">
        <f>(W715-BX715*(CC715+CD715)/1000)</f>
        <v>0</v>
      </c>
      <c r="AB715">
        <f>(-I715*44100)</f>
        <v>0</v>
      </c>
      <c r="AC715">
        <f>2*29.3*Q715*0.92*(CE715-V715)</f>
        <v>0</v>
      </c>
      <c r="AD715">
        <f>2*0.95*5.67E-8*(((CE715+$B$7)+273)^4-(V715+273)^4)</f>
        <v>0</v>
      </c>
      <c r="AE715">
        <f>T715+AD715+AB715+AC715</f>
        <v>0</v>
      </c>
      <c r="AF715">
        <v>16</v>
      </c>
      <c r="AG715">
        <v>2</v>
      </c>
      <c r="AH715">
        <f>IF(AF715*$H$13&gt;=AJ715,1.0,(AJ715/(AJ715-AF715*$H$13)))</f>
        <v>0</v>
      </c>
      <c r="AI715">
        <f>(AH715-1)*100</f>
        <v>0</v>
      </c>
      <c r="AJ715">
        <f>MAX(0,($B$13+$C$13*CJ715)/(1+$D$13*CJ715)*CC715/(CE715+273)*$E$13)</f>
        <v>0</v>
      </c>
      <c r="AK715" t="s">
        <v>291</v>
      </c>
      <c r="AL715" t="s">
        <v>291</v>
      </c>
      <c r="AM715">
        <v>0</v>
      </c>
      <c r="AN715">
        <v>0</v>
      </c>
      <c r="AO715">
        <f>1-AM715/AN715</f>
        <v>0</v>
      </c>
      <c r="AP715">
        <v>0</v>
      </c>
      <c r="AQ715" t="s">
        <v>291</v>
      </c>
      <c r="AR715" t="s">
        <v>291</v>
      </c>
      <c r="AS715">
        <v>0</v>
      </c>
      <c r="AT715">
        <v>0</v>
      </c>
      <c r="AU715">
        <f>1-AS715/AT715</f>
        <v>0</v>
      </c>
      <c r="AV715">
        <v>0.5</v>
      </c>
      <c r="AW715">
        <f>BN715</f>
        <v>0</v>
      </c>
      <c r="AX715">
        <f>K715</f>
        <v>0</v>
      </c>
      <c r="AY715">
        <f>AU715*AV715*AW715</f>
        <v>0</v>
      </c>
      <c r="AZ715">
        <f>(AX715-AP715)/AW715</f>
        <v>0</v>
      </c>
      <c r="BA715">
        <f>(AN715-AT715)/AT715</f>
        <v>0</v>
      </c>
      <c r="BB715">
        <f>AM715/(AO715+AM715/AT715)</f>
        <v>0</v>
      </c>
      <c r="BC715" t="s">
        <v>291</v>
      </c>
      <c r="BD715">
        <v>0</v>
      </c>
      <c r="BE715">
        <f>IF(BD715&lt;&gt;0, BD715, BB715)</f>
        <v>0</v>
      </c>
      <c r="BF715">
        <f>1-BE715/AT715</f>
        <v>0</v>
      </c>
      <c r="BG715">
        <f>(AT715-AS715)/(AT715-BE715)</f>
        <v>0</v>
      </c>
      <c r="BH715">
        <f>(AN715-AT715)/(AN715-BE715)</f>
        <v>0</v>
      </c>
      <c r="BI715">
        <f>(AT715-AS715)/(AT715-AM715)</f>
        <v>0</v>
      </c>
      <c r="BJ715">
        <f>(AN715-AT715)/(AN715-AM715)</f>
        <v>0</v>
      </c>
      <c r="BK715">
        <f>(BG715*BE715/AS715)</f>
        <v>0</v>
      </c>
      <c r="BL715">
        <f>(1-BK715)</f>
        <v>0</v>
      </c>
      <c r="BM715">
        <f>$B$11*CK715+$C$11*CL715+$F$11*CM715*(1-CP715)</f>
        <v>0</v>
      </c>
      <c r="BN715">
        <f>BM715*BO715</f>
        <v>0</v>
      </c>
      <c r="BO715">
        <f>($B$11*$D$9+$C$11*$D$9+$F$11*((CZ715+CR715)/MAX(CZ715+CR715+DA715, 0.1)*$I$9+DA715/MAX(CZ715+CR715+DA715, 0.1)*$J$9))/($B$11+$C$11+$F$11)</f>
        <v>0</v>
      </c>
      <c r="BP715">
        <f>($B$11*$K$9+$C$11*$K$9+$F$11*((CZ715+CR715)/MAX(CZ715+CR715+DA715, 0.1)*$P$9+DA715/MAX(CZ715+CR715+DA715, 0.1)*$Q$9))/($B$11+$C$11+$F$11)</f>
        <v>0</v>
      </c>
      <c r="BQ715">
        <v>6</v>
      </c>
      <c r="BR715">
        <v>0.5</v>
      </c>
      <c r="BS715" t="s">
        <v>292</v>
      </c>
      <c r="BT715">
        <v>2</v>
      </c>
      <c r="BU715">
        <v>1627064971.5</v>
      </c>
      <c r="BV715">
        <v>398.884333333333</v>
      </c>
      <c r="BW715">
        <v>419.936333333333</v>
      </c>
      <c r="BX715">
        <v>24.5119666666667</v>
      </c>
      <c r="BY715">
        <v>15.9948</v>
      </c>
      <c r="BZ715">
        <v>394.565</v>
      </c>
      <c r="CA715">
        <v>24.3945</v>
      </c>
      <c r="CB715">
        <v>900.012</v>
      </c>
      <c r="CC715">
        <v>101.510666666667</v>
      </c>
      <c r="CD715">
        <v>0.100245666666667</v>
      </c>
      <c r="CE715">
        <v>39.3964666666667</v>
      </c>
      <c r="CF715">
        <v>35.6984</v>
      </c>
      <c r="CG715">
        <v>999.9</v>
      </c>
      <c r="CH715">
        <v>0</v>
      </c>
      <c r="CI715">
        <v>0</v>
      </c>
      <c r="CJ715">
        <v>9982.91666666667</v>
      </c>
      <c r="CK715">
        <v>0</v>
      </c>
      <c r="CL715">
        <v>60.0766666666667</v>
      </c>
      <c r="CM715">
        <v>1460.12333333333</v>
      </c>
      <c r="CN715">
        <v>0.972994</v>
      </c>
      <c r="CO715">
        <v>0.0270056</v>
      </c>
      <c r="CP715">
        <v>0</v>
      </c>
      <c r="CQ715">
        <v>673.921666666667</v>
      </c>
      <c r="CR715">
        <v>4.99951</v>
      </c>
      <c r="CS715">
        <v>9861.43333333333</v>
      </c>
      <c r="CT715">
        <v>11912.9</v>
      </c>
      <c r="CU715">
        <v>41.062</v>
      </c>
      <c r="CV715">
        <v>42.875</v>
      </c>
      <c r="CW715">
        <v>42.375</v>
      </c>
      <c r="CX715">
        <v>42.187</v>
      </c>
      <c r="CY715">
        <v>43.875</v>
      </c>
      <c r="CZ715">
        <v>1415.82333333333</v>
      </c>
      <c r="DA715">
        <v>39.3</v>
      </c>
      <c r="DB715">
        <v>0</v>
      </c>
      <c r="DC715">
        <v>1627064975.2</v>
      </c>
      <c r="DD715">
        <v>0</v>
      </c>
      <c r="DE715">
        <v>674.00964</v>
      </c>
      <c r="DF715">
        <v>-1.47376923047511</v>
      </c>
      <c r="DG715">
        <v>-22.8592307222089</v>
      </c>
      <c r="DH715">
        <v>9862.7168</v>
      </c>
      <c r="DI715">
        <v>15</v>
      </c>
      <c r="DJ715">
        <v>1627063522.6</v>
      </c>
      <c r="DK715" t="s">
        <v>293</v>
      </c>
      <c r="DL715">
        <v>1627063512.6</v>
      </c>
      <c r="DM715">
        <v>1627063522.6</v>
      </c>
      <c r="DN715">
        <v>1</v>
      </c>
      <c r="DO715">
        <v>0.261</v>
      </c>
      <c r="DP715">
        <v>-0.001</v>
      </c>
      <c r="DQ715">
        <v>4.408</v>
      </c>
      <c r="DR715">
        <v>-0.118</v>
      </c>
      <c r="DS715">
        <v>420</v>
      </c>
      <c r="DT715">
        <v>3</v>
      </c>
      <c r="DU715">
        <v>0.07</v>
      </c>
      <c r="DV715">
        <v>0.03</v>
      </c>
      <c r="DW715">
        <v>-21.14284</v>
      </c>
      <c r="DX715">
        <v>0.530156848030089</v>
      </c>
      <c r="DY715">
        <v>0.0556970097940635</v>
      </c>
      <c r="DZ715">
        <v>0</v>
      </c>
      <c r="EA715">
        <v>674.105571428572</v>
      </c>
      <c r="EB715">
        <v>-1.17097455968703</v>
      </c>
      <c r="EC715">
        <v>0.192482323598719</v>
      </c>
      <c r="ED715">
        <v>1</v>
      </c>
      <c r="EE715">
        <v>8.523644</v>
      </c>
      <c r="EF715">
        <v>-0.121380337711097</v>
      </c>
      <c r="EG715">
        <v>0.025305993341499</v>
      </c>
      <c r="EH715">
        <v>0</v>
      </c>
      <c r="EI715">
        <v>1</v>
      </c>
      <c r="EJ715">
        <v>3</v>
      </c>
      <c r="EK715" t="s">
        <v>354</v>
      </c>
      <c r="EL715">
        <v>100</v>
      </c>
      <c r="EM715">
        <v>100</v>
      </c>
      <c r="EN715">
        <v>4.319</v>
      </c>
      <c r="EO715">
        <v>0.1174</v>
      </c>
      <c r="EP715">
        <v>2.28134974714028</v>
      </c>
      <c r="EQ715">
        <v>0.00616335315543056</v>
      </c>
      <c r="ER715">
        <v>-2.81551833566181e-06</v>
      </c>
      <c r="ES715">
        <v>7.20361701182458e-10</v>
      </c>
      <c r="ET715">
        <v>0.117463993054456</v>
      </c>
      <c r="EU715">
        <v>0</v>
      </c>
      <c r="EV715">
        <v>0</v>
      </c>
      <c r="EW715">
        <v>0</v>
      </c>
      <c r="EX715">
        <v>-4</v>
      </c>
      <c r="EY715">
        <v>2067</v>
      </c>
      <c r="EZ715">
        <v>1</v>
      </c>
      <c r="FA715">
        <v>22</v>
      </c>
      <c r="FB715">
        <v>24.3</v>
      </c>
      <c r="FC715">
        <v>24.2</v>
      </c>
      <c r="FD715">
        <v>18</v>
      </c>
      <c r="FE715">
        <v>960.371</v>
      </c>
      <c r="FF715">
        <v>526.138</v>
      </c>
      <c r="FG715">
        <v>46.4671</v>
      </c>
      <c r="FH715">
        <v>26.2343</v>
      </c>
      <c r="FI715">
        <v>30.0008</v>
      </c>
      <c r="FJ715">
        <v>25.9323</v>
      </c>
      <c r="FK715">
        <v>25.9214</v>
      </c>
      <c r="FL715">
        <v>26.9259</v>
      </c>
      <c r="FM715">
        <v>22.7779</v>
      </c>
      <c r="FN715">
        <v>0</v>
      </c>
      <c r="FO715">
        <v>48</v>
      </c>
      <c r="FP715">
        <v>420</v>
      </c>
      <c r="FQ715">
        <v>16.081</v>
      </c>
      <c r="FR715">
        <v>100.237</v>
      </c>
      <c r="FS715">
        <v>100.129</v>
      </c>
    </row>
    <row r="716" spans="1:175">
      <c r="A716">
        <v>700</v>
      </c>
      <c r="B716">
        <v>1627064974.5</v>
      </c>
      <c r="C716">
        <v>1398.40000009537</v>
      </c>
      <c r="D716" t="s">
        <v>1693</v>
      </c>
      <c r="E716" t="s">
        <v>1694</v>
      </c>
      <c r="F716">
        <v>1</v>
      </c>
      <c r="H716">
        <v>1627064973.5</v>
      </c>
      <c r="I716">
        <f>(J716)/1000</f>
        <v>0</v>
      </c>
      <c r="J716">
        <f>1000*CB716*AH716*(BX716-BY716)/(100*BQ716*(1000-AH716*BX716))</f>
        <v>0</v>
      </c>
      <c r="K716">
        <f>CB716*AH716*(BW716-BV716*(1000-AH716*BY716)/(1000-AH716*BX716))/(100*BQ716)</f>
        <v>0</v>
      </c>
      <c r="L716">
        <f>BV716 - IF(AH716&gt;1, K716*BQ716*100.0/(AJ716*CJ716), 0)</f>
        <v>0</v>
      </c>
      <c r="M716">
        <f>((S716-I716/2)*L716-K716)/(S716+I716/2)</f>
        <v>0</v>
      </c>
      <c r="N716">
        <f>M716*(CC716+CD716)/1000.0</f>
        <v>0</v>
      </c>
      <c r="O716">
        <f>(BV716 - IF(AH716&gt;1, K716*BQ716*100.0/(AJ716*CJ716), 0))*(CC716+CD716)/1000.0</f>
        <v>0</v>
      </c>
      <c r="P716">
        <f>2.0/((1/R716-1/Q716)+SIGN(R716)*SQRT((1/R716-1/Q716)*(1/R716-1/Q716) + 4*BR716/((BR716+1)*(BR716+1))*(2*1/R716*1/Q716-1/Q716*1/Q716)))</f>
        <v>0</v>
      </c>
      <c r="Q716">
        <f>IF(LEFT(BS716,1)&lt;&gt;"0",IF(LEFT(BS716,1)="1",3.0,BT716),$D$5+$E$5*(CJ716*CC716/($K$5*1000))+$F$5*(CJ716*CC716/($K$5*1000))*MAX(MIN(BQ716,$J$5),$I$5)*MAX(MIN(BQ716,$J$5),$I$5)+$G$5*MAX(MIN(BQ716,$J$5),$I$5)*(CJ716*CC716/($K$5*1000))+$H$5*(CJ716*CC716/($K$5*1000))*(CJ716*CC716/($K$5*1000)))</f>
        <v>0</v>
      </c>
      <c r="R716">
        <f>I716*(1000-(1000*0.61365*exp(17.502*V716/(240.97+V716))/(CC716+CD716)+BX716)/2)/(1000*0.61365*exp(17.502*V716/(240.97+V716))/(CC716+CD716)-BX716)</f>
        <v>0</v>
      </c>
      <c r="S716">
        <f>1/((BR716+1)/(P716/1.6)+1/(Q716/1.37)) + BR716/((BR716+1)/(P716/1.6) + BR716/(Q716/1.37))</f>
        <v>0</v>
      </c>
      <c r="T716">
        <f>(BM716*BP716)</f>
        <v>0</v>
      </c>
      <c r="U716">
        <f>(CE716+(T716+2*0.95*5.67E-8*(((CE716+$B$7)+273)^4-(CE716+273)^4)-44100*I716)/(1.84*29.3*Q716+8*0.95*5.67E-8*(CE716+273)^3))</f>
        <v>0</v>
      </c>
      <c r="V716">
        <f>($C$7*CF716+$D$7*CG716+$E$7*U716)</f>
        <v>0</v>
      </c>
      <c r="W716">
        <f>0.61365*exp(17.502*V716/(240.97+V716))</f>
        <v>0</v>
      </c>
      <c r="X716">
        <f>(Y716/Z716*100)</f>
        <v>0</v>
      </c>
      <c r="Y716">
        <f>BX716*(CC716+CD716)/1000</f>
        <v>0</v>
      </c>
      <c r="Z716">
        <f>0.61365*exp(17.502*CE716/(240.97+CE716))</f>
        <v>0</v>
      </c>
      <c r="AA716">
        <f>(W716-BX716*(CC716+CD716)/1000)</f>
        <v>0</v>
      </c>
      <c r="AB716">
        <f>(-I716*44100)</f>
        <v>0</v>
      </c>
      <c r="AC716">
        <f>2*29.3*Q716*0.92*(CE716-V716)</f>
        <v>0</v>
      </c>
      <c r="AD716">
        <f>2*0.95*5.67E-8*(((CE716+$B$7)+273)^4-(V716+273)^4)</f>
        <v>0</v>
      </c>
      <c r="AE716">
        <f>T716+AD716+AB716+AC716</f>
        <v>0</v>
      </c>
      <c r="AF716">
        <v>16</v>
      </c>
      <c r="AG716">
        <v>2</v>
      </c>
      <c r="AH716">
        <f>IF(AF716*$H$13&gt;=AJ716,1.0,(AJ716/(AJ716-AF716*$H$13)))</f>
        <v>0</v>
      </c>
      <c r="AI716">
        <f>(AH716-1)*100</f>
        <v>0</v>
      </c>
      <c r="AJ716">
        <f>MAX(0,($B$13+$C$13*CJ716)/(1+$D$13*CJ716)*CC716/(CE716+273)*$E$13)</f>
        <v>0</v>
      </c>
      <c r="AK716" t="s">
        <v>291</v>
      </c>
      <c r="AL716" t="s">
        <v>291</v>
      </c>
      <c r="AM716">
        <v>0</v>
      </c>
      <c r="AN716">
        <v>0</v>
      </c>
      <c r="AO716">
        <f>1-AM716/AN716</f>
        <v>0</v>
      </c>
      <c r="AP716">
        <v>0</v>
      </c>
      <c r="AQ716" t="s">
        <v>291</v>
      </c>
      <c r="AR716" t="s">
        <v>291</v>
      </c>
      <c r="AS716">
        <v>0</v>
      </c>
      <c r="AT716">
        <v>0</v>
      </c>
      <c r="AU716">
        <f>1-AS716/AT716</f>
        <v>0</v>
      </c>
      <c r="AV716">
        <v>0.5</v>
      </c>
      <c r="AW716">
        <f>BN716</f>
        <v>0</v>
      </c>
      <c r="AX716">
        <f>K716</f>
        <v>0</v>
      </c>
      <c r="AY716">
        <f>AU716*AV716*AW716</f>
        <v>0</v>
      </c>
      <c r="AZ716">
        <f>(AX716-AP716)/AW716</f>
        <v>0</v>
      </c>
      <c r="BA716">
        <f>(AN716-AT716)/AT716</f>
        <v>0</v>
      </c>
      <c r="BB716">
        <f>AM716/(AO716+AM716/AT716)</f>
        <v>0</v>
      </c>
      <c r="BC716" t="s">
        <v>291</v>
      </c>
      <c r="BD716">
        <v>0</v>
      </c>
      <c r="BE716">
        <f>IF(BD716&lt;&gt;0, BD716, BB716)</f>
        <v>0</v>
      </c>
      <c r="BF716">
        <f>1-BE716/AT716</f>
        <v>0</v>
      </c>
      <c r="BG716">
        <f>(AT716-AS716)/(AT716-BE716)</f>
        <v>0</v>
      </c>
      <c r="BH716">
        <f>(AN716-AT716)/(AN716-BE716)</f>
        <v>0</v>
      </c>
      <c r="BI716">
        <f>(AT716-AS716)/(AT716-AM716)</f>
        <v>0</v>
      </c>
      <c r="BJ716">
        <f>(AN716-AT716)/(AN716-AM716)</f>
        <v>0</v>
      </c>
      <c r="BK716">
        <f>(BG716*BE716/AS716)</f>
        <v>0</v>
      </c>
      <c r="BL716">
        <f>(1-BK716)</f>
        <v>0</v>
      </c>
      <c r="BM716">
        <f>$B$11*CK716+$C$11*CL716+$F$11*CM716*(1-CP716)</f>
        <v>0</v>
      </c>
      <c r="BN716">
        <f>BM716*BO716</f>
        <v>0</v>
      </c>
      <c r="BO716">
        <f>($B$11*$D$9+$C$11*$D$9+$F$11*((CZ716+CR716)/MAX(CZ716+CR716+DA716, 0.1)*$I$9+DA716/MAX(CZ716+CR716+DA716, 0.1)*$J$9))/($B$11+$C$11+$F$11)</f>
        <v>0</v>
      </c>
      <c r="BP716">
        <f>($B$11*$K$9+$C$11*$K$9+$F$11*((CZ716+CR716)/MAX(CZ716+CR716+DA716, 0.1)*$P$9+DA716/MAX(CZ716+CR716+DA716, 0.1)*$Q$9))/($B$11+$C$11+$F$11)</f>
        <v>0</v>
      </c>
      <c r="BQ716">
        <v>6</v>
      </c>
      <c r="BR716">
        <v>0.5</v>
      </c>
      <c r="BS716" t="s">
        <v>292</v>
      </c>
      <c r="BT716">
        <v>2</v>
      </c>
      <c r="BU716">
        <v>1627064973.5</v>
      </c>
      <c r="BV716">
        <v>398.872666666667</v>
      </c>
      <c r="BW716">
        <v>419.931333333333</v>
      </c>
      <c r="BX716">
        <v>24.5334666666667</v>
      </c>
      <c r="BY716">
        <v>16.0056333333333</v>
      </c>
      <c r="BZ716">
        <v>394.553666666667</v>
      </c>
      <c r="CA716">
        <v>24.4159666666667</v>
      </c>
      <c r="CB716">
        <v>900.010333333333</v>
      </c>
      <c r="CC716">
        <v>101.51</v>
      </c>
      <c r="CD716">
        <v>0.100073666666667</v>
      </c>
      <c r="CE716">
        <v>39.4121666666667</v>
      </c>
      <c r="CF716">
        <v>35.7071333333333</v>
      </c>
      <c r="CG716">
        <v>999.9</v>
      </c>
      <c r="CH716">
        <v>0</v>
      </c>
      <c r="CI716">
        <v>0</v>
      </c>
      <c r="CJ716">
        <v>9985.21</v>
      </c>
      <c r="CK716">
        <v>0</v>
      </c>
      <c r="CL716">
        <v>60.0498333333333</v>
      </c>
      <c r="CM716">
        <v>1459.92666666667</v>
      </c>
      <c r="CN716">
        <v>0.972990666666667</v>
      </c>
      <c r="CO716">
        <v>0.0270094666666667</v>
      </c>
      <c r="CP716">
        <v>0</v>
      </c>
      <c r="CQ716">
        <v>673.651333333333</v>
      </c>
      <c r="CR716">
        <v>4.99951</v>
      </c>
      <c r="CS716">
        <v>9859.30666666667</v>
      </c>
      <c r="CT716">
        <v>11911.3</v>
      </c>
      <c r="CU716">
        <v>41.0413333333333</v>
      </c>
      <c r="CV716">
        <v>42.875</v>
      </c>
      <c r="CW716">
        <v>42.375</v>
      </c>
      <c r="CX716">
        <v>42.208</v>
      </c>
      <c r="CY716">
        <v>43.875</v>
      </c>
      <c r="CZ716">
        <v>1415.62666666667</v>
      </c>
      <c r="DA716">
        <v>39.3</v>
      </c>
      <c r="DB716">
        <v>0</v>
      </c>
      <c r="DC716">
        <v>1627064977.6</v>
      </c>
      <c r="DD716">
        <v>0</v>
      </c>
      <c r="DE716">
        <v>673.91424</v>
      </c>
      <c r="DF716">
        <v>-2.21630769063727</v>
      </c>
      <c r="DG716">
        <v>-22.8546153244016</v>
      </c>
      <c r="DH716">
        <v>9861.8192</v>
      </c>
      <c r="DI716">
        <v>15</v>
      </c>
      <c r="DJ716">
        <v>1627063522.6</v>
      </c>
      <c r="DK716" t="s">
        <v>293</v>
      </c>
      <c r="DL716">
        <v>1627063512.6</v>
      </c>
      <c r="DM716">
        <v>1627063522.6</v>
      </c>
      <c r="DN716">
        <v>1</v>
      </c>
      <c r="DO716">
        <v>0.261</v>
      </c>
      <c r="DP716">
        <v>-0.001</v>
      </c>
      <c r="DQ716">
        <v>4.408</v>
      </c>
      <c r="DR716">
        <v>-0.118</v>
      </c>
      <c r="DS716">
        <v>420</v>
      </c>
      <c r="DT716">
        <v>3</v>
      </c>
      <c r="DU716">
        <v>0.07</v>
      </c>
      <c r="DV716">
        <v>0.03</v>
      </c>
      <c r="DW716">
        <v>-21.12912</v>
      </c>
      <c r="DX716">
        <v>0.55698461538469</v>
      </c>
      <c r="DY716">
        <v>0.0573764681729366</v>
      </c>
      <c r="DZ716">
        <v>0</v>
      </c>
      <c r="EA716">
        <v>674.002470588235</v>
      </c>
      <c r="EB716">
        <v>-1.44824389633178</v>
      </c>
      <c r="EC716">
        <v>0.217467541228314</v>
      </c>
      <c r="ED716">
        <v>1</v>
      </c>
      <c r="EE716">
        <v>8.5244105</v>
      </c>
      <c r="EF716">
        <v>-0.123755347091931</v>
      </c>
      <c r="EG716">
        <v>0.0252892535427599</v>
      </c>
      <c r="EH716">
        <v>0</v>
      </c>
      <c r="EI716">
        <v>1</v>
      </c>
      <c r="EJ716">
        <v>3</v>
      </c>
      <c r="EK716" t="s">
        <v>354</v>
      </c>
      <c r="EL716">
        <v>100</v>
      </c>
      <c r="EM716">
        <v>100</v>
      </c>
      <c r="EN716">
        <v>4.319</v>
      </c>
      <c r="EO716">
        <v>0.1175</v>
      </c>
      <c r="EP716">
        <v>2.28134974714028</v>
      </c>
      <c r="EQ716">
        <v>0.00616335315543056</v>
      </c>
      <c r="ER716">
        <v>-2.81551833566181e-06</v>
      </c>
      <c r="ES716">
        <v>7.20361701182458e-10</v>
      </c>
      <c r="ET716">
        <v>0.117463993054456</v>
      </c>
      <c r="EU716">
        <v>0</v>
      </c>
      <c r="EV716">
        <v>0</v>
      </c>
      <c r="EW716">
        <v>0</v>
      </c>
      <c r="EX716">
        <v>-4</v>
      </c>
      <c r="EY716">
        <v>2067</v>
      </c>
      <c r="EZ716">
        <v>1</v>
      </c>
      <c r="FA716">
        <v>22</v>
      </c>
      <c r="FB716">
        <v>24.4</v>
      </c>
      <c r="FC716">
        <v>24.2</v>
      </c>
      <c r="FD716">
        <v>18</v>
      </c>
      <c r="FE716">
        <v>960.455</v>
      </c>
      <c r="FF716">
        <v>526.277</v>
      </c>
      <c r="FG716">
        <v>46.4799</v>
      </c>
      <c r="FH716">
        <v>26.2388</v>
      </c>
      <c r="FI716">
        <v>30.0007</v>
      </c>
      <c r="FJ716">
        <v>25.9356</v>
      </c>
      <c r="FK716">
        <v>25.9247</v>
      </c>
      <c r="FL716">
        <v>26.9277</v>
      </c>
      <c r="FM716">
        <v>22.7779</v>
      </c>
      <c r="FN716">
        <v>0</v>
      </c>
      <c r="FO716">
        <v>48</v>
      </c>
      <c r="FP716">
        <v>420</v>
      </c>
      <c r="FQ716">
        <v>16.1809</v>
      </c>
      <c r="FR716">
        <v>100.235</v>
      </c>
      <c r="FS716">
        <v>100.127</v>
      </c>
    </row>
    <row r="717" spans="1:175">
      <c r="A717">
        <v>701</v>
      </c>
      <c r="B717">
        <v>1627064976.5</v>
      </c>
      <c r="C717">
        <v>1400.40000009537</v>
      </c>
      <c r="D717" t="s">
        <v>1695</v>
      </c>
      <c r="E717" t="s">
        <v>1696</v>
      </c>
      <c r="F717">
        <v>1</v>
      </c>
      <c r="H717">
        <v>1627064975.5</v>
      </c>
      <c r="I717">
        <f>(J717)/1000</f>
        <v>0</v>
      </c>
      <c r="J717">
        <f>1000*CB717*AH717*(BX717-BY717)/(100*BQ717*(1000-AH717*BX717))</f>
        <v>0</v>
      </c>
      <c r="K717">
        <f>CB717*AH717*(BW717-BV717*(1000-AH717*BY717)/(1000-AH717*BX717))/(100*BQ717)</f>
        <v>0</v>
      </c>
      <c r="L717">
        <f>BV717 - IF(AH717&gt;1, K717*BQ717*100.0/(AJ717*CJ717), 0)</f>
        <v>0</v>
      </c>
      <c r="M717">
        <f>((S717-I717/2)*L717-K717)/(S717+I717/2)</f>
        <v>0</v>
      </c>
      <c r="N717">
        <f>M717*(CC717+CD717)/1000.0</f>
        <v>0</v>
      </c>
      <c r="O717">
        <f>(BV717 - IF(AH717&gt;1, K717*BQ717*100.0/(AJ717*CJ717), 0))*(CC717+CD717)/1000.0</f>
        <v>0</v>
      </c>
      <c r="P717">
        <f>2.0/((1/R717-1/Q717)+SIGN(R717)*SQRT((1/R717-1/Q717)*(1/R717-1/Q717) + 4*BR717/((BR717+1)*(BR717+1))*(2*1/R717*1/Q717-1/Q717*1/Q717)))</f>
        <v>0</v>
      </c>
      <c r="Q717">
        <f>IF(LEFT(BS717,1)&lt;&gt;"0",IF(LEFT(BS717,1)="1",3.0,BT717),$D$5+$E$5*(CJ717*CC717/($K$5*1000))+$F$5*(CJ717*CC717/($K$5*1000))*MAX(MIN(BQ717,$J$5),$I$5)*MAX(MIN(BQ717,$J$5),$I$5)+$G$5*MAX(MIN(BQ717,$J$5),$I$5)*(CJ717*CC717/($K$5*1000))+$H$5*(CJ717*CC717/($K$5*1000))*(CJ717*CC717/($K$5*1000)))</f>
        <v>0</v>
      </c>
      <c r="R717">
        <f>I717*(1000-(1000*0.61365*exp(17.502*V717/(240.97+V717))/(CC717+CD717)+BX717)/2)/(1000*0.61365*exp(17.502*V717/(240.97+V717))/(CC717+CD717)-BX717)</f>
        <v>0</v>
      </c>
      <c r="S717">
        <f>1/((BR717+1)/(P717/1.6)+1/(Q717/1.37)) + BR717/((BR717+1)/(P717/1.6) + BR717/(Q717/1.37))</f>
        <v>0</v>
      </c>
      <c r="T717">
        <f>(BM717*BP717)</f>
        <v>0</v>
      </c>
      <c r="U717">
        <f>(CE717+(T717+2*0.95*5.67E-8*(((CE717+$B$7)+273)^4-(CE717+273)^4)-44100*I717)/(1.84*29.3*Q717+8*0.95*5.67E-8*(CE717+273)^3))</f>
        <v>0</v>
      </c>
      <c r="V717">
        <f>($C$7*CF717+$D$7*CG717+$E$7*U717)</f>
        <v>0</v>
      </c>
      <c r="W717">
        <f>0.61365*exp(17.502*V717/(240.97+V717))</f>
        <v>0</v>
      </c>
      <c r="X717">
        <f>(Y717/Z717*100)</f>
        <v>0</v>
      </c>
      <c r="Y717">
        <f>BX717*(CC717+CD717)/1000</f>
        <v>0</v>
      </c>
      <c r="Z717">
        <f>0.61365*exp(17.502*CE717/(240.97+CE717))</f>
        <v>0</v>
      </c>
      <c r="AA717">
        <f>(W717-BX717*(CC717+CD717)/1000)</f>
        <v>0</v>
      </c>
      <c r="AB717">
        <f>(-I717*44100)</f>
        <v>0</v>
      </c>
      <c r="AC717">
        <f>2*29.3*Q717*0.92*(CE717-V717)</f>
        <v>0</v>
      </c>
      <c r="AD717">
        <f>2*0.95*5.67E-8*(((CE717+$B$7)+273)^4-(V717+273)^4)</f>
        <v>0</v>
      </c>
      <c r="AE717">
        <f>T717+AD717+AB717+AC717</f>
        <v>0</v>
      </c>
      <c r="AF717">
        <v>16</v>
      </c>
      <c r="AG717">
        <v>2</v>
      </c>
      <c r="AH717">
        <f>IF(AF717*$H$13&gt;=AJ717,1.0,(AJ717/(AJ717-AF717*$H$13)))</f>
        <v>0</v>
      </c>
      <c r="AI717">
        <f>(AH717-1)*100</f>
        <v>0</v>
      </c>
      <c r="AJ717">
        <f>MAX(0,($B$13+$C$13*CJ717)/(1+$D$13*CJ717)*CC717/(CE717+273)*$E$13)</f>
        <v>0</v>
      </c>
      <c r="AK717" t="s">
        <v>291</v>
      </c>
      <c r="AL717" t="s">
        <v>291</v>
      </c>
      <c r="AM717">
        <v>0</v>
      </c>
      <c r="AN717">
        <v>0</v>
      </c>
      <c r="AO717">
        <f>1-AM717/AN717</f>
        <v>0</v>
      </c>
      <c r="AP717">
        <v>0</v>
      </c>
      <c r="AQ717" t="s">
        <v>291</v>
      </c>
      <c r="AR717" t="s">
        <v>291</v>
      </c>
      <c r="AS717">
        <v>0</v>
      </c>
      <c r="AT717">
        <v>0</v>
      </c>
      <c r="AU717">
        <f>1-AS717/AT717</f>
        <v>0</v>
      </c>
      <c r="AV717">
        <v>0.5</v>
      </c>
      <c r="AW717">
        <f>BN717</f>
        <v>0</v>
      </c>
      <c r="AX717">
        <f>K717</f>
        <v>0</v>
      </c>
      <c r="AY717">
        <f>AU717*AV717*AW717</f>
        <v>0</v>
      </c>
      <c r="AZ717">
        <f>(AX717-AP717)/AW717</f>
        <v>0</v>
      </c>
      <c r="BA717">
        <f>(AN717-AT717)/AT717</f>
        <v>0</v>
      </c>
      <c r="BB717">
        <f>AM717/(AO717+AM717/AT717)</f>
        <v>0</v>
      </c>
      <c r="BC717" t="s">
        <v>291</v>
      </c>
      <c r="BD717">
        <v>0</v>
      </c>
      <c r="BE717">
        <f>IF(BD717&lt;&gt;0, BD717, BB717)</f>
        <v>0</v>
      </c>
      <c r="BF717">
        <f>1-BE717/AT717</f>
        <v>0</v>
      </c>
      <c r="BG717">
        <f>(AT717-AS717)/(AT717-BE717)</f>
        <v>0</v>
      </c>
      <c r="BH717">
        <f>(AN717-AT717)/(AN717-BE717)</f>
        <v>0</v>
      </c>
      <c r="BI717">
        <f>(AT717-AS717)/(AT717-AM717)</f>
        <v>0</v>
      </c>
      <c r="BJ717">
        <f>(AN717-AT717)/(AN717-AM717)</f>
        <v>0</v>
      </c>
      <c r="BK717">
        <f>(BG717*BE717/AS717)</f>
        <v>0</v>
      </c>
      <c r="BL717">
        <f>(1-BK717)</f>
        <v>0</v>
      </c>
      <c r="BM717">
        <f>$B$11*CK717+$C$11*CL717+$F$11*CM717*(1-CP717)</f>
        <v>0</v>
      </c>
      <c r="BN717">
        <f>BM717*BO717</f>
        <v>0</v>
      </c>
      <c r="BO717">
        <f>($B$11*$D$9+$C$11*$D$9+$F$11*((CZ717+CR717)/MAX(CZ717+CR717+DA717, 0.1)*$I$9+DA717/MAX(CZ717+CR717+DA717, 0.1)*$J$9))/($B$11+$C$11+$F$11)</f>
        <v>0</v>
      </c>
      <c r="BP717">
        <f>($B$11*$K$9+$C$11*$K$9+$F$11*((CZ717+CR717)/MAX(CZ717+CR717+DA717, 0.1)*$P$9+DA717/MAX(CZ717+CR717+DA717, 0.1)*$Q$9))/($B$11+$C$11+$F$11)</f>
        <v>0</v>
      </c>
      <c r="BQ717">
        <v>6</v>
      </c>
      <c r="BR717">
        <v>0.5</v>
      </c>
      <c r="BS717" t="s">
        <v>292</v>
      </c>
      <c r="BT717">
        <v>2</v>
      </c>
      <c r="BU717">
        <v>1627064975.5</v>
      </c>
      <c r="BV717">
        <v>398.879</v>
      </c>
      <c r="BW717">
        <v>419.946666666667</v>
      </c>
      <c r="BX717">
        <v>24.5559666666667</v>
      </c>
      <c r="BY717">
        <v>16.0393</v>
      </c>
      <c r="BZ717">
        <v>394.559666666667</v>
      </c>
      <c r="CA717">
        <v>24.4385333333333</v>
      </c>
      <c r="CB717">
        <v>900.011</v>
      </c>
      <c r="CC717">
        <v>101.508666666667</v>
      </c>
      <c r="CD717">
        <v>0.100255333333333</v>
      </c>
      <c r="CE717">
        <v>39.4264666666667</v>
      </c>
      <c r="CF717">
        <v>35.711</v>
      </c>
      <c r="CG717">
        <v>999.9</v>
      </c>
      <c r="CH717">
        <v>0</v>
      </c>
      <c r="CI717">
        <v>0</v>
      </c>
      <c r="CJ717">
        <v>9987.91666666667</v>
      </c>
      <c r="CK717">
        <v>0</v>
      </c>
      <c r="CL717">
        <v>60.0456</v>
      </c>
      <c r="CM717">
        <v>1460.02</v>
      </c>
      <c r="CN717">
        <v>0.972990666666667</v>
      </c>
      <c r="CO717">
        <v>0.0270094666666667</v>
      </c>
      <c r="CP717">
        <v>0</v>
      </c>
      <c r="CQ717">
        <v>673.561</v>
      </c>
      <c r="CR717">
        <v>4.99951</v>
      </c>
      <c r="CS717">
        <v>9858.86</v>
      </c>
      <c r="CT717">
        <v>11912.0333333333</v>
      </c>
      <c r="CU717">
        <v>41.0206666666667</v>
      </c>
      <c r="CV717">
        <v>42.875</v>
      </c>
      <c r="CW717">
        <v>42.375</v>
      </c>
      <c r="CX717">
        <v>42.208</v>
      </c>
      <c r="CY717">
        <v>43.937</v>
      </c>
      <c r="CZ717">
        <v>1415.72</v>
      </c>
      <c r="DA717">
        <v>39.3</v>
      </c>
      <c r="DB717">
        <v>0</v>
      </c>
      <c r="DC717">
        <v>1627064979.4</v>
      </c>
      <c r="DD717">
        <v>0</v>
      </c>
      <c r="DE717">
        <v>673.846269230769</v>
      </c>
      <c r="DF717">
        <v>-2.48386325067859</v>
      </c>
      <c r="DG717">
        <v>-23.1059827961597</v>
      </c>
      <c r="DH717">
        <v>9861.28423076923</v>
      </c>
      <c r="DI717">
        <v>15</v>
      </c>
      <c r="DJ717">
        <v>1627063522.6</v>
      </c>
      <c r="DK717" t="s">
        <v>293</v>
      </c>
      <c r="DL717">
        <v>1627063512.6</v>
      </c>
      <c r="DM717">
        <v>1627063522.6</v>
      </c>
      <c r="DN717">
        <v>1</v>
      </c>
      <c r="DO717">
        <v>0.261</v>
      </c>
      <c r="DP717">
        <v>-0.001</v>
      </c>
      <c r="DQ717">
        <v>4.408</v>
      </c>
      <c r="DR717">
        <v>-0.118</v>
      </c>
      <c r="DS717">
        <v>420</v>
      </c>
      <c r="DT717">
        <v>3</v>
      </c>
      <c r="DU717">
        <v>0.07</v>
      </c>
      <c r="DV717">
        <v>0.03</v>
      </c>
      <c r="DW717">
        <v>-21.115425</v>
      </c>
      <c r="DX717">
        <v>0.51927579737335</v>
      </c>
      <c r="DY717">
        <v>0.0548815576947303</v>
      </c>
      <c r="DZ717">
        <v>0</v>
      </c>
      <c r="EA717">
        <v>673.948529411765</v>
      </c>
      <c r="EB717">
        <v>-1.75884192730337</v>
      </c>
      <c r="EC717">
        <v>0.250187486790836</v>
      </c>
      <c r="ED717">
        <v>1</v>
      </c>
      <c r="EE717">
        <v>8.523906</v>
      </c>
      <c r="EF717">
        <v>-0.135734409005655</v>
      </c>
      <c r="EG717">
        <v>0.0253629362259182</v>
      </c>
      <c r="EH717">
        <v>0</v>
      </c>
      <c r="EI717">
        <v>1</v>
      </c>
      <c r="EJ717">
        <v>3</v>
      </c>
      <c r="EK717" t="s">
        <v>354</v>
      </c>
      <c r="EL717">
        <v>100</v>
      </c>
      <c r="EM717">
        <v>100</v>
      </c>
      <c r="EN717">
        <v>4.319</v>
      </c>
      <c r="EO717">
        <v>0.1175</v>
      </c>
      <c r="EP717">
        <v>2.28134974714028</v>
      </c>
      <c r="EQ717">
        <v>0.00616335315543056</v>
      </c>
      <c r="ER717">
        <v>-2.81551833566181e-06</v>
      </c>
      <c r="ES717">
        <v>7.20361701182458e-10</v>
      </c>
      <c r="ET717">
        <v>0.117463993054456</v>
      </c>
      <c r="EU717">
        <v>0</v>
      </c>
      <c r="EV717">
        <v>0</v>
      </c>
      <c r="EW717">
        <v>0</v>
      </c>
      <c r="EX717">
        <v>-4</v>
      </c>
      <c r="EY717">
        <v>2067</v>
      </c>
      <c r="EZ717">
        <v>1</v>
      </c>
      <c r="FA717">
        <v>22</v>
      </c>
      <c r="FB717">
        <v>24.4</v>
      </c>
      <c r="FC717">
        <v>24.2</v>
      </c>
      <c r="FD717">
        <v>18</v>
      </c>
      <c r="FE717">
        <v>960.409</v>
      </c>
      <c r="FF717">
        <v>526.076</v>
      </c>
      <c r="FG717">
        <v>46.493</v>
      </c>
      <c r="FH717">
        <v>26.2421</v>
      </c>
      <c r="FI717">
        <v>30.0007</v>
      </c>
      <c r="FJ717">
        <v>25.9389</v>
      </c>
      <c r="FK717">
        <v>25.9279</v>
      </c>
      <c r="FL717">
        <v>26.9274</v>
      </c>
      <c r="FM717">
        <v>22.5041</v>
      </c>
      <c r="FN717">
        <v>0</v>
      </c>
      <c r="FO717">
        <v>48</v>
      </c>
      <c r="FP717">
        <v>420</v>
      </c>
      <c r="FQ717">
        <v>16.1982</v>
      </c>
      <c r="FR717">
        <v>100.234</v>
      </c>
      <c r="FS717">
        <v>100.127</v>
      </c>
    </row>
    <row r="718" spans="1:175">
      <c r="A718">
        <v>702</v>
      </c>
      <c r="B718">
        <v>1627064978.5</v>
      </c>
      <c r="C718">
        <v>1402.40000009537</v>
      </c>
      <c r="D718" t="s">
        <v>1697</v>
      </c>
      <c r="E718" t="s">
        <v>1698</v>
      </c>
      <c r="F718">
        <v>1</v>
      </c>
      <c r="H718">
        <v>1627064977.5</v>
      </c>
      <c r="I718">
        <f>(J718)/1000</f>
        <v>0</v>
      </c>
      <c r="J718">
        <f>1000*CB718*AH718*(BX718-BY718)/(100*BQ718*(1000-AH718*BX718))</f>
        <v>0</v>
      </c>
      <c r="K718">
        <f>CB718*AH718*(BW718-BV718*(1000-AH718*BY718)/(1000-AH718*BX718))/(100*BQ718)</f>
        <v>0</v>
      </c>
      <c r="L718">
        <f>BV718 - IF(AH718&gt;1, K718*BQ718*100.0/(AJ718*CJ718), 0)</f>
        <v>0</v>
      </c>
      <c r="M718">
        <f>((S718-I718/2)*L718-K718)/(S718+I718/2)</f>
        <v>0</v>
      </c>
      <c r="N718">
        <f>M718*(CC718+CD718)/1000.0</f>
        <v>0</v>
      </c>
      <c r="O718">
        <f>(BV718 - IF(AH718&gt;1, K718*BQ718*100.0/(AJ718*CJ718), 0))*(CC718+CD718)/1000.0</f>
        <v>0</v>
      </c>
      <c r="P718">
        <f>2.0/((1/R718-1/Q718)+SIGN(R718)*SQRT((1/R718-1/Q718)*(1/R718-1/Q718) + 4*BR718/((BR718+1)*(BR718+1))*(2*1/R718*1/Q718-1/Q718*1/Q718)))</f>
        <v>0</v>
      </c>
      <c r="Q718">
        <f>IF(LEFT(BS718,1)&lt;&gt;"0",IF(LEFT(BS718,1)="1",3.0,BT718),$D$5+$E$5*(CJ718*CC718/($K$5*1000))+$F$5*(CJ718*CC718/($K$5*1000))*MAX(MIN(BQ718,$J$5),$I$5)*MAX(MIN(BQ718,$J$5),$I$5)+$G$5*MAX(MIN(BQ718,$J$5),$I$5)*(CJ718*CC718/($K$5*1000))+$H$5*(CJ718*CC718/($K$5*1000))*(CJ718*CC718/($K$5*1000)))</f>
        <v>0</v>
      </c>
      <c r="R718">
        <f>I718*(1000-(1000*0.61365*exp(17.502*V718/(240.97+V718))/(CC718+CD718)+BX718)/2)/(1000*0.61365*exp(17.502*V718/(240.97+V718))/(CC718+CD718)-BX718)</f>
        <v>0</v>
      </c>
      <c r="S718">
        <f>1/((BR718+1)/(P718/1.6)+1/(Q718/1.37)) + BR718/((BR718+1)/(P718/1.6) + BR718/(Q718/1.37))</f>
        <v>0</v>
      </c>
      <c r="T718">
        <f>(BM718*BP718)</f>
        <v>0</v>
      </c>
      <c r="U718">
        <f>(CE718+(T718+2*0.95*5.67E-8*(((CE718+$B$7)+273)^4-(CE718+273)^4)-44100*I718)/(1.84*29.3*Q718+8*0.95*5.67E-8*(CE718+273)^3))</f>
        <v>0</v>
      </c>
      <c r="V718">
        <f>($C$7*CF718+$D$7*CG718+$E$7*U718)</f>
        <v>0</v>
      </c>
      <c r="W718">
        <f>0.61365*exp(17.502*V718/(240.97+V718))</f>
        <v>0</v>
      </c>
      <c r="X718">
        <f>(Y718/Z718*100)</f>
        <v>0</v>
      </c>
      <c r="Y718">
        <f>BX718*(CC718+CD718)/1000</f>
        <v>0</v>
      </c>
      <c r="Z718">
        <f>0.61365*exp(17.502*CE718/(240.97+CE718))</f>
        <v>0</v>
      </c>
      <c r="AA718">
        <f>(W718-BX718*(CC718+CD718)/1000)</f>
        <v>0</v>
      </c>
      <c r="AB718">
        <f>(-I718*44100)</f>
        <v>0</v>
      </c>
      <c r="AC718">
        <f>2*29.3*Q718*0.92*(CE718-V718)</f>
        <v>0</v>
      </c>
      <c r="AD718">
        <f>2*0.95*5.67E-8*(((CE718+$B$7)+273)^4-(V718+273)^4)</f>
        <v>0</v>
      </c>
      <c r="AE718">
        <f>T718+AD718+AB718+AC718</f>
        <v>0</v>
      </c>
      <c r="AF718">
        <v>16</v>
      </c>
      <c r="AG718">
        <v>2</v>
      </c>
      <c r="AH718">
        <f>IF(AF718*$H$13&gt;=AJ718,1.0,(AJ718/(AJ718-AF718*$H$13)))</f>
        <v>0</v>
      </c>
      <c r="AI718">
        <f>(AH718-1)*100</f>
        <v>0</v>
      </c>
      <c r="AJ718">
        <f>MAX(0,($B$13+$C$13*CJ718)/(1+$D$13*CJ718)*CC718/(CE718+273)*$E$13)</f>
        <v>0</v>
      </c>
      <c r="AK718" t="s">
        <v>291</v>
      </c>
      <c r="AL718" t="s">
        <v>291</v>
      </c>
      <c r="AM718">
        <v>0</v>
      </c>
      <c r="AN718">
        <v>0</v>
      </c>
      <c r="AO718">
        <f>1-AM718/AN718</f>
        <v>0</v>
      </c>
      <c r="AP718">
        <v>0</v>
      </c>
      <c r="AQ718" t="s">
        <v>291</v>
      </c>
      <c r="AR718" t="s">
        <v>291</v>
      </c>
      <c r="AS718">
        <v>0</v>
      </c>
      <c r="AT718">
        <v>0</v>
      </c>
      <c r="AU718">
        <f>1-AS718/AT718</f>
        <v>0</v>
      </c>
      <c r="AV718">
        <v>0.5</v>
      </c>
      <c r="AW718">
        <f>BN718</f>
        <v>0</v>
      </c>
      <c r="AX718">
        <f>K718</f>
        <v>0</v>
      </c>
      <c r="AY718">
        <f>AU718*AV718*AW718</f>
        <v>0</v>
      </c>
      <c r="AZ718">
        <f>(AX718-AP718)/AW718</f>
        <v>0</v>
      </c>
      <c r="BA718">
        <f>(AN718-AT718)/AT718</f>
        <v>0</v>
      </c>
      <c r="BB718">
        <f>AM718/(AO718+AM718/AT718)</f>
        <v>0</v>
      </c>
      <c r="BC718" t="s">
        <v>291</v>
      </c>
      <c r="BD718">
        <v>0</v>
      </c>
      <c r="BE718">
        <f>IF(BD718&lt;&gt;0, BD718, BB718)</f>
        <v>0</v>
      </c>
      <c r="BF718">
        <f>1-BE718/AT718</f>
        <v>0</v>
      </c>
      <c r="BG718">
        <f>(AT718-AS718)/(AT718-BE718)</f>
        <v>0</v>
      </c>
      <c r="BH718">
        <f>(AN718-AT718)/(AN718-BE718)</f>
        <v>0</v>
      </c>
      <c r="BI718">
        <f>(AT718-AS718)/(AT718-AM718)</f>
        <v>0</v>
      </c>
      <c r="BJ718">
        <f>(AN718-AT718)/(AN718-AM718)</f>
        <v>0</v>
      </c>
      <c r="BK718">
        <f>(BG718*BE718/AS718)</f>
        <v>0</v>
      </c>
      <c r="BL718">
        <f>(1-BK718)</f>
        <v>0</v>
      </c>
      <c r="BM718">
        <f>$B$11*CK718+$C$11*CL718+$F$11*CM718*(1-CP718)</f>
        <v>0</v>
      </c>
      <c r="BN718">
        <f>BM718*BO718</f>
        <v>0</v>
      </c>
      <c r="BO718">
        <f>($B$11*$D$9+$C$11*$D$9+$F$11*((CZ718+CR718)/MAX(CZ718+CR718+DA718, 0.1)*$I$9+DA718/MAX(CZ718+CR718+DA718, 0.1)*$J$9))/($B$11+$C$11+$F$11)</f>
        <v>0</v>
      </c>
      <c r="BP718">
        <f>($B$11*$K$9+$C$11*$K$9+$F$11*((CZ718+CR718)/MAX(CZ718+CR718+DA718, 0.1)*$P$9+DA718/MAX(CZ718+CR718+DA718, 0.1)*$Q$9))/($B$11+$C$11+$F$11)</f>
        <v>0</v>
      </c>
      <c r="BQ718">
        <v>6</v>
      </c>
      <c r="BR718">
        <v>0.5</v>
      </c>
      <c r="BS718" t="s">
        <v>292</v>
      </c>
      <c r="BT718">
        <v>2</v>
      </c>
      <c r="BU718">
        <v>1627064977.5</v>
      </c>
      <c r="BV718">
        <v>398.890666666667</v>
      </c>
      <c r="BW718">
        <v>419.974333333333</v>
      </c>
      <c r="BX718">
        <v>24.5808666666667</v>
      </c>
      <c r="BY718">
        <v>16.0727</v>
      </c>
      <c r="BZ718">
        <v>394.571666666667</v>
      </c>
      <c r="CA718">
        <v>24.4634333333333</v>
      </c>
      <c r="CB718">
        <v>900.032333333333</v>
      </c>
      <c r="CC718">
        <v>101.508666666667</v>
      </c>
      <c r="CD718">
        <v>0.100414666666667</v>
      </c>
      <c r="CE718">
        <v>39.4402333333333</v>
      </c>
      <c r="CF718">
        <v>35.7209666666667</v>
      </c>
      <c r="CG718">
        <v>999.9</v>
      </c>
      <c r="CH718">
        <v>0</v>
      </c>
      <c r="CI718">
        <v>0</v>
      </c>
      <c r="CJ718">
        <v>9995</v>
      </c>
      <c r="CK718">
        <v>0</v>
      </c>
      <c r="CL718">
        <v>60.0456</v>
      </c>
      <c r="CM718">
        <v>1460.13</v>
      </c>
      <c r="CN718">
        <v>0.972994</v>
      </c>
      <c r="CO718">
        <v>0.0270056</v>
      </c>
      <c r="CP718">
        <v>0</v>
      </c>
      <c r="CQ718">
        <v>673.590666666667</v>
      </c>
      <c r="CR718">
        <v>4.99951</v>
      </c>
      <c r="CS718">
        <v>9859.32333333333</v>
      </c>
      <c r="CT718">
        <v>11912.9</v>
      </c>
      <c r="CU718">
        <v>41.062</v>
      </c>
      <c r="CV718">
        <v>42.875</v>
      </c>
      <c r="CW718">
        <v>42.4163333333333</v>
      </c>
      <c r="CX718">
        <v>42.187</v>
      </c>
      <c r="CY718">
        <v>43.937</v>
      </c>
      <c r="CZ718">
        <v>1415.83</v>
      </c>
      <c r="DA718">
        <v>39.3</v>
      </c>
      <c r="DB718">
        <v>0</v>
      </c>
      <c r="DC718">
        <v>1627064981.2</v>
      </c>
      <c r="DD718">
        <v>0</v>
      </c>
      <c r="DE718">
        <v>673.77872</v>
      </c>
      <c r="DF718">
        <v>-2.35769231099298</v>
      </c>
      <c r="DG718">
        <v>-18.9215383774152</v>
      </c>
      <c r="DH718">
        <v>9860.4368</v>
      </c>
      <c r="DI718">
        <v>15</v>
      </c>
      <c r="DJ718">
        <v>1627063522.6</v>
      </c>
      <c r="DK718" t="s">
        <v>293</v>
      </c>
      <c r="DL718">
        <v>1627063512.6</v>
      </c>
      <c r="DM718">
        <v>1627063522.6</v>
      </c>
      <c r="DN718">
        <v>1</v>
      </c>
      <c r="DO718">
        <v>0.261</v>
      </c>
      <c r="DP718">
        <v>-0.001</v>
      </c>
      <c r="DQ718">
        <v>4.408</v>
      </c>
      <c r="DR718">
        <v>-0.118</v>
      </c>
      <c r="DS718">
        <v>420</v>
      </c>
      <c r="DT718">
        <v>3</v>
      </c>
      <c r="DU718">
        <v>0.07</v>
      </c>
      <c r="DV718">
        <v>0.03</v>
      </c>
      <c r="DW718">
        <v>-21.1038</v>
      </c>
      <c r="DX718">
        <v>0.410172607879977</v>
      </c>
      <c r="DY718">
        <v>0.0481078579859881</v>
      </c>
      <c r="DZ718">
        <v>1</v>
      </c>
      <c r="EA718">
        <v>673.901371428571</v>
      </c>
      <c r="EB718">
        <v>-2.27830919765187</v>
      </c>
      <c r="EC718">
        <v>0.29129426316888</v>
      </c>
      <c r="ED718">
        <v>1</v>
      </c>
      <c r="EE718">
        <v>8.5210265</v>
      </c>
      <c r="EF718">
        <v>-0.133761500938101</v>
      </c>
      <c r="EG718">
        <v>0.0252529818585844</v>
      </c>
      <c r="EH718">
        <v>0</v>
      </c>
      <c r="EI718">
        <v>2</v>
      </c>
      <c r="EJ718">
        <v>3</v>
      </c>
      <c r="EK718" t="s">
        <v>335</v>
      </c>
      <c r="EL718">
        <v>100</v>
      </c>
      <c r="EM718">
        <v>100</v>
      </c>
      <c r="EN718">
        <v>4.32</v>
      </c>
      <c r="EO718">
        <v>0.1175</v>
      </c>
      <c r="EP718">
        <v>2.28134974714028</v>
      </c>
      <c r="EQ718">
        <v>0.00616335315543056</v>
      </c>
      <c r="ER718">
        <v>-2.81551833566181e-06</v>
      </c>
      <c r="ES718">
        <v>7.20361701182458e-10</v>
      </c>
      <c r="ET718">
        <v>0.117463993054456</v>
      </c>
      <c r="EU718">
        <v>0</v>
      </c>
      <c r="EV718">
        <v>0</v>
      </c>
      <c r="EW718">
        <v>0</v>
      </c>
      <c r="EX718">
        <v>-4</v>
      </c>
      <c r="EY718">
        <v>2067</v>
      </c>
      <c r="EZ718">
        <v>1</v>
      </c>
      <c r="FA718">
        <v>22</v>
      </c>
      <c r="FB718">
        <v>24.4</v>
      </c>
      <c r="FC718">
        <v>24.3</v>
      </c>
      <c r="FD718">
        <v>18</v>
      </c>
      <c r="FE718">
        <v>960.208</v>
      </c>
      <c r="FF718">
        <v>525.893</v>
      </c>
      <c r="FG718">
        <v>46.5061</v>
      </c>
      <c r="FH718">
        <v>26.2454</v>
      </c>
      <c r="FI718">
        <v>30.0008</v>
      </c>
      <c r="FJ718">
        <v>25.9421</v>
      </c>
      <c r="FK718">
        <v>25.9312</v>
      </c>
      <c r="FL718">
        <v>26.9269</v>
      </c>
      <c r="FM718">
        <v>22.5041</v>
      </c>
      <c r="FN718">
        <v>0</v>
      </c>
      <c r="FO718">
        <v>48</v>
      </c>
      <c r="FP718">
        <v>420</v>
      </c>
      <c r="FQ718">
        <v>16.1943</v>
      </c>
      <c r="FR718">
        <v>100.233</v>
      </c>
      <c r="FS718">
        <v>100.127</v>
      </c>
    </row>
    <row r="719" spans="1:175">
      <c r="A719">
        <v>703</v>
      </c>
      <c r="B719">
        <v>1627064980.5</v>
      </c>
      <c r="C719">
        <v>1404.40000009537</v>
      </c>
      <c r="D719" t="s">
        <v>1699</v>
      </c>
      <c r="E719" t="s">
        <v>1700</v>
      </c>
      <c r="F719">
        <v>1</v>
      </c>
      <c r="H719">
        <v>1627064979.5</v>
      </c>
      <c r="I719">
        <f>(J719)/1000</f>
        <v>0</v>
      </c>
      <c r="J719">
        <f>1000*CB719*AH719*(BX719-BY719)/(100*BQ719*(1000-AH719*BX719))</f>
        <v>0</v>
      </c>
      <c r="K719">
        <f>CB719*AH719*(BW719-BV719*(1000-AH719*BY719)/(1000-AH719*BX719))/(100*BQ719)</f>
        <v>0</v>
      </c>
      <c r="L719">
        <f>BV719 - IF(AH719&gt;1, K719*BQ719*100.0/(AJ719*CJ719), 0)</f>
        <v>0</v>
      </c>
      <c r="M719">
        <f>((S719-I719/2)*L719-K719)/(S719+I719/2)</f>
        <v>0</v>
      </c>
      <c r="N719">
        <f>M719*(CC719+CD719)/1000.0</f>
        <v>0</v>
      </c>
      <c r="O719">
        <f>(BV719 - IF(AH719&gt;1, K719*BQ719*100.0/(AJ719*CJ719), 0))*(CC719+CD719)/1000.0</f>
        <v>0</v>
      </c>
      <c r="P719">
        <f>2.0/((1/R719-1/Q719)+SIGN(R719)*SQRT((1/R719-1/Q719)*(1/R719-1/Q719) + 4*BR719/((BR719+1)*(BR719+1))*(2*1/R719*1/Q719-1/Q719*1/Q719)))</f>
        <v>0</v>
      </c>
      <c r="Q719">
        <f>IF(LEFT(BS719,1)&lt;&gt;"0",IF(LEFT(BS719,1)="1",3.0,BT719),$D$5+$E$5*(CJ719*CC719/($K$5*1000))+$F$5*(CJ719*CC719/($K$5*1000))*MAX(MIN(BQ719,$J$5),$I$5)*MAX(MIN(BQ719,$J$5),$I$5)+$G$5*MAX(MIN(BQ719,$J$5),$I$5)*(CJ719*CC719/($K$5*1000))+$H$5*(CJ719*CC719/($K$5*1000))*(CJ719*CC719/($K$5*1000)))</f>
        <v>0</v>
      </c>
      <c r="R719">
        <f>I719*(1000-(1000*0.61365*exp(17.502*V719/(240.97+V719))/(CC719+CD719)+BX719)/2)/(1000*0.61365*exp(17.502*V719/(240.97+V719))/(CC719+CD719)-BX719)</f>
        <v>0</v>
      </c>
      <c r="S719">
        <f>1/((BR719+1)/(P719/1.6)+1/(Q719/1.37)) + BR719/((BR719+1)/(P719/1.6) + BR719/(Q719/1.37))</f>
        <v>0</v>
      </c>
      <c r="T719">
        <f>(BM719*BP719)</f>
        <v>0</v>
      </c>
      <c r="U719">
        <f>(CE719+(T719+2*0.95*5.67E-8*(((CE719+$B$7)+273)^4-(CE719+273)^4)-44100*I719)/(1.84*29.3*Q719+8*0.95*5.67E-8*(CE719+273)^3))</f>
        <v>0</v>
      </c>
      <c r="V719">
        <f>($C$7*CF719+$D$7*CG719+$E$7*U719)</f>
        <v>0</v>
      </c>
      <c r="W719">
        <f>0.61365*exp(17.502*V719/(240.97+V719))</f>
        <v>0</v>
      </c>
      <c r="X719">
        <f>(Y719/Z719*100)</f>
        <v>0</v>
      </c>
      <c r="Y719">
        <f>BX719*(CC719+CD719)/1000</f>
        <v>0</v>
      </c>
      <c r="Z719">
        <f>0.61365*exp(17.502*CE719/(240.97+CE719))</f>
        <v>0</v>
      </c>
      <c r="AA719">
        <f>(W719-BX719*(CC719+CD719)/1000)</f>
        <v>0</v>
      </c>
      <c r="AB719">
        <f>(-I719*44100)</f>
        <v>0</v>
      </c>
      <c r="AC719">
        <f>2*29.3*Q719*0.92*(CE719-V719)</f>
        <v>0</v>
      </c>
      <c r="AD719">
        <f>2*0.95*5.67E-8*(((CE719+$B$7)+273)^4-(V719+273)^4)</f>
        <v>0</v>
      </c>
      <c r="AE719">
        <f>T719+AD719+AB719+AC719</f>
        <v>0</v>
      </c>
      <c r="AF719">
        <v>16</v>
      </c>
      <c r="AG719">
        <v>2</v>
      </c>
      <c r="AH719">
        <f>IF(AF719*$H$13&gt;=AJ719,1.0,(AJ719/(AJ719-AF719*$H$13)))</f>
        <v>0</v>
      </c>
      <c r="AI719">
        <f>(AH719-1)*100</f>
        <v>0</v>
      </c>
      <c r="AJ719">
        <f>MAX(0,($B$13+$C$13*CJ719)/(1+$D$13*CJ719)*CC719/(CE719+273)*$E$13)</f>
        <v>0</v>
      </c>
      <c r="AK719" t="s">
        <v>291</v>
      </c>
      <c r="AL719" t="s">
        <v>291</v>
      </c>
      <c r="AM719">
        <v>0</v>
      </c>
      <c r="AN719">
        <v>0</v>
      </c>
      <c r="AO719">
        <f>1-AM719/AN719</f>
        <v>0</v>
      </c>
      <c r="AP719">
        <v>0</v>
      </c>
      <c r="AQ719" t="s">
        <v>291</v>
      </c>
      <c r="AR719" t="s">
        <v>291</v>
      </c>
      <c r="AS719">
        <v>0</v>
      </c>
      <c r="AT719">
        <v>0</v>
      </c>
      <c r="AU719">
        <f>1-AS719/AT719</f>
        <v>0</v>
      </c>
      <c r="AV719">
        <v>0.5</v>
      </c>
      <c r="AW719">
        <f>BN719</f>
        <v>0</v>
      </c>
      <c r="AX719">
        <f>K719</f>
        <v>0</v>
      </c>
      <c r="AY719">
        <f>AU719*AV719*AW719</f>
        <v>0</v>
      </c>
      <c r="AZ719">
        <f>(AX719-AP719)/AW719</f>
        <v>0</v>
      </c>
      <c r="BA719">
        <f>(AN719-AT719)/AT719</f>
        <v>0</v>
      </c>
      <c r="BB719">
        <f>AM719/(AO719+AM719/AT719)</f>
        <v>0</v>
      </c>
      <c r="BC719" t="s">
        <v>291</v>
      </c>
      <c r="BD719">
        <v>0</v>
      </c>
      <c r="BE719">
        <f>IF(BD719&lt;&gt;0, BD719, BB719)</f>
        <v>0</v>
      </c>
      <c r="BF719">
        <f>1-BE719/AT719</f>
        <v>0</v>
      </c>
      <c r="BG719">
        <f>(AT719-AS719)/(AT719-BE719)</f>
        <v>0</v>
      </c>
      <c r="BH719">
        <f>(AN719-AT719)/(AN719-BE719)</f>
        <v>0</v>
      </c>
      <c r="BI719">
        <f>(AT719-AS719)/(AT719-AM719)</f>
        <v>0</v>
      </c>
      <c r="BJ719">
        <f>(AN719-AT719)/(AN719-AM719)</f>
        <v>0</v>
      </c>
      <c r="BK719">
        <f>(BG719*BE719/AS719)</f>
        <v>0</v>
      </c>
      <c r="BL719">
        <f>(1-BK719)</f>
        <v>0</v>
      </c>
      <c r="BM719">
        <f>$B$11*CK719+$C$11*CL719+$F$11*CM719*(1-CP719)</f>
        <v>0</v>
      </c>
      <c r="BN719">
        <f>BM719*BO719</f>
        <v>0</v>
      </c>
      <c r="BO719">
        <f>($B$11*$D$9+$C$11*$D$9+$F$11*((CZ719+CR719)/MAX(CZ719+CR719+DA719, 0.1)*$I$9+DA719/MAX(CZ719+CR719+DA719, 0.1)*$J$9))/($B$11+$C$11+$F$11)</f>
        <v>0</v>
      </c>
      <c r="BP719">
        <f>($B$11*$K$9+$C$11*$K$9+$F$11*((CZ719+CR719)/MAX(CZ719+CR719+DA719, 0.1)*$P$9+DA719/MAX(CZ719+CR719+DA719, 0.1)*$Q$9))/($B$11+$C$11+$F$11)</f>
        <v>0</v>
      </c>
      <c r="BQ719">
        <v>6</v>
      </c>
      <c r="BR719">
        <v>0.5</v>
      </c>
      <c r="BS719" t="s">
        <v>292</v>
      </c>
      <c r="BT719">
        <v>2</v>
      </c>
      <c r="BU719">
        <v>1627064979.5</v>
      </c>
      <c r="BV719">
        <v>398.900666666667</v>
      </c>
      <c r="BW719">
        <v>419.975666666667</v>
      </c>
      <c r="BX719">
        <v>24.6094</v>
      </c>
      <c r="BY719">
        <v>16.0965333333333</v>
      </c>
      <c r="BZ719">
        <v>394.581666666667</v>
      </c>
      <c r="CA719">
        <v>24.4919333333333</v>
      </c>
      <c r="CB719">
        <v>899.987</v>
      </c>
      <c r="CC719">
        <v>101.511</v>
      </c>
      <c r="CD719">
        <v>0.1001071</v>
      </c>
      <c r="CE719">
        <v>39.4558333333333</v>
      </c>
      <c r="CF719">
        <v>35.7347333333333</v>
      </c>
      <c r="CG719">
        <v>999.9</v>
      </c>
      <c r="CH719">
        <v>0</v>
      </c>
      <c r="CI719">
        <v>0</v>
      </c>
      <c r="CJ719">
        <v>9995.41666666667</v>
      </c>
      <c r="CK719">
        <v>0</v>
      </c>
      <c r="CL719">
        <v>60.0456</v>
      </c>
      <c r="CM719">
        <v>1459.91333333333</v>
      </c>
      <c r="CN719">
        <v>0.972990666666667</v>
      </c>
      <c r="CO719">
        <v>0.0270094666666667</v>
      </c>
      <c r="CP719">
        <v>0</v>
      </c>
      <c r="CQ719">
        <v>673.380666666667</v>
      </c>
      <c r="CR719">
        <v>4.99951</v>
      </c>
      <c r="CS719">
        <v>9857.14</v>
      </c>
      <c r="CT719">
        <v>11911.1666666667</v>
      </c>
      <c r="CU719">
        <v>41.062</v>
      </c>
      <c r="CV719">
        <v>42.875</v>
      </c>
      <c r="CW719">
        <v>42.3956666666667</v>
      </c>
      <c r="CX719">
        <v>42.25</v>
      </c>
      <c r="CY719">
        <v>43.937</v>
      </c>
      <c r="CZ719">
        <v>1415.61333333333</v>
      </c>
      <c r="DA719">
        <v>39.3</v>
      </c>
      <c r="DB719">
        <v>0</v>
      </c>
      <c r="DC719">
        <v>1627064983.6</v>
      </c>
      <c r="DD719">
        <v>0</v>
      </c>
      <c r="DE719">
        <v>673.69528</v>
      </c>
      <c r="DF719">
        <v>-2.80800001034488</v>
      </c>
      <c r="DG719">
        <v>-22.8323077129328</v>
      </c>
      <c r="DH719">
        <v>9859.734</v>
      </c>
      <c r="DI719">
        <v>15</v>
      </c>
      <c r="DJ719">
        <v>1627063522.6</v>
      </c>
      <c r="DK719" t="s">
        <v>293</v>
      </c>
      <c r="DL719">
        <v>1627063512.6</v>
      </c>
      <c r="DM719">
        <v>1627063522.6</v>
      </c>
      <c r="DN719">
        <v>1</v>
      </c>
      <c r="DO719">
        <v>0.261</v>
      </c>
      <c r="DP719">
        <v>-0.001</v>
      </c>
      <c r="DQ719">
        <v>4.408</v>
      </c>
      <c r="DR719">
        <v>-0.118</v>
      </c>
      <c r="DS719">
        <v>420</v>
      </c>
      <c r="DT719">
        <v>3</v>
      </c>
      <c r="DU719">
        <v>0.07</v>
      </c>
      <c r="DV719">
        <v>0.03</v>
      </c>
      <c r="DW719">
        <v>-21.0914575</v>
      </c>
      <c r="DX719">
        <v>0.259324953095726</v>
      </c>
      <c r="DY719">
        <v>0.0358346333000634</v>
      </c>
      <c r="DZ719">
        <v>1</v>
      </c>
      <c r="EA719">
        <v>673.802147058823</v>
      </c>
      <c r="EB719">
        <v>-2.36726480530874</v>
      </c>
      <c r="EC719">
        <v>0.297318024656201</v>
      </c>
      <c r="ED719">
        <v>1</v>
      </c>
      <c r="EE719">
        <v>8.516987</v>
      </c>
      <c r="EF719">
        <v>-0.08629035647282</v>
      </c>
      <c r="EG719">
        <v>0.0230168315803891</v>
      </c>
      <c r="EH719">
        <v>1</v>
      </c>
      <c r="EI719">
        <v>3</v>
      </c>
      <c r="EJ719">
        <v>3</v>
      </c>
      <c r="EK719" t="s">
        <v>294</v>
      </c>
      <c r="EL719">
        <v>100</v>
      </c>
      <c r="EM719">
        <v>100</v>
      </c>
      <c r="EN719">
        <v>4.319</v>
      </c>
      <c r="EO719">
        <v>0.1174</v>
      </c>
      <c r="EP719">
        <v>2.28134974714028</v>
      </c>
      <c r="EQ719">
        <v>0.00616335315543056</v>
      </c>
      <c r="ER719">
        <v>-2.81551833566181e-06</v>
      </c>
      <c r="ES719">
        <v>7.20361701182458e-10</v>
      </c>
      <c r="ET719">
        <v>0.117463993054456</v>
      </c>
      <c r="EU719">
        <v>0</v>
      </c>
      <c r="EV719">
        <v>0</v>
      </c>
      <c r="EW719">
        <v>0</v>
      </c>
      <c r="EX719">
        <v>-4</v>
      </c>
      <c r="EY719">
        <v>2067</v>
      </c>
      <c r="EZ719">
        <v>1</v>
      </c>
      <c r="FA719">
        <v>22</v>
      </c>
      <c r="FB719">
        <v>24.5</v>
      </c>
      <c r="FC719">
        <v>24.3</v>
      </c>
      <c r="FD719">
        <v>18</v>
      </c>
      <c r="FE719">
        <v>960.239</v>
      </c>
      <c r="FF719">
        <v>525.854</v>
      </c>
      <c r="FG719">
        <v>46.5183</v>
      </c>
      <c r="FH719">
        <v>26.2498</v>
      </c>
      <c r="FI719">
        <v>30.0008</v>
      </c>
      <c r="FJ719">
        <v>25.9454</v>
      </c>
      <c r="FK719">
        <v>25.9344</v>
      </c>
      <c r="FL719">
        <v>26.9272</v>
      </c>
      <c r="FM719">
        <v>22.5041</v>
      </c>
      <c r="FN719">
        <v>0</v>
      </c>
      <c r="FO719">
        <v>48</v>
      </c>
      <c r="FP719">
        <v>420</v>
      </c>
      <c r="FQ719">
        <v>16.202</v>
      </c>
      <c r="FR719">
        <v>100.232</v>
      </c>
      <c r="FS719">
        <v>100.127</v>
      </c>
    </row>
    <row r="720" spans="1:175">
      <c r="A720">
        <v>704</v>
      </c>
      <c r="B720">
        <v>1627064982.5</v>
      </c>
      <c r="C720">
        <v>1406.40000009537</v>
      </c>
      <c r="D720" t="s">
        <v>1701</v>
      </c>
      <c r="E720" t="s">
        <v>1702</v>
      </c>
      <c r="F720">
        <v>1</v>
      </c>
      <c r="H720">
        <v>1627064981.5</v>
      </c>
      <c r="I720">
        <f>(J720)/1000</f>
        <v>0</v>
      </c>
      <c r="J720">
        <f>1000*CB720*AH720*(BX720-BY720)/(100*BQ720*(1000-AH720*BX720))</f>
        <v>0</v>
      </c>
      <c r="K720">
        <f>CB720*AH720*(BW720-BV720*(1000-AH720*BY720)/(1000-AH720*BX720))/(100*BQ720)</f>
        <v>0</v>
      </c>
      <c r="L720">
        <f>BV720 - IF(AH720&gt;1, K720*BQ720*100.0/(AJ720*CJ720), 0)</f>
        <v>0</v>
      </c>
      <c r="M720">
        <f>((S720-I720/2)*L720-K720)/(S720+I720/2)</f>
        <v>0</v>
      </c>
      <c r="N720">
        <f>M720*(CC720+CD720)/1000.0</f>
        <v>0</v>
      </c>
      <c r="O720">
        <f>(BV720 - IF(AH720&gt;1, K720*BQ720*100.0/(AJ720*CJ720), 0))*(CC720+CD720)/1000.0</f>
        <v>0</v>
      </c>
      <c r="P720">
        <f>2.0/((1/R720-1/Q720)+SIGN(R720)*SQRT((1/R720-1/Q720)*(1/R720-1/Q720) + 4*BR720/((BR720+1)*(BR720+1))*(2*1/R720*1/Q720-1/Q720*1/Q720)))</f>
        <v>0</v>
      </c>
      <c r="Q720">
        <f>IF(LEFT(BS720,1)&lt;&gt;"0",IF(LEFT(BS720,1)="1",3.0,BT720),$D$5+$E$5*(CJ720*CC720/($K$5*1000))+$F$5*(CJ720*CC720/($K$5*1000))*MAX(MIN(BQ720,$J$5),$I$5)*MAX(MIN(BQ720,$J$5),$I$5)+$G$5*MAX(MIN(BQ720,$J$5),$I$5)*(CJ720*CC720/($K$5*1000))+$H$5*(CJ720*CC720/($K$5*1000))*(CJ720*CC720/($K$5*1000)))</f>
        <v>0</v>
      </c>
      <c r="R720">
        <f>I720*(1000-(1000*0.61365*exp(17.502*V720/(240.97+V720))/(CC720+CD720)+BX720)/2)/(1000*0.61365*exp(17.502*V720/(240.97+V720))/(CC720+CD720)-BX720)</f>
        <v>0</v>
      </c>
      <c r="S720">
        <f>1/((BR720+1)/(P720/1.6)+1/(Q720/1.37)) + BR720/((BR720+1)/(P720/1.6) + BR720/(Q720/1.37))</f>
        <v>0</v>
      </c>
      <c r="T720">
        <f>(BM720*BP720)</f>
        <v>0</v>
      </c>
      <c r="U720">
        <f>(CE720+(T720+2*0.95*5.67E-8*(((CE720+$B$7)+273)^4-(CE720+273)^4)-44100*I720)/(1.84*29.3*Q720+8*0.95*5.67E-8*(CE720+273)^3))</f>
        <v>0</v>
      </c>
      <c r="V720">
        <f>($C$7*CF720+$D$7*CG720+$E$7*U720)</f>
        <v>0</v>
      </c>
      <c r="W720">
        <f>0.61365*exp(17.502*V720/(240.97+V720))</f>
        <v>0</v>
      </c>
      <c r="X720">
        <f>(Y720/Z720*100)</f>
        <v>0</v>
      </c>
      <c r="Y720">
        <f>BX720*(CC720+CD720)/1000</f>
        <v>0</v>
      </c>
      <c r="Z720">
        <f>0.61365*exp(17.502*CE720/(240.97+CE720))</f>
        <v>0</v>
      </c>
      <c r="AA720">
        <f>(W720-BX720*(CC720+CD720)/1000)</f>
        <v>0</v>
      </c>
      <c r="AB720">
        <f>(-I720*44100)</f>
        <v>0</v>
      </c>
      <c r="AC720">
        <f>2*29.3*Q720*0.92*(CE720-V720)</f>
        <v>0</v>
      </c>
      <c r="AD720">
        <f>2*0.95*5.67E-8*(((CE720+$B$7)+273)^4-(V720+273)^4)</f>
        <v>0</v>
      </c>
      <c r="AE720">
        <f>T720+AD720+AB720+AC720</f>
        <v>0</v>
      </c>
      <c r="AF720">
        <v>16</v>
      </c>
      <c r="AG720">
        <v>2</v>
      </c>
      <c r="AH720">
        <f>IF(AF720*$H$13&gt;=AJ720,1.0,(AJ720/(AJ720-AF720*$H$13)))</f>
        <v>0</v>
      </c>
      <c r="AI720">
        <f>(AH720-1)*100</f>
        <v>0</v>
      </c>
      <c r="AJ720">
        <f>MAX(0,($B$13+$C$13*CJ720)/(1+$D$13*CJ720)*CC720/(CE720+273)*$E$13)</f>
        <v>0</v>
      </c>
      <c r="AK720" t="s">
        <v>291</v>
      </c>
      <c r="AL720" t="s">
        <v>291</v>
      </c>
      <c r="AM720">
        <v>0</v>
      </c>
      <c r="AN720">
        <v>0</v>
      </c>
      <c r="AO720">
        <f>1-AM720/AN720</f>
        <v>0</v>
      </c>
      <c r="AP720">
        <v>0</v>
      </c>
      <c r="AQ720" t="s">
        <v>291</v>
      </c>
      <c r="AR720" t="s">
        <v>291</v>
      </c>
      <c r="AS720">
        <v>0</v>
      </c>
      <c r="AT720">
        <v>0</v>
      </c>
      <c r="AU720">
        <f>1-AS720/AT720</f>
        <v>0</v>
      </c>
      <c r="AV720">
        <v>0.5</v>
      </c>
      <c r="AW720">
        <f>BN720</f>
        <v>0</v>
      </c>
      <c r="AX720">
        <f>K720</f>
        <v>0</v>
      </c>
      <c r="AY720">
        <f>AU720*AV720*AW720</f>
        <v>0</v>
      </c>
      <c r="AZ720">
        <f>(AX720-AP720)/AW720</f>
        <v>0</v>
      </c>
      <c r="BA720">
        <f>(AN720-AT720)/AT720</f>
        <v>0</v>
      </c>
      <c r="BB720">
        <f>AM720/(AO720+AM720/AT720)</f>
        <v>0</v>
      </c>
      <c r="BC720" t="s">
        <v>291</v>
      </c>
      <c r="BD720">
        <v>0</v>
      </c>
      <c r="BE720">
        <f>IF(BD720&lt;&gt;0, BD720, BB720)</f>
        <v>0</v>
      </c>
      <c r="BF720">
        <f>1-BE720/AT720</f>
        <v>0</v>
      </c>
      <c r="BG720">
        <f>(AT720-AS720)/(AT720-BE720)</f>
        <v>0</v>
      </c>
      <c r="BH720">
        <f>(AN720-AT720)/(AN720-BE720)</f>
        <v>0</v>
      </c>
      <c r="BI720">
        <f>(AT720-AS720)/(AT720-AM720)</f>
        <v>0</v>
      </c>
      <c r="BJ720">
        <f>(AN720-AT720)/(AN720-AM720)</f>
        <v>0</v>
      </c>
      <c r="BK720">
        <f>(BG720*BE720/AS720)</f>
        <v>0</v>
      </c>
      <c r="BL720">
        <f>(1-BK720)</f>
        <v>0</v>
      </c>
      <c r="BM720">
        <f>$B$11*CK720+$C$11*CL720+$F$11*CM720*(1-CP720)</f>
        <v>0</v>
      </c>
      <c r="BN720">
        <f>BM720*BO720</f>
        <v>0</v>
      </c>
      <c r="BO720">
        <f>($B$11*$D$9+$C$11*$D$9+$F$11*((CZ720+CR720)/MAX(CZ720+CR720+DA720, 0.1)*$I$9+DA720/MAX(CZ720+CR720+DA720, 0.1)*$J$9))/($B$11+$C$11+$F$11)</f>
        <v>0</v>
      </c>
      <c r="BP720">
        <f>($B$11*$K$9+$C$11*$K$9+$F$11*((CZ720+CR720)/MAX(CZ720+CR720+DA720, 0.1)*$P$9+DA720/MAX(CZ720+CR720+DA720, 0.1)*$Q$9))/($B$11+$C$11+$F$11)</f>
        <v>0</v>
      </c>
      <c r="BQ720">
        <v>6</v>
      </c>
      <c r="BR720">
        <v>0.5</v>
      </c>
      <c r="BS720" t="s">
        <v>292</v>
      </c>
      <c r="BT720">
        <v>2</v>
      </c>
      <c r="BU720">
        <v>1627064981.5</v>
      </c>
      <c r="BV720">
        <v>398.921666666667</v>
      </c>
      <c r="BW720">
        <v>419.992666666667</v>
      </c>
      <c r="BX720">
        <v>24.6353</v>
      </c>
      <c r="BY720">
        <v>16.1145333333333</v>
      </c>
      <c r="BZ720">
        <v>394.602333333333</v>
      </c>
      <c r="CA720">
        <v>24.5178333333333</v>
      </c>
      <c r="CB720">
        <v>900.003</v>
      </c>
      <c r="CC720">
        <v>101.512333333333</v>
      </c>
      <c r="CD720">
        <v>0.0998894</v>
      </c>
      <c r="CE720">
        <v>39.4720666666667</v>
      </c>
      <c r="CF720">
        <v>35.7407</v>
      </c>
      <c r="CG720">
        <v>999.9</v>
      </c>
      <c r="CH720">
        <v>0</v>
      </c>
      <c r="CI720">
        <v>0</v>
      </c>
      <c r="CJ720">
        <v>10000</v>
      </c>
      <c r="CK720">
        <v>0</v>
      </c>
      <c r="CL720">
        <v>60.0441666666667</v>
      </c>
      <c r="CM720">
        <v>1460.00666666667</v>
      </c>
      <c r="CN720">
        <v>0.972992333333333</v>
      </c>
      <c r="CO720">
        <v>0.0270075333333333</v>
      </c>
      <c r="CP720">
        <v>0</v>
      </c>
      <c r="CQ720">
        <v>673.527</v>
      </c>
      <c r="CR720">
        <v>4.99951</v>
      </c>
      <c r="CS720">
        <v>9856.84</v>
      </c>
      <c r="CT720">
        <v>11911.9333333333</v>
      </c>
      <c r="CU720">
        <v>41.062</v>
      </c>
      <c r="CV720">
        <v>42.875</v>
      </c>
      <c r="CW720">
        <v>42.3956666666667</v>
      </c>
      <c r="CX720">
        <v>42.25</v>
      </c>
      <c r="CY720">
        <v>43.937</v>
      </c>
      <c r="CZ720">
        <v>1415.70666666667</v>
      </c>
      <c r="DA720">
        <v>39.3</v>
      </c>
      <c r="DB720">
        <v>0</v>
      </c>
      <c r="DC720">
        <v>1627064985.4</v>
      </c>
      <c r="DD720">
        <v>0</v>
      </c>
      <c r="DE720">
        <v>673.656576923077</v>
      </c>
      <c r="DF720">
        <v>-2.53323077753994</v>
      </c>
      <c r="DG720">
        <v>-25.0523076904553</v>
      </c>
      <c r="DH720">
        <v>9859.07923076923</v>
      </c>
      <c r="DI720">
        <v>15</v>
      </c>
      <c r="DJ720">
        <v>1627063522.6</v>
      </c>
      <c r="DK720" t="s">
        <v>293</v>
      </c>
      <c r="DL720">
        <v>1627063512.6</v>
      </c>
      <c r="DM720">
        <v>1627063522.6</v>
      </c>
      <c r="DN720">
        <v>1</v>
      </c>
      <c r="DO720">
        <v>0.261</v>
      </c>
      <c r="DP720">
        <v>-0.001</v>
      </c>
      <c r="DQ720">
        <v>4.408</v>
      </c>
      <c r="DR720">
        <v>-0.118</v>
      </c>
      <c r="DS720">
        <v>420</v>
      </c>
      <c r="DT720">
        <v>3</v>
      </c>
      <c r="DU720">
        <v>0.07</v>
      </c>
      <c r="DV720">
        <v>0.03</v>
      </c>
      <c r="DW720">
        <v>-21.0821225</v>
      </c>
      <c r="DX720">
        <v>0.14791407129463</v>
      </c>
      <c r="DY720">
        <v>0.0258851066010941</v>
      </c>
      <c r="DZ720">
        <v>1</v>
      </c>
      <c r="EA720">
        <v>673.746735294118</v>
      </c>
      <c r="EB720">
        <v>-2.1400422654265</v>
      </c>
      <c r="EC720">
        <v>0.290075782068341</v>
      </c>
      <c r="ED720">
        <v>1</v>
      </c>
      <c r="EE720">
        <v>8.5126225</v>
      </c>
      <c r="EF720">
        <v>0.00883609756097641</v>
      </c>
      <c r="EG720">
        <v>0.0173609730070062</v>
      </c>
      <c r="EH720">
        <v>1</v>
      </c>
      <c r="EI720">
        <v>3</v>
      </c>
      <c r="EJ720">
        <v>3</v>
      </c>
      <c r="EK720" t="s">
        <v>294</v>
      </c>
      <c r="EL720">
        <v>100</v>
      </c>
      <c r="EM720">
        <v>100</v>
      </c>
      <c r="EN720">
        <v>4.319</v>
      </c>
      <c r="EO720">
        <v>0.1174</v>
      </c>
      <c r="EP720">
        <v>2.28134974714028</v>
      </c>
      <c r="EQ720">
        <v>0.00616335315543056</v>
      </c>
      <c r="ER720">
        <v>-2.81551833566181e-06</v>
      </c>
      <c r="ES720">
        <v>7.20361701182458e-10</v>
      </c>
      <c r="ET720">
        <v>0.117463993054456</v>
      </c>
      <c r="EU720">
        <v>0</v>
      </c>
      <c r="EV720">
        <v>0</v>
      </c>
      <c r="EW720">
        <v>0</v>
      </c>
      <c r="EX720">
        <v>-4</v>
      </c>
      <c r="EY720">
        <v>2067</v>
      </c>
      <c r="EZ720">
        <v>1</v>
      </c>
      <c r="FA720">
        <v>22</v>
      </c>
      <c r="FB720">
        <v>24.5</v>
      </c>
      <c r="FC720">
        <v>24.3</v>
      </c>
      <c r="FD720">
        <v>18</v>
      </c>
      <c r="FE720">
        <v>960.297</v>
      </c>
      <c r="FF720">
        <v>525.886</v>
      </c>
      <c r="FG720">
        <v>46.53</v>
      </c>
      <c r="FH720">
        <v>26.2543</v>
      </c>
      <c r="FI720">
        <v>30.0006</v>
      </c>
      <c r="FJ720">
        <v>25.9486</v>
      </c>
      <c r="FK720">
        <v>25.9377</v>
      </c>
      <c r="FL720">
        <v>26.9258</v>
      </c>
      <c r="FM720">
        <v>22.5041</v>
      </c>
      <c r="FN720">
        <v>0</v>
      </c>
      <c r="FO720">
        <v>48</v>
      </c>
      <c r="FP720">
        <v>420</v>
      </c>
      <c r="FQ720">
        <v>16.1924</v>
      </c>
      <c r="FR720">
        <v>100.232</v>
      </c>
      <c r="FS720">
        <v>100.126</v>
      </c>
    </row>
    <row r="721" spans="1:175">
      <c r="A721">
        <v>705</v>
      </c>
      <c r="B721">
        <v>1627064984.5</v>
      </c>
      <c r="C721">
        <v>1408.40000009537</v>
      </c>
      <c r="D721" t="s">
        <v>1703</v>
      </c>
      <c r="E721" t="s">
        <v>1704</v>
      </c>
      <c r="F721">
        <v>1</v>
      </c>
      <c r="H721">
        <v>1627064983.5</v>
      </c>
      <c r="I721">
        <f>(J721)/1000</f>
        <v>0</v>
      </c>
      <c r="J721">
        <f>1000*CB721*AH721*(BX721-BY721)/(100*BQ721*(1000-AH721*BX721))</f>
        <v>0</v>
      </c>
      <c r="K721">
        <f>CB721*AH721*(BW721-BV721*(1000-AH721*BY721)/(1000-AH721*BX721))/(100*BQ721)</f>
        <v>0</v>
      </c>
      <c r="L721">
        <f>BV721 - IF(AH721&gt;1, K721*BQ721*100.0/(AJ721*CJ721), 0)</f>
        <v>0</v>
      </c>
      <c r="M721">
        <f>((S721-I721/2)*L721-K721)/(S721+I721/2)</f>
        <v>0</v>
      </c>
      <c r="N721">
        <f>M721*(CC721+CD721)/1000.0</f>
        <v>0</v>
      </c>
      <c r="O721">
        <f>(BV721 - IF(AH721&gt;1, K721*BQ721*100.0/(AJ721*CJ721), 0))*(CC721+CD721)/1000.0</f>
        <v>0</v>
      </c>
      <c r="P721">
        <f>2.0/((1/R721-1/Q721)+SIGN(R721)*SQRT((1/R721-1/Q721)*(1/R721-1/Q721) + 4*BR721/((BR721+1)*(BR721+1))*(2*1/R721*1/Q721-1/Q721*1/Q721)))</f>
        <v>0</v>
      </c>
      <c r="Q721">
        <f>IF(LEFT(BS721,1)&lt;&gt;"0",IF(LEFT(BS721,1)="1",3.0,BT721),$D$5+$E$5*(CJ721*CC721/($K$5*1000))+$F$5*(CJ721*CC721/($K$5*1000))*MAX(MIN(BQ721,$J$5),$I$5)*MAX(MIN(BQ721,$J$5),$I$5)+$G$5*MAX(MIN(BQ721,$J$5),$I$5)*(CJ721*CC721/($K$5*1000))+$H$5*(CJ721*CC721/($K$5*1000))*(CJ721*CC721/($K$5*1000)))</f>
        <v>0</v>
      </c>
      <c r="R721">
        <f>I721*(1000-(1000*0.61365*exp(17.502*V721/(240.97+V721))/(CC721+CD721)+BX721)/2)/(1000*0.61365*exp(17.502*V721/(240.97+V721))/(CC721+CD721)-BX721)</f>
        <v>0</v>
      </c>
      <c r="S721">
        <f>1/((BR721+1)/(P721/1.6)+1/(Q721/1.37)) + BR721/((BR721+1)/(P721/1.6) + BR721/(Q721/1.37))</f>
        <v>0</v>
      </c>
      <c r="T721">
        <f>(BM721*BP721)</f>
        <v>0</v>
      </c>
      <c r="U721">
        <f>(CE721+(T721+2*0.95*5.67E-8*(((CE721+$B$7)+273)^4-(CE721+273)^4)-44100*I721)/(1.84*29.3*Q721+8*0.95*5.67E-8*(CE721+273)^3))</f>
        <v>0</v>
      </c>
      <c r="V721">
        <f>($C$7*CF721+$D$7*CG721+$E$7*U721)</f>
        <v>0</v>
      </c>
      <c r="W721">
        <f>0.61365*exp(17.502*V721/(240.97+V721))</f>
        <v>0</v>
      </c>
      <c r="X721">
        <f>(Y721/Z721*100)</f>
        <v>0</v>
      </c>
      <c r="Y721">
        <f>BX721*(CC721+CD721)/1000</f>
        <v>0</v>
      </c>
      <c r="Z721">
        <f>0.61365*exp(17.502*CE721/(240.97+CE721))</f>
        <v>0</v>
      </c>
      <c r="AA721">
        <f>(W721-BX721*(CC721+CD721)/1000)</f>
        <v>0</v>
      </c>
      <c r="AB721">
        <f>(-I721*44100)</f>
        <v>0</v>
      </c>
      <c r="AC721">
        <f>2*29.3*Q721*0.92*(CE721-V721)</f>
        <v>0</v>
      </c>
      <c r="AD721">
        <f>2*0.95*5.67E-8*(((CE721+$B$7)+273)^4-(V721+273)^4)</f>
        <v>0</v>
      </c>
      <c r="AE721">
        <f>T721+AD721+AB721+AC721</f>
        <v>0</v>
      </c>
      <c r="AF721">
        <v>16</v>
      </c>
      <c r="AG721">
        <v>2</v>
      </c>
      <c r="AH721">
        <f>IF(AF721*$H$13&gt;=AJ721,1.0,(AJ721/(AJ721-AF721*$H$13)))</f>
        <v>0</v>
      </c>
      <c r="AI721">
        <f>(AH721-1)*100</f>
        <v>0</v>
      </c>
      <c r="AJ721">
        <f>MAX(0,($B$13+$C$13*CJ721)/(1+$D$13*CJ721)*CC721/(CE721+273)*$E$13)</f>
        <v>0</v>
      </c>
      <c r="AK721" t="s">
        <v>291</v>
      </c>
      <c r="AL721" t="s">
        <v>291</v>
      </c>
      <c r="AM721">
        <v>0</v>
      </c>
      <c r="AN721">
        <v>0</v>
      </c>
      <c r="AO721">
        <f>1-AM721/AN721</f>
        <v>0</v>
      </c>
      <c r="AP721">
        <v>0</v>
      </c>
      <c r="AQ721" t="s">
        <v>291</v>
      </c>
      <c r="AR721" t="s">
        <v>291</v>
      </c>
      <c r="AS721">
        <v>0</v>
      </c>
      <c r="AT721">
        <v>0</v>
      </c>
      <c r="AU721">
        <f>1-AS721/AT721</f>
        <v>0</v>
      </c>
      <c r="AV721">
        <v>0.5</v>
      </c>
      <c r="AW721">
        <f>BN721</f>
        <v>0</v>
      </c>
      <c r="AX721">
        <f>K721</f>
        <v>0</v>
      </c>
      <c r="AY721">
        <f>AU721*AV721*AW721</f>
        <v>0</v>
      </c>
      <c r="AZ721">
        <f>(AX721-AP721)/AW721</f>
        <v>0</v>
      </c>
      <c r="BA721">
        <f>(AN721-AT721)/AT721</f>
        <v>0</v>
      </c>
      <c r="BB721">
        <f>AM721/(AO721+AM721/AT721)</f>
        <v>0</v>
      </c>
      <c r="BC721" t="s">
        <v>291</v>
      </c>
      <c r="BD721">
        <v>0</v>
      </c>
      <c r="BE721">
        <f>IF(BD721&lt;&gt;0, BD721, BB721)</f>
        <v>0</v>
      </c>
      <c r="BF721">
        <f>1-BE721/AT721</f>
        <v>0</v>
      </c>
      <c r="BG721">
        <f>(AT721-AS721)/(AT721-BE721)</f>
        <v>0</v>
      </c>
      <c r="BH721">
        <f>(AN721-AT721)/(AN721-BE721)</f>
        <v>0</v>
      </c>
      <c r="BI721">
        <f>(AT721-AS721)/(AT721-AM721)</f>
        <v>0</v>
      </c>
      <c r="BJ721">
        <f>(AN721-AT721)/(AN721-AM721)</f>
        <v>0</v>
      </c>
      <c r="BK721">
        <f>(BG721*BE721/AS721)</f>
        <v>0</v>
      </c>
      <c r="BL721">
        <f>(1-BK721)</f>
        <v>0</v>
      </c>
      <c r="BM721">
        <f>$B$11*CK721+$C$11*CL721+$F$11*CM721*(1-CP721)</f>
        <v>0</v>
      </c>
      <c r="BN721">
        <f>BM721*BO721</f>
        <v>0</v>
      </c>
      <c r="BO721">
        <f>($B$11*$D$9+$C$11*$D$9+$F$11*((CZ721+CR721)/MAX(CZ721+CR721+DA721, 0.1)*$I$9+DA721/MAX(CZ721+CR721+DA721, 0.1)*$J$9))/($B$11+$C$11+$F$11)</f>
        <v>0</v>
      </c>
      <c r="BP721">
        <f>($B$11*$K$9+$C$11*$K$9+$F$11*((CZ721+CR721)/MAX(CZ721+CR721+DA721, 0.1)*$P$9+DA721/MAX(CZ721+CR721+DA721, 0.1)*$Q$9))/($B$11+$C$11+$F$11)</f>
        <v>0</v>
      </c>
      <c r="BQ721">
        <v>6</v>
      </c>
      <c r="BR721">
        <v>0.5</v>
      </c>
      <c r="BS721" t="s">
        <v>292</v>
      </c>
      <c r="BT721">
        <v>2</v>
      </c>
      <c r="BU721">
        <v>1627064983.5</v>
      </c>
      <c r="BV721">
        <v>398.937</v>
      </c>
      <c r="BW721">
        <v>420.022333333333</v>
      </c>
      <c r="BX721">
        <v>24.6573333333333</v>
      </c>
      <c r="BY721">
        <v>16.1194666666667</v>
      </c>
      <c r="BZ721">
        <v>394.617666666667</v>
      </c>
      <c r="CA721">
        <v>24.5398666666667</v>
      </c>
      <c r="CB721">
        <v>900.038</v>
      </c>
      <c r="CC721">
        <v>101.51</v>
      </c>
      <c r="CD721">
        <v>0.100031166666667</v>
      </c>
      <c r="CE721">
        <v>39.4846</v>
      </c>
      <c r="CF721">
        <v>35.7556</v>
      </c>
      <c r="CG721">
        <v>999.9</v>
      </c>
      <c r="CH721">
        <v>0</v>
      </c>
      <c r="CI721">
        <v>0</v>
      </c>
      <c r="CJ721">
        <v>10000.85</v>
      </c>
      <c r="CK721">
        <v>0</v>
      </c>
      <c r="CL721">
        <v>60.0201333333333</v>
      </c>
      <c r="CM721">
        <v>1460.1</v>
      </c>
      <c r="CN721">
        <v>0.972994</v>
      </c>
      <c r="CO721">
        <v>0.0270056</v>
      </c>
      <c r="CP721">
        <v>0</v>
      </c>
      <c r="CQ721">
        <v>673.386</v>
      </c>
      <c r="CR721">
        <v>4.99951</v>
      </c>
      <c r="CS721">
        <v>9856.76333333333</v>
      </c>
      <c r="CT721">
        <v>11912.7</v>
      </c>
      <c r="CU721">
        <v>41.062</v>
      </c>
      <c r="CV721">
        <v>42.937</v>
      </c>
      <c r="CW721">
        <v>42.3956666666667</v>
      </c>
      <c r="CX721">
        <v>42.25</v>
      </c>
      <c r="CY721">
        <v>43.937</v>
      </c>
      <c r="CZ721">
        <v>1415.8</v>
      </c>
      <c r="DA721">
        <v>39.3</v>
      </c>
      <c r="DB721">
        <v>0</v>
      </c>
      <c r="DC721">
        <v>1627064987.2</v>
      </c>
      <c r="DD721">
        <v>0</v>
      </c>
      <c r="DE721">
        <v>673.5654</v>
      </c>
      <c r="DF721">
        <v>-2.62061539637706</v>
      </c>
      <c r="DG721">
        <v>-22.2238462176413</v>
      </c>
      <c r="DH721">
        <v>9858.1792</v>
      </c>
      <c r="DI721">
        <v>15</v>
      </c>
      <c r="DJ721">
        <v>1627063522.6</v>
      </c>
      <c r="DK721" t="s">
        <v>293</v>
      </c>
      <c r="DL721">
        <v>1627063512.6</v>
      </c>
      <c r="DM721">
        <v>1627063522.6</v>
      </c>
      <c r="DN721">
        <v>1</v>
      </c>
      <c r="DO721">
        <v>0.261</v>
      </c>
      <c r="DP721">
        <v>-0.001</v>
      </c>
      <c r="DQ721">
        <v>4.408</v>
      </c>
      <c r="DR721">
        <v>-0.118</v>
      </c>
      <c r="DS721">
        <v>420</v>
      </c>
      <c r="DT721">
        <v>3</v>
      </c>
      <c r="DU721">
        <v>0.07</v>
      </c>
      <c r="DV721">
        <v>0.03</v>
      </c>
      <c r="DW721">
        <v>-21.0803525</v>
      </c>
      <c r="DX721">
        <v>0.0911133208254944</v>
      </c>
      <c r="DY721">
        <v>0.0247110905010283</v>
      </c>
      <c r="DZ721">
        <v>1</v>
      </c>
      <c r="EA721">
        <v>673.698028571429</v>
      </c>
      <c r="EB721">
        <v>-2.06902544031295</v>
      </c>
      <c r="EC721">
        <v>0.287044992562318</v>
      </c>
      <c r="ED721">
        <v>1</v>
      </c>
      <c r="EE721">
        <v>8.51200375</v>
      </c>
      <c r="EF721">
        <v>0.106375272045031</v>
      </c>
      <c r="EG721">
        <v>0.0162418291284417</v>
      </c>
      <c r="EH721">
        <v>0</v>
      </c>
      <c r="EI721">
        <v>2</v>
      </c>
      <c r="EJ721">
        <v>3</v>
      </c>
      <c r="EK721" t="s">
        <v>335</v>
      </c>
      <c r="EL721">
        <v>100</v>
      </c>
      <c r="EM721">
        <v>100</v>
      </c>
      <c r="EN721">
        <v>4.32</v>
      </c>
      <c r="EO721">
        <v>0.1175</v>
      </c>
      <c r="EP721">
        <v>2.28134974714028</v>
      </c>
      <c r="EQ721">
        <v>0.00616335315543056</v>
      </c>
      <c r="ER721">
        <v>-2.81551833566181e-06</v>
      </c>
      <c r="ES721">
        <v>7.20361701182458e-10</v>
      </c>
      <c r="ET721">
        <v>0.117463993054456</v>
      </c>
      <c r="EU721">
        <v>0</v>
      </c>
      <c r="EV721">
        <v>0</v>
      </c>
      <c r="EW721">
        <v>0</v>
      </c>
      <c r="EX721">
        <v>-4</v>
      </c>
      <c r="EY721">
        <v>2067</v>
      </c>
      <c r="EZ721">
        <v>1</v>
      </c>
      <c r="FA721">
        <v>22</v>
      </c>
      <c r="FB721">
        <v>24.5</v>
      </c>
      <c r="FC721">
        <v>24.4</v>
      </c>
      <c r="FD721">
        <v>18</v>
      </c>
      <c r="FE721">
        <v>960.381</v>
      </c>
      <c r="FF721">
        <v>526.061</v>
      </c>
      <c r="FG721">
        <v>46.5427</v>
      </c>
      <c r="FH721">
        <v>26.2576</v>
      </c>
      <c r="FI721">
        <v>30.0008</v>
      </c>
      <c r="FJ721">
        <v>25.9519</v>
      </c>
      <c r="FK721">
        <v>25.9409</v>
      </c>
      <c r="FL721">
        <v>26.9268</v>
      </c>
      <c r="FM721">
        <v>22.5041</v>
      </c>
      <c r="FN721">
        <v>0</v>
      </c>
      <c r="FO721">
        <v>48</v>
      </c>
      <c r="FP721">
        <v>420</v>
      </c>
      <c r="FQ721">
        <v>16.1891</v>
      </c>
      <c r="FR721">
        <v>100.232</v>
      </c>
      <c r="FS721">
        <v>100.125</v>
      </c>
    </row>
    <row r="722" spans="1:175">
      <c r="A722">
        <v>706</v>
      </c>
      <c r="B722">
        <v>1627064986.5</v>
      </c>
      <c r="C722">
        <v>1410.40000009537</v>
      </c>
      <c r="D722" t="s">
        <v>1705</v>
      </c>
      <c r="E722" t="s">
        <v>1706</v>
      </c>
      <c r="F722">
        <v>1</v>
      </c>
      <c r="H722">
        <v>1627064985.5</v>
      </c>
      <c r="I722">
        <f>(J722)/1000</f>
        <v>0</v>
      </c>
      <c r="J722">
        <f>1000*CB722*AH722*(BX722-BY722)/(100*BQ722*(1000-AH722*BX722))</f>
        <v>0</v>
      </c>
      <c r="K722">
        <f>CB722*AH722*(BW722-BV722*(1000-AH722*BY722)/(1000-AH722*BX722))/(100*BQ722)</f>
        <v>0</v>
      </c>
      <c r="L722">
        <f>BV722 - IF(AH722&gt;1, K722*BQ722*100.0/(AJ722*CJ722), 0)</f>
        <v>0</v>
      </c>
      <c r="M722">
        <f>((S722-I722/2)*L722-K722)/(S722+I722/2)</f>
        <v>0</v>
      </c>
      <c r="N722">
        <f>M722*(CC722+CD722)/1000.0</f>
        <v>0</v>
      </c>
      <c r="O722">
        <f>(BV722 - IF(AH722&gt;1, K722*BQ722*100.0/(AJ722*CJ722), 0))*(CC722+CD722)/1000.0</f>
        <v>0</v>
      </c>
      <c r="P722">
        <f>2.0/((1/R722-1/Q722)+SIGN(R722)*SQRT((1/R722-1/Q722)*(1/R722-1/Q722) + 4*BR722/((BR722+1)*(BR722+1))*(2*1/R722*1/Q722-1/Q722*1/Q722)))</f>
        <v>0</v>
      </c>
      <c r="Q722">
        <f>IF(LEFT(BS722,1)&lt;&gt;"0",IF(LEFT(BS722,1)="1",3.0,BT722),$D$5+$E$5*(CJ722*CC722/($K$5*1000))+$F$5*(CJ722*CC722/($K$5*1000))*MAX(MIN(BQ722,$J$5),$I$5)*MAX(MIN(BQ722,$J$5),$I$5)+$G$5*MAX(MIN(BQ722,$J$5),$I$5)*(CJ722*CC722/($K$5*1000))+$H$5*(CJ722*CC722/($K$5*1000))*(CJ722*CC722/($K$5*1000)))</f>
        <v>0</v>
      </c>
      <c r="R722">
        <f>I722*(1000-(1000*0.61365*exp(17.502*V722/(240.97+V722))/(CC722+CD722)+BX722)/2)/(1000*0.61365*exp(17.502*V722/(240.97+V722))/(CC722+CD722)-BX722)</f>
        <v>0</v>
      </c>
      <c r="S722">
        <f>1/((BR722+1)/(P722/1.6)+1/(Q722/1.37)) + BR722/((BR722+1)/(P722/1.6) + BR722/(Q722/1.37))</f>
        <v>0</v>
      </c>
      <c r="T722">
        <f>(BM722*BP722)</f>
        <v>0</v>
      </c>
      <c r="U722">
        <f>(CE722+(T722+2*0.95*5.67E-8*(((CE722+$B$7)+273)^4-(CE722+273)^4)-44100*I722)/(1.84*29.3*Q722+8*0.95*5.67E-8*(CE722+273)^3))</f>
        <v>0</v>
      </c>
      <c r="V722">
        <f>($C$7*CF722+$D$7*CG722+$E$7*U722)</f>
        <v>0</v>
      </c>
      <c r="W722">
        <f>0.61365*exp(17.502*V722/(240.97+V722))</f>
        <v>0</v>
      </c>
      <c r="X722">
        <f>(Y722/Z722*100)</f>
        <v>0</v>
      </c>
      <c r="Y722">
        <f>BX722*(CC722+CD722)/1000</f>
        <v>0</v>
      </c>
      <c r="Z722">
        <f>0.61365*exp(17.502*CE722/(240.97+CE722))</f>
        <v>0</v>
      </c>
      <c r="AA722">
        <f>(W722-BX722*(CC722+CD722)/1000)</f>
        <v>0</v>
      </c>
      <c r="AB722">
        <f>(-I722*44100)</f>
        <v>0</v>
      </c>
      <c r="AC722">
        <f>2*29.3*Q722*0.92*(CE722-V722)</f>
        <v>0</v>
      </c>
      <c r="AD722">
        <f>2*0.95*5.67E-8*(((CE722+$B$7)+273)^4-(V722+273)^4)</f>
        <v>0</v>
      </c>
      <c r="AE722">
        <f>T722+AD722+AB722+AC722</f>
        <v>0</v>
      </c>
      <c r="AF722">
        <v>16</v>
      </c>
      <c r="AG722">
        <v>2</v>
      </c>
      <c r="AH722">
        <f>IF(AF722*$H$13&gt;=AJ722,1.0,(AJ722/(AJ722-AF722*$H$13)))</f>
        <v>0</v>
      </c>
      <c r="AI722">
        <f>(AH722-1)*100</f>
        <v>0</v>
      </c>
      <c r="AJ722">
        <f>MAX(0,($B$13+$C$13*CJ722)/(1+$D$13*CJ722)*CC722/(CE722+273)*$E$13)</f>
        <v>0</v>
      </c>
      <c r="AK722" t="s">
        <v>291</v>
      </c>
      <c r="AL722" t="s">
        <v>291</v>
      </c>
      <c r="AM722">
        <v>0</v>
      </c>
      <c r="AN722">
        <v>0</v>
      </c>
      <c r="AO722">
        <f>1-AM722/AN722</f>
        <v>0</v>
      </c>
      <c r="AP722">
        <v>0</v>
      </c>
      <c r="AQ722" t="s">
        <v>291</v>
      </c>
      <c r="AR722" t="s">
        <v>291</v>
      </c>
      <c r="AS722">
        <v>0</v>
      </c>
      <c r="AT722">
        <v>0</v>
      </c>
      <c r="AU722">
        <f>1-AS722/AT722</f>
        <v>0</v>
      </c>
      <c r="AV722">
        <v>0.5</v>
      </c>
      <c r="AW722">
        <f>BN722</f>
        <v>0</v>
      </c>
      <c r="AX722">
        <f>K722</f>
        <v>0</v>
      </c>
      <c r="AY722">
        <f>AU722*AV722*AW722</f>
        <v>0</v>
      </c>
      <c r="AZ722">
        <f>(AX722-AP722)/AW722</f>
        <v>0</v>
      </c>
      <c r="BA722">
        <f>(AN722-AT722)/AT722</f>
        <v>0</v>
      </c>
      <c r="BB722">
        <f>AM722/(AO722+AM722/AT722)</f>
        <v>0</v>
      </c>
      <c r="BC722" t="s">
        <v>291</v>
      </c>
      <c r="BD722">
        <v>0</v>
      </c>
      <c r="BE722">
        <f>IF(BD722&lt;&gt;0, BD722, BB722)</f>
        <v>0</v>
      </c>
      <c r="BF722">
        <f>1-BE722/AT722</f>
        <v>0</v>
      </c>
      <c r="BG722">
        <f>(AT722-AS722)/(AT722-BE722)</f>
        <v>0</v>
      </c>
      <c r="BH722">
        <f>(AN722-AT722)/(AN722-BE722)</f>
        <v>0</v>
      </c>
      <c r="BI722">
        <f>(AT722-AS722)/(AT722-AM722)</f>
        <v>0</v>
      </c>
      <c r="BJ722">
        <f>(AN722-AT722)/(AN722-AM722)</f>
        <v>0</v>
      </c>
      <c r="BK722">
        <f>(BG722*BE722/AS722)</f>
        <v>0</v>
      </c>
      <c r="BL722">
        <f>(1-BK722)</f>
        <v>0</v>
      </c>
      <c r="BM722">
        <f>$B$11*CK722+$C$11*CL722+$F$11*CM722*(1-CP722)</f>
        <v>0</v>
      </c>
      <c r="BN722">
        <f>BM722*BO722</f>
        <v>0</v>
      </c>
      <c r="BO722">
        <f>($B$11*$D$9+$C$11*$D$9+$F$11*((CZ722+CR722)/MAX(CZ722+CR722+DA722, 0.1)*$I$9+DA722/MAX(CZ722+CR722+DA722, 0.1)*$J$9))/($B$11+$C$11+$F$11)</f>
        <v>0</v>
      </c>
      <c r="BP722">
        <f>($B$11*$K$9+$C$11*$K$9+$F$11*((CZ722+CR722)/MAX(CZ722+CR722+DA722, 0.1)*$P$9+DA722/MAX(CZ722+CR722+DA722, 0.1)*$Q$9))/($B$11+$C$11+$F$11)</f>
        <v>0</v>
      </c>
      <c r="BQ722">
        <v>6</v>
      </c>
      <c r="BR722">
        <v>0.5</v>
      </c>
      <c r="BS722" t="s">
        <v>292</v>
      </c>
      <c r="BT722">
        <v>2</v>
      </c>
      <c r="BU722">
        <v>1627064985.5</v>
      </c>
      <c r="BV722">
        <v>398.962666666667</v>
      </c>
      <c r="BW722">
        <v>420.016</v>
      </c>
      <c r="BX722">
        <v>24.6756333333333</v>
      </c>
      <c r="BY722">
        <v>16.1217333333333</v>
      </c>
      <c r="BZ722">
        <v>394.643333333333</v>
      </c>
      <c r="CA722">
        <v>24.5582</v>
      </c>
      <c r="CB722">
        <v>900.004333333333</v>
      </c>
      <c r="CC722">
        <v>101.507</v>
      </c>
      <c r="CD722">
        <v>0.100418</v>
      </c>
      <c r="CE722">
        <v>39.4955333333333</v>
      </c>
      <c r="CF722">
        <v>35.7795</v>
      </c>
      <c r="CG722">
        <v>999.9</v>
      </c>
      <c r="CH722">
        <v>0</v>
      </c>
      <c r="CI722">
        <v>0</v>
      </c>
      <c r="CJ722">
        <v>9973.74666666667</v>
      </c>
      <c r="CK722">
        <v>0</v>
      </c>
      <c r="CL722">
        <v>59.9932666666667</v>
      </c>
      <c r="CM722">
        <v>1459.99333333333</v>
      </c>
      <c r="CN722">
        <v>0.972992333333333</v>
      </c>
      <c r="CO722">
        <v>0.0270075333333333</v>
      </c>
      <c r="CP722">
        <v>0</v>
      </c>
      <c r="CQ722">
        <v>673.408333333333</v>
      </c>
      <c r="CR722">
        <v>4.99951</v>
      </c>
      <c r="CS722">
        <v>9855.2</v>
      </c>
      <c r="CT722">
        <v>11911.8</v>
      </c>
      <c r="CU722">
        <v>41.062</v>
      </c>
      <c r="CV722">
        <v>42.937</v>
      </c>
      <c r="CW722">
        <v>42.437</v>
      </c>
      <c r="CX722">
        <v>42.208</v>
      </c>
      <c r="CY722">
        <v>43.937</v>
      </c>
      <c r="CZ722">
        <v>1415.69666666667</v>
      </c>
      <c r="DA722">
        <v>39.3</v>
      </c>
      <c r="DB722">
        <v>0</v>
      </c>
      <c r="DC722">
        <v>1627064989.6</v>
      </c>
      <c r="DD722">
        <v>0</v>
      </c>
      <c r="DE722">
        <v>673.458</v>
      </c>
      <c r="DF722">
        <v>-0.907769237903801</v>
      </c>
      <c r="DG722">
        <v>-24.0446154197613</v>
      </c>
      <c r="DH722">
        <v>9857.2392</v>
      </c>
      <c r="DI722">
        <v>15</v>
      </c>
      <c r="DJ722">
        <v>1627063522.6</v>
      </c>
      <c r="DK722" t="s">
        <v>293</v>
      </c>
      <c r="DL722">
        <v>1627063512.6</v>
      </c>
      <c r="DM722">
        <v>1627063522.6</v>
      </c>
      <c r="DN722">
        <v>1</v>
      </c>
      <c r="DO722">
        <v>0.261</v>
      </c>
      <c r="DP722">
        <v>-0.001</v>
      </c>
      <c r="DQ722">
        <v>4.408</v>
      </c>
      <c r="DR722">
        <v>-0.118</v>
      </c>
      <c r="DS722">
        <v>420</v>
      </c>
      <c r="DT722">
        <v>3</v>
      </c>
      <c r="DU722">
        <v>0.07</v>
      </c>
      <c r="DV722">
        <v>0.03</v>
      </c>
      <c r="DW722">
        <v>-21.07407</v>
      </c>
      <c r="DX722">
        <v>0.0475992495309684</v>
      </c>
      <c r="DY722">
        <v>0.0203562545670861</v>
      </c>
      <c r="DZ722">
        <v>1</v>
      </c>
      <c r="EA722">
        <v>673.615323529412</v>
      </c>
      <c r="EB722">
        <v>-2.19336471766701</v>
      </c>
      <c r="EC722">
        <v>0.300953066556731</v>
      </c>
      <c r="ED722">
        <v>1</v>
      </c>
      <c r="EE722">
        <v>8.5166495</v>
      </c>
      <c r="EF722">
        <v>0.160931932457766</v>
      </c>
      <c r="EG722">
        <v>0.0190553907005339</v>
      </c>
      <c r="EH722">
        <v>0</v>
      </c>
      <c r="EI722">
        <v>2</v>
      </c>
      <c r="EJ722">
        <v>3</v>
      </c>
      <c r="EK722" t="s">
        <v>335</v>
      </c>
      <c r="EL722">
        <v>100</v>
      </c>
      <c r="EM722">
        <v>100</v>
      </c>
      <c r="EN722">
        <v>4.32</v>
      </c>
      <c r="EO722">
        <v>0.1175</v>
      </c>
      <c r="EP722">
        <v>2.28134974714028</v>
      </c>
      <c r="EQ722">
        <v>0.00616335315543056</v>
      </c>
      <c r="ER722">
        <v>-2.81551833566181e-06</v>
      </c>
      <c r="ES722">
        <v>7.20361701182458e-10</v>
      </c>
      <c r="ET722">
        <v>0.117463993054456</v>
      </c>
      <c r="EU722">
        <v>0</v>
      </c>
      <c r="EV722">
        <v>0</v>
      </c>
      <c r="EW722">
        <v>0</v>
      </c>
      <c r="EX722">
        <v>-4</v>
      </c>
      <c r="EY722">
        <v>2067</v>
      </c>
      <c r="EZ722">
        <v>1</v>
      </c>
      <c r="FA722">
        <v>22</v>
      </c>
      <c r="FB722">
        <v>24.6</v>
      </c>
      <c r="FC722">
        <v>24.4</v>
      </c>
      <c r="FD722">
        <v>18</v>
      </c>
      <c r="FE722">
        <v>960.36</v>
      </c>
      <c r="FF722">
        <v>526.219</v>
      </c>
      <c r="FG722">
        <v>46.5556</v>
      </c>
      <c r="FH722">
        <v>26.2609</v>
      </c>
      <c r="FI722">
        <v>30.0008</v>
      </c>
      <c r="FJ722">
        <v>25.9552</v>
      </c>
      <c r="FK722">
        <v>25.9442</v>
      </c>
      <c r="FL722">
        <v>26.9286</v>
      </c>
      <c r="FM722">
        <v>22.2315</v>
      </c>
      <c r="FN722">
        <v>0</v>
      </c>
      <c r="FO722">
        <v>48</v>
      </c>
      <c r="FP722">
        <v>420</v>
      </c>
      <c r="FQ722">
        <v>16.2868</v>
      </c>
      <c r="FR722">
        <v>100.23</v>
      </c>
      <c r="FS722">
        <v>100.123</v>
      </c>
    </row>
    <row r="723" spans="1:175">
      <c r="A723">
        <v>707</v>
      </c>
      <c r="B723">
        <v>1627064988.5</v>
      </c>
      <c r="C723">
        <v>1412.40000009537</v>
      </c>
      <c r="D723" t="s">
        <v>1707</v>
      </c>
      <c r="E723" t="s">
        <v>1708</v>
      </c>
      <c r="F723">
        <v>1</v>
      </c>
      <c r="H723">
        <v>1627064987.5</v>
      </c>
      <c r="I723">
        <f>(J723)/1000</f>
        <v>0</v>
      </c>
      <c r="J723">
        <f>1000*CB723*AH723*(BX723-BY723)/(100*BQ723*(1000-AH723*BX723))</f>
        <v>0</v>
      </c>
      <c r="K723">
        <f>CB723*AH723*(BW723-BV723*(1000-AH723*BY723)/(1000-AH723*BX723))/(100*BQ723)</f>
        <v>0</v>
      </c>
      <c r="L723">
        <f>BV723 - IF(AH723&gt;1, K723*BQ723*100.0/(AJ723*CJ723), 0)</f>
        <v>0</v>
      </c>
      <c r="M723">
        <f>((S723-I723/2)*L723-K723)/(S723+I723/2)</f>
        <v>0</v>
      </c>
      <c r="N723">
        <f>M723*(CC723+CD723)/1000.0</f>
        <v>0</v>
      </c>
      <c r="O723">
        <f>(BV723 - IF(AH723&gt;1, K723*BQ723*100.0/(AJ723*CJ723), 0))*(CC723+CD723)/1000.0</f>
        <v>0</v>
      </c>
      <c r="P723">
        <f>2.0/((1/R723-1/Q723)+SIGN(R723)*SQRT((1/R723-1/Q723)*(1/R723-1/Q723) + 4*BR723/((BR723+1)*(BR723+1))*(2*1/R723*1/Q723-1/Q723*1/Q723)))</f>
        <v>0</v>
      </c>
      <c r="Q723">
        <f>IF(LEFT(BS723,1)&lt;&gt;"0",IF(LEFT(BS723,1)="1",3.0,BT723),$D$5+$E$5*(CJ723*CC723/($K$5*1000))+$F$5*(CJ723*CC723/($K$5*1000))*MAX(MIN(BQ723,$J$5),$I$5)*MAX(MIN(BQ723,$J$5),$I$5)+$G$5*MAX(MIN(BQ723,$J$5),$I$5)*(CJ723*CC723/($K$5*1000))+$H$5*(CJ723*CC723/($K$5*1000))*(CJ723*CC723/($K$5*1000)))</f>
        <v>0</v>
      </c>
      <c r="R723">
        <f>I723*(1000-(1000*0.61365*exp(17.502*V723/(240.97+V723))/(CC723+CD723)+BX723)/2)/(1000*0.61365*exp(17.502*V723/(240.97+V723))/(CC723+CD723)-BX723)</f>
        <v>0</v>
      </c>
      <c r="S723">
        <f>1/((BR723+1)/(P723/1.6)+1/(Q723/1.37)) + BR723/((BR723+1)/(P723/1.6) + BR723/(Q723/1.37))</f>
        <v>0</v>
      </c>
      <c r="T723">
        <f>(BM723*BP723)</f>
        <v>0</v>
      </c>
      <c r="U723">
        <f>(CE723+(T723+2*0.95*5.67E-8*(((CE723+$B$7)+273)^4-(CE723+273)^4)-44100*I723)/(1.84*29.3*Q723+8*0.95*5.67E-8*(CE723+273)^3))</f>
        <v>0</v>
      </c>
      <c r="V723">
        <f>($C$7*CF723+$D$7*CG723+$E$7*U723)</f>
        <v>0</v>
      </c>
      <c r="W723">
        <f>0.61365*exp(17.502*V723/(240.97+V723))</f>
        <v>0</v>
      </c>
      <c r="X723">
        <f>(Y723/Z723*100)</f>
        <v>0</v>
      </c>
      <c r="Y723">
        <f>BX723*(CC723+CD723)/1000</f>
        <v>0</v>
      </c>
      <c r="Z723">
        <f>0.61365*exp(17.502*CE723/(240.97+CE723))</f>
        <v>0</v>
      </c>
      <c r="AA723">
        <f>(W723-BX723*(CC723+CD723)/1000)</f>
        <v>0</v>
      </c>
      <c r="AB723">
        <f>(-I723*44100)</f>
        <v>0</v>
      </c>
      <c r="AC723">
        <f>2*29.3*Q723*0.92*(CE723-V723)</f>
        <v>0</v>
      </c>
      <c r="AD723">
        <f>2*0.95*5.67E-8*(((CE723+$B$7)+273)^4-(V723+273)^4)</f>
        <v>0</v>
      </c>
      <c r="AE723">
        <f>T723+AD723+AB723+AC723</f>
        <v>0</v>
      </c>
      <c r="AF723">
        <v>16</v>
      </c>
      <c r="AG723">
        <v>2</v>
      </c>
      <c r="AH723">
        <f>IF(AF723*$H$13&gt;=AJ723,1.0,(AJ723/(AJ723-AF723*$H$13)))</f>
        <v>0</v>
      </c>
      <c r="AI723">
        <f>(AH723-1)*100</f>
        <v>0</v>
      </c>
      <c r="AJ723">
        <f>MAX(0,($B$13+$C$13*CJ723)/(1+$D$13*CJ723)*CC723/(CE723+273)*$E$13)</f>
        <v>0</v>
      </c>
      <c r="AK723" t="s">
        <v>291</v>
      </c>
      <c r="AL723" t="s">
        <v>291</v>
      </c>
      <c r="AM723">
        <v>0</v>
      </c>
      <c r="AN723">
        <v>0</v>
      </c>
      <c r="AO723">
        <f>1-AM723/AN723</f>
        <v>0</v>
      </c>
      <c r="AP723">
        <v>0</v>
      </c>
      <c r="AQ723" t="s">
        <v>291</v>
      </c>
      <c r="AR723" t="s">
        <v>291</v>
      </c>
      <c r="AS723">
        <v>0</v>
      </c>
      <c r="AT723">
        <v>0</v>
      </c>
      <c r="AU723">
        <f>1-AS723/AT723</f>
        <v>0</v>
      </c>
      <c r="AV723">
        <v>0.5</v>
      </c>
      <c r="AW723">
        <f>BN723</f>
        <v>0</v>
      </c>
      <c r="AX723">
        <f>K723</f>
        <v>0</v>
      </c>
      <c r="AY723">
        <f>AU723*AV723*AW723</f>
        <v>0</v>
      </c>
      <c r="AZ723">
        <f>(AX723-AP723)/AW723</f>
        <v>0</v>
      </c>
      <c r="BA723">
        <f>(AN723-AT723)/AT723</f>
        <v>0</v>
      </c>
      <c r="BB723">
        <f>AM723/(AO723+AM723/AT723)</f>
        <v>0</v>
      </c>
      <c r="BC723" t="s">
        <v>291</v>
      </c>
      <c r="BD723">
        <v>0</v>
      </c>
      <c r="BE723">
        <f>IF(BD723&lt;&gt;0, BD723, BB723)</f>
        <v>0</v>
      </c>
      <c r="BF723">
        <f>1-BE723/AT723</f>
        <v>0</v>
      </c>
      <c r="BG723">
        <f>(AT723-AS723)/(AT723-BE723)</f>
        <v>0</v>
      </c>
      <c r="BH723">
        <f>(AN723-AT723)/(AN723-BE723)</f>
        <v>0</v>
      </c>
      <c r="BI723">
        <f>(AT723-AS723)/(AT723-AM723)</f>
        <v>0</v>
      </c>
      <c r="BJ723">
        <f>(AN723-AT723)/(AN723-AM723)</f>
        <v>0</v>
      </c>
      <c r="BK723">
        <f>(BG723*BE723/AS723)</f>
        <v>0</v>
      </c>
      <c r="BL723">
        <f>(1-BK723)</f>
        <v>0</v>
      </c>
      <c r="BM723">
        <f>$B$11*CK723+$C$11*CL723+$F$11*CM723*(1-CP723)</f>
        <v>0</v>
      </c>
      <c r="BN723">
        <f>BM723*BO723</f>
        <v>0</v>
      </c>
      <c r="BO723">
        <f>($B$11*$D$9+$C$11*$D$9+$F$11*((CZ723+CR723)/MAX(CZ723+CR723+DA723, 0.1)*$I$9+DA723/MAX(CZ723+CR723+DA723, 0.1)*$J$9))/($B$11+$C$11+$F$11)</f>
        <v>0</v>
      </c>
      <c r="BP723">
        <f>($B$11*$K$9+$C$11*$K$9+$F$11*((CZ723+CR723)/MAX(CZ723+CR723+DA723, 0.1)*$P$9+DA723/MAX(CZ723+CR723+DA723, 0.1)*$Q$9))/($B$11+$C$11+$F$11)</f>
        <v>0</v>
      </c>
      <c r="BQ723">
        <v>6</v>
      </c>
      <c r="BR723">
        <v>0.5</v>
      </c>
      <c r="BS723" t="s">
        <v>292</v>
      </c>
      <c r="BT723">
        <v>2</v>
      </c>
      <c r="BU723">
        <v>1627064987.5</v>
      </c>
      <c r="BV723">
        <v>398.977</v>
      </c>
      <c r="BW723">
        <v>419.942666666667</v>
      </c>
      <c r="BX723">
        <v>24.6888</v>
      </c>
      <c r="BY723">
        <v>16.1313</v>
      </c>
      <c r="BZ723">
        <v>394.657666666667</v>
      </c>
      <c r="CA723">
        <v>24.5713333333333</v>
      </c>
      <c r="CB723">
        <v>899.993666666667</v>
      </c>
      <c r="CC723">
        <v>101.508</v>
      </c>
      <c r="CD723">
        <v>0.100301333333333</v>
      </c>
      <c r="CE723">
        <v>39.5126</v>
      </c>
      <c r="CF723">
        <v>35.7964666666667</v>
      </c>
      <c r="CG723">
        <v>999.9</v>
      </c>
      <c r="CH723">
        <v>0</v>
      </c>
      <c r="CI723">
        <v>0</v>
      </c>
      <c r="CJ723">
        <v>9992.9</v>
      </c>
      <c r="CK723">
        <v>0</v>
      </c>
      <c r="CL723">
        <v>59.9989333333333</v>
      </c>
      <c r="CM723">
        <v>1459.88666666667</v>
      </c>
      <c r="CN723">
        <v>0.972990666666667</v>
      </c>
      <c r="CO723">
        <v>0.0270094666666667</v>
      </c>
      <c r="CP723">
        <v>0</v>
      </c>
      <c r="CQ723">
        <v>673.354333333333</v>
      </c>
      <c r="CR723">
        <v>4.99951</v>
      </c>
      <c r="CS723">
        <v>9853.56</v>
      </c>
      <c r="CT723">
        <v>11910.9666666667</v>
      </c>
      <c r="CU723">
        <v>41.062</v>
      </c>
      <c r="CV723">
        <v>42.937</v>
      </c>
      <c r="CW723">
        <v>42.437</v>
      </c>
      <c r="CX723">
        <v>42.25</v>
      </c>
      <c r="CY723">
        <v>43.937</v>
      </c>
      <c r="CZ723">
        <v>1415.59333333333</v>
      </c>
      <c r="DA723">
        <v>39.3</v>
      </c>
      <c r="DB723">
        <v>0</v>
      </c>
      <c r="DC723">
        <v>1627064991.4</v>
      </c>
      <c r="DD723">
        <v>0</v>
      </c>
      <c r="DE723">
        <v>673.429384615385</v>
      </c>
      <c r="DF723">
        <v>-1.18994872229461</v>
      </c>
      <c r="DG723">
        <v>-25.1654700874679</v>
      </c>
      <c r="DH723">
        <v>9856.79884615385</v>
      </c>
      <c r="DI723">
        <v>15</v>
      </c>
      <c r="DJ723">
        <v>1627063522.6</v>
      </c>
      <c r="DK723" t="s">
        <v>293</v>
      </c>
      <c r="DL723">
        <v>1627063512.6</v>
      </c>
      <c r="DM723">
        <v>1627063522.6</v>
      </c>
      <c r="DN723">
        <v>1</v>
      </c>
      <c r="DO723">
        <v>0.261</v>
      </c>
      <c r="DP723">
        <v>-0.001</v>
      </c>
      <c r="DQ723">
        <v>4.408</v>
      </c>
      <c r="DR723">
        <v>-0.118</v>
      </c>
      <c r="DS723">
        <v>420</v>
      </c>
      <c r="DT723">
        <v>3</v>
      </c>
      <c r="DU723">
        <v>0.07</v>
      </c>
      <c r="DV723">
        <v>0.03</v>
      </c>
      <c r="DW723">
        <v>-21.05956</v>
      </c>
      <c r="DX723">
        <v>0.124838273921313</v>
      </c>
      <c r="DY723">
        <v>0.0322351733359695</v>
      </c>
      <c r="DZ723">
        <v>1</v>
      </c>
      <c r="EA723">
        <v>673.565176470588</v>
      </c>
      <c r="EB723">
        <v>-2.0345477599335</v>
      </c>
      <c r="EC723">
        <v>0.292712413630562</v>
      </c>
      <c r="ED723">
        <v>1</v>
      </c>
      <c r="EE723">
        <v>8.52428275</v>
      </c>
      <c r="EF723">
        <v>0.156181350844281</v>
      </c>
      <c r="EG723">
        <v>0.018533125341871</v>
      </c>
      <c r="EH723">
        <v>0</v>
      </c>
      <c r="EI723">
        <v>2</v>
      </c>
      <c r="EJ723">
        <v>3</v>
      </c>
      <c r="EK723" t="s">
        <v>335</v>
      </c>
      <c r="EL723">
        <v>100</v>
      </c>
      <c r="EM723">
        <v>100</v>
      </c>
      <c r="EN723">
        <v>4.319</v>
      </c>
      <c r="EO723">
        <v>0.1174</v>
      </c>
      <c r="EP723">
        <v>2.28134974714028</v>
      </c>
      <c r="EQ723">
        <v>0.00616335315543056</v>
      </c>
      <c r="ER723">
        <v>-2.81551833566181e-06</v>
      </c>
      <c r="ES723">
        <v>7.20361701182458e-10</v>
      </c>
      <c r="ET723">
        <v>0.117463993054456</v>
      </c>
      <c r="EU723">
        <v>0</v>
      </c>
      <c r="EV723">
        <v>0</v>
      </c>
      <c r="EW723">
        <v>0</v>
      </c>
      <c r="EX723">
        <v>-4</v>
      </c>
      <c r="EY723">
        <v>2067</v>
      </c>
      <c r="EZ723">
        <v>1</v>
      </c>
      <c r="FA723">
        <v>22</v>
      </c>
      <c r="FB723">
        <v>24.6</v>
      </c>
      <c r="FC723">
        <v>24.4</v>
      </c>
      <c r="FD723">
        <v>18</v>
      </c>
      <c r="FE723">
        <v>960.444</v>
      </c>
      <c r="FF723">
        <v>526.287</v>
      </c>
      <c r="FG723">
        <v>46.5683</v>
      </c>
      <c r="FH723">
        <v>26.2653</v>
      </c>
      <c r="FI723">
        <v>30.0006</v>
      </c>
      <c r="FJ723">
        <v>25.9584</v>
      </c>
      <c r="FK723">
        <v>25.9474</v>
      </c>
      <c r="FL723">
        <v>26.9302</v>
      </c>
      <c r="FM723">
        <v>21.9576</v>
      </c>
      <c r="FN723">
        <v>0</v>
      </c>
      <c r="FO723">
        <v>48</v>
      </c>
      <c r="FP723">
        <v>420</v>
      </c>
      <c r="FQ723">
        <v>16.2992</v>
      </c>
      <c r="FR723">
        <v>100.229</v>
      </c>
      <c r="FS723">
        <v>100.123</v>
      </c>
    </row>
    <row r="724" spans="1:175">
      <c r="A724">
        <v>708</v>
      </c>
      <c r="B724">
        <v>1627064990.5</v>
      </c>
      <c r="C724">
        <v>1414.40000009537</v>
      </c>
      <c r="D724" t="s">
        <v>1709</v>
      </c>
      <c r="E724" t="s">
        <v>1710</v>
      </c>
      <c r="F724">
        <v>1</v>
      </c>
      <c r="H724">
        <v>1627064989.5</v>
      </c>
      <c r="I724">
        <f>(J724)/1000</f>
        <v>0</v>
      </c>
      <c r="J724">
        <f>1000*CB724*AH724*(BX724-BY724)/(100*BQ724*(1000-AH724*BX724))</f>
        <v>0</v>
      </c>
      <c r="K724">
        <f>CB724*AH724*(BW724-BV724*(1000-AH724*BY724)/(1000-AH724*BX724))/(100*BQ724)</f>
        <v>0</v>
      </c>
      <c r="L724">
        <f>BV724 - IF(AH724&gt;1, K724*BQ724*100.0/(AJ724*CJ724), 0)</f>
        <v>0</v>
      </c>
      <c r="M724">
        <f>((S724-I724/2)*L724-K724)/(S724+I724/2)</f>
        <v>0</v>
      </c>
      <c r="N724">
        <f>M724*(CC724+CD724)/1000.0</f>
        <v>0</v>
      </c>
      <c r="O724">
        <f>(BV724 - IF(AH724&gt;1, K724*BQ724*100.0/(AJ724*CJ724), 0))*(CC724+CD724)/1000.0</f>
        <v>0</v>
      </c>
      <c r="P724">
        <f>2.0/((1/R724-1/Q724)+SIGN(R724)*SQRT((1/R724-1/Q724)*(1/R724-1/Q724) + 4*BR724/((BR724+1)*(BR724+1))*(2*1/R724*1/Q724-1/Q724*1/Q724)))</f>
        <v>0</v>
      </c>
      <c r="Q724">
        <f>IF(LEFT(BS724,1)&lt;&gt;"0",IF(LEFT(BS724,1)="1",3.0,BT724),$D$5+$E$5*(CJ724*CC724/($K$5*1000))+$F$5*(CJ724*CC724/($K$5*1000))*MAX(MIN(BQ724,$J$5),$I$5)*MAX(MIN(BQ724,$J$5),$I$5)+$G$5*MAX(MIN(BQ724,$J$5),$I$5)*(CJ724*CC724/($K$5*1000))+$H$5*(CJ724*CC724/($K$5*1000))*(CJ724*CC724/($K$5*1000)))</f>
        <v>0</v>
      </c>
      <c r="R724">
        <f>I724*(1000-(1000*0.61365*exp(17.502*V724/(240.97+V724))/(CC724+CD724)+BX724)/2)/(1000*0.61365*exp(17.502*V724/(240.97+V724))/(CC724+CD724)-BX724)</f>
        <v>0</v>
      </c>
      <c r="S724">
        <f>1/((BR724+1)/(P724/1.6)+1/(Q724/1.37)) + BR724/((BR724+1)/(P724/1.6) + BR724/(Q724/1.37))</f>
        <v>0</v>
      </c>
      <c r="T724">
        <f>(BM724*BP724)</f>
        <v>0</v>
      </c>
      <c r="U724">
        <f>(CE724+(T724+2*0.95*5.67E-8*(((CE724+$B$7)+273)^4-(CE724+273)^4)-44100*I724)/(1.84*29.3*Q724+8*0.95*5.67E-8*(CE724+273)^3))</f>
        <v>0</v>
      </c>
      <c r="V724">
        <f>($C$7*CF724+$D$7*CG724+$E$7*U724)</f>
        <v>0</v>
      </c>
      <c r="W724">
        <f>0.61365*exp(17.502*V724/(240.97+V724))</f>
        <v>0</v>
      </c>
      <c r="X724">
        <f>(Y724/Z724*100)</f>
        <v>0</v>
      </c>
      <c r="Y724">
        <f>BX724*(CC724+CD724)/1000</f>
        <v>0</v>
      </c>
      <c r="Z724">
        <f>0.61365*exp(17.502*CE724/(240.97+CE724))</f>
        <v>0</v>
      </c>
      <c r="AA724">
        <f>(W724-BX724*(CC724+CD724)/1000)</f>
        <v>0</v>
      </c>
      <c r="AB724">
        <f>(-I724*44100)</f>
        <v>0</v>
      </c>
      <c r="AC724">
        <f>2*29.3*Q724*0.92*(CE724-V724)</f>
        <v>0</v>
      </c>
      <c r="AD724">
        <f>2*0.95*5.67E-8*(((CE724+$B$7)+273)^4-(V724+273)^4)</f>
        <v>0</v>
      </c>
      <c r="AE724">
        <f>T724+AD724+AB724+AC724</f>
        <v>0</v>
      </c>
      <c r="AF724">
        <v>16</v>
      </c>
      <c r="AG724">
        <v>2</v>
      </c>
      <c r="AH724">
        <f>IF(AF724*$H$13&gt;=AJ724,1.0,(AJ724/(AJ724-AF724*$H$13)))</f>
        <v>0</v>
      </c>
      <c r="AI724">
        <f>(AH724-1)*100</f>
        <v>0</v>
      </c>
      <c r="AJ724">
        <f>MAX(0,($B$13+$C$13*CJ724)/(1+$D$13*CJ724)*CC724/(CE724+273)*$E$13)</f>
        <v>0</v>
      </c>
      <c r="AK724" t="s">
        <v>291</v>
      </c>
      <c r="AL724" t="s">
        <v>291</v>
      </c>
      <c r="AM724">
        <v>0</v>
      </c>
      <c r="AN724">
        <v>0</v>
      </c>
      <c r="AO724">
        <f>1-AM724/AN724</f>
        <v>0</v>
      </c>
      <c r="AP724">
        <v>0</v>
      </c>
      <c r="AQ724" t="s">
        <v>291</v>
      </c>
      <c r="AR724" t="s">
        <v>291</v>
      </c>
      <c r="AS724">
        <v>0</v>
      </c>
      <c r="AT724">
        <v>0</v>
      </c>
      <c r="AU724">
        <f>1-AS724/AT724</f>
        <v>0</v>
      </c>
      <c r="AV724">
        <v>0.5</v>
      </c>
      <c r="AW724">
        <f>BN724</f>
        <v>0</v>
      </c>
      <c r="AX724">
        <f>K724</f>
        <v>0</v>
      </c>
      <c r="AY724">
        <f>AU724*AV724*AW724</f>
        <v>0</v>
      </c>
      <c r="AZ724">
        <f>(AX724-AP724)/AW724</f>
        <v>0</v>
      </c>
      <c r="BA724">
        <f>(AN724-AT724)/AT724</f>
        <v>0</v>
      </c>
      <c r="BB724">
        <f>AM724/(AO724+AM724/AT724)</f>
        <v>0</v>
      </c>
      <c r="BC724" t="s">
        <v>291</v>
      </c>
      <c r="BD724">
        <v>0</v>
      </c>
      <c r="BE724">
        <f>IF(BD724&lt;&gt;0, BD724, BB724)</f>
        <v>0</v>
      </c>
      <c r="BF724">
        <f>1-BE724/AT724</f>
        <v>0</v>
      </c>
      <c r="BG724">
        <f>(AT724-AS724)/(AT724-BE724)</f>
        <v>0</v>
      </c>
      <c r="BH724">
        <f>(AN724-AT724)/(AN724-BE724)</f>
        <v>0</v>
      </c>
      <c r="BI724">
        <f>(AT724-AS724)/(AT724-AM724)</f>
        <v>0</v>
      </c>
      <c r="BJ724">
        <f>(AN724-AT724)/(AN724-AM724)</f>
        <v>0</v>
      </c>
      <c r="BK724">
        <f>(BG724*BE724/AS724)</f>
        <v>0</v>
      </c>
      <c r="BL724">
        <f>(1-BK724)</f>
        <v>0</v>
      </c>
      <c r="BM724">
        <f>$B$11*CK724+$C$11*CL724+$F$11*CM724*(1-CP724)</f>
        <v>0</v>
      </c>
      <c r="BN724">
        <f>BM724*BO724</f>
        <v>0</v>
      </c>
      <c r="BO724">
        <f>($B$11*$D$9+$C$11*$D$9+$F$11*((CZ724+CR724)/MAX(CZ724+CR724+DA724, 0.1)*$I$9+DA724/MAX(CZ724+CR724+DA724, 0.1)*$J$9))/($B$11+$C$11+$F$11)</f>
        <v>0</v>
      </c>
      <c r="BP724">
        <f>($B$11*$K$9+$C$11*$K$9+$F$11*((CZ724+CR724)/MAX(CZ724+CR724+DA724, 0.1)*$P$9+DA724/MAX(CZ724+CR724+DA724, 0.1)*$Q$9))/($B$11+$C$11+$F$11)</f>
        <v>0</v>
      </c>
      <c r="BQ724">
        <v>6</v>
      </c>
      <c r="BR724">
        <v>0.5</v>
      </c>
      <c r="BS724" t="s">
        <v>292</v>
      </c>
      <c r="BT724">
        <v>2</v>
      </c>
      <c r="BU724">
        <v>1627064989.5</v>
      </c>
      <c r="BV724">
        <v>398.967333333333</v>
      </c>
      <c r="BW724">
        <v>419.912666666667</v>
      </c>
      <c r="BX724">
        <v>24.707</v>
      </c>
      <c r="BY724">
        <v>16.1659333333333</v>
      </c>
      <c r="BZ724">
        <v>394.648</v>
      </c>
      <c r="CA724">
        <v>24.5895333333333</v>
      </c>
      <c r="CB724">
        <v>900.041333333333</v>
      </c>
      <c r="CC724">
        <v>101.509</v>
      </c>
      <c r="CD724">
        <v>0.099871</v>
      </c>
      <c r="CE724">
        <v>39.5309666666667</v>
      </c>
      <c r="CF724">
        <v>35.8038</v>
      </c>
      <c r="CG724">
        <v>999.9</v>
      </c>
      <c r="CH724">
        <v>0</v>
      </c>
      <c r="CI724">
        <v>0</v>
      </c>
      <c r="CJ724">
        <v>10017.3</v>
      </c>
      <c r="CK724">
        <v>0</v>
      </c>
      <c r="CL724">
        <v>60.0032</v>
      </c>
      <c r="CM724">
        <v>1460.09</v>
      </c>
      <c r="CN724">
        <v>0.972994</v>
      </c>
      <c r="CO724">
        <v>0.0270056</v>
      </c>
      <c r="CP724">
        <v>0</v>
      </c>
      <c r="CQ724">
        <v>673.153666666667</v>
      </c>
      <c r="CR724">
        <v>4.99951</v>
      </c>
      <c r="CS724">
        <v>9854.21</v>
      </c>
      <c r="CT724">
        <v>11912.6666666667</v>
      </c>
      <c r="CU724">
        <v>41.083</v>
      </c>
      <c r="CV724">
        <v>42.937</v>
      </c>
      <c r="CW724">
        <v>42.437</v>
      </c>
      <c r="CX724">
        <v>42.25</v>
      </c>
      <c r="CY724">
        <v>43.937</v>
      </c>
      <c r="CZ724">
        <v>1415.79</v>
      </c>
      <c r="DA724">
        <v>39.3</v>
      </c>
      <c r="DB724">
        <v>0</v>
      </c>
      <c r="DC724">
        <v>1627064993.2</v>
      </c>
      <c r="DD724">
        <v>0</v>
      </c>
      <c r="DE724">
        <v>673.38772</v>
      </c>
      <c r="DF724">
        <v>-1.52461538953366</v>
      </c>
      <c r="DG724">
        <v>-24.6607692693728</v>
      </c>
      <c r="DH724">
        <v>9855.8804</v>
      </c>
      <c r="DI724">
        <v>15</v>
      </c>
      <c r="DJ724">
        <v>1627063522.6</v>
      </c>
      <c r="DK724" t="s">
        <v>293</v>
      </c>
      <c r="DL724">
        <v>1627063512.6</v>
      </c>
      <c r="DM724">
        <v>1627063522.6</v>
      </c>
      <c r="DN724">
        <v>1</v>
      </c>
      <c r="DO724">
        <v>0.261</v>
      </c>
      <c r="DP724">
        <v>-0.001</v>
      </c>
      <c r="DQ724">
        <v>4.408</v>
      </c>
      <c r="DR724">
        <v>-0.118</v>
      </c>
      <c r="DS724">
        <v>420</v>
      </c>
      <c r="DT724">
        <v>3</v>
      </c>
      <c r="DU724">
        <v>0.07</v>
      </c>
      <c r="DV724">
        <v>0.03</v>
      </c>
      <c r="DW724">
        <v>-21.047535</v>
      </c>
      <c r="DX724">
        <v>0.288065290806777</v>
      </c>
      <c r="DY724">
        <v>0.0460306829734256</v>
      </c>
      <c r="DZ724">
        <v>1</v>
      </c>
      <c r="EA724">
        <v>673.512971428572</v>
      </c>
      <c r="EB724">
        <v>-2.06428180039107</v>
      </c>
      <c r="EC724">
        <v>0.302202059718266</v>
      </c>
      <c r="ED724">
        <v>1</v>
      </c>
      <c r="EE724">
        <v>8.5289745</v>
      </c>
      <c r="EF724">
        <v>0.131833621013144</v>
      </c>
      <c r="EG724">
        <v>0.0168655078414497</v>
      </c>
      <c r="EH724">
        <v>0</v>
      </c>
      <c r="EI724">
        <v>2</v>
      </c>
      <c r="EJ724">
        <v>3</v>
      </c>
      <c r="EK724" t="s">
        <v>335</v>
      </c>
      <c r="EL724">
        <v>100</v>
      </c>
      <c r="EM724">
        <v>100</v>
      </c>
      <c r="EN724">
        <v>4.319</v>
      </c>
      <c r="EO724">
        <v>0.1174</v>
      </c>
      <c r="EP724">
        <v>2.28134974714028</v>
      </c>
      <c r="EQ724">
        <v>0.00616335315543056</v>
      </c>
      <c r="ER724">
        <v>-2.81551833566181e-06</v>
      </c>
      <c r="ES724">
        <v>7.20361701182458e-10</v>
      </c>
      <c r="ET724">
        <v>0.117463993054456</v>
      </c>
      <c r="EU724">
        <v>0</v>
      </c>
      <c r="EV724">
        <v>0</v>
      </c>
      <c r="EW724">
        <v>0</v>
      </c>
      <c r="EX724">
        <v>-4</v>
      </c>
      <c r="EY724">
        <v>2067</v>
      </c>
      <c r="EZ724">
        <v>1</v>
      </c>
      <c r="FA724">
        <v>22</v>
      </c>
      <c r="FB724">
        <v>24.6</v>
      </c>
      <c r="FC724">
        <v>24.5</v>
      </c>
      <c r="FD724">
        <v>18</v>
      </c>
      <c r="FE724">
        <v>960.554</v>
      </c>
      <c r="FF724">
        <v>526.234</v>
      </c>
      <c r="FG724">
        <v>46.5802</v>
      </c>
      <c r="FH724">
        <v>26.2698</v>
      </c>
      <c r="FI724">
        <v>30.0007</v>
      </c>
      <c r="FJ724">
        <v>25.9617</v>
      </c>
      <c r="FK724">
        <v>25.9511</v>
      </c>
      <c r="FL724">
        <v>26.9307</v>
      </c>
      <c r="FM724">
        <v>21.9576</v>
      </c>
      <c r="FN724">
        <v>0</v>
      </c>
      <c r="FO724">
        <v>48</v>
      </c>
      <c r="FP724">
        <v>420</v>
      </c>
      <c r="FQ724">
        <v>16.2989</v>
      </c>
      <c r="FR724">
        <v>100.228</v>
      </c>
      <c r="FS724">
        <v>100.123</v>
      </c>
    </row>
    <row r="725" spans="1:175">
      <c r="A725">
        <v>709</v>
      </c>
      <c r="B725">
        <v>1627064992.5</v>
      </c>
      <c r="C725">
        <v>1416.40000009537</v>
      </c>
      <c r="D725" t="s">
        <v>1711</v>
      </c>
      <c r="E725" t="s">
        <v>1712</v>
      </c>
      <c r="F725">
        <v>1</v>
      </c>
      <c r="H725">
        <v>1627064991.5</v>
      </c>
      <c r="I725">
        <f>(J725)/1000</f>
        <v>0</v>
      </c>
      <c r="J725">
        <f>1000*CB725*AH725*(BX725-BY725)/(100*BQ725*(1000-AH725*BX725))</f>
        <v>0</v>
      </c>
      <c r="K725">
        <f>CB725*AH725*(BW725-BV725*(1000-AH725*BY725)/(1000-AH725*BX725))/(100*BQ725)</f>
        <v>0</v>
      </c>
      <c r="L725">
        <f>BV725 - IF(AH725&gt;1, K725*BQ725*100.0/(AJ725*CJ725), 0)</f>
        <v>0</v>
      </c>
      <c r="M725">
        <f>((S725-I725/2)*L725-K725)/(S725+I725/2)</f>
        <v>0</v>
      </c>
      <c r="N725">
        <f>M725*(CC725+CD725)/1000.0</f>
        <v>0</v>
      </c>
      <c r="O725">
        <f>(BV725 - IF(AH725&gt;1, K725*BQ725*100.0/(AJ725*CJ725), 0))*(CC725+CD725)/1000.0</f>
        <v>0</v>
      </c>
      <c r="P725">
        <f>2.0/((1/R725-1/Q725)+SIGN(R725)*SQRT((1/R725-1/Q725)*(1/R725-1/Q725) + 4*BR725/((BR725+1)*(BR725+1))*(2*1/R725*1/Q725-1/Q725*1/Q725)))</f>
        <v>0</v>
      </c>
      <c r="Q725">
        <f>IF(LEFT(BS725,1)&lt;&gt;"0",IF(LEFT(BS725,1)="1",3.0,BT725),$D$5+$E$5*(CJ725*CC725/($K$5*1000))+$F$5*(CJ725*CC725/($K$5*1000))*MAX(MIN(BQ725,$J$5),$I$5)*MAX(MIN(BQ725,$J$5),$I$5)+$G$5*MAX(MIN(BQ725,$J$5),$I$5)*(CJ725*CC725/($K$5*1000))+$H$5*(CJ725*CC725/($K$5*1000))*(CJ725*CC725/($K$5*1000)))</f>
        <v>0</v>
      </c>
      <c r="R725">
        <f>I725*(1000-(1000*0.61365*exp(17.502*V725/(240.97+V725))/(CC725+CD725)+BX725)/2)/(1000*0.61365*exp(17.502*V725/(240.97+V725))/(CC725+CD725)-BX725)</f>
        <v>0</v>
      </c>
      <c r="S725">
        <f>1/((BR725+1)/(P725/1.6)+1/(Q725/1.37)) + BR725/((BR725+1)/(P725/1.6) + BR725/(Q725/1.37))</f>
        <v>0</v>
      </c>
      <c r="T725">
        <f>(BM725*BP725)</f>
        <v>0</v>
      </c>
      <c r="U725">
        <f>(CE725+(T725+2*0.95*5.67E-8*(((CE725+$B$7)+273)^4-(CE725+273)^4)-44100*I725)/(1.84*29.3*Q725+8*0.95*5.67E-8*(CE725+273)^3))</f>
        <v>0</v>
      </c>
      <c r="V725">
        <f>($C$7*CF725+$D$7*CG725+$E$7*U725)</f>
        <v>0</v>
      </c>
      <c r="W725">
        <f>0.61365*exp(17.502*V725/(240.97+V725))</f>
        <v>0</v>
      </c>
      <c r="X725">
        <f>(Y725/Z725*100)</f>
        <v>0</v>
      </c>
      <c r="Y725">
        <f>BX725*(CC725+CD725)/1000</f>
        <v>0</v>
      </c>
      <c r="Z725">
        <f>0.61365*exp(17.502*CE725/(240.97+CE725))</f>
        <v>0</v>
      </c>
      <c r="AA725">
        <f>(W725-BX725*(CC725+CD725)/1000)</f>
        <v>0</v>
      </c>
      <c r="AB725">
        <f>(-I725*44100)</f>
        <v>0</v>
      </c>
      <c r="AC725">
        <f>2*29.3*Q725*0.92*(CE725-V725)</f>
        <v>0</v>
      </c>
      <c r="AD725">
        <f>2*0.95*5.67E-8*(((CE725+$B$7)+273)^4-(V725+273)^4)</f>
        <v>0</v>
      </c>
      <c r="AE725">
        <f>T725+AD725+AB725+AC725</f>
        <v>0</v>
      </c>
      <c r="AF725">
        <v>16</v>
      </c>
      <c r="AG725">
        <v>2</v>
      </c>
      <c r="AH725">
        <f>IF(AF725*$H$13&gt;=AJ725,1.0,(AJ725/(AJ725-AF725*$H$13)))</f>
        <v>0</v>
      </c>
      <c r="AI725">
        <f>(AH725-1)*100</f>
        <v>0</v>
      </c>
      <c r="AJ725">
        <f>MAX(0,($B$13+$C$13*CJ725)/(1+$D$13*CJ725)*CC725/(CE725+273)*$E$13)</f>
        <v>0</v>
      </c>
      <c r="AK725" t="s">
        <v>291</v>
      </c>
      <c r="AL725" t="s">
        <v>291</v>
      </c>
      <c r="AM725">
        <v>0</v>
      </c>
      <c r="AN725">
        <v>0</v>
      </c>
      <c r="AO725">
        <f>1-AM725/AN725</f>
        <v>0</v>
      </c>
      <c r="AP725">
        <v>0</v>
      </c>
      <c r="AQ725" t="s">
        <v>291</v>
      </c>
      <c r="AR725" t="s">
        <v>291</v>
      </c>
      <c r="AS725">
        <v>0</v>
      </c>
      <c r="AT725">
        <v>0</v>
      </c>
      <c r="AU725">
        <f>1-AS725/AT725</f>
        <v>0</v>
      </c>
      <c r="AV725">
        <v>0.5</v>
      </c>
      <c r="AW725">
        <f>BN725</f>
        <v>0</v>
      </c>
      <c r="AX725">
        <f>K725</f>
        <v>0</v>
      </c>
      <c r="AY725">
        <f>AU725*AV725*AW725</f>
        <v>0</v>
      </c>
      <c r="AZ725">
        <f>(AX725-AP725)/AW725</f>
        <v>0</v>
      </c>
      <c r="BA725">
        <f>(AN725-AT725)/AT725</f>
        <v>0</v>
      </c>
      <c r="BB725">
        <f>AM725/(AO725+AM725/AT725)</f>
        <v>0</v>
      </c>
      <c r="BC725" t="s">
        <v>291</v>
      </c>
      <c r="BD725">
        <v>0</v>
      </c>
      <c r="BE725">
        <f>IF(BD725&lt;&gt;0, BD725, BB725)</f>
        <v>0</v>
      </c>
      <c r="BF725">
        <f>1-BE725/AT725</f>
        <v>0</v>
      </c>
      <c r="BG725">
        <f>(AT725-AS725)/(AT725-BE725)</f>
        <v>0</v>
      </c>
      <c r="BH725">
        <f>(AN725-AT725)/(AN725-BE725)</f>
        <v>0</v>
      </c>
      <c r="BI725">
        <f>(AT725-AS725)/(AT725-AM725)</f>
        <v>0</v>
      </c>
      <c r="BJ725">
        <f>(AN725-AT725)/(AN725-AM725)</f>
        <v>0</v>
      </c>
      <c r="BK725">
        <f>(BG725*BE725/AS725)</f>
        <v>0</v>
      </c>
      <c r="BL725">
        <f>(1-BK725)</f>
        <v>0</v>
      </c>
      <c r="BM725">
        <f>$B$11*CK725+$C$11*CL725+$F$11*CM725*(1-CP725)</f>
        <v>0</v>
      </c>
      <c r="BN725">
        <f>BM725*BO725</f>
        <v>0</v>
      </c>
      <c r="BO725">
        <f>($B$11*$D$9+$C$11*$D$9+$F$11*((CZ725+CR725)/MAX(CZ725+CR725+DA725, 0.1)*$I$9+DA725/MAX(CZ725+CR725+DA725, 0.1)*$J$9))/($B$11+$C$11+$F$11)</f>
        <v>0</v>
      </c>
      <c r="BP725">
        <f>($B$11*$K$9+$C$11*$K$9+$F$11*((CZ725+CR725)/MAX(CZ725+CR725+DA725, 0.1)*$P$9+DA725/MAX(CZ725+CR725+DA725, 0.1)*$Q$9))/($B$11+$C$11+$F$11)</f>
        <v>0</v>
      </c>
      <c r="BQ725">
        <v>6</v>
      </c>
      <c r="BR725">
        <v>0.5</v>
      </c>
      <c r="BS725" t="s">
        <v>292</v>
      </c>
      <c r="BT725">
        <v>2</v>
      </c>
      <c r="BU725">
        <v>1627064991.5</v>
      </c>
      <c r="BV725">
        <v>398.957</v>
      </c>
      <c r="BW725">
        <v>419.943</v>
      </c>
      <c r="BX725">
        <v>24.7357666666667</v>
      </c>
      <c r="BY725">
        <v>16.2083</v>
      </c>
      <c r="BZ725">
        <v>394.638</v>
      </c>
      <c r="CA725">
        <v>24.6183333333333</v>
      </c>
      <c r="CB725">
        <v>900.066333333333</v>
      </c>
      <c r="CC725">
        <v>101.508</v>
      </c>
      <c r="CD725">
        <v>0.0998607666666667</v>
      </c>
      <c r="CE725">
        <v>39.5482333333333</v>
      </c>
      <c r="CF725">
        <v>35.8094</v>
      </c>
      <c r="CG725">
        <v>999.9</v>
      </c>
      <c r="CH725">
        <v>0</v>
      </c>
      <c r="CI725">
        <v>0</v>
      </c>
      <c r="CJ725">
        <v>10004.3933333333</v>
      </c>
      <c r="CK725">
        <v>0</v>
      </c>
      <c r="CL725">
        <v>59.9932666666667</v>
      </c>
      <c r="CM725">
        <v>1460.07333333333</v>
      </c>
      <c r="CN725">
        <v>0.972994</v>
      </c>
      <c r="CO725">
        <v>0.0270056</v>
      </c>
      <c r="CP725">
        <v>0</v>
      </c>
      <c r="CQ725">
        <v>672.961666666667</v>
      </c>
      <c r="CR725">
        <v>4.99951</v>
      </c>
      <c r="CS725">
        <v>9853.04333333333</v>
      </c>
      <c r="CT725">
        <v>11912.5</v>
      </c>
      <c r="CU725">
        <v>41.104</v>
      </c>
      <c r="CV725">
        <v>42.937</v>
      </c>
      <c r="CW725">
        <v>42.437</v>
      </c>
      <c r="CX725">
        <v>42.208</v>
      </c>
      <c r="CY725">
        <v>43.937</v>
      </c>
      <c r="CZ725">
        <v>1415.77333333333</v>
      </c>
      <c r="DA725">
        <v>39.3</v>
      </c>
      <c r="DB725">
        <v>0</v>
      </c>
      <c r="DC725">
        <v>1627064995.6</v>
      </c>
      <c r="DD725">
        <v>0</v>
      </c>
      <c r="DE725">
        <v>673.29632</v>
      </c>
      <c r="DF725">
        <v>-2.25230769319763</v>
      </c>
      <c r="DG725">
        <v>-21.470000077502</v>
      </c>
      <c r="DH725">
        <v>9854.9308</v>
      </c>
      <c r="DI725">
        <v>15</v>
      </c>
      <c r="DJ725">
        <v>1627063522.6</v>
      </c>
      <c r="DK725" t="s">
        <v>293</v>
      </c>
      <c r="DL725">
        <v>1627063512.6</v>
      </c>
      <c r="DM725">
        <v>1627063522.6</v>
      </c>
      <c r="DN725">
        <v>1</v>
      </c>
      <c r="DO725">
        <v>0.261</v>
      </c>
      <c r="DP725">
        <v>-0.001</v>
      </c>
      <c r="DQ725">
        <v>4.408</v>
      </c>
      <c r="DR725">
        <v>-0.118</v>
      </c>
      <c r="DS725">
        <v>420</v>
      </c>
      <c r="DT725">
        <v>3</v>
      </c>
      <c r="DU725">
        <v>0.07</v>
      </c>
      <c r="DV725">
        <v>0.03</v>
      </c>
      <c r="DW725">
        <v>-21.04036</v>
      </c>
      <c r="DX725">
        <v>0.3804000000001</v>
      </c>
      <c r="DY725">
        <v>0.0499421755633453</v>
      </c>
      <c r="DZ725">
        <v>1</v>
      </c>
      <c r="EA725">
        <v>673.373764705882</v>
      </c>
      <c r="EB725">
        <v>-1.56356679604325</v>
      </c>
      <c r="EC725">
        <v>0.245628851872036</v>
      </c>
      <c r="ED725">
        <v>1</v>
      </c>
      <c r="EE725">
        <v>8.53033075</v>
      </c>
      <c r="EF725">
        <v>0.102311257035628</v>
      </c>
      <c r="EG725">
        <v>0.0161430965721419</v>
      </c>
      <c r="EH725">
        <v>0</v>
      </c>
      <c r="EI725">
        <v>2</v>
      </c>
      <c r="EJ725">
        <v>3</v>
      </c>
      <c r="EK725" t="s">
        <v>335</v>
      </c>
      <c r="EL725">
        <v>100</v>
      </c>
      <c r="EM725">
        <v>100</v>
      </c>
      <c r="EN725">
        <v>4.32</v>
      </c>
      <c r="EO725">
        <v>0.1174</v>
      </c>
      <c r="EP725">
        <v>2.28134974714028</v>
      </c>
      <c r="EQ725">
        <v>0.00616335315543056</v>
      </c>
      <c r="ER725">
        <v>-2.81551833566181e-06</v>
      </c>
      <c r="ES725">
        <v>7.20361701182458e-10</v>
      </c>
      <c r="ET725">
        <v>0.117463993054456</v>
      </c>
      <c r="EU725">
        <v>0</v>
      </c>
      <c r="EV725">
        <v>0</v>
      </c>
      <c r="EW725">
        <v>0</v>
      </c>
      <c r="EX725">
        <v>-4</v>
      </c>
      <c r="EY725">
        <v>2067</v>
      </c>
      <c r="EZ725">
        <v>1</v>
      </c>
      <c r="FA725">
        <v>22</v>
      </c>
      <c r="FB725">
        <v>24.7</v>
      </c>
      <c r="FC725">
        <v>24.5</v>
      </c>
      <c r="FD725">
        <v>18</v>
      </c>
      <c r="FE725">
        <v>960.404</v>
      </c>
      <c r="FF725">
        <v>526.16</v>
      </c>
      <c r="FG725">
        <v>46.592</v>
      </c>
      <c r="FH725">
        <v>26.2731</v>
      </c>
      <c r="FI725">
        <v>30.0008</v>
      </c>
      <c r="FJ725">
        <v>25.9649</v>
      </c>
      <c r="FK725">
        <v>25.9545</v>
      </c>
      <c r="FL725">
        <v>26.9311</v>
      </c>
      <c r="FM725">
        <v>21.9576</v>
      </c>
      <c r="FN725">
        <v>0</v>
      </c>
      <c r="FO725">
        <v>48</v>
      </c>
      <c r="FP725">
        <v>420</v>
      </c>
      <c r="FQ725">
        <v>16.2981</v>
      </c>
      <c r="FR725">
        <v>100.229</v>
      </c>
      <c r="FS725">
        <v>100.123</v>
      </c>
    </row>
    <row r="726" spans="1:175">
      <c r="A726">
        <v>710</v>
      </c>
      <c r="B726">
        <v>1627064994.5</v>
      </c>
      <c r="C726">
        <v>1418.40000009537</v>
      </c>
      <c r="D726" t="s">
        <v>1713</v>
      </c>
      <c r="E726" t="s">
        <v>1714</v>
      </c>
      <c r="F726">
        <v>1</v>
      </c>
      <c r="H726">
        <v>1627064993.5</v>
      </c>
      <c r="I726">
        <f>(J726)/1000</f>
        <v>0</v>
      </c>
      <c r="J726">
        <f>1000*CB726*AH726*(BX726-BY726)/(100*BQ726*(1000-AH726*BX726))</f>
        <v>0</v>
      </c>
      <c r="K726">
        <f>CB726*AH726*(BW726-BV726*(1000-AH726*BY726)/(1000-AH726*BX726))/(100*BQ726)</f>
        <v>0</v>
      </c>
      <c r="L726">
        <f>BV726 - IF(AH726&gt;1, K726*BQ726*100.0/(AJ726*CJ726), 0)</f>
        <v>0</v>
      </c>
      <c r="M726">
        <f>((S726-I726/2)*L726-K726)/(S726+I726/2)</f>
        <v>0</v>
      </c>
      <c r="N726">
        <f>M726*(CC726+CD726)/1000.0</f>
        <v>0</v>
      </c>
      <c r="O726">
        <f>(BV726 - IF(AH726&gt;1, K726*BQ726*100.0/(AJ726*CJ726), 0))*(CC726+CD726)/1000.0</f>
        <v>0</v>
      </c>
      <c r="P726">
        <f>2.0/((1/R726-1/Q726)+SIGN(R726)*SQRT((1/R726-1/Q726)*(1/R726-1/Q726) + 4*BR726/((BR726+1)*(BR726+1))*(2*1/R726*1/Q726-1/Q726*1/Q726)))</f>
        <v>0</v>
      </c>
      <c r="Q726">
        <f>IF(LEFT(BS726,1)&lt;&gt;"0",IF(LEFT(BS726,1)="1",3.0,BT726),$D$5+$E$5*(CJ726*CC726/($K$5*1000))+$F$5*(CJ726*CC726/($K$5*1000))*MAX(MIN(BQ726,$J$5),$I$5)*MAX(MIN(BQ726,$J$5),$I$5)+$G$5*MAX(MIN(BQ726,$J$5),$I$5)*(CJ726*CC726/($K$5*1000))+$H$5*(CJ726*CC726/($K$5*1000))*(CJ726*CC726/($K$5*1000)))</f>
        <v>0</v>
      </c>
      <c r="R726">
        <f>I726*(1000-(1000*0.61365*exp(17.502*V726/(240.97+V726))/(CC726+CD726)+BX726)/2)/(1000*0.61365*exp(17.502*V726/(240.97+V726))/(CC726+CD726)-BX726)</f>
        <v>0</v>
      </c>
      <c r="S726">
        <f>1/((BR726+1)/(P726/1.6)+1/(Q726/1.37)) + BR726/((BR726+1)/(P726/1.6) + BR726/(Q726/1.37))</f>
        <v>0</v>
      </c>
      <c r="T726">
        <f>(BM726*BP726)</f>
        <v>0</v>
      </c>
      <c r="U726">
        <f>(CE726+(T726+2*0.95*5.67E-8*(((CE726+$B$7)+273)^4-(CE726+273)^4)-44100*I726)/(1.84*29.3*Q726+8*0.95*5.67E-8*(CE726+273)^3))</f>
        <v>0</v>
      </c>
      <c r="V726">
        <f>($C$7*CF726+$D$7*CG726+$E$7*U726)</f>
        <v>0</v>
      </c>
      <c r="W726">
        <f>0.61365*exp(17.502*V726/(240.97+V726))</f>
        <v>0</v>
      </c>
      <c r="X726">
        <f>(Y726/Z726*100)</f>
        <v>0</v>
      </c>
      <c r="Y726">
        <f>BX726*(CC726+CD726)/1000</f>
        <v>0</v>
      </c>
      <c r="Z726">
        <f>0.61365*exp(17.502*CE726/(240.97+CE726))</f>
        <v>0</v>
      </c>
      <c r="AA726">
        <f>(W726-BX726*(CC726+CD726)/1000)</f>
        <v>0</v>
      </c>
      <c r="AB726">
        <f>(-I726*44100)</f>
        <v>0</v>
      </c>
      <c r="AC726">
        <f>2*29.3*Q726*0.92*(CE726-V726)</f>
        <v>0</v>
      </c>
      <c r="AD726">
        <f>2*0.95*5.67E-8*(((CE726+$B$7)+273)^4-(V726+273)^4)</f>
        <v>0</v>
      </c>
      <c r="AE726">
        <f>T726+AD726+AB726+AC726</f>
        <v>0</v>
      </c>
      <c r="AF726">
        <v>16</v>
      </c>
      <c r="AG726">
        <v>2</v>
      </c>
      <c r="AH726">
        <f>IF(AF726*$H$13&gt;=AJ726,1.0,(AJ726/(AJ726-AF726*$H$13)))</f>
        <v>0</v>
      </c>
      <c r="AI726">
        <f>(AH726-1)*100</f>
        <v>0</v>
      </c>
      <c r="AJ726">
        <f>MAX(0,($B$13+$C$13*CJ726)/(1+$D$13*CJ726)*CC726/(CE726+273)*$E$13)</f>
        <v>0</v>
      </c>
      <c r="AK726" t="s">
        <v>291</v>
      </c>
      <c r="AL726" t="s">
        <v>291</v>
      </c>
      <c r="AM726">
        <v>0</v>
      </c>
      <c r="AN726">
        <v>0</v>
      </c>
      <c r="AO726">
        <f>1-AM726/AN726</f>
        <v>0</v>
      </c>
      <c r="AP726">
        <v>0</v>
      </c>
      <c r="AQ726" t="s">
        <v>291</v>
      </c>
      <c r="AR726" t="s">
        <v>291</v>
      </c>
      <c r="AS726">
        <v>0</v>
      </c>
      <c r="AT726">
        <v>0</v>
      </c>
      <c r="AU726">
        <f>1-AS726/AT726</f>
        <v>0</v>
      </c>
      <c r="AV726">
        <v>0.5</v>
      </c>
      <c r="AW726">
        <f>BN726</f>
        <v>0</v>
      </c>
      <c r="AX726">
        <f>K726</f>
        <v>0</v>
      </c>
      <c r="AY726">
        <f>AU726*AV726*AW726</f>
        <v>0</v>
      </c>
      <c r="AZ726">
        <f>(AX726-AP726)/AW726</f>
        <v>0</v>
      </c>
      <c r="BA726">
        <f>(AN726-AT726)/AT726</f>
        <v>0</v>
      </c>
      <c r="BB726">
        <f>AM726/(AO726+AM726/AT726)</f>
        <v>0</v>
      </c>
      <c r="BC726" t="s">
        <v>291</v>
      </c>
      <c r="BD726">
        <v>0</v>
      </c>
      <c r="BE726">
        <f>IF(BD726&lt;&gt;0, BD726, BB726)</f>
        <v>0</v>
      </c>
      <c r="BF726">
        <f>1-BE726/AT726</f>
        <v>0</v>
      </c>
      <c r="BG726">
        <f>(AT726-AS726)/(AT726-BE726)</f>
        <v>0</v>
      </c>
      <c r="BH726">
        <f>(AN726-AT726)/(AN726-BE726)</f>
        <v>0</v>
      </c>
      <c r="BI726">
        <f>(AT726-AS726)/(AT726-AM726)</f>
        <v>0</v>
      </c>
      <c r="BJ726">
        <f>(AN726-AT726)/(AN726-AM726)</f>
        <v>0</v>
      </c>
      <c r="BK726">
        <f>(BG726*BE726/AS726)</f>
        <v>0</v>
      </c>
      <c r="BL726">
        <f>(1-BK726)</f>
        <v>0</v>
      </c>
      <c r="BM726">
        <f>$B$11*CK726+$C$11*CL726+$F$11*CM726*(1-CP726)</f>
        <v>0</v>
      </c>
      <c r="BN726">
        <f>BM726*BO726</f>
        <v>0</v>
      </c>
      <c r="BO726">
        <f>($B$11*$D$9+$C$11*$D$9+$F$11*((CZ726+CR726)/MAX(CZ726+CR726+DA726, 0.1)*$I$9+DA726/MAX(CZ726+CR726+DA726, 0.1)*$J$9))/($B$11+$C$11+$F$11)</f>
        <v>0</v>
      </c>
      <c r="BP726">
        <f>($B$11*$K$9+$C$11*$K$9+$F$11*((CZ726+CR726)/MAX(CZ726+CR726+DA726, 0.1)*$P$9+DA726/MAX(CZ726+CR726+DA726, 0.1)*$Q$9))/($B$11+$C$11+$F$11)</f>
        <v>0</v>
      </c>
      <c r="BQ726">
        <v>6</v>
      </c>
      <c r="BR726">
        <v>0.5</v>
      </c>
      <c r="BS726" t="s">
        <v>292</v>
      </c>
      <c r="BT726">
        <v>2</v>
      </c>
      <c r="BU726">
        <v>1627064993.5</v>
      </c>
      <c r="BV726">
        <v>398.981</v>
      </c>
      <c r="BW726">
        <v>419.964666666667</v>
      </c>
      <c r="BX726">
        <v>24.7659666666667</v>
      </c>
      <c r="BY726">
        <v>16.2291333333333</v>
      </c>
      <c r="BZ726">
        <v>394.661666666667</v>
      </c>
      <c r="CA726">
        <v>24.6485</v>
      </c>
      <c r="CB726">
        <v>899.951</v>
      </c>
      <c r="CC726">
        <v>101.507333333333</v>
      </c>
      <c r="CD726">
        <v>0.100084</v>
      </c>
      <c r="CE726">
        <v>39.5627333333333</v>
      </c>
      <c r="CF726">
        <v>35.8197</v>
      </c>
      <c r="CG726">
        <v>999.9</v>
      </c>
      <c r="CH726">
        <v>0</v>
      </c>
      <c r="CI726">
        <v>0</v>
      </c>
      <c r="CJ726">
        <v>9974.58666666666</v>
      </c>
      <c r="CK726">
        <v>0</v>
      </c>
      <c r="CL726">
        <v>59.989</v>
      </c>
      <c r="CM726">
        <v>1459.97</v>
      </c>
      <c r="CN726">
        <v>0.972990666666667</v>
      </c>
      <c r="CO726">
        <v>0.0270094666666667</v>
      </c>
      <c r="CP726">
        <v>0</v>
      </c>
      <c r="CQ726">
        <v>672.964666666667</v>
      </c>
      <c r="CR726">
        <v>4.99951</v>
      </c>
      <c r="CS726">
        <v>9851.44</v>
      </c>
      <c r="CT726">
        <v>11911.6333333333</v>
      </c>
      <c r="CU726">
        <v>41.125</v>
      </c>
      <c r="CV726">
        <v>42.937</v>
      </c>
      <c r="CW726">
        <v>42.437</v>
      </c>
      <c r="CX726">
        <v>42.2913333333333</v>
      </c>
      <c r="CY726">
        <v>43.979</v>
      </c>
      <c r="CZ726">
        <v>1415.67333333333</v>
      </c>
      <c r="DA726">
        <v>39.3</v>
      </c>
      <c r="DB726">
        <v>0</v>
      </c>
      <c r="DC726">
        <v>1627064997.4</v>
      </c>
      <c r="DD726">
        <v>0</v>
      </c>
      <c r="DE726">
        <v>673.242230769231</v>
      </c>
      <c r="DF726">
        <v>-2.66680342100216</v>
      </c>
      <c r="DG726">
        <v>-21.7138461863781</v>
      </c>
      <c r="DH726">
        <v>9854.27961538462</v>
      </c>
      <c r="DI726">
        <v>15</v>
      </c>
      <c r="DJ726">
        <v>1627063522.6</v>
      </c>
      <c r="DK726" t="s">
        <v>293</v>
      </c>
      <c r="DL726">
        <v>1627063512.6</v>
      </c>
      <c r="DM726">
        <v>1627063522.6</v>
      </c>
      <c r="DN726">
        <v>1</v>
      </c>
      <c r="DO726">
        <v>0.261</v>
      </c>
      <c r="DP726">
        <v>-0.001</v>
      </c>
      <c r="DQ726">
        <v>4.408</v>
      </c>
      <c r="DR726">
        <v>-0.118</v>
      </c>
      <c r="DS726">
        <v>420</v>
      </c>
      <c r="DT726">
        <v>3</v>
      </c>
      <c r="DU726">
        <v>0.07</v>
      </c>
      <c r="DV726">
        <v>0.03</v>
      </c>
      <c r="DW726">
        <v>-21.0323875</v>
      </c>
      <c r="DX726">
        <v>0.438244277673622</v>
      </c>
      <c r="DY726">
        <v>0.0525714760469021</v>
      </c>
      <c r="DZ726">
        <v>1</v>
      </c>
      <c r="EA726">
        <v>673.321588235294</v>
      </c>
      <c r="EB726">
        <v>-1.83448858833547</v>
      </c>
      <c r="EC726">
        <v>0.259371652227533</v>
      </c>
      <c r="ED726">
        <v>1</v>
      </c>
      <c r="EE726">
        <v>8.53109625</v>
      </c>
      <c r="EF726">
        <v>0.103918986866772</v>
      </c>
      <c r="EG726">
        <v>0.0162333124604161</v>
      </c>
      <c r="EH726">
        <v>0</v>
      </c>
      <c r="EI726">
        <v>2</v>
      </c>
      <c r="EJ726">
        <v>3</v>
      </c>
      <c r="EK726" t="s">
        <v>335</v>
      </c>
      <c r="EL726">
        <v>100</v>
      </c>
      <c r="EM726">
        <v>100</v>
      </c>
      <c r="EN726">
        <v>4.32</v>
      </c>
      <c r="EO726">
        <v>0.1175</v>
      </c>
      <c r="EP726">
        <v>2.28134974714028</v>
      </c>
      <c r="EQ726">
        <v>0.00616335315543056</v>
      </c>
      <c r="ER726">
        <v>-2.81551833566181e-06</v>
      </c>
      <c r="ES726">
        <v>7.20361701182458e-10</v>
      </c>
      <c r="ET726">
        <v>0.117463993054456</v>
      </c>
      <c r="EU726">
        <v>0</v>
      </c>
      <c r="EV726">
        <v>0</v>
      </c>
      <c r="EW726">
        <v>0</v>
      </c>
      <c r="EX726">
        <v>-4</v>
      </c>
      <c r="EY726">
        <v>2067</v>
      </c>
      <c r="EZ726">
        <v>1</v>
      </c>
      <c r="FA726">
        <v>22</v>
      </c>
      <c r="FB726">
        <v>24.7</v>
      </c>
      <c r="FC726">
        <v>24.5</v>
      </c>
      <c r="FD726">
        <v>18</v>
      </c>
      <c r="FE726">
        <v>960.126</v>
      </c>
      <c r="FF726">
        <v>526.228</v>
      </c>
      <c r="FG726">
        <v>46.6047</v>
      </c>
      <c r="FH726">
        <v>26.2764</v>
      </c>
      <c r="FI726">
        <v>30.0007</v>
      </c>
      <c r="FJ726">
        <v>25.9682</v>
      </c>
      <c r="FK726">
        <v>25.9577</v>
      </c>
      <c r="FL726">
        <v>26.9314</v>
      </c>
      <c r="FM726">
        <v>21.9576</v>
      </c>
      <c r="FN726">
        <v>0</v>
      </c>
      <c r="FO726">
        <v>48</v>
      </c>
      <c r="FP726">
        <v>420</v>
      </c>
      <c r="FQ726">
        <v>16.293</v>
      </c>
      <c r="FR726">
        <v>100.229</v>
      </c>
      <c r="FS726">
        <v>100.122</v>
      </c>
    </row>
    <row r="727" spans="1:175">
      <c r="A727">
        <v>711</v>
      </c>
      <c r="B727">
        <v>1627064996.5</v>
      </c>
      <c r="C727">
        <v>1420.40000009537</v>
      </c>
      <c r="D727" t="s">
        <v>1715</v>
      </c>
      <c r="E727" t="s">
        <v>1716</v>
      </c>
      <c r="F727">
        <v>1</v>
      </c>
      <c r="H727">
        <v>1627064995.5</v>
      </c>
      <c r="I727">
        <f>(J727)/1000</f>
        <v>0</v>
      </c>
      <c r="J727">
        <f>1000*CB727*AH727*(BX727-BY727)/(100*BQ727*(1000-AH727*BX727))</f>
        <v>0</v>
      </c>
      <c r="K727">
        <f>CB727*AH727*(BW727-BV727*(1000-AH727*BY727)/(1000-AH727*BX727))/(100*BQ727)</f>
        <v>0</v>
      </c>
      <c r="L727">
        <f>BV727 - IF(AH727&gt;1, K727*BQ727*100.0/(AJ727*CJ727), 0)</f>
        <v>0</v>
      </c>
      <c r="M727">
        <f>((S727-I727/2)*L727-K727)/(S727+I727/2)</f>
        <v>0</v>
      </c>
      <c r="N727">
        <f>M727*(CC727+CD727)/1000.0</f>
        <v>0</v>
      </c>
      <c r="O727">
        <f>(BV727 - IF(AH727&gt;1, K727*BQ727*100.0/(AJ727*CJ727), 0))*(CC727+CD727)/1000.0</f>
        <v>0</v>
      </c>
      <c r="P727">
        <f>2.0/((1/R727-1/Q727)+SIGN(R727)*SQRT((1/R727-1/Q727)*(1/R727-1/Q727) + 4*BR727/((BR727+1)*(BR727+1))*(2*1/R727*1/Q727-1/Q727*1/Q727)))</f>
        <v>0</v>
      </c>
      <c r="Q727">
        <f>IF(LEFT(BS727,1)&lt;&gt;"0",IF(LEFT(BS727,1)="1",3.0,BT727),$D$5+$E$5*(CJ727*CC727/($K$5*1000))+$F$5*(CJ727*CC727/($K$5*1000))*MAX(MIN(BQ727,$J$5),$I$5)*MAX(MIN(BQ727,$J$5),$I$5)+$G$5*MAX(MIN(BQ727,$J$5),$I$5)*(CJ727*CC727/($K$5*1000))+$H$5*(CJ727*CC727/($K$5*1000))*(CJ727*CC727/($K$5*1000)))</f>
        <v>0</v>
      </c>
      <c r="R727">
        <f>I727*(1000-(1000*0.61365*exp(17.502*V727/(240.97+V727))/(CC727+CD727)+BX727)/2)/(1000*0.61365*exp(17.502*V727/(240.97+V727))/(CC727+CD727)-BX727)</f>
        <v>0</v>
      </c>
      <c r="S727">
        <f>1/((BR727+1)/(P727/1.6)+1/(Q727/1.37)) + BR727/((BR727+1)/(P727/1.6) + BR727/(Q727/1.37))</f>
        <v>0</v>
      </c>
      <c r="T727">
        <f>(BM727*BP727)</f>
        <v>0</v>
      </c>
      <c r="U727">
        <f>(CE727+(T727+2*0.95*5.67E-8*(((CE727+$B$7)+273)^4-(CE727+273)^4)-44100*I727)/(1.84*29.3*Q727+8*0.95*5.67E-8*(CE727+273)^3))</f>
        <v>0</v>
      </c>
      <c r="V727">
        <f>($C$7*CF727+$D$7*CG727+$E$7*U727)</f>
        <v>0</v>
      </c>
      <c r="W727">
        <f>0.61365*exp(17.502*V727/(240.97+V727))</f>
        <v>0</v>
      </c>
      <c r="X727">
        <f>(Y727/Z727*100)</f>
        <v>0</v>
      </c>
      <c r="Y727">
        <f>BX727*(CC727+CD727)/1000</f>
        <v>0</v>
      </c>
      <c r="Z727">
        <f>0.61365*exp(17.502*CE727/(240.97+CE727))</f>
        <v>0</v>
      </c>
      <c r="AA727">
        <f>(W727-BX727*(CC727+CD727)/1000)</f>
        <v>0</v>
      </c>
      <c r="AB727">
        <f>(-I727*44100)</f>
        <v>0</v>
      </c>
      <c r="AC727">
        <f>2*29.3*Q727*0.92*(CE727-V727)</f>
        <v>0</v>
      </c>
      <c r="AD727">
        <f>2*0.95*5.67E-8*(((CE727+$B$7)+273)^4-(V727+273)^4)</f>
        <v>0</v>
      </c>
      <c r="AE727">
        <f>T727+AD727+AB727+AC727</f>
        <v>0</v>
      </c>
      <c r="AF727">
        <v>17</v>
      </c>
      <c r="AG727">
        <v>2</v>
      </c>
      <c r="AH727">
        <f>IF(AF727*$H$13&gt;=AJ727,1.0,(AJ727/(AJ727-AF727*$H$13)))</f>
        <v>0</v>
      </c>
      <c r="AI727">
        <f>(AH727-1)*100</f>
        <v>0</v>
      </c>
      <c r="AJ727">
        <f>MAX(0,($B$13+$C$13*CJ727)/(1+$D$13*CJ727)*CC727/(CE727+273)*$E$13)</f>
        <v>0</v>
      </c>
      <c r="AK727" t="s">
        <v>291</v>
      </c>
      <c r="AL727" t="s">
        <v>291</v>
      </c>
      <c r="AM727">
        <v>0</v>
      </c>
      <c r="AN727">
        <v>0</v>
      </c>
      <c r="AO727">
        <f>1-AM727/AN727</f>
        <v>0</v>
      </c>
      <c r="AP727">
        <v>0</v>
      </c>
      <c r="AQ727" t="s">
        <v>291</v>
      </c>
      <c r="AR727" t="s">
        <v>291</v>
      </c>
      <c r="AS727">
        <v>0</v>
      </c>
      <c r="AT727">
        <v>0</v>
      </c>
      <c r="AU727">
        <f>1-AS727/AT727</f>
        <v>0</v>
      </c>
      <c r="AV727">
        <v>0.5</v>
      </c>
      <c r="AW727">
        <f>BN727</f>
        <v>0</v>
      </c>
      <c r="AX727">
        <f>K727</f>
        <v>0</v>
      </c>
      <c r="AY727">
        <f>AU727*AV727*AW727</f>
        <v>0</v>
      </c>
      <c r="AZ727">
        <f>(AX727-AP727)/AW727</f>
        <v>0</v>
      </c>
      <c r="BA727">
        <f>(AN727-AT727)/AT727</f>
        <v>0</v>
      </c>
      <c r="BB727">
        <f>AM727/(AO727+AM727/AT727)</f>
        <v>0</v>
      </c>
      <c r="BC727" t="s">
        <v>291</v>
      </c>
      <c r="BD727">
        <v>0</v>
      </c>
      <c r="BE727">
        <f>IF(BD727&lt;&gt;0, BD727, BB727)</f>
        <v>0</v>
      </c>
      <c r="BF727">
        <f>1-BE727/AT727</f>
        <v>0</v>
      </c>
      <c r="BG727">
        <f>(AT727-AS727)/(AT727-BE727)</f>
        <v>0</v>
      </c>
      <c r="BH727">
        <f>(AN727-AT727)/(AN727-BE727)</f>
        <v>0</v>
      </c>
      <c r="BI727">
        <f>(AT727-AS727)/(AT727-AM727)</f>
        <v>0</v>
      </c>
      <c r="BJ727">
        <f>(AN727-AT727)/(AN727-AM727)</f>
        <v>0</v>
      </c>
      <c r="BK727">
        <f>(BG727*BE727/AS727)</f>
        <v>0</v>
      </c>
      <c r="BL727">
        <f>(1-BK727)</f>
        <v>0</v>
      </c>
      <c r="BM727">
        <f>$B$11*CK727+$C$11*CL727+$F$11*CM727*(1-CP727)</f>
        <v>0</v>
      </c>
      <c r="BN727">
        <f>BM727*BO727</f>
        <v>0</v>
      </c>
      <c r="BO727">
        <f>($B$11*$D$9+$C$11*$D$9+$F$11*((CZ727+CR727)/MAX(CZ727+CR727+DA727, 0.1)*$I$9+DA727/MAX(CZ727+CR727+DA727, 0.1)*$J$9))/($B$11+$C$11+$F$11)</f>
        <v>0</v>
      </c>
      <c r="BP727">
        <f>($B$11*$K$9+$C$11*$K$9+$F$11*((CZ727+CR727)/MAX(CZ727+CR727+DA727, 0.1)*$P$9+DA727/MAX(CZ727+CR727+DA727, 0.1)*$Q$9))/($B$11+$C$11+$F$11)</f>
        <v>0</v>
      </c>
      <c r="BQ727">
        <v>6</v>
      </c>
      <c r="BR727">
        <v>0.5</v>
      </c>
      <c r="BS727" t="s">
        <v>292</v>
      </c>
      <c r="BT727">
        <v>2</v>
      </c>
      <c r="BU727">
        <v>1627064995.5</v>
      </c>
      <c r="BV727">
        <v>399.000333333333</v>
      </c>
      <c r="BW727">
        <v>419.975333333333</v>
      </c>
      <c r="BX727">
        <v>24.7888</v>
      </c>
      <c r="BY727">
        <v>16.2350333333333</v>
      </c>
      <c r="BZ727">
        <v>394.681</v>
      </c>
      <c r="CA727">
        <v>24.6713</v>
      </c>
      <c r="CB727">
        <v>899.975333333333</v>
      </c>
      <c r="CC727">
        <v>101.508</v>
      </c>
      <c r="CD727">
        <v>0.100152333333333</v>
      </c>
      <c r="CE727">
        <v>39.5755</v>
      </c>
      <c r="CF727">
        <v>35.8284</v>
      </c>
      <c r="CG727">
        <v>999.9</v>
      </c>
      <c r="CH727">
        <v>0</v>
      </c>
      <c r="CI727">
        <v>0</v>
      </c>
      <c r="CJ727">
        <v>9990.62666666667</v>
      </c>
      <c r="CK727">
        <v>0</v>
      </c>
      <c r="CL727">
        <v>59.989</v>
      </c>
      <c r="CM727">
        <v>1460.07</v>
      </c>
      <c r="CN727">
        <v>0.972994</v>
      </c>
      <c r="CO727">
        <v>0.0270056</v>
      </c>
      <c r="CP727">
        <v>0</v>
      </c>
      <c r="CQ727">
        <v>672.944666666667</v>
      </c>
      <c r="CR727">
        <v>4.99951</v>
      </c>
      <c r="CS727">
        <v>9851.56666666667</v>
      </c>
      <c r="CT727">
        <v>11912.4</v>
      </c>
      <c r="CU727">
        <v>41.125</v>
      </c>
      <c r="CV727">
        <v>42.937</v>
      </c>
      <c r="CW727">
        <v>42.437</v>
      </c>
      <c r="CX727">
        <v>42.25</v>
      </c>
      <c r="CY727">
        <v>44</v>
      </c>
      <c r="CZ727">
        <v>1415.77</v>
      </c>
      <c r="DA727">
        <v>39.3</v>
      </c>
      <c r="DB727">
        <v>0</v>
      </c>
      <c r="DC727">
        <v>1627064999.2</v>
      </c>
      <c r="DD727">
        <v>0</v>
      </c>
      <c r="DE727">
        <v>673.17316</v>
      </c>
      <c r="DF727">
        <v>-2.87438461695004</v>
      </c>
      <c r="DG727">
        <v>-21.8169231136634</v>
      </c>
      <c r="DH727">
        <v>9853.4084</v>
      </c>
      <c r="DI727">
        <v>15</v>
      </c>
      <c r="DJ727">
        <v>1627063522.6</v>
      </c>
      <c r="DK727" t="s">
        <v>293</v>
      </c>
      <c r="DL727">
        <v>1627063512.6</v>
      </c>
      <c r="DM727">
        <v>1627063522.6</v>
      </c>
      <c r="DN727">
        <v>1</v>
      </c>
      <c r="DO727">
        <v>0.261</v>
      </c>
      <c r="DP727">
        <v>-0.001</v>
      </c>
      <c r="DQ727">
        <v>4.408</v>
      </c>
      <c r="DR727">
        <v>-0.118</v>
      </c>
      <c r="DS727">
        <v>420</v>
      </c>
      <c r="DT727">
        <v>3</v>
      </c>
      <c r="DU727">
        <v>0.07</v>
      </c>
      <c r="DV727">
        <v>0.03</v>
      </c>
      <c r="DW727">
        <v>-21.0230375</v>
      </c>
      <c r="DX727">
        <v>0.475201125703568</v>
      </c>
      <c r="DY727">
        <v>0.0543858101323314</v>
      </c>
      <c r="DZ727">
        <v>1</v>
      </c>
      <c r="EA727">
        <v>673.274657142857</v>
      </c>
      <c r="EB727">
        <v>-2.10077495107707</v>
      </c>
      <c r="EC727">
        <v>0.277982521840816</v>
      </c>
      <c r="ED727">
        <v>1</v>
      </c>
      <c r="EE727">
        <v>8.53443425</v>
      </c>
      <c r="EF727">
        <v>0.113432757973736</v>
      </c>
      <c r="EG727">
        <v>0.0167412923466948</v>
      </c>
      <c r="EH727">
        <v>0</v>
      </c>
      <c r="EI727">
        <v>2</v>
      </c>
      <c r="EJ727">
        <v>3</v>
      </c>
      <c r="EK727" t="s">
        <v>335</v>
      </c>
      <c r="EL727">
        <v>100</v>
      </c>
      <c r="EM727">
        <v>100</v>
      </c>
      <c r="EN727">
        <v>4.32</v>
      </c>
      <c r="EO727">
        <v>0.1174</v>
      </c>
      <c r="EP727">
        <v>2.28134974714028</v>
      </c>
      <c r="EQ727">
        <v>0.00616335315543056</v>
      </c>
      <c r="ER727">
        <v>-2.81551833566181e-06</v>
      </c>
      <c r="ES727">
        <v>7.20361701182458e-10</v>
      </c>
      <c r="ET727">
        <v>0.117463993054456</v>
      </c>
      <c r="EU727">
        <v>0</v>
      </c>
      <c r="EV727">
        <v>0</v>
      </c>
      <c r="EW727">
        <v>0</v>
      </c>
      <c r="EX727">
        <v>-4</v>
      </c>
      <c r="EY727">
        <v>2067</v>
      </c>
      <c r="EZ727">
        <v>1</v>
      </c>
      <c r="FA727">
        <v>22</v>
      </c>
      <c r="FB727">
        <v>24.7</v>
      </c>
      <c r="FC727">
        <v>24.6</v>
      </c>
      <c r="FD727">
        <v>18</v>
      </c>
      <c r="FE727">
        <v>959.986</v>
      </c>
      <c r="FF727">
        <v>526.17</v>
      </c>
      <c r="FG727">
        <v>46.6178</v>
      </c>
      <c r="FH727">
        <v>26.2809</v>
      </c>
      <c r="FI727">
        <v>30.0007</v>
      </c>
      <c r="FJ727">
        <v>25.972</v>
      </c>
      <c r="FK727">
        <v>25.9609</v>
      </c>
      <c r="FL727">
        <v>26.9324</v>
      </c>
      <c r="FM727">
        <v>21.9576</v>
      </c>
      <c r="FN727">
        <v>0</v>
      </c>
      <c r="FO727">
        <v>48</v>
      </c>
      <c r="FP727">
        <v>420</v>
      </c>
      <c r="FQ727">
        <v>16.2806</v>
      </c>
      <c r="FR727">
        <v>100.228</v>
      </c>
      <c r="FS727">
        <v>100.122</v>
      </c>
    </row>
    <row r="728" spans="1:175">
      <c r="A728">
        <v>712</v>
      </c>
      <c r="B728">
        <v>1627064998.5</v>
      </c>
      <c r="C728">
        <v>1422.40000009537</v>
      </c>
      <c r="D728" t="s">
        <v>1717</v>
      </c>
      <c r="E728" t="s">
        <v>1718</v>
      </c>
      <c r="F728">
        <v>1</v>
      </c>
      <c r="H728">
        <v>1627064997.5</v>
      </c>
      <c r="I728">
        <f>(J728)/1000</f>
        <v>0</v>
      </c>
      <c r="J728">
        <f>1000*CB728*AH728*(BX728-BY728)/(100*BQ728*(1000-AH728*BX728))</f>
        <v>0</v>
      </c>
      <c r="K728">
        <f>CB728*AH728*(BW728-BV728*(1000-AH728*BY728)/(1000-AH728*BX728))/(100*BQ728)</f>
        <v>0</v>
      </c>
      <c r="L728">
        <f>BV728 - IF(AH728&gt;1, K728*BQ728*100.0/(AJ728*CJ728), 0)</f>
        <v>0</v>
      </c>
      <c r="M728">
        <f>((S728-I728/2)*L728-K728)/(S728+I728/2)</f>
        <v>0</v>
      </c>
      <c r="N728">
        <f>M728*(CC728+CD728)/1000.0</f>
        <v>0</v>
      </c>
      <c r="O728">
        <f>(BV728 - IF(AH728&gt;1, K728*BQ728*100.0/(AJ728*CJ728), 0))*(CC728+CD728)/1000.0</f>
        <v>0</v>
      </c>
      <c r="P728">
        <f>2.0/((1/R728-1/Q728)+SIGN(R728)*SQRT((1/R728-1/Q728)*(1/R728-1/Q728) + 4*BR728/((BR728+1)*(BR728+1))*(2*1/R728*1/Q728-1/Q728*1/Q728)))</f>
        <v>0</v>
      </c>
      <c r="Q728">
        <f>IF(LEFT(BS728,1)&lt;&gt;"0",IF(LEFT(BS728,1)="1",3.0,BT728),$D$5+$E$5*(CJ728*CC728/($K$5*1000))+$F$5*(CJ728*CC728/($K$5*1000))*MAX(MIN(BQ728,$J$5),$I$5)*MAX(MIN(BQ728,$J$5),$I$5)+$G$5*MAX(MIN(BQ728,$J$5),$I$5)*(CJ728*CC728/($K$5*1000))+$H$5*(CJ728*CC728/($K$5*1000))*(CJ728*CC728/($K$5*1000)))</f>
        <v>0</v>
      </c>
      <c r="R728">
        <f>I728*(1000-(1000*0.61365*exp(17.502*V728/(240.97+V728))/(CC728+CD728)+BX728)/2)/(1000*0.61365*exp(17.502*V728/(240.97+V728))/(CC728+CD728)-BX728)</f>
        <v>0</v>
      </c>
      <c r="S728">
        <f>1/((BR728+1)/(P728/1.6)+1/(Q728/1.37)) + BR728/((BR728+1)/(P728/1.6) + BR728/(Q728/1.37))</f>
        <v>0</v>
      </c>
      <c r="T728">
        <f>(BM728*BP728)</f>
        <v>0</v>
      </c>
      <c r="U728">
        <f>(CE728+(T728+2*0.95*5.67E-8*(((CE728+$B$7)+273)^4-(CE728+273)^4)-44100*I728)/(1.84*29.3*Q728+8*0.95*5.67E-8*(CE728+273)^3))</f>
        <v>0</v>
      </c>
      <c r="V728">
        <f>($C$7*CF728+$D$7*CG728+$E$7*U728)</f>
        <v>0</v>
      </c>
      <c r="W728">
        <f>0.61365*exp(17.502*V728/(240.97+V728))</f>
        <v>0</v>
      </c>
      <c r="X728">
        <f>(Y728/Z728*100)</f>
        <v>0</v>
      </c>
      <c r="Y728">
        <f>BX728*(CC728+CD728)/1000</f>
        <v>0</v>
      </c>
      <c r="Z728">
        <f>0.61365*exp(17.502*CE728/(240.97+CE728))</f>
        <v>0</v>
      </c>
      <c r="AA728">
        <f>(W728-BX728*(CC728+CD728)/1000)</f>
        <v>0</v>
      </c>
      <c r="AB728">
        <f>(-I728*44100)</f>
        <v>0</v>
      </c>
      <c r="AC728">
        <f>2*29.3*Q728*0.92*(CE728-V728)</f>
        <v>0</v>
      </c>
      <c r="AD728">
        <f>2*0.95*5.67E-8*(((CE728+$B$7)+273)^4-(V728+273)^4)</f>
        <v>0</v>
      </c>
      <c r="AE728">
        <f>T728+AD728+AB728+AC728</f>
        <v>0</v>
      </c>
      <c r="AF728">
        <v>16</v>
      </c>
      <c r="AG728">
        <v>2</v>
      </c>
      <c r="AH728">
        <f>IF(AF728*$H$13&gt;=AJ728,1.0,(AJ728/(AJ728-AF728*$H$13)))</f>
        <v>0</v>
      </c>
      <c r="AI728">
        <f>(AH728-1)*100</f>
        <v>0</v>
      </c>
      <c r="AJ728">
        <f>MAX(0,($B$13+$C$13*CJ728)/(1+$D$13*CJ728)*CC728/(CE728+273)*$E$13)</f>
        <v>0</v>
      </c>
      <c r="AK728" t="s">
        <v>291</v>
      </c>
      <c r="AL728" t="s">
        <v>291</v>
      </c>
      <c r="AM728">
        <v>0</v>
      </c>
      <c r="AN728">
        <v>0</v>
      </c>
      <c r="AO728">
        <f>1-AM728/AN728</f>
        <v>0</v>
      </c>
      <c r="AP728">
        <v>0</v>
      </c>
      <c r="AQ728" t="s">
        <v>291</v>
      </c>
      <c r="AR728" t="s">
        <v>291</v>
      </c>
      <c r="AS728">
        <v>0</v>
      </c>
      <c r="AT728">
        <v>0</v>
      </c>
      <c r="AU728">
        <f>1-AS728/AT728</f>
        <v>0</v>
      </c>
      <c r="AV728">
        <v>0.5</v>
      </c>
      <c r="AW728">
        <f>BN728</f>
        <v>0</v>
      </c>
      <c r="AX728">
        <f>K728</f>
        <v>0</v>
      </c>
      <c r="AY728">
        <f>AU728*AV728*AW728</f>
        <v>0</v>
      </c>
      <c r="AZ728">
        <f>(AX728-AP728)/AW728</f>
        <v>0</v>
      </c>
      <c r="BA728">
        <f>(AN728-AT728)/AT728</f>
        <v>0</v>
      </c>
      <c r="BB728">
        <f>AM728/(AO728+AM728/AT728)</f>
        <v>0</v>
      </c>
      <c r="BC728" t="s">
        <v>291</v>
      </c>
      <c r="BD728">
        <v>0</v>
      </c>
      <c r="BE728">
        <f>IF(BD728&lt;&gt;0, BD728, BB728)</f>
        <v>0</v>
      </c>
      <c r="BF728">
        <f>1-BE728/AT728</f>
        <v>0</v>
      </c>
      <c r="BG728">
        <f>(AT728-AS728)/(AT728-BE728)</f>
        <v>0</v>
      </c>
      <c r="BH728">
        <f>(AN728-AT728)/(AN728-BE728)</f>
        <v>0</v>
      </c>
      <c r="BI728">
        <f>(AT728-AS728)/(AT728-AM728)</f>
        <v>0</v>
      </c>
      <c r="BJ728">
        <f>(AN728-AT728)/(AN728-AM728)</f>
        <v>0</v>
      </c>
      <c r="BK728">
        <f>(BG728*BE728/AS728)</f>
        <v>0</v>
      </c>
      <c r="BL728">
        <f>(1-BK728)</f>
        <v>0</v>
      </c>
      <c r="BM728">
        <f>$B$11*CK728+$C$11*CL728+$F$11*CM728*(1-CP728)</f>
        <v>0</v>
      </c>
      <c r="BN728">
        <f>BM728*BO728</f>
        <v>0</v>
      </c>
      <c r="BO728">
        <f>($B$11*$D$9+$C$11*$D$9+$F$11*((CZ728+CR728)/MAX(CZ728+CR728+DA728, 0.1)*$I$9+DA728/MAX(CZ728+CR728+DA728, 0.1)*$J$9))/($B$11+$C$11+$F$11)</f>
        <v>0</v>
      </c>
      <c r="BP728">
        <f>($B$11*$K$9+$C$11*$K$9+$F$11*((CZ728+CR728)/MAX(CZ728+CR728+DA728, 0.1)*$P$9+DA728/MAX(CZ728+CR728+DA728, 0.1)*$Q$9))/($B$11+$C$11+$F$11)</f>
        <v>0</v>
      </c>
      <c r="BQ728">
        <v>6</v>
      </c>
      <c r="BR728">
        <v>0.5</v>
      </c>
      <c r="BS728" t="s">
        <v>292</v>
      </c>
      <c r="BT728">
        <v>2</v>
      </c>
      <c r="BU728">
        <v>1627064997.5</v>
      </c>
      <c r="BV728">
        <v>398.991333333333</v>
      </c>
      <c r="BW728">
        <v>419.967</v>
      </c>
      <c r="BX728">
        <v>24.8073</v>
      </c>
      <c r="BY728">
        <v>16.237</v>
      </c>
      <c r="BZ728">
        <v>394.671666666667</v>
      </c>
      <c r="CA728">
        <v>24.6898</v>
      </c>
      <c r="CB728">
        <v>900.023333333333</v>
      </c>
      <c r="CC728">
        <v>101.508333333333</v>
      </c>
      <c r="CD728">
        <v>0.100035333333333</v>
      </c>
      <c r="CE728">
        <v>39.5900333333333</v>
      </c>
      <c r="CF728">
        <v>35.8429666666667</v>
      </c>
      <c r="CG728">
        <v>999.9</v>
      </c>
      <c r="CH728">
        <v>0</v>
      </c>
      <c r="CI728">
        <v>0</v>
      </c>
      <c r="CJ728">
        <v>10020.6333333333</v>
      </c>
      <c r="CK728">
        <v>0</v>
      </c>
      <c r="CL728">
        <v>60.0003333333333</v>
      </c>
      <c r="CM728">
        <v>1459.96333333333</v>
      </c>
      <c r="CN728">
        <v>0.972992333333333</v>
      </c>
      <c r="CO728">
        <v>0.0270075333333333</v>
      </c>
      <c r="CP728">
        <v>0</v>
      </c>
      <c r="CQ728">
        <v>672.956666666667</v>
      </c>
      <c r="CR728">
        <v>4.99951</v>
      </c>
      <c r="CS728">
        <v>9850.27666666667</v>
      </c>
      <c r="CT728">
        <v>11911.5666666667</v>
      </c>
      <c r="CU728">
        <v>41.125</v>
      </c>
      <c r="CV728">
        <v>42.937</v>
      </c>
      <c r="CW728">
        <v>42.437</v>
      </c>
      <c r="CX728">
        <v>42.25</v>
      </c>
      <c r="CY728">
        <v>44</v>
      </c>
      <c r="CZ728">
        <v>1415.67</v>
      </c>
      <c r="DA728">
        <v>39.2966666666667</v>
      </c>
      <c r="DB728">
        <v>0</v>
      </c>
      <c r="DC728">
        <v>1627065001.6</v>
      </c>
      <c r="DD728">
        <v>0</v>
      </c>
      <c r="DE728">
        <v>673.08464</v>
      </c>
      <c r="DF728">
        <v>-2.12376923616195</v>
      </c>
      <c r="DG728">
        <v>-21.7492307980559</v>
      </c>
      <c r="DH728">
        <v>9852.5436</v>
      </c>
      <c r="DI728">
        <v>15</v>
      </c>
      <c r="DJ728">
        <v>1627063522.6</v>
      </c>
      <c r="DK728" t="s">
        <v>293</v>
      </c>
      <c r="DL728">
        <v>1627063512.6</v>
      </c>
      <c r="DM728">
        <v>1627063522.6</v>
      </c>
      <c r="DN728">
        <v>1</v>
      </c>
      <c r="DO728">
        <v>0.261</v>
      </c>
      <c r="DP728">
        <v>-0.001</v>
      </c>
      <c r="DQ728">
        <v>4.408</v>
      </c>
      <c r="DR728">
        <v>-0.118</v>
      </c>
      <c r="DS728">
        <v>420</v>
      </c>
      <c r="DT728">
        <v>3</v>
      </c>
      <c r="DU728">
        <v>0.07</v>
      </c>
      <c r="DV728">
        <v>0.03</v>
      </c>
      <c r="DW728">
        <v>-21.012965</v>
      </c>
      <c r="DX728">
        <v>0.429568480300225</v>
      </c>
      <c r="DY728">
        <v>0.0521461050798619</v>
      </c>
      <c r="DZ728">
        <v>1</v>
      </c>
      <c r="EA728">
        <v>673.200176470588</v>
      </c>
      <c r="EB728">
        <v>-2.15267559784743</v>
      </c>
      <c r="EC728">
        <v>0.26988226960355</v>
      </c>
      <c r="ED728">
        <v>1</v>
      </c>
      <c r="EE728">
        <v>8.54042875</v>
      </c>
      <c r="EF728">
        <v>0.118484915572206</v>
      </c>
      <c r="EG728">
        <v>0.0172247487917096</v>
      </c>
      <c r="EH728">
        <v>0</v>
      </c>
      <c r="EI728">
        <v>2</v>
      </c>
      <c r="EJ728">
        <v>3</v>
      </c>
      <c r="EK728" t="s">
        <v>335</v>
      </c>
      <c r="EL728">
        <v>100</v>
      </c>
      <c r="EM728">
        <v>100</v>
      </c>
      <c r="EN728">
        <v>4.319</v>
      </c>
      <c r="EO728">
        <v>0.1175</v>
      </c>
      <c r="EP728">
        <v>2.28134974714028</v>
      </c>
      <c r="EQ728">
        <v>0.00616335315543056</v>
      </c>
      <c r="ER728">
        <v>-2.81551833566181e-06</v>
      </c>
      <c r="ES728">
        <v>7.20361701182458e-10</v>
      </c>
      <c r="ET728">
        <v>0.117463993054456</v>
      </c>
      <c r="EU728">
        <v>0</v>
      </c>
      <c r="EV728">
        <v>0</v>
      </c>
      <c r="EW728">
        <v>0</v>
      </c>
      <c r="EX728">
        <v>-4</v>
      </c>
      <c r="EY728">
        <v>2067</v>
      </c>
      <c r="EZ728">
        <v>1</v>
      </c>
      <c r="FA728">
        <v>22</v>
      </c>
      <c r="FB728">
        <v>24.8</v>
      </c>
      <c r="FC728">
        <v>24.6</v>
      </c>
      <c r="FD728">
        <v>18</v>
      </c>
      <c r="FE728">
        <v>960.354</v>
      </c>
      <c r="FF728">
        <v>526.184</v>
      </c>
      <c r="FG728">
        <v>46.6308</v>
      </c>
      <c r="FH728">
        <v>26.2853</v>
      </c>
      <c r="FI728">
        <v>30.0007</v>
      </c>
      <c r="FJ728">
        <v>25.9753</v>
      </c>
      <c r="FK728">
        <v>25.9642</v>
      </c>
      <c r="FL728">
        <v>26.9313</v>
      </c>
      <c r="FM728">
        <v>21.9576</v>
      </c>
      <c r="FN728">
        <v>0</v>
      </c>
      <c r="FO728">
        <v>48</v>
      </c>
      <c r="FP728">
        <v>420</v>
      </c>
      <c r="FQ728">
        <v>16.2783</v>
      </c>
      <c r="FR728">
        <v>100.227</v>
      </c>
      <c r="FS728">
        <v>100.122</v>
      </c>
    </row>
    <row r="729" spans="1:175">
      <c r="A729">
        <v>713</v>
      </c>
      <c r="B729">
        <v>1627065000.5</v>
      </c>
      <c r="C729">
        <v>1424.40000009537</v>
      </c>
      <c r="D729" t="s">
        <v>1719</v>
      </c>
      <c r="E729" t="s">
        <v>1720</v>
      </c>
      <c r="F729">
        <v>1</v>
      </c>
      <c r="H729">
        <v>1627064999.5</v>
      </c>
      <c r="I729">
        <f>(J729)/1000</f>
        <v>0</v>
      </c>
      <c r="J729">
        <f>1000*CB729*AH729*(BX729-BY729)/(100*BQ729*(1000-AH729*BX729))</f>
        <v>0</v>
      </c>
      <c r="K729">
        <f>CB729*AH729*(BW729-BV729*(1000-AH729*BY729)/(1000-AH729*BX729))/(100*BQ729)</f>
        <v>0</v>
      </c>
      <c r="L729">
        <f>BV729 - IF(AH729&gt;1, K729*BQ729*100.0/(AJ729*CJ729), 0)</f>
        <v>0</v>
      </c>
      <c r="M729">
        <f>((S729-I729/2)*L729-K729)/(S729+I729/2)</f>
        <v>0</v>
      </c>
      <c r="N729">
        <f>M729*(CC729+CD729)/1000.0</f>
        <v>0</v>
      </c>
      <c r="O729">
        <f>(BV729 - IF(AH729&gt;1, K729*BQ729*100.0/(AJ729*CJ729), 0))*(CC729+CD729)/1000.0</f>
        <v>0</v>
      </c>
      <c r="P729">
        <f>2.0/((1/R729-1/Q729)+SIGN(R729)*SQRT((1/R729-1/Q729)*(1/R729-1/Q729) + 4*BR729/((BR729+1)*(BR729+1))*(2*1/R729*1/Q729-1/Q729*1/Q729)))</f>
        <v>0</v>
      </c>
      <c r="Q729">
        <f>IF(LEFT(BS729,1)&lt;&gt;"0",IF(LEFT(BS729,1)="1",3.0,BT729),$D$5+$E$5*(CJ729*CC729/($K$5*1000))+$F$5*(CJ729*CC729/($K$5*1000))*MAX(MIN(BQ729,$J$5),$I$5)*MAX(MIN(BQ729,$J$5),$I$5)+$G$5*MAX(MIN(BQ729,$J$5),$I$5)*(CJ729*CC729/($K$5*1000))+$H$5*(CJ729*CC729/($K$5*1000))*(CJ729*CC729/($K$5*1000)))</f>
        <v>0</v>
      </c>
      <c r="R729">
        <f>I729*(1000-(1000*0.61365*exp(17.502*V729/(240.97+V729))/(CC729+CD729)+BX729)/2)/(1000*0.61365*exp(17.502*V729/(240.97+V729))/(CC729+CD729)-BX729)</f>
        <v>0</v>
      </c>
      <c r="S729">
        <f>1/((BR729+1)/(P729/1.6)+1/(Q729/1.37)) + BR729/((BR729+1)/(P729/1.6) + BR729/(Q729/1.37))</f>
        <v>0</v>
      </c>
      <c r="T729">
        <f>(BM729*BP729)</f>
        <v>0</v>
      </c>
      <c r="U729">
        <f>(CE729+(T729+2*0.95*5.67E-8*(((CE729+$B$7)+273)^4-(CE729+273)^4)-44100*I729)/(1.84*29.3*Q729+8*0.95*5.67E-8*(CE729+273)^3))</f>
        <v>0</v>
      </c>
      <c r="V729">
        <f>($C$7*CF729+$D$7*CG729+$E$7*U729)</f>
        <v>0</v>
      </c>
      <c r="W729">
        <f>0.61365*exp(17.502*V729/(240.97+V729))</f>
        <v>0</v>
      </c>
      <c r="X729">
        <f>(Y729/Z729*100)</f>
        <v>0</v>
      </c>
      <c r="Y729">
        <f>BX729*(CC729+CD729)/1000</f>
        <v>0</v>
      </c>
      <c r="Z729">
        <f>0.61365*exp(17.502*CE729/(240.97+CE729))</f>
        <v>0</v>
      </c>
      <c r="AA729">
        <f>(W729-BX729*(CC729+CD729)/1000)</f>
        <v>0</v>
      </c>
      <c r="AB729">
        <f>(-I729*44100)</f>
        <v>0</v>
      </c>
      <c r="AC729">
        <f>2*29.3*Q729*0.92*(CE729-V729)</f>
        <v>0</v>
      </c>
      <c r="AD729">
        <f>2*0.95*5.67E-8*(((CE729+$B$7)+273)^4-(V729+273)^4)</f>
        <v>0</v>
      </c>
      <c r="AE729">
        <f>T729+AD729+AB729+AC729</f>
        <v>0</v>
      </c>
      <c r="AF729">
        <v>16</v>
      </c>
      <c r="AG729">
        <v>2</v>
      </c>
      <c r="AH729">
        <f>IF(AF729*$H$13&gt;=AJ729,1.0,(AJ729/(AJ729-AF729*$H$13)))</f>
        <v>0</v>
      </c>
      <c r="AI729">
        <f>(AH729-1)*100</f>
        <v>0</v>
      </c>
      <c r="AJ729">
        <f>MAX(0,($B$13+$C$13*CJ729)/(1+$D$13*CJ729)*CC729/(CE729+273)*$E$13)</f>
        <v>0</v>
      </c>
      <c r="AK729" t="s">
        <v>291</v>
      </c>
      <c r="AL729" t="s">
        <v>291</v>
      </c>
      <c r="AM729">
        <v>0</v>
      </c>
      <c r="AN729">
        <v>0</v>
      </c>
      <c r="AO729">
        <f>1-AM729/AN729</f>
        <v>0</v>
      </c>
      <c r="AP729">
        <v>0</v>
      </c>
      <c r="AQ729" t="s">
        <v>291</v>
      </c>
      <c r="AR729" t="s">
        <v>291</v>
      </c>
      <c r="AS729">
        <v>0</v>
      </c>
      <c r="AT729">
        <v>0</v>
      </c>
      <c r="AU729">
        <f>1-AS729/AT729</f>
        <v>0</v>
      </c>
      <c r="AV729">
        <v>0.5</v>
      </c>
      <c r="AW729">
        <f>BN729</f>
        <v>0</v>
      </c>
      <c r="AX729">
        <f>K729</f>
        <v>0</v>
      </c>
      <c r="AY729">
        <f>AU729*AV729*AW729</f>
        <v>0</v>
      </c>
      <c r="AZ729">
        <f>(AX729-AP729)/AW729</f>
        <v>0</v>
      </c>
      <c r="BA729">
        <f>(AN729-AT729)/AT729</f>
        <v>0</v>
      </c>
      <c r="BB729">
        <f>AM729/(AO729+AM729/AT729)</f>
        <v>0</v>
      </c>
      <c r="BC729" t="s">
        <v>291</v>
      </c>
      <c r="BD729">
        <v>0</v>
      </c>
      <c r="BE729">
        <f>IF(BD729&lt;&gt;0, BD729, BB729)</f>
        <v>0</v>
      </c>
      <c r="BF729">
        <f>1-BE729/AT729</f>
        <v>0</v>
      </c>
      <c r="BG729">
        <f>(AT729-AS729)/(AT729-BE729)</f>
        <v>0</v>
      </c>
      <c r="BH729">
        <f>(AN729-AT729)/(AN729-BE729)</f>
        <v>0</v>
      </c>
      <c r="BI729">
        <f>(AT729-AS729)/(AT729-AM729)</f>
        <v>0</v>
      </c>
      <c r="BJ729">
        <f>(AN729-AT729)/(AN729-AM729)</f>
        <v>0</v>
      </c>
      <c r="BK729">
        <f>(BG729*BE729/AS729)</f>
        <v>0</v>
      </c>
      <c r="BL729">
        <f>(1-BK729)</f>
        <v>0</v>
      </c>
      <c r="BM729">
        <f>$B$11*CK729+$C$11*CL729+$F$11*CM729*(1-CP729)</f>
        <v>0</v>
      </c>
      <c r="BN729">
        <f>BM729*BO729</f>
        <v>0</v>
      </c>
      <c r="BO729">
        <f>($B$11*$D$9+$C$11*$D$9+$F$11*((CZ729+CR729)/MAX(CZ729+CR729+DA729, 0.1)*$I$9+DA729/MAX(CZ729+CR729+DA729, 0.1)*$J$9))/($B$11+$C$11+$F$11)</f>
        <v>0</v>
      </c>
      <c r="BP729">
        <f>($B$11*$K$9+$C$11*$K$9+$F$11*((CZ729+CR729)/MAX(CZ729+CR729+DA729, 0.1)*$P$9+DA729/MAX(CZ729+CR729+DA729, 0.1)*$Q$9))/($B$11+$C$11+$F$11)</f>
        <v>0</v>
      </c>
      <c r="BQ729">
        <v>6</v>
      </c>
      <c r="BR729">
        <v>0.5</v>
      </c>
      <c r="BS729" t="s">
        <v>292</v>
      </c>
      <c r="BT729">
        <v>2</v>
      </c>
      <c r="BU729">
        <v>1627064999.5</v>
      </c>
      <c r="BV729">
        <v>398.992</v>
      </c>
      <c r="BW729">
        <v>419.987333333333</v>
      </c>
      <c r="BX729">
        <v>24.8224</v>
      </c>
      <c r="BY729">
        <v>16.2396666666667</v>
      </c>
      <c r="BZ729">
        <v>394.672</v>
      </c>
      <c r="CA729">
        <v>24.7049333333333</v>
      </c>
      <c r="CB729">
        <v>900.006666666667</v>
      </c>
      <c r="CC729">
        <v>101.508666666667</v>
      </c>
      <c r="CD729">
        <v>0.0997825666666667</v>
      </c>
      <c r="CE729">
        <v>39.6047666666667</v>
      </c>
      <c r="CF729">
        <v>35.8618333333333</v>
      </c>
      <c r="CG729">
        <v>999.9</v>
      </c>
      <c r="CH729">
        <v>0</v>
      </c>
      <c r="CI729">
        <v>0</v>
      </c>
      <c r="CJ729">
        <v>10030.8333333333</v>
      </c>
      <c r="CK729">
        <v>0</v>
      </c>
      <c r="CL729">
        <v>60.0173</v>
      </c>
      <c r="CM729">
        <v>1460.06666666667</v>
      </c>
      <c r="CN729">
        <v>0.972994</v>
      </c>
      <c r="CO729">
        <v>0.0270056</v>
      </c>
      <c r="CP729">
        <v>0</v>
      </c>
      <c r="CQ729">
        <v>672.941666666667</v>
      </c>
      <c r="CR729">
        <v>4.99951</v>
      </c>
      <c r="CS729">
        <v>9849.95666666667</v>
      </c>
      <c r="CT729">
        <v>11912.4</v>
      </c>
      <c r="CU729">
        <v>41.125</v>
      </c>
      <c r="CV729">
        <v>42.937</v>
      </c>
      <c r="CW729">
        <v>42.437</v>
      </c>
      <c r="CX729">
        <v>42.2706666666667</v>
      </c>
      <c r="CY729">
        <v>44</v>
      </c>
      <c r="CZ729">
        <v>1415.77</v>
      </c>
      <c r="DA729">
        <v>39.2966666666667</v>
      </c>
      <c r="DB729">
        <v>0</v>
      </c>
      <c r="DC729">
        <v>1627065003.4</v>
      </c>
      <c r="DD729">
        <v>0</v>
      </c>
      <c r="DE729">
        <v>673.062384615385</v>
      </c>
      <c r="DF729">
        <v>-2.19582905802265</v>
      </c>
      <c r="DG729">
        <v>-26.030769258704</v>
      </c>
      <c r="DH729">
        <v>9851.99923076923</v>
      </c>
      <c r="DI729">
        <v>15</v>
      </c>
      <c r="DJ729">
        <v>1627063522.6</v>
      </c>
      <c r="DK729" t="s">
        <v>293</v>
      </c>
      <c r="DL729">
        <v>1627063512.6</v>
      </c>
      <c r="DM729">
        <v>1627063522.6</v>
      </c>
      <c r="DN729">
        <v>1</v>
      </c>
      <c r="DO729">
        <v>0.261</v>
      </c>
      <c r="DP729">
        <v>-0.001</v>
      </c>
      <c r="DQ729">
        <v>4.408</v>
      </c>
      <c r="DR729">
        <v>-0.118</v>
      </c>
      <c r="DS729">
        <v>420</v>
      </c>
      <c r="DT729">
        <v>3</v>
      </c>
      <c r="DU729">
        <v>0.07</v>
      </c>
      <c r="DV729">
        <v>0.03</v>
      </c>
      <c r="DW729">
        <v>-21.0047275</v>
      </c>
      <c r="DX729">
        <v>0.327862288930636</v>
      </c>
      <c r="DY729">
        <v>0.0474591455227547</v>
      </c>
      <c r="DZ729">
        <v>1</v>
      </c>
      <c r="EA729">
        <v>673.154882352941</v>
      </c>
      <c r="EB729">
        <v>-2.07692307692386</v>
      </c>
      <c r="EC729">
        <v>0.261775921768959</v>
      </c>
      <c r="ED729">
        <v>1</v>
      </c>
      <c r="EE729">
        <v>8.54731725</v>
      </c>
      <c r="EF729">
        <v>0.128161013133189</v>
      </c>
      <c r="EG729">
        <v>0.018278615235775</v>
      </c>
      <c r="EH729">
        <v>0</v>
      </c>
      <c r="EI729">
        <v>2</v>
      </c>
      <c r="EJ729">
        <v>3</v>
      </c>
      <c r="EK729" t="s">
        <v>335</v>
      </c>
      <c r="EL729">
        <v>100</v>
      </c>
      <c r="EM729">
        <v>100</v>
      </c>
      <c r="EN729">
        <v>4.32</v>
      </c>
      <c r="EO729">
        <v>0.1175</v>
      </c>
      <c r="EP729">
        <v>2.28134974714028</v>
      </c>
      <c r="EQ729">
        <v>0.00616335315543056</v>
      </c>
      <c r="ER729">
        <v>-2.81551833566181e-06</v>
      </c>
      <c r="ES729">
        <v>7.20361701182458e-10</v>
      </c>
      <c r="ET729">
        <v>0.117463993054456</v>
      </c>
      <c r="EU729">
        <v>0</v>
      </c>
      <c r="EV729">
        <v>0</v>
      </c>
      <c r="EW729">
        <v>0</v>
      </c>
      <c r="EX729">
        <v>-4</v>
      </c>
      <c r="EY729">
        <v>2067</v>
      </c>
      <c r="EZ729">
        <v>1</v>
      </c>
      <c r="FA729">
        <v>22</v>
      </c>
      <c r="FB729">
        <v>24.8</v>
      </c>
      <c r="FC729">
        <v>24.6</v>
      </c>
      <c r="FD729">
        <v>18</v>
      </c>
      <c r="FE729">
        <v>960.541</v>
      </c>
      <c r="FF729">
        <v>526.235</v>
      </c>
      <c r="FG729">
        <v>46.6428</v>
      </c>
      <c r="FH729">
        <v>26.2897</v>
      </c>
      <c r="FI729">
        <v>30.0008</v>
      </c>
      <c r="FJ729">
        <v>25.9786</v>
      </c>
      <c r="FK729">
        <v>25.9675</v>
      </c>
      <c r="FL729">
        <v>26.9322</v>
      </c>
      <c r="FM729">
        <v>21.6834</v>
      </c>
      <c r="FN729">
        <v>0</v>
      </c>
      <c r="FO729">
        <v>48</v>
      </c>
      <c r="FP729">
        <v>420</v>
      </c>
      <c r="FQ729">
        <v>16.3832</v>
      </c>
      <c r="FR729">
        <v>100.227</v>
      </c>
      <c r="FS729">
        <v>100.12</v>
      </c>
    </row>
    <row r="730" spans="1:175">
      <c r="A730">
        <v>714</v>
      </c>
      <c r="B730">
        <v>1627065002.5</v>
      </c>
      <c r="C730">
        <v>1426.40000009537</v>
      </c>
      <c r="D730" t="s">
        <v>1721</v>
      </c>
      <c r="E730" t="s">
        <v>1722</v>
      </c>
      <c r="F730">
        <v>1</v>
      </c>
      <c r="H730">
        <v>1627065001.5</v>
      </c>
      <c r="I730">
        <f>(J730)/1000</f>
        <v>0</v>
      </c>
      <c r="J730">
        <f>1000*CB730*AH730*(BX730-BY730)/(100*BQ730*(1000-AH730*BX730))</f>
        <v>0</v>
      </c>
      <c r="K730">
        <f>CB730*AH730*(BW730-BV730*(1000-AH730*BY730)/(1000-AH730*BX730))/(100*BQ730)</f>
        <v>0</v>
      </c>
      <c r="L730">
        <f>BV730 - IF(AH730&gt;1, K730*BQ730*100.0/(AJ730*CJ730), 0)</f>
        <v>0</v>
      </c>
      <c r="M730">
        <f>((S730-I730/2)*L730-K730)/(S730+I730/2)</f>
        <v>0</v>
      </c>
      <c r="N730">
        <f>M730*(CC730+CD730)/1000.0</f>
        <v>0</v>
      </c>
      <c r="O730">
        <f>(BV730 - IF(AH730&gt;1, K730*BQ730*100.0/(AJ730*CJ730), 0))*(CC730+CD730)/1000.0</f>
        <v>0</v>
      </c>
      <c r="P730">
        <f>2.0/((1/R730-1/Q730)+SIGN(R730)*SQRT((1/R730-1/Q730)*(1/R730-1/Q730) + 4*BR730/((BR730+1)*(BR730+1))*(2*1/R730*1/Q730-1/Q730*1/Q730)))</f>
        <v>0</v>
      </c>
      <c r="Q730">
        <f>IF(LEFT(BS730,1)&lt;&gt;"0",IF(LEFT(BS730,1)="1",3.0,BT730),$D$5+$E$5*(CJ730*CC730/($K$5*1000))+$F$5*(CJ730*CC730/($K$5*1000))*MAX(MIN(BQ730,$J$5),$I$5)*MAX(MIN(BQ730,$J$5),$I$5)+$G$5*MAX(MIN(BQ730,$J$5),$I$5)*(CJ730*CC730/($K$5*1000))+$H$5*(CJ730*CC730/($K$5*1000))*(CJ730*CC730/($K$5*1000)))</f>
        <v>0</v>
      </c>
      <c r="R730">
        <f>I730*(1000-(1000*0.61365*exp(17.502*V730/(240.97+V730))/(CC730+CD730)+BX730)/2)/(1000*0.61365*exp(17.502*V730/(240.97+V730))/(CC730+CD730)-BX730)</f>
        <v>0</v>
      </c>
      <c r="S730">
        <f>1/((BR730+1)/(P730/1.6)+1/(Q730/1.37)) + BR730/((BR730+1)/(P730/1.6) + BR730/(Q730/1.37))</f>
        <v>0</v>
      </c>
      <c r="T730">
        <f>(BM730*BP730)</f>
        <v>0</v>
      </c>
      <c r="U730">
        <f>(CE730+(T730+2*0.95*5.67E-8*(((CE730+$B$7)+273)^4-(CE730+273)^4)-44100*I730)/(1.84*29.3*Q730+8*0.95*5.67E-8*(CE730+273)^3))</f>
        <v>0</v>
      </c>
      <c r="V730">
        <f>($C$7*CF730+$D$7*CG730+$E$7*U730)</f>
        <v>0</v>
      </c>
      <c r="W730">
        <f>0.61365*exp(17.502*V730/(240.97+V730))</f>
        <v>0</v>
      </c>
      <c r="X730">
        <f>(Y730/Z730*100)</f>
        <v>0</v>
      </c>
      <c r="Y730">
        <f>BX730*(CC730+CD730)/1000</f>
        <v>0</v>
      </c>
      <c r="Z730">
        <f>0.61365*exp(17.502*CE730/(240.97+CE730))</f>
        <v>0</v>
      </c>
      <c r="AA730">
        <f>(W730-BX730*(CC730+CD730)/1000)</f>
        <v>0</v>
      </c>
      <c r="AB730">
        <f>(-I730*44100)</f>
        <v>0</v>
      </c>
      <c r="AC730">
        <f>2*29.3*Q730*0.92*(CE730-V730)</f>
        <v>0</v>
      </c>
      <c r="AD730">
        <f>2*0.95*5.67E-8*(((CE730+$B$7)+273)^4-(V730+273)^4)</f>
        <v>0</v>
      </c>
      <c r="AE730">
        <f>T730+AD730+AB730+AC730</f>
        <v>0</v>
      </c>
      <c r="AF730">
        <v>16</v>
      </c>
      <c r="AG730">
        <v>2</v>
      </c>
      <c r="AH730">
        <f>IF(AF730*$H$13&gt;=AJ730,1.0,(AJ730/(AJ730-AF730*$H$13)))</f>
        <v>0</v>
      </c>
      <c r="AI730">
        <f>(AH730-1)*100</f>
        <v>0</v>
      </c>
      <c r="AJ730">
        <f>MAX(0,($B$13+$C$13*CJ730)/(1+$D$13*CJ730)*CC730/(CE730+273)*$E$13)</f>
        <v>0</v>
      </c>
      <c r="AK730" t="s">
        <v>291</v>
      </c>
      <c r="AL730" t="s">
        <v>291</v>
      </c>
      <c r="AM730">
        <v>0</v>
      </c>
      <c r="AN730">
        <v>0</v>
      </c>
      <c r="AO730">
        <f>1-AM730/AN730</f>
        <v>0</v>
      </c>
      <c r="AP730">
        <v>0</v>
      </c>
      <c r="AQ730" t="s">
        <v>291</v>
      </c>
      <c r="AR730" t="s">
        <v>291</v>
      </c>
      <c r="AS730">
        <v>0</v>
      </c>
      <c r="AT730">
        <v>0</v>
      </c>
      <c r="AU730">
        <f>1-AS730/AT730</f>
        <v>0</v>
      </c>
      <c r="AV730">
        <v>0.5</v>
      </c>
      <c r="AW730">
        <f>BN730</f>
        <v>0</v>
      </c>
      <c r="AX730">
        <f>K730</f>
        <v>0</v>
      </c>
      <c r="AY730">
        <f>AU730*AV730*AW730</f>
        <v>0</v>
      </c>
      <c r="AZ730">
        <f>(AX730-AP730)/AW730</f>
        <v>0</v>
      </c>
      <c r="BA730">
        <f>(AN730-AT730)/AT730</f>
        <v>0</v>
      </c>
      <c r="BB730">
        <f>AM730/(AO730+AM730/AT730)</f>
        <v>0</v>
      </c>
      <c r="BC730" t="s">
        <v>291</v>
      </c>
      <c r="BD730">
        <v>0</v>
      </c>
      <c r="BE730">
        <f>IF(BD730&lt;&gt;0, BD730, BB730)</f>
        <v>0</v>
      </c>
      <c r="BF730">
        <f>1-BE730/AT730</f>
        <v>0</v>
      </c>
      <c r="BG730">
        <f>(AT730-AS730)/(AT730-BE730)</f>
        <v>0</v>
      </c>
      <c r="BH730">
        <f>(AN730-AT730)/(AN730-BE730)</f>
        <v>0</v>
      </c>
      <c r="BI730">
        <f>(AT730-AS730)/(AT730-AM730)</f>
        <v>0</v>
      </c>
      <c r="BJ730">
        <f>(AN730-AT730)/(AN730-AM730)</f>
        <v>0</v>
      </c>
      <c r="BK730">
        <f>(BG730*BE730/AS730)</f>
        <v>0</v>
      </c>
      <c r="BL730">
        <f>(1-BK730)</f>
        <v>0</v>
      </c>
      <c r="BM730">
        <f>$B$11*CK730+$C$11*CL730+$F$11*CM730*(1-CP730)</f>
        <v>0</v>
      </c>
      <c r="BN730">
        <f>BM730*BO730</f>
        <v>0</v>
      </c>
      <c r="BO730">
        <f>($B$11*$D$9+$C$11*$D$9+$F$11*((CZ730+CR730)/MAX(CZ730+CR730+DA730, 0.1)*$I$9+DA730/MAX(CZ730+CR730+DA730, 0.1)*$J$9))/($B$11+$C$11+$F$11)</f>
        <v>0</v>
      </c>
      <c r="BP730">
        <f>($B$11*$K$9+$C$11*$K$9+$F$11*((CZ730+CR730)/MAX(CZ730+CR730+DA730, 0.1)*$P$9+DA730/MAX(CZ730+CR730+DA730, 0.1)*$Q$9))/($B$11+$C$11+$F$11)</f>
        <v>0</v>
      </c>
      <c r="BQ730">
        <v>6</v>
      </c>
      <c r="BR730">
        <v>0.5</v>
      </c>
      <c r="BS730" t="s">
        <v>292</v>
      </c>
      <c r="BT730">
        <v>2</v>
      </c>
      <c r="BU730">
        <v>1627065001.5</v>
      </c>
      <c r="BV730">
        <v>399.013333333333</v>
      </c>
      <c r="BW730">
        <v>419.978666666667</v>
      </c>
      <c r="BX730">
        <v>24.8351333333333</v>
      </c>
      <c r="BY730">
        <v>16.2418666666667</v>
      </c>
      <c r="BZ730">
        <v>394.694</v>
      </c>
      <c r="CA730">
        <v>24.7176333333333</v>
      </c>
      <c r="CB730">
        <v>900.037333333333</v>
      </c>
      <c r="CC730">
        <v>101.509</v>
      </c>
      <c r="CD730">
        <v>0.0997576</v>
      </c>
      <c r="CE730">
        <v>39.6189666666667</v>
      </c>
      <c r="CF730">
        <v>35.8721666666667</v>
      </c>
      <c r="CG730">
        <v>999.9</v>
      </c>
      <c r="CH730">
        <v>0</v>
      </c>
      <c r="CI730">
        <v>0</v>
      </c>
      <c r="CJ730">
        <v>10002.5</v>
      </c>
      <c r="CK730">
        <v>0</v>
      </c>
      <c r="CL730">
        <v>60.0173</v>
      </c>
      <c r="CM730">
        <v>1460.06</v>
      </c>
      <c r="CN730">
        <v>0.972992333333333</v>
      </c>
      <c r="CO730">
        <v>0.0270075333333333</v>
      </c>
      <c r="CP730">
        <v>0</v>
      </c>
      <c r="CQ730">
        <v>672.793666666667</v>
      </c>
      <c r="CR730">
        <v>4.99951</v>
      </c>
      <c r="CS730">
        <v>9848.76</v>
      </c>
      <c r="CT730">
        <v>11912.4</v>
      </c>
      <c r="CU730">
        <v>41.125</v>
      </c>
      <c r="CV730">
        <v>42.937</v>
      </c>
      <c r="CW730">
        <v>42.437</v>
      </c>
      <c r="CX730">
        <v>42.25</v>
      </c>
      <c r="CY730">
        <v>44</v>
      </c>
      <c r="CZ730">
        <v>1415.76666666667</v>
      </c>
      <c r="DA730">
        <v>39.2933333333333</v>
      </c>
      <c r="DB730">
        <v>0</v>
      </c>
      <c r="DC730">
        <v>1627065005.2</v>
      </c>
      <c r="DD730">
        <v>0</v>
      </c>
      <c r="DE730">
        <v>672.97228</v>
      </c>
      <c r="DF730">
        <v>-1.27284615550096</v>
      </c>
      <c r="DG730">
        <v>-27.1007692859633</v>
      </c>
      <c r="DH730">
        <v>9851.2372</v>
      </c>
      <c r="DI730">
        <v>15</v>
      </c>
      <c r="DJ730">
        <v>1627063522.6</v>
      </c>
      <c r="DK730" t="s">
        <v>293</v>
      </c>
      <c r="DL730">
        <v>1627063512.6</v>
      </c>
      <c r="DM730">
        <v>1627063522.6</v>
      </c>
      <c r="DN730">
        <v>1</v>
      </c>
      <c r="DO730">
        <v>0.261</v>
      </c>
      <c r="DP730">
        <v>-0.001</v>
      </c>
      <c r="DQ730">
        <v>4.408</v>
      </c>
      <c r="DR730">
        <v>-0.118</v>
      </c>
      <c r="DS730">
        <v>420</v>
      </c>
      <c r="DT730">
        <v>3</v>
      </c>
      <c r="DU730">
        <v>0.07</v>
      </c>
      <c r="DV730">
        <v>0.03</v>
      </c>
      <c r="DW730">
        <v>-20.9946975</v>
      </c>
      <c r="DX730">
        <v>0.254637523452182</v>
      </c>
      <c r="DY730">
        <v>0.0430305385017433</v>
      </c>
      <c r="DZ730">
        <v>1</v>
      </c>
      <c r="EA730">
        <v>673.108228571429</v>
      </c>
      <c r="EB730">
        <v>-2.03272015655516</v>
      </c>
      <c r="EC730">
        <v>0.260865053862196</v>
      </c>
      <c r="ED730">
        <v>1</v>
      </c>
      <c r="EE730">
        <v>8.55459125</v>
      </c>
      <c r="EF730">
        <v>0.144909906191372</v>
      </c>
      <c r="EG730">
        <v>0.0200360104795715</v>
      </c>
      <c r="EH730">
        <v>0</v>
      </c>
      <c r="EI730">
        <v>2</v>
      </c>
      <c r="EJ730">
        <v>3</v>
      </c>
      <c r="EK730" t="s">
        <v>335</v>
      </c>
      <c r="EL730">
        <v>100</v>
      </c>
      <c r="EM730">
        <v>100</v>
      </c>
      <c r="EN730">
        <v>4.319</v>
      </c>
      <c r="EO730">
        <v>0.1175</v>
      </c>
      <c r="EP730">
        <v>2.28134974714028</v>
      </c>
      <c r="EQ730">
        <v>0.00616335315543056</v>
      </c>
      <c r="ER730">
        <v>-2.81551833566181e-06</v>
      </c>
      <c r="ES730">
        <v>7.20361701182458e-10</v>
      </c>
      <c r="ET730">
        <v>0.117463993054456</v>
      </c>
      <c r="EU730">
        <v>0</v>
      </c>
      <c r="EV730">
        <v>0</v>
      </c>
      <c r="EW730">
        <v>0</v>
      </c>
      <c r="EX730">
        <v>-4</v>
      </c>
      <c r="EY730">
        <v>2067</v>
      </c>
      <c r="EZ730">
        <v>1</v>
      </c>
      <c r="FA730">
        <v>22</v>
      </c>
      <c r="FB730">
        <v>24.8</v>
      </c>
      <c r="FC730">
        <v>24.7</v>
      </c>
      <c r="FD730">
        <v>18</v>
      </c>
      <c r="FE730">
        <v>960.366</v>
      </c>
      <c r="FF730">
        <v>526.213</v>
      </c>
      <c r="FG730">
        <v>46.6546</v>
      </c>
      <c r="FH730">
        <v>26.2931</v>
      </c>
      <c r="FI730">
        <v>30.0007</v>
      </c>
      <c r="FJ730">
        <v>25.9818</v>
      </c>
      <c r="FK730">
        <v>25.9707</v>
      </c>
      <c r="FL730">
        <v>26.9328</v>
      </c>
      <c r="FM730">
        <v>21.4099</v>
      </c>
      <c r="FN730">
        <v>0</v>
      </c>
      <c r="FO730">
        <v>48</v>
      </c>
      <c r="FP730">
        <v>420</v>
      </c>
      <c r="FQ730">
        <v>16.4148</v>
      </c>
      <c r="FR730">
        <v>100.225</v>
      </c>
      <c r="FS730">
        <v>100.118</v>
      </c>
    </row>
    <row r="731" spans="1:175">
      <c r="A731">
        <v>715</v>
      </c>
      <c r="B731">
        <v>1627065004.5</v>
      </c>
      <c r="C731">
        <v>1428.40000009537</v>
      </c>
      <c r="D731" t="s">
        <v>1723</v>
      </c>
      <c r="E731" t="s">
        <v>1724</v>
      </c>
      <c r="F731">
        <v>1</v>
      </c>
      <c r="H731">
        <v>1627065003.5</v>
      </c>
      <c r="I731">
        <f>(J731)/1000</f>
        <v>0</v>
      </c>
      <c r="J731">
        <f>1000*CB731*AH731*(BX731-BY731)/(100*BQ731*(1000-AH731*BX731))</f>
        <v>0</v>
      </c>
      <c r="K731">
        <f>CB731*AH731*(BW731-BV731*(1000-AH731*BY731)/(1000-AH731*BX731))/(100*BQ731)</f>
        <v>0</v>
      </c>
      <c r="L731">
        <f>BV731 - IF(AH731&gt;1, K731*BQ731*100.0/(AJ731*CJ731), 0)</f>
        <v>0</v>
      </c>
      <c r="M731">
        <f>((S731-I731/2)*L731-K731)/(S731+I731/2)</f>
        <v>0</v>
      </c>
      <c r="N731">
        <f>M731*(CC731+CD731)/1000.0</f>
        <v>0</v>
      </c>
      <c r="O731">
        <f>(BV731 - IF(AH731&gt;1, K731*BQ731*100.0/(AJ731*CJ731), 0))*(CC731+CD731)/1000.0</f>
        <v>0</v>
      </c>
      <c r="P731">
        <f>2.0/((1/R731-1/Q731)+SIGN(R731)*SQRT((1/R731-1/Q731)*(1/R731-1/Q731) + 4*BR731/((BR731+1)*(BR731+1))*(2*1/R731*1/Q731-1/Q731*1/Q731)))</f>
        <v>0</v>
      </c>
      <c r="Q731">
        <f>IF(LEFT(BS731,1)&lt;&gt;"0",IF(LEFT(BS731,1)="1",3.0,BT731),$D$5+$E$5*(CJ731*CC731/($K$5*1000))+$F$5*(CJ731*CC731/($K$5*1000))*MAX(MIN(BQ731,$J$5),$I$5)*MAX(MIN(BQ731,$J$5),$I$5)+$G$5*MAX(MIN(BQ731,$J$5),$I$5)*(CJ731*CC731/($K$5*1000))+$H$5*(CJ731*CC731/($K$5*1000))*(CJ731*CC731/($K$5*1000)))</f>
        <v>0</v>
      </c>
      <c r="R731">
        <f>I731*(1000-(1000*0.61365*exp(17.502*V731/(240.97+V731))/(CC731+CD731)+BX731)/2)/(1000*0.61365*exp(17.502*V731/(240.97+V731))/(CC731+CD731)-BX731)</f>
        <v>0</v>
      </c>
      <c r="S731">
        <f>1/((BR731+1)/(P731/1.6)+1/(Q731/1.37)) + BR731/((BR731+1)/(P731/1.6) + BR731/(Q731/1.37))</f>
        <v>0</v>
      </c>
      <c r="T731">
        <f>(BM731*BP731)</f>
        <v>0</v>
      </c>
      <c r="U731">
        <f>(CE731+(T731+2*0.95*5.67E-8*(((CE731+$B$7)+273)^4-(CE731+273)^4)-44100*I731)/(1.84*29.3*Q731+8*0.95*5.67E-8*(CE731+273)^3))</f>
        <v>0</v>
      </c>
      <c r="V731">
        <f>($C$7*CF731+$D$7*CG731+$E$7*U731)</f>
        <v>0</v>
      </c>
      <c r="W731">
        <f>0.61365*exp(17.502*V731/(240.97+V731))</f>
        <v>0</v>
      </c>
      <c r="X731">
        <f>(Y731/Z731*100)</f>
        <v>0</v>
      </c>
      <c r="Y731">
        <f>BX731*(CC731+CD731)/1000</f>
        <v>0</v>
      </c>
      <c r="Z731">
        <f>0.61365*exp(17.502*CE731/(240.97+CE731))</f>
        <v>0</v>
      </c>
      <c r="AA731">
        <f>(W731-BX731*(CC731+CD731)/1000)</f>
        <v>0</v>
      </c>
      <c r="AB731">
        <f>(-I731*44100)</f>
        <v>0</v>
      </c>
      <c r="AC731">
        <f>2*29.3*Q731*0.92*(CE731-V731)</f>
        <v>0</v>
      </c>
      <c r="AD731">
        <f>2*0.95*5.67E-8*(((CE731+$B$7)+273)^4-(V731+273)^4)</f>
        <v>0</v>
      </c>
      <c r="AE731">
        <f>T731+AD731+AB731+AC731</f>
        <v>0</v>
      </c>
      <c r="AF731">
        <v>16</v>
      </c>
      <c r="AG731">
        <v>2</v>
      </c>
      <c r="AH731">
        <f>IF(AF731*$H$13&gt;=AJ731,1.0,(AJ731/(AJ731-AF731*$H$13)))</f>
        <v>0</v>
      </c>
      <c r="AI731">
        <f>(AH731-1)*100</f>
        <v>0</v>
      </c>
      <c r="AJ731">
        <f>MAX(0,($B$13+$C$13*CJ731)/(1+$D$13*CJ731)*CC731/(CE731+273)*$E$13)</f>
        <v>0</v>
      </c>
      <c r="AK731" t="s">
        <v>291</v>
      </c>
      <c r="AL731" t="s">
        <v>291</v>
      </c>
      <c r="AM731">
        <v>0</v>
      </c>
      <c r="AN731">
        <v>0</v>
      </c>
      <c r="AO731">
        <f>1-AM731/AN731</f>
        <v>0</v>
      </c>
      <c r="AP731">
        <v>0</v>
      </c>
      <c r="AQ731" t="s">
        <v>291</v>
      </c>
      <c r="AR731" t="s">
        <v>291</v>
      </c>
      <c r="AS731">
        <v>0</v>
      </c>
      <c r="AT731">
        <v>0</v>
      </c>
      <c r="AU731">
        <f>1-AS731/AT731</f>
        <v>0</v>
      </c>
      <c r="AV731">
        <v>0.5</v>
      </c>
      <c r="AW731">
        <f>BN731</f>
        <v>0</v>
      </c>
      <c r="AX731">
        <f>K731</f>
        <v>0</v>
      </c>
      <c r="AY731">
        <f>AU731*AV731*AW731</f>
        <v>0</v>
      </c>
      <c r="AZ731">
        <f>(AX731-AP731)/AW731</f>
        <v>0</v>
      </c>
      <c r="BA731">
        <f>(AN731-AT731)/AT731</f>
        <v>0</v>
      </c>
      <c r="BB731">
        <f>AM731/(AO731+AM731/AT731)</f>
        <v>0</v>
      </c>
      <c r="BC731" t="s">
        <v>291</v>
      </c>
      <c r="BD731">
        <v>0</v>
      </c>
      <c r="BE731">
        <f>IF(BD731&lt;&gt;0, BD731, BB731)</f>
        <v>0</v>
      </c>
      <c r="BF731">
        <f>1-BE731/AT731</f>
        <v>0</v>
      </c>
      <c r="BG731">
        <f>(AT731-AS731)/(AT731-BE731)</f>
        <v>0</v>
      </c>
      <c r="BH731">
        <f>(AN731-AT731)/(AN731-BE731)</f>
        <v>0</v>
      </c>
      <c r="BI731">
        <f>(AT731-AS731)/(AT731-AM731)</f>
        <v>0</v>
      </c>
      <c r="BJ731">
        <f>(AN731-AT731)/(AN731-AM731)</f>
        <v>0</v>
      </c>
      <c r="BK731">
        <f>(BG731*BE731/AS731)</f>
        <v>0</v>
      </c>
      <c r="BL731">
        <f>(1-BK731)</f>
        <v>0</v>
      </c>
      <c r="BM731">
        <f>$B$11*CK731+$C$11*CL731+$F$11*CM731*(1-CP731)</f>
        <v>0</v>
      </c>
      <c r="BN731">
        <f>BM731*BO731</f>
        <v>0</v>
      </c>
      <c r="BO731">
        <f>($B$11*$D$9+$C$11*$D$9+$F$11*((CZ731+CR731)/MAX(CZ731+CR731+DA731, 0.1)*$I$9+DA731/MAX(CZ731+CR731+DA731, 0.1)*$J$9))/($B$11+$C$11+$F$11)</f>
        <v>0</v>
      </c>
      <c r="BP731">
        <f>($B$11*$K$9+$C$11*$K$9+$F$11*((CZ731+CR731)/MAX(CZ731+CR731+DA731, 0.1)*$P$9+DA731/MAX(CZ731+CR731+DA731, 0.1)*$Q$9))/($B$11+$C$11+$F$11)</f>
        <v>0</v>
      </c>
      <c r="BQ731">
        <v>6</v>
      </c>
      <c r="BR731">
        <v>0.5</v>
      </c>
      <c r="BS731" t="s">
        <v>292</v>
      </c>
      <c r="BT731">
        <v>2</v>
      </c>
      <c r="BU731">
        <v>1627065003.5</v>
      </c>
      <c r="BV731">
        <v>399.041</v>
      </c>
      <c r="BW731">
        <v>419.97</v>
      </c>
      <c r="BX731">
        <v>24.8453666666667</v>
      </c>
      <c r="BY731">
        <v>16.2532333333333</v>
      </c>
      <c r="BZ731">
        <v>394.721333333333</v>
      </c>
      <c r="CA731">
        <v>24.7279</v>
      </c>
      <c r="CB731">
        <v>899.998666666667</v>
      </c>
      <c r="CC731">
        <v>101.507666666667</v>
      </c>
      <c r="CD731">
        <v>0.099972</v>
      </c>
      <c r="CE731">
        <v>39.6306333333333</v>
      </c>
      <c r="CF731">
        <v>35.8775333333333</v>
      </c>
      <c r="CG731">
        <v>999.9</v>
      </c>
      <c r="CH731">
        <v>0</v>
      </c>
      <c r="CI731">
        <v>0</v>
      </c>
      <c r="CJ731">
        <v>9972.91666666667</v>
      </c>
      <c r="CK731">
        <v>0</v>
      </c>
      <c r="CL731">
        <v>60.0173</v>
      </c>
      <c r="CM731">
        <v>1460.05666666667</v>
      </c>
      <c r="CN731">
        <v>0.972994</v>
      </c>
      <c r="CO731">
        <v>0.0270056</v>
      </c>
      <c r="CP731">
        <v>0</v>
      </c>
      <c r="CQ731">
        <v>672.606666666667</v>
      </c>
      <c r="CR731">
        <v>4.99951</v>
      </c>
      <c r="CS731">
        <v>9848.1</v>
      </c>
      <c r="CT731">
        <v>11912.3666666667</v>
      </c>
      <c r="CU731">
        <v>41.125</v>
      </c>
      <c r="CV731">
        <v>42.979</v>
      </c>
      <c r="CW731">
        <v>42.437</v>
      </c>
      <c r="CX731">
        <v>42.2706666666667</v>
      </c>
      <c r="CY731">
        <v>44</v>
      </c>
      <c r="CZ731">
        <v>1415.76666666667</v>
      </c>
      <c r="DA731">
        <v>39.29</v>
      </c>
      <c r="DB731">
        <v>0</v>
      </c>
      <c r="DC731">
        <v>1627065007.6</v>
      </c>
      <c r="DD731">
        <v>0</v>
      </c>
      <c r="DE731">
        <v>672.88588</v>
      </c>
      <c r="DF731">
        <v>-1.39430770001769</v>
      </c>
      <c r="DG731">
        <v>-23.8000000603855</v>
      </c>
      <c r="DH731">
        <v>9850.0484</v>
      </c>
      <c r="DI731">
        <v>15</v>
      </c>
      <c r="DJ731">
        <v>1627063522.6</v>
      </c>
      <c r="DK731" t="s">
        <v>293</v>
      </c>
      <c r="DL731">
        <v>1627063512.6</v>
      </c>
      <c r="DM731">
        <v>1627063522.6</v>
      </c>
      <c r="DN731">
        <v>1</v>
      </c>
      <c r="DO731">
        <v>0.261</v>
      </c>
      <c r="DP731">
        <v>-0.001</v>
      </c>
      <c r="DQ731">
        <v>4.408</v>
      </c>
      <c r="DR731">
        <v>-0.118</v>
      </c>
      <c r="DS731">
        <v>420</v>
      </c>
      <c r="DT731">
        <v>3</v>
      </c>
      <c r="DU731">
        <v>0.07</v>
      </c>
      <c r="DV731">
        <v>0.03</v>
      </c>
      <c r="DW731">
        <v>-20.9791925</v>
      </c>
      <c r="DX731">
        <v>0.171132833020689</v>
      </c>
      <c r="DY731">
        <v>0.0338313344955529</v>
      </c>
      <c r="DZ731">
        <v>1</v>
      </c>
      <c r="EA731">
        <v>673.006323529412</v>
      </c>
      <c r="EB731">
        <v>-1.96124352072145</v>
      </c>
      <c r="EC731">
        <v>0.251776595719787</v>
      </c>
      <c r="ED731">
        <v>1</v>
      </c>
      <c r="EE731">
        <v>8.56027975</v>
      </c>
      <c r="EF731">
        <v>0.169278911819891</v>
      </c>
      <c r="EG731">
        <v>0.0218837981721067</v>
      </c>
      <c r="EH731">
        <v>0</v>
      </c>
      <c r="EI731">
        <v>2</v>
      </c>
      <c r="EJ731">
        <v>3</v>
      </c>
      <c r="EK731" t="s">
        <v>335</v>
      </c>
      <c r="EL731">
        <v>100</v>
      </c>
      <c r="EM731">
        <v>100</v>
      </c>
      <c r="EN731">
        <v>4.32</v>
      </c>
      <c r="EO731">
        <v>0.1174</v>
      </c>
      <c r="EP731">
        <v>2.28134974714028</v>
      </c>
      <c r="EQ731">
        <v>0.00616335315543056</v>
      </c>
      <c r="ER731">
        <v>-2.81551833566181e-06</v>
      </c>
      <c r="ES731">
        <v>7.20361701182458e-10</v>
      </c>
      <c r="ET731">
        <v>0.117463993054456</v>
      </c>
      <c r="EU731">
        <v>0</v>
      </c>
      <c r="EV731">
        <v>0</v>
      </c>
      <c r="EW731">
        <v>0</v>
      </c>
      <c r="EX731">
        <v>-4</v>
      </c>
      <c r="EY731">
        <v>2067</v>
      </c>
      <c r="EZ731">
        <v>1</v>
      </c>
      <c r="FA731">
        <v>22</v>
      </c>
      <c r="FB731">
        <v>24.9</v>
      </c>
      <c r="FC731">
        <v>24.7</v>
      </c>
      <c r="FD731">
        <v>18</v>
      </c>
      <c r="FE731">
        <v>960.336</v>
      </c>
      <c r="FF731">
        <v>526.376</v>
      </c>
      <c r="FG731">
        <v>46.6678</v>
      </c>
      <c r="FH731">
        <v>26.2964</v>
      </c>
      <c r="FI731">
        <v>30.0007</v>
      </c>
      <c r="FJ731">
        <v>25.9845</v>
      </c>
      <c r="FK731">
        <v>25.9745</v>
      </c>
      <c r="FL731">
        <v>26.9341</v>
      </c>
      <c r="FM731">
        <v>21.4099</v>
      </c>
      <c r="FN731">
        <v>0</v>
      </c>
      <c r="FO731">
        <v>48</v>
      </c>
      <c r="FP731">
        <v>420</v>
      </c>
      <c r="FQ731">
        <v>16.4291</v>
      </c>
      <c r="FR731">
        <v>100.223</v>
      </c>
      <c r="FS731">
        <v>100.117</v>
      </c>
    </row>
    <row r="732" spans="1:175">
      <c r="A732">
        <v>716</v>
      </c>
      <c r="B732">
        <v>1627065006.5</v>
      </c>
      <c r="C732">
        <v>1430.40000009537</v>
      </c>
      <c r="D732" t="s">
        <v>1725</v>
      </c>
      <c r="E732" t="s">
        <v>1726</v>
      </c>
      <c r="F732">
        <v>1</v>
      </c>
      <c r="H732">
        <v>1627065005.5</v>
      </c>
      <c r="I732">
        <f>(J732)/1000</f>
        <v>0</v>
      </c>
      <c r="J732">
        <f>1000*CB732*AH732*(BX732-BY732)/(100*BQ732*(1000-AH732*BX732))</f>
        <v>0</v>
      </c>
      <c r="K732">
        <f>CB732*AH732*(BW732-BV732*(1000-AH732*BY732)/(1000-AH732*BX732))/(100*BQ732)</f>
        <v>0</v>
      </c>
      <c r="L732">
        <f>BV732 - IF(AH732&gt;1, K732*BQ732*100.0/(AJ732*CJ732), 0)</f>
        <v>0</v>
      </c>
      <c r="M732">
        <f>((S732-I732/2)*L732-K732)/(S732+I732/2)</f>
        <v>0</v>
      </c>
      <c r="N732">
        <f>M732*(CC732+CD732)/1000.0</f>
        <v>0</v>
      </c>
      <c r="O732">
        <f>(BV732 - IF(AH732&gt;1, K732*BQ732*100.0/(AJ732*CJ732), 0))*(CC732+CD732)/1000.0</f>
        <v>0</v>
      </c>
      <c r="P732">
        <f>2.0/((1/R732-1/Q732)+SIGN(R732)*SQRT((1/R732-1/Q732)*(1/R732-1/Q732) + 4*BR732/((BR732+1)*(BR732+1))*(2*1/R732*1/Q732-1/Q732*1/Q732)))</f>
        <v>0</v>
      </c>
      <c r="Q732">
        <f>IF(LEFT(BS732,1)&lt;&gt;"0",IF(LEFT(BS732,1)="1",3.0,BT732),$D$5+$E$5*(CJ732*CC732/($K$5*1000))+$F$5*(CJ732*CC732/($K$5*1000))*MAX(MIN(BQ732,$J$5),$I$5)*MAX(MIN(BQ732,$J$5),$I$5)+$G$5*MAX(MIN(BQ732,$J$5),$I$5)*(CJ732*CC732/($K$5*1000))+$H$5*(CJ732*CC732/($K$5*1000))*(CJ732*CC732/($K$5*1000)))</f>
        <v>0</v>
      </c>
      <c r="R732">
        <f>I732*(1000-(1000*0.61365*exp(17.502*V732/(240.97+V732))/(CC732+CD732)+BX732)/2)/(1000*0.61365*exp(17.502*V732/(240.97+V732))/(CC732+CD732)-BX732)</f>
        <v>0</v>
      </c>
      <c r="S732">
        <f>1/((BR732+1)/(P732/1.6)+1/(Q732/1.37)) + BR732/((BR732+1)/(P732/1.6) + BR732/(Q732/1.37))</f>
        <v>0</v>
      </c>
      <c r="T732">
        <f>(BM732*BP732)</f>
        <v>0</v>
      </c>
      <c r="U732">
        <f>(CE732+(T732+2*0.95*5.67E-8*(((CE732+$B$7)+273)^4-(CE732+273)^4)-44100*I732)/(1.84*29.3*Q732+8*0.95*5.67E-8*(CE732+273)^3))</f>
        <v>0</v>
      </c>
      <c r="V732">
        <f>($C$7*CF732+$D$7*CG732+$E$7*U732)</f>
        <v>0</v>
      </c>
      <c r="W732">
        <f>0.61365*exp(17.502*V732/(240.97+V732))</f>
        <v>0</v>
      </c>
      <c r="X732">
        <f>(Y732/Z732*100)</f>
        <v>0</v>
      </c>
      <c r="Y732">
        <f>BX732*(CC732+CD732)/1000</f>
        <v>0</v>
      </c>
      <c r="Z732">
        <f>0.61365*exp(17.502*CE732/(240.97+CE732))</f>
        <v>0</v>
      </c>
      <c r="AA732">
        <f>(W732-BX732*(CC732+CD732)/1000)</f>
        <v>0</v>
      </c>
      <c r="AB732">
        <f>(-I732*44100)</f>
        <v>0</v>
      </c>
      <c r="AC732">
        <f>2*29.3*Q732*0.92*(CE732-V732)</f>
        <v>0</v>
      </c>
      <c r="AD732">
        <f>2*0.95*5.67E-8*(((CE732+$B$7)+273)^4-(V732+273)^4)</f>
        <v>0</v>
      </c>
      <c r="AE732">
        <f>T732+AD732+AB732+AC732</f>
        <v>0</v>
      </c>
      <c r="AF732">
        <v>16</v>
      </c>
      <c r="AG732">
        <v>2</v>
      </c>
      <c r="AH732">
        <f>IF(AF732*$H$13&gt;=AJ732,1.0,(AJ732/(AJ732-AF732*$H$13)))</f>
        <v>0</v>
      </c>
      <c r="AI732">
        <f>(AH732-1)*100</f>
        <v>0</v>
      </c>
      <c r="AJ732">
        <f>MAX(0,($B$13+$C$13*CJ732)/(1+$D$13*CJ732)*CC732/(CE732+273)*$E$13)</f>
        <v>0</v>
      </c>
      <c r="AK732" t="s">
        <v>291</v>
      </c>
      <c r="AL732" t="s">
        <v>291</v>
      </c>
      <c r="AM732">
        <v>0</v>
      </c>
      <c r="AN732">
        <v>0</v>
      </c>
      <c r="AO732">
        <f>1-AM732/AN732</f>
        <v>0</v>
      </c>
      <c r="AP732">
        <v>0</v>
      </c>
      <c r="AQ732" t="s">
        <v>291</v>
      </c>
      <c r="AR732" t="s">
        <v>291</v>
      </c>
      <c r="AS732">
        <v>0</v>
      </c>
      <c r="AT732">
        <v>0</v>
      </c>
      <c r="AU732">
        <f>1-AS732/AT732</f>
        <v>0</v>
      </c>
      <c r="AV732">
        <v>0.5</v>
      </c>
      <c r="AW732">
        <f>BN732</f>
        <v>0</v>
      </c>
      <c r="AX732">
        <f>K732</f>
        <v>0</v>
      </c>
      <c r="AY732">
        <f>AU732*AV732*AW732</f>
        <v>0</v>
      </c>
      <c r="AZ732">
        <f>(AX732-AP732)/AW732</f>
        <v>0</v>
      </c>
      <c r="BA732">
        <f>(AN732-AT732)/AT732</f>
        <v>0</v>
      </c>
      <c r="BB732">
        <f>AM732/(AO732+AM732/AT732)</f>
        <v>0</v>
      </c>
      <c r="BC732" t="s">
        <v>291</v>
      </c>
      <c r="BD732">
        <v>0</v>
      </c>
      <c r="BE732">
        <f>IF(BD732&lt;&gt;0, BD732, BB732)</f>
        <v>0</v>
      </c>
      <c r="BF732">
        <f>1-BE732/AT732</f>
        <v>0</v>
      </c>
      <c r="BG732">
        <f>(AT732-AS732)/(AT732-BE732)</f>
        <v>0</v>
      </c>
      <c r="BH732">
        <f>(AN732-AT732)/(AN732-BE732)</f>
        <v>0</v>
      </c>
      <c r="BI732">
        <f>(AT732-AS732)/(AT732-AM732)</f>
        <v>0</v>
      </c>
      <c r="BJ732">
        <f>(AN732-AT732)/(AN732-AM732)</f>
        <v>0</v>
      </c>
      <c r="BK732">
        <f>(BG732*BE732/AS732)</f>
        <v>0</v>
      </c>
      <c r="BL732">
        <f>(1-BK732)</f>
        <v>0</v>
      </c>
      <c r="BM732">
        <f>$B$11*CK732+$C$11*CL732+$F$11*CM732*(1-CP732)</f>
        <v>0</v>
      </c>
      <c r="BN732">
        <f>BM732*BO732</f>
        <v>0</v>
      </c>
      <c r="BO732">
        <f>($B$11*$D$9+$C$11*$D$9+$F$11*((CZ732+CR732)/MAX(CZ732+CR732+DA732, 0.1)*$I$9+DA732/MAX(CZ732+CR732+DA732, 0.1)*$J$9))/($B$11+$C$11+$F$11)</f>
        <v>0</v>
      </c>
      <c r="BP732">
        <f>($B$11*$K$9+$C$11*$K$9+$F$11*((CZ732+CR732)/MAX(CZ732+CR732+DA732, 0.1)*$P$9+DA732/MAX(CZ732+CR732+DA732, 0.1)*$Q$9))/($B$11+$C$11+$F$11)</f>
        <v>0</v>
      </c>
      <c r="BQ732">
        <v>6</v>
      </c>
      <c r="BR732">
        <v>0.5</v>
      </c>
      <c r="BS732" t="s">
        <v>292</v>
      </c>
      <c r="BT732">
        <v>2</v>
      </c>
      <c r="BU732">
        <v>1627065005.5</v>
      </c>
      <c r="BV732">
        <v>399.052333333333</v>
      </c>
      <c r="BW732">
        <v>419.950666666667</v>
      </c>
      <c r="BX732">
        <v>24.86</v>
      </c>
      <c r="BY732">
        <v>16.2850333333333</v>
      </c>
      <c r="BZ732">
        <v>394.732666666667</v>
      </c>
      <c r="CA732">
        <v>24.7425333333333</v>
      </c>
      <c r="CB732">
        <v>899.961333333333</v>
      </c>
      <c r="CC732">
        <v>101.508</v>
      </c>
      <c r="CD732">
        <v>0.0999872</v>
      </c>
      <c r="CE732">
        <v>39.6405</v>
      </c>
      <c r="CF732">
        <v>35.8883333333333</v>
      </c>
      <c r="CG732">
        <v>999.9</v>
      </c>
      <c r="CH732">
        <v>0</v>
      </c>
      <c r="CI732">
        <v>0</v>
      </c>
      <c r="CJ732">
        <v>9992.08333333333</v>
      </c>
      <c r="CK732">
        <v>0</v>
      </c>
      <c r="CL732">
        <v>60.0074333333333</v>
      </c>
      <c r="CM732">
        <v>1459.95</v>
      </c>
      <c r="CN732">
        <v>0.972992333333333</v>
      </c>
      <c r="CO732">
        <v>0.0270075333333333</v>
      </c>
      <c r="CP732">
        <v>0</v>
      </c>
      <c r="CQ732">
        <v>672.692666666667</v>
      </c>
      <c r="CR732">
        <v>4.99951</v>
      </c>
      <c r="CS732">
        <v>9846.86666666667</v>
      </c>
      <c r="CT732">
        <v>11911.4666666667</v>
      </c>
      <c r="CU732">
        <v>41.125</v>
      </c>
      <c r="CV732">
        <v>42.937</v>
      </c>
      <c r="CW732">
        <v>42.458</v>
      </c>
      <c r="CX732">
        <v>42.312</v>
      </c>
      <c r="CY732">
        <v>44</v>
      </c>
      <c r="CZ732">
        <v>1415.66</v>
      </c>
      <c r="DA732">
        <v>39.29</v>
      </c>
      <c r="DB732">
        <v>0</v>
      </c>
      <c r="DC732">
        <v>1627065009.4</v>
      </c>
      <c r="DD732">
        <v>0</v>
      </c>
      <c r="DE732">
        <v>672.838961538462</v>
      </c>
      <c r="DF732">
        <v>-1.66362394021262</v>
      </c>
      <c r="DG732">
        <v>-23.1494017057593</v>
      </c>
      <c r="DH732">
        <v>9849.63</v>
      </c>
      <c r="DI732">
        <v>15</v>
      </c>
      <c r="DJ732">
        <v>1627063522.6</v>
      </c>
      <c r="DK732" t="s">
        <v>293</v>
      </c>
      <c r="DL732">
        <v>1627063512.6</v>
      </c>
      <c r="DM732">
        <v>1627063522.6</v>
      </c>
      <c r="DN732">
        <v>1</v>
      </c>
      <c r="DO732">
        <v>0.261</v>
      </c>
      <c r="DP732">
        <v>-0.001</v>
      </c>
      <c r="DQ732">
        <v>4.408</v>
      </c>
      <c r="DR732">
        <v>-0.118</v>
      </c>
      <c r="DS732">
        <v>420</v>
      </c>
      <c r="DT732">
        <v>3</v>
      </c>
      <c r="DU732">
        <v>0.07</v>
      </c>
      <c r="DV732">
        <v>0.03</v>
      </c>
      <c r="DW732">
        <v>-20.9633625</v>
      </c>
      <c r="DX732">
        <v>0.139538836773006</v>
      </c>
      <c r="DY732">
        <v>0.0293541963567391</v>
      </c>
      <c r="DZ732">
        <v>1</v>
      </c>
      <c r="EA732">
        <v>672.952970588235</v>
      </c>
      <c r="EB732">
        <v>-1.92491969568999</v>
      </c>
      <c r="EC732">
        <v>0.237324360477642</v>
      </c>
      <c r="ED732">
        <v>1</v>
      </c>
      <c r="EE732">
        <v>8.56282825</v>
      </c>
      <c r="EF732">
        <v>0.180220750469059</v>
      </c>
      <c r="EG732">
        <v>0.0223106512553422</v>
      </c>
      <c r="EH732">
        <v>0</v>
      </c>
      <c r="EI732">
        <v>2</v>
      </c>
      <c r="EJ732">
        <v>3</v>
      </c>
      <c r="EK732" t="s">
        <v>335</v>
      </c>
      <c r="EL732">
        <v>100</v>
      </c>
      <c r="EM732">
        <v>100</v>
      </c>
      <c r="EN732">
        <v>4.319</v>
      </c>
      <c r="EO732">
        <v>0.1175</v>
      </c>
      <c r="EP732">
        <v>2.28134974714028</v>
      </c>
      <c r="EQ732">
        <v>0.00616335315543056</v>
      </c>
      <c r="ER732">
        <v>-2.81551833566181e-06</v>
      </c>
      <c r="ES732">
        <v>7.20361701182458e-10</v>
      </c>
      <c r="ET732">
        <v>0.117463993054456</v>
      </c>
      <c r="EU732">
        <v>0</v>
      </c>
      <c r="EV732">
        <v>0</v>
      </c>
      <c r="EW732">
        <v>0</v>
      </c>
      <c r="EX732">
        <v>-4</v>
      </c>
      <c r="EY732">
        <v>2067</v>
      </c>
      <c r="EZ732">
        <v>1</v>
      </c>
      <c r="FA732">
        <v>22</v>
      </c>
      <c r="FB732">
        <v>24.9</v>
      </c>
      <c r="FC732">
        <v>24.7</v>
      </c>
      <c r="FD732">
        <v>18</v>
      </c>
      <c r="FE732">
        <v>960.368</v>
      </c>
      <c r="FF732">
        <v>526.409</v>
      </c>
      <c r="FG732">
        <v>46.681</v>
      </c>
      <c r="FH732">
        <v>26.3008</v>
      </c>
      <c r="FI732">
        <v>30.0008</v>
      </c>
      <c r="FJ732">
        <v>25.9878</v>
      </c>
      <c r="FK732">
        <v>25.9777</v>
      </c>
      <c r="FL732">
        <v>26.9346</v>
      </c>
      <c r="FM732">
        <v>21.4099</v>
      </c>
      <c r="FN732">
        <v>0</v>
      </c>
      <c r="FO732">
        <v>48</v>
      </c>
      <c r="FP732">
        <v>420</v>
      </c>
      <c r="FQ732">
        <v>16.4283</v>
      </c>
      <c r="FR732">
        <v>100.224</v>
      </c>
      <c r="FS732">
        <v>100.117</v>
      </c>
    </row>
    <row r="733" spans="1:175">
      <c r="A733">
        <v>717</v>
      </c>
      <c r="B733">
        <v>1627065008.5</v>
      </c>
      <c r="C733">
        <v>1432.40000009537</v>
      </c>
      <c r="D733" t="s">
        <v>1727</v>
      </c>
      <c r="E733" t="s">
        <v>1728</v>
      </c>
      <c r="F733">
        <v>1</v>
      </c>
      <c r="H733">
        <v>1627065007.5</v>
      </c>
      <c r="I733">
        <f>(J733)/1000</f>
        <v>0</v>
      </c>
      <c r="J733">
        <f>1000*CB733*AH733*(BX733-BY733)/(100*BQ733*(1000-AH733*BX733))</f>
        <v>0</v>
      </c>
      <c r="K733">
        <f>CB733*AH733*(BW733-BV733*(1000-AH733*BY733)/(1000-AH733*BX733))/(100*BQ733)</f>
        <v>0</v>
      </c>
      <c r="L733">
        <f>BV733 - IF(AH733&gt;1, K733*BQ733*100.0/(AJ733*CJ733), 0)</f>
        <v>0</v>
      </c>
      <c r="M733">
        <f>((S733-I733/2)*L733-K733)/(S733+I733/2)</f>
        <v>0</v>
      </c>
      <c r="N733">
        <f>M733*(CC733+CD733)/1000.0</f>
        <v>0</v>
      </c>
      <c r="O733">
        <f>(BV733 - IF(AH733&gt;1, K733*BQ733*100.0/(AJ733*CJ733), 0))*(CC733+CD733)/1000.0</f>
        <v>0</v>
      </c>
      <c r="P733">
        <f>2.0/((1/R733-1/Q733)+SIGN(R733)*SQRT((1/R733-1/Q733)*(1/R733-1/Q733) + 4*BR733/((BR733+1)*(BR733+1))*(2*1/R733*1/Q733-1/Q733*1/Q733)))</f>
        <v>0</v>
      </c>
      <c r="Q733">
        <f>IF(LEFT(BS733,1)&lt;&gt;"0",IF(LEFT(BS733,1)="1",3.0,BT733),$D$5+$E$5*(CJ733*CC733/($K$5*1000))+$F$5*(CJ733*CC733/($K$5*1000))*MAX(MIN(BQ733,$J$5),$I$5)*MAX(MIN(BQ733,$J$5),$I$5)+$G$5*MAX(MIN(BQ733,$J$5),$I$5)*(CJ733*CC733/($K$5*1000))+$H$5*(CJ733*CC733/($K$5*1000))*(CJ733*CC733/($K$5*1000)))</f>
        <v>0</v>
      </c>
      <c r="R733">
        <f>I733*(1000-(1000*0.61365*exp(17.502*V733/(240.97+V733))/(CC733+CD733)+BX733)/2)/(1000*0.61365*exp(17.502*V733/(240.97+V733))/(CC733+CD733)-BX733)</f>
        <v>0</v>
      </c>
      <c r="S733">
        <f>1/((BR733+1)/(P733/1.6)+1/(Q733/1.37)) + BR733/((BR733+1)/(P733/1.6) + BR733/(Q733/1.37))</f>
        <v>0</v>
      </c>
      <c r="T733">
        <f>(BM733*BP733)</f>
        <v>0</v>
      </c>
      <c r="U733">
        <f>(CE733+(T733+2*0.95*5.67E-8*(((CE733+$B$7)+273)^4-(CE733+273)^4)-44100*I733)/(1.84*29.3*Q733+8*0.95*5.67E-8*(CE733+273)^3))</f>
        <v>0</v>
      </c>
      <c r="V733">
        <f>($C$7*CF733+$D$7*CG733+$E$7*U733)</f>
        <v>0</v>
      </c>
      <c r="W733">
        <f>0.61365*exp(17.502*V733/(240.97+V733))</f>
        <v>0</v>
      </c>
      <c r="X733">
        <f>(Y733/Z733*100)</f>
        <v>0</v>
      </c>
      <c r="Y733">
        <f>BX733*(CC733+CD733)/1000</f>
        <v>0</v>
      </c>
      <c r="Z733">
        <f>0.61365*exp(17.502*CE733/(240.97+CE733))</f>
        <v>0</v>
      </c>
      <c r="AA733">
        <f>(W733-BX733*(CC733+CD733)/1000)</f>
        <v>0</v>
      </c>
      <c r="AB733">
        <f>(-I733*44100)</f>
        <v>0</v>
      </c>
      <c r="AC733">
        <f>2*29.3*Q733*0.92*(CE733-V733)</f>
        <v>0</v>
      </c>
      <c r="AD733">
        <f>2*0.95*5.67E-8*(((CE733+$B$7)+273)^4-(V733+273)^4)</f>
        <v>0</v>
      </c>
      <c r="AE733">
        <f>T733+AD733+AB733+AC733</f>
        <v>0</v>
      </c>
      <c r="AF733">
        <v>16</v>
      </c>
      <c r="AG733">
        <v>2</v>
      </c>
      <c r="AH733">
        <f>IF(AF733*$H$13&gt;=AJ733,1.0,(AJ733/(AJ733-AF733*$H$13)))</f>
        <v>0</v>
      </c>
      <c r="AI733">
        <f>(AH733-1)*100</f>
        <v>0</v>
      </c>
      <c r="AJ733">
        <f>MAX(0,($B$13+$C$13*CJ733)/(1+$D$13*CJ733)*CC733/(CE733+273)*$E$13)</f>
        <v>0</v>
      </c>
      <c r="AK733" t="s">
        <v>291</v>
      </c>
      <c r="AL733" t="s">
        <v>291</v>
      </c>
      <c r="AM733">
        <v>0</v>
      </c>
      <c r="AN733">
        <v>0</v>
      </c>
      <c r="AO733">
        <f>1-AM733/AN733</f>
        <v>0</v>
      </c>
      <c r="AP733">
        <v>0</v>
      </c>
      <c r="AQ733" t="s">
        <v>291</v>
      </c>
      <c r="AR733" t="s">
        <v>291</v>
      </c>
      <c r="AS733">
        <v>0</v>
      </c>
      <c r="AT733">
        <v>0</v>
      </c>
      <c r="AU733">
        <f>1-AS733/AT733</f>
        <v>0</v>
      </c>
      <c r="AV733">
        <v>0.5</v>
      </c>
      <c r="AW733">
        <f>BN733</f>
        <v>0</v>
      </c>
      <c r="AX733">
        <f>K733</f>
        <v>0</v>
      </c>
      <c r="AY733">
        <f>AU733*AV733*AW733</f>
        <v>0</v>
      </c>
      <c r="AZ733">
        <f>(AX733-AP733)/AW733</f>
        <v>0</v>
      </c>
      <c r="BA733">
        <f>(AN733-AT733)/AT733</f>
        <v>0</v>
      </c>
      <c r="BB733">
        <f>AM733/(AO733+AM733/AT733)</f>
        <v>0</v>
      </c>
      <c r="BC733" t="s">
        <v>291</v>
      </c>
      <c r="BD733">
        <v>0</v>
      </c>
      <c r="BE733">
        <f>IF(BD733&lt;&gt;0, BD733, BB733)</f>
        <v>0</v>
      </c>
      <c r="BF733">
        <f>1-BE733/AT733</f>
        <v>0</v>
      </c>
      <c r="BG733">
        <f>(AT733-AS733)/(AT733-BE733)</f>
        <v>0</v>
      </c>
      <c r="BH733">
        <f>(AN733-AT733)/(AN733-BE733)</f>
        <v>0</v>
      </c>
      <c r="BI733">
        <f>(AT733-AS733)/(AT733-AM733)</f>
        <v>0</v>
      </c>
      <c r="BJ733">
        <f>(AN733-AT733)/(AN733-AM733)</f>
        <v>0</v>
      </c>
      <c r="BK733">
        <f>(BG733*BE733/AS733)</f>
        <v>0</v>
      </c>
      <c r="BL733">
        <f>(1-BK733)</f>
        <v>0</v>
      </c>
      <c r="BM733">
        <f>$B$11*CK733+$C$11*CL733+$F$11*CM733*(1-CP733)</f>
        <v>0</v>
      </c>
      <c r="BN733">
        <f>BM733*BO733</f>
        <v>0</v>
      </c>
      <c r="BO733">
        <f>($B$11*$D$9+$C$11*$D$9+$F$11*((CZ733+CR733)/MAX(CZ733+CR733+DA733, 0.1)*$I$9+DA733/MAX(CZ733+CR733+DA733, 0.1)*$J$9))/($B$11+$C$11+$F$11)</f>
        <v>0</v>
      </c>
      <c r="BP733">
        <f>($B$11*$K$9+$C$11*$K$9+$F$11*((CZ733+CR733)/MAX(CZ733+CR733+DA733, 0.1)*$P$9+DA733/MAX(CZ733+CR733+DA733, 0.1)*$Q$9))/($B$11+$C$11+$F$11)</f>
        <v>0</v>
      </c>
      <c r="BQ733">
        <v>6</v>
      </c>
      <c r="BR733">
        <v>0.5</v>
      </c>
      <c r="BS733" t="s">
        <v>292</v>
      </c>
      <c r="BT733">
        <v>2</v>
      </c>
      <c r="BU733">
        <v>1627065007.5</v>
      </c>
      <c r="BV733">
        <v>399.060333333333</v>
      </c>
      <c r="BW733">
        <v>419.937</v>
      </c>
      <c r="BX733">
        <v>24.8854666666667</v>
      </c>
      <c r="BY733">
        <v>16.3242666666667</v>
      </c>
      <c r="BZ733">
        <v>394.740666666667</v>
      </c>
      <c r="CA733">
        <v>24.768</v>
      </c>
      <c r="CB733">
        <v>900.008666666667</v>
      </c>
      <c r="CC733">
        <v>101.509</v>
      </c>
      <c r="CD733">
        <v>0.100060333333333</v>
      </c>
      <c r="CE733">
        <v>39.6503666666667</v>
      </c>
      <c r="CF733">
        <v>35.9055</v>
      </c>
      <c r="CG733">
        <v>999.9</v>
      </c>
      <c r="CH733">
        <v>0</v>
      </c>
      <c r="CI733">
        <v>0</v>
      </c>
      <c r="CJ733">
        <v>9991.66666666667</v>
      </c>
      <c r="CK733">
        <v>0</v>
      </c>
      <c r="CL733">
        <v>60.0032</v>
      </c>
      <c r="CM733">
        <v>1460.04666666667</v>
      </c>
      <c r="CN733">
        <v>0.972994</v>
      </c>
      <c r="CO733">
        <v>0.0270056</v>
      </c>
      <c r="CP733">
        <v>0</v>
      </c>
      <c r="CQ733">
        <v>672.257</v>
      </c>
      <c r="CR733">
        <v>4.99951</v>
      </c>
      <c r="CS733">
        <v>9846.82333333333</v>
      </c>
      <c r="CT733">
        <v>11912.2666666667</v>
      </c>
      <c r="CU733">
        <v>41.125</v>
      </c>
      <c r="CV733">
        <v>42.958</v>
      </c>
      <c r="CW733">
        <v>42.5</v>
      </c>
      <c r="CX733">
        <v>42.312</v>
      </c>
      <c r="CY733">
        <v>44</v>
      </c>
      <c r="CZ733">
        <v>1415.75666666667</v>
      </c>
      <c r="DA733">
        <v>39.29</v>
      </c>
      <c r="DB733">
        <v>0</v>
      </c>
      <c r="DC733">
        <v>1627065011.2</v>
      </c>
      <c r="DD733">
        <v>0</v>
      </c>
      <c r="DE733">
        <v>672.7698</v>
      </c>
      <c r="DF733">
        <v>-2.36123077126635</v>
      </c>
      <c r="DG733">
        <v>-22.3223076829694</v>
      </c>
      <c r="DH733">
        <v>9848.8828</v>
      </c>
      <c r="DI733">
        <v>15</v>
      </c>
      <c r="DJ733">
        <v>1627063522.6</v>
      </c>
      <c r="DK733" t="s">
        <v>293</v>
      </c>
      <c r="DL733">
        <v>1627063512.6</v>
      </c>
      <c r="DM733">
        <v>1627063522.6</v>
      </c>
      <c r="DN733">
        <v>1</v>
      </c>
      <c r="DO733">
        <v>0.261</v>
      </c>
      <c r="DP733">
        <v>-0.001</v>
      </c>
      <c r="DQ733">
        <v>4.408</v>
      </c>
      <c r="DR733">
        <v>-0.118</v>
      </c>
      <c r="DS733">
        <v>420</v>
      </c>
      <c r="DT733">
        <v>3</v>
      </c>
      <c r="DU733">
        <v>0.07</v>
      </c>
      <c r="DV733">
        <v>0.03</v>
      </c>
      <c r="DW733">
        <v>-20.9541</v>
      </c>
      <c r="DX733">
        <v>0.255730581613521</v>
      </c>
      <c r="DY733">
        <v>0.0382455945175387</v>
      </c>
      <c r="DZ733">
        <v>1</v>
      </c>
      <c r="EA733">
        <v>672.880828571429</v>
      </c>
      <c r="EB733">
        <v>-2.15410567514585</v>
      </c>
      <c r="EC733">
        <v>0.271583871361441</v>
      </c>
      <c r="ED733">
        <v>1</v>
      </c>
      <c r="EE733">
        <v>8.5633335</v>
      </c>
      <c r="EF733">
        <v>0.168806228893046</v>
      </c>
      <c r="EG733">
        <v>0.0222517350503281</v>
      </c>
      <c r="EH733">
        <v>0</v>
      </c>
      <c r="EI733">
        <v>2</v>
      </c>
      <c r="EJ733">
        <v>3</v>
      </c>
      <c r="EK733" t="s">
        <v>335</v>
      </c>
      <c r="EL733">
        <v>100</v>
      </c>
      <c r="EM733">
        <v>100</v>
      </c>
      <c r="EN733">
        <v>4.32</v>
      </c>
      <c r="EO733">
        <v>0.1175</v>
      </c>
      <c r="EP733">
        <v>2.28134974714028</v>
      </c>
      <c r="EQ733">
        <v>0.00616335315543056</v>
      </c>
      <c r="ER733">
        <v>-2.81551833566181e-06</v>
      </c>
      <c r="ES733">
        <v>7.20361701182458e-10</v>
      </c>
      <c r="ET733">
        <v>0.117463993054456</v>
      </c>
      <c r="EU733">
        <v>0</v>
      </c>
      <c r="EV733">
        <v>0</v>
      </c>
      <c r="EW733">
        <v>0</v>
      </c>
      <c r="EX733">
        <v>-4</v>
      </c>
      <c r="EY733">
        <v>2067</v>
      </c>
      <c r="EZ733">
        <v>1</v>
      </c>
      <c r="FA733">
        <v>22</v>
      </c>
      <c r="FB733">
        <v>24.9</v>
      </c>
      <c r="FC733">
        <v>24.8</v>
      </c>
      <c r="FD733">
        <v>18</v>
      </c>
      <c r="FE733">
        <v>960.513</v>
      </c>
      <c r="FF733">
        <v>526.297</v>
      </c>
      <c r="FG733">
        <v>46.6938</v>
      </c>
      <c r="FH733">
        <v>26.3053</v>
      </c>
      <c r="FI733">
        <v>30.0007</v>
      </c>
      <c r="FJ733">
        <v>25.9916</v>
      </c>
      <c r="FK733">
        <v>25.981</v>
      </c>
      <c r="FL733">
        <v>26.9347</v>
      </c>
      <c r="FM733">
        <v>21.4099</v>
      </c>
      <c r="FN733">
        <v>0</v>
      </c>
      <c r="FO733">
        <v>48</v>
      </c>
      <c r="FP733">
        <v>420</v>
      </c>
      <c r="FQ733">
        <v>16.4243</v>
      </c>
      <c r="FR733">
        <v>100.225</v>
      </c>
      <c r="FS733">
        <v>100.116</v>
      </c>
    </row>
    <row r="734" spans="1:175">
      <c r="A734">
        <v>718</v>
      </c>
      <c r="B734">
        <v>1627065010.5</v>
      </c>
      <c r="C734">
        <v>1434.40000009537</v>
      </c>
      <c r="D734" t="s">
        <v>1729</v>
      </c>
      <c r="E734" t="s">
        <v>1730</v>
      </c>
      <c r="F734">
        <v>1</v>
      </c>
      <c r="H734">
        <v>1627065009.5</v>
      </c>
      <c r="I734">
        <f>(J734)/1000</f>
        <v>0</v>
      </c>
      <c r="J734">
        <f>1000*CB734*AH734*(BX734-BY734)/(100*BQ734*(1000-AH734*BX734))</f>
        <v>0</v>
      </c>
      <c r="K734">
        <f>CB734*AH734*(BW734-BV734*(1000-AH734*BY734)/(1000-AH734*BX734))/(100*BQ734)</f>
        <v>0</v>
      </c>
      <c r="L734">
        <f>BV734 - IF(AH734&gt;1, K734*BQ734*100.0/(AJ734*CJ734), 0)</f>
        <v>0</v>
      </c>
      <c r="M734">
        <f>((S734-I734/2)*L734-K734)/(S734+I734/2)</f>
        <v>0</v>
      </c>
      <c r="N734">
        <f>M734*(CC734+CD734)/1000.0</f>
        <v>0</v>
      </c>
      <c r="O734">
        <f>(BV734 - IF(AH734&gt;1, K734*BQ734*100.0/(AJ734*CJ734), 0))*(CC734+CD734)/1000.0</f>
        <v>0</v>
      </c>
      <c r="P734">
        <f>2.0/((1/R734-1/Q734)+SIGN(R734)*SQRT((1/R734-1/Q734)*(1/R734-1/Q734) + 4*BR734/((BR734+1)*(BR734+1))*(2*1/R734*1/Q734-1/Q734*1/Q734)))</f>
        <v>0</v>
      </c>
      <c r="Q734">
        <f>IF(LEFT(BS734,1)&lt;&gt;"0",IF(LEFT(BS734,1)="1",3.0,BT734),$D$5+$E$5*(CJ734*CC734/($K$5*1000))+$F$5*(CJ734*CC734/($K$5*1000))*MAX(MIN(BQ734,$J$5),$I$5)*MAX(MIN(BQ734,$J$5),$I$5)+$G$5*MAX(MIN(BQ734,$J$5),$I$5)*(CJ734*CC734/($K$5*1000))+$H$5*(CJ734*CC734/($K$5*1000))*(CJ734*CC734/($K$5*1000)))</f>
        <v>0</v>
      </c>
      <c r="R734">
        <f>I734*(1000-(1000*0.61365*exp(17.502*V734/(240.97+V734))/(CC734+CD734)+BX734)/2)/(1000*0.61365*exp(17.502*V734/(240.97+V734))/(CC734+CD734)-BX734)</f>
        <v>0</v>
      </c>
      <c r="S734">
        <f>1/((BR734+1)/(P734/1.6)+1/(Q734/1.37)) + BR734/((BR734+1)/(P734/1.6) + BR734/(Q734/1.37))</f>
        <v>0</v>
      </c>
      <c r="T734">
        <f>(BM734*BP734)</f>
        <v>0</v>
      </c>
      <c r="U734">
        <f>(CE734+(T734+2*0.95*5.67E-8*(((CE734+$B$7)+273)^4-(CE734+273)^4)-44100*I734)/(1.84*29.3*Q734+8*0.95*5.67E-8*(CE734+273)^3))</f>
        <v>0</v>
      </c>
      <c r="V734">
        <f>($C$7*CF734+$D$7*CG734+$E$7*U734)</f>
        <v>0</v>
      </c>
      <c r="W734">
        <f>0.61365*exp(17.502*V734/(240.97+V734))</f>
        <v>0</v>
      </c>
      <c r="X734">
        <f>(Y734/Z734*100)</f>
        <v>0</v>
      </c>
      <c r="Y734">
        <f>BX734*(CC734+CD734)/1000</f>
        <v>0</v>
      </c>
      <c r="Z734">
        <f>0.61365*exp(17.502*CE734/(240.97+CE734))</f>
        <v>0</v>
      </c>
      <c r="AA734">
        <f>(W734-BX734*(CC734+CD734)/1000)</f>
        <v>0</v>
      </c>
      <c r="AB734">
        <f>(-I734*44100)</f>
        <v>0</v>
      </c>
      <c r="AC734">
        <f>2*29.3*Q734*0.92*(CE734-V734)</f>
        <v>0</v>
      </c>
      <c r="AD734">
        <f>2*0.95*5.67E-8*(((CE734+$B$7)+273)^4-(V734+273)^4)</f>
        <v>0</v>
      </c>
      <c r="AE734">
        <f>T734+AD734+AB734+AC734</f>
        <v>0</v>
      </c>
      <c r="AF734">
        <v>16</v>
      </c>
      <c r="AG734">
        <v>2</v>
      </c>
      <c r="AH734">
        <f>IF(AF734*$H$13&gt;=AJ734,1.0,(AJ734/(AJ734-AF734*$H$13)))</f>
        <v>0</v>
      </c>
      <c r="AI734">
        <f>(AH734-1)*100</f>
        <v>0</v>
      </c>
      <c r="AJ734">
        <f>MAX(0,($B$13+$C$13*CJ734)/(1+$D$13*CJ734)*CC734/(CE734+273)*$E$13)</f>
        <v>0</v>
      </c>
      <c r="AK734" t="s">
        <v>291</v>
      </c>
      <c r="AL734" t="s">
        <v>291</v>
      </c>
      <c r="AM734">
        <v>0</v>
      </c>
      <c r="AN734">
        <v>0</v>
      </c>
      <c r="AO734">
        <f>1-AM734/AN734</f>
        <v>0</v>
      </c>
      <c r="AP734">
        <v>0</v>
      </c>
      <c r="AQ734" t="s">
        <v>291</v>
      </c>
      <c r="AR734" t="s">
        <v>291</v>
      </c>
      <c r="AS734">
        <v>0</v>
      </c>
      <c r="AT734">
        <v>0</v>
      </c>
      <c r="AU734">
        <f>1-AS734/AT734</f>
        <v>0</v>
      </c>
      <c r="AV734">
        <v>0.5</v>
      </c>
      <c r="AW734">
        <f>BN734</f>
        <v>0</v>
      </c>
      <c r="AX734">
        <f>K734</f>
        <v>0</v>
      </c>
      <c r="AY734">
        <f>AU734*AV734*AW734</f>
        <v>0</v>
      </c>
      <c r="AZ734">
        <f>(AX734-AP734)/AW734</f>
        <v>0</v>
      </c>
      <c r="BA734">
        <f>(AN734-AT734)/AT734</f>
        <v>0</v>
      </c>
      <c r="BB734">
        <f>AM734/(AO734+AM734/AT734)</f>
        <v>0</v>
      </c>
      <c r="BC734" t="s">
        <v>291</v>
      </c>
      <c r="BD734">
        <v>0</v>
      </c>
      <c r="BE734">
        <f>IF(BD734&lt;&gt;0, BD734, BB734)</f>
        <v>0</v>
      </c>
      <c r="BF734">
        <f>1-BE734/AT734</f>
        <v>0</v>
      </c>
      <c r="BG734">
        <f>(AT734-AS734)/(AT734-BE734)</f>
        <v>0</v>
      </c>
      <c r="BH734">
        <f>(AN734-AT734)/(AN734-BE734)</f>
        <v>0</v>
      </c>
      <c r="BI734">
        <f>(AT734-AS734)/(AT734-AM734)</f>
        <v>0</v>
      </c>
      <c r="BJ734">
        <f>(AN734-AT734)/(AN734-AM734)</f>
        <v>0</v>
      </c>
      <c r="BK734">
        <f>(BG734*BE734/AS734)</f>
        <v>0</v>
      </c>
      <c r="BL734">
        <f>(1-BK734)</f>
        <v>0</v>
      </c>
      <c r="BM734">
        <f>$B$11*CK734+$C$11*CL734+$F$11*CM734*(1-CP734)</f>
        <v>0</v>
      </c>
      <c r="BN734">
        <f>BM734*BO734</f>
        <v>0</v>
      </c>
      <c r="BO734">
        <f>($B$11*$D$9+$C$11*$D$9+$F$11*((CZ734+CR734)/MAX(CZ734+CR734+DA734, 0.1)*$I$9+DA734/MAX(CZ734+CR734+DA734, 0.1)*$J$9))/($B$11+$C$11+$F$11)</f>
        <v>0</v>
      </c>
      <c r="BP734">
        <f>($B$11*$K$9+$C$11*$K$9+$F$11*((CZ734+CR734)/MAX(CZ734+CR734+DA734, 0.1)*$P$9+DA734/MAX(CZ734+CR734+DA734, 0.1)*$Q$9))/($B$11+$C$11+$F$11)</f>
        <v>0</v>
      </c>
      <c r="BQ734">
        <v>6</v>
      </c>
      <c r="BR734">
        <v>0.5</v>
      </c>
      <c r="BS734" t="s">
        <v>292</v>
      </c>
      <c r="BT734">
        <v>2</v>
      </c>
      <c r="BU734">
        <v>1627065009.5</v>
      </c>
      <c r="BV734">
        <v>399.089333333333</v>
      </c>
      <c r="BW734">
        <v>419.942333333333</v>
      </c>
      <c r="BX734">
        <v>24.9130666666667</v>
      </c>
      <c r="BY734">
        <v>16.3469333333333</v>
      </c>
      <c r="BZ734">
        <v>394.769333333333</v>
      </c>
      <c r="CA734">
        <v>24.7955666666667</v>
      </c>
      <c r="CB734">
        <v>900.050333333333</v>
      </c>
      <c r="CC734">
        <v>101.508666666667</v>
      </c>
      <c r="CD734">
        <v>0.100019433333333</v>
      </c>
      <c r="CE734">
        <v>39.6629666666667</v>
      </c>
      <c r="CF734">
        <v>35.9191666666667</v>
      </c>
      <c r="CG734">
        <v>999.9</v>
      </c>
      <c r="CH734">
        <v>0</v>
      </c>
      <c r="CI734">
        <v>0</v>
      </c>
      <c r="CJ734">
        <v>10008.3333333333</v>
      </c>
      <c r="CK734">
        <v>0</v>
      </c>
      <c r="CL734">
        <v>60.0017666666667</v>
      </c>
      <c r="CM734">
        <v>1459.94</v>
      </c>
      <c r="CN734">
        <v>0.972992333333333</v>
      </c>
      <c r="CO734">
        <v>0.0270075333333333</v>
      </c>
      <c r="CP734">
        <v>0</v>
      </c>
      <c r="CQ734">
        <v>672.308</v>
      </c>
      <c r="CR734">
        <v>4.99951</v>
      </c>
      <c r="CS734">
        <v>9845.07</v>
      </c>
      <c r="CT734">
        <v>11911.3666666667</v>
      </c>
      <c r="CU734">
        <v>41.187</v>
      </c>
      <c r="CV734">
        <v>43</v>
      </c>
      <c r="CW734">
        <v>42.5</v>
      </c>
      <c r="CX734">
        <v>42.312</v>
      </c>
      <c r="CY734">
        <v>44.0206666666667</v>
      </c>
      <c r="CZ734">
        <v>1415.65</v>
      </c>
      <c r="DA734">
        <v>39.29</v>
      </c>
      <c r="DB734">
        <v>0</v>
      </c>
      <c r="DC734">
        <v>1627065013.6</v>
      </c>
      <c r="DD734">
        <v>0</v>
      </c>
      <c r="DE734">
        <v>672.67652</v>
      </c>
      <c r="DF734">
        <v>-3.19807692820023</v>
      </c>
      <c r="DG734">
        <v>-20.9192308216021</v>
      </c>
      <c r="DH734">
        <v>9847.8288</v>
      </c>
      <c r="DI734">
        <v>15</v>
      </c>
      <c r="DJ734">
        <v>1627063522.6</v>
      </c>
      <c r="DK734" t="s">
        <v>293</v>
      </c>
      <c r="DL734">
        <v>1627063512.6</v>
      </c>
      <c r="DM734">
        <v>1627063522.6</v>
      </c>
      <c r="DN734">
        <v>1</v>
      </c>
      <c r="DO734">
        <v>0.261</v>
      </c>
      <c r="DP734">
        <v>-0.001</v>
      </c>
      <c r="DQ734">
        <v>4.408</v>
      </c>
      <c r="DR734">
        <v>-0.118</v>
      </c>
      <c r="DS734">
        <v>420</v>
      </c>
      <c r="DT734">
        <v>3</v>
      </c>
      <c r="DU734">
        <v>0.07</v>
      </c>
      <c r="DV734">
        <v>0.03</v>
      </c>
      <c r="DW734">
        <v>-20.94487</v>
      </c>
      <c r="DX734">
        <v>0.429957973733612</v>
      </c>
      <c r="DY734">
        <v>0.0484751544608164</v>
      </c>
      <c r="DZ734">
        <v>1</v>
      </c>
      <c r="EA734">
        <v>672.767882352941</v>
      </c>
      <c r="EB734">
        <v>-2.16253161387013</v>
      </c>
      <c r="EC734">
        <v>0.261536834061538</v>
      </c>
      <c r="ED734">
        <v>1</v>
      </c>
      <c r="EE734">
        <v>8.56543125</v>
      </c>
      <c r="EF734">
        <v>0.132869380863029</v>
      </c>
      <c r="EG734">
        <v>0.0212068565784159</v>
      </c>
      <c r="EH734">
        <v>0</v>
      </c>
      <c r="EI734">
        <v>2</v>
      </c>
      <c r="EJ734">
        <v>3</v>
      </c>
      <c r="EK734" t="s">
        <v>335</v>
      </c>
      <c r="EL734">
        <v>100</v>
      </c>
      <c r="EM734">
        <v>100</v>
      </c>
      <c r="EN734">
        <v>4.32</v>
      </c>
      <c r="EO734">
        <v>0.1175</v>
      </c>
      <c r="EP734">
        <v>2.28134974714028</v>
      </c>
      <c r="EQ734">
        <v>0.00616335315543056</v>
      </c>
      <c r="ER734">
        <v>-2.81551833566181e-06</v>
      </c>
      <c r="ES734">
        <v>7.20361701182458e-10</v>
      </c>
      <c r="ET734">
        <v>0.117463993054456</v>
      </c>
      <c r="EU734">
        <v>0</v>
      </c>
      <c r="EV734">
        <v>0</v>
      </c>
      <c r="EW734">
        <v>0</v>
      </c>
      <c r="EX734">
        <v>-4</v>
      </c>
      <c r="EY734">
        <v>2067</v>
      </c>
      <c r="EZ734">
        <v>1</v>
      </c>
      <c r="FA734">
        <v>22</v>
      </c>
      <c r="FB734">
        <v>25</v>
      </c>
      <c r="FC734">
        <v>24.8</v>
      </c>
      <c r="FD734">
        <v>18</v>
      </c>
      <c r="FE734">
        <v>960.7</v>
      </c>
      <c r="FF734">
        <v>526.222</v>
      </c>
      <c r="FG734">
        <v>46.7051</v>
      </c>
      <c r="FH734">
        <v>26.3092</v>
      </c>
      <c r="FI734">
        <v>30.0007</v>
      </c>
      <c r="FJ734">
        <v>25.9949</v>
      </c>
      <c r="FK734">
        <v>25.9842</v>
      </c>
      <c r="FL734">
        <v>26.9366</v>
      </c>
      <c r="FM734">
        <v>21.4099</v>
      </c>
      <c r="FN734">
        <v>0</v>
      </c>
      <c r="FO734">
        <v>48</v>
      </c>
      <c r="FP734">
        <v>420</v>
      </c>
      <c r="FQ734">
        <v>16.4157</v>
      </c>
      <c r="FR734">
        <v>100.225</v>
      </c>
      <c r="FS734">
        <v>100.116</v>
      </c>
    </row>
    <row r="735" spans="1:175">
      <c r="A735">
        <v>719</v>
      </c>
      <c r="B735">
        <v>1627065012.5</v>
      </c>
      <c r="C735">
        <v>1436.40000009537</v>
      </c>
      <c r="D735" t="s">
        <v>1731</v>
      </c>
      <c r="E735" t="s">
        <v>1732</v>
      </c>
      <c r="F735">
        <v>1</v>
      </c>
      <c r="H735">
        <v>1627065011.5</v>
      </c>
      <c r="I735">
        <f>(J735)/1000</f>
        <v>0</v>
      </c>
      <c r="J735">
        <f>1000*CB735*AH735*(BX735-BY735)/(100*BQ735*(1000-AH735*BX735))</f>
        <v>0</v>
      </c>
      <c r="K735">
        <f>CB735*AH735*(BW735-BV735*(1000-AH735*BY735)/(1000-AH735*BX735))/(100*BQ735)</f>
        <v>0</v>
      </c>
      <c r="L735">
        <f>BV735 - IF(AH735&gt;1, K735*BQ735*100.0/(AJ735*CJ735), 0)</f>
        <v>0</v>
      </c>
      <c r="M735">
        <f>((S735-I735/2)*L735-K735)/(S735+I735/2)</f>
        <v>0</v>
      </c>
      <c r="N735">
        <f>M735*(CC735+CD735)/1000.0</f>
        <v>0</v>
      </c>
      <c r="O735">
        <f>(BV735 - IF(AH735&gt;1, K735*BQ735*100.0/(AJ735*CJ735), 0))*(CC735+CD735)/1000.0</f>
        <v>0</v>
      </c>
      <c r="P735">
        <f>2.0/((1/R735-1/Q735)+SIGN(R735)*SQRT((1/R735-1/Q735)*(1/R735-1/Q735) + 4*BR735/((BR735+1)*(BR735+1))*(2*1/R735*1/Q735-1/Q735*1/Q735)))</f>
        <v>0</v>
      </c>
      <c r="Q735">
        <f>IF(LEFT(BS735,1)&lt;&gt;"0",IF(LEFT(BS735,1)="1",3.0,BT735),$D$5+$E$5*(CJ735*CC735/($K$5*1000))+$F$5*(CJ735*CC735/($K$5*1000))*MAX(MIN(BQ735,$J$5),$I$5)*MAX(MIN(BQ735,$J$5),$I$5)+$G$5*MAX(MIN(BQ735,$J$5),$I$5)*(CJ735*CC735/($K$5*1000))+$H$5*(CJ735*CC735/($K$5*1000))*(CJ735*CC735/($K$5*1000)))</f>
        <v>0</v>
      </c>
      <c r="R735">
        <f>I735*(1000-(1000*0.61365*exp(17.502*V735/(240.97+V735))/(CC735+CD735)+BX735)/2)/(1000*0.61365*exp(17.502*V735/(240.97+V735))/(CC735+CD735)-BX735)</f>
        <v>0</v>
      </c>
      <c r="S735">
        <f>1/((BR735+1)/(P735/1.6)+1/(Q735/1.37)) + BR735/((BR735+1)/(P735/1.6) + BR735/(Q735/1.37))</f>
        <v>0</v>
      </c>
      <c r="T735">
        <f>(BM735*BP735)</f>
        <v>0</v>
      </c>
      <c r="U735">
        <f>(CE735+(T735+2*0.95*5.67E-8*(((CE735+$B$7)+273)^4-(CE735+273)^4)-44100*I735)/(1.84*29.3*Q735+8*0.95*5.67E-8*(CE735+273)^3))</f>
        <v>0</v>
      </c>
      <c r="V735">
        <f>($C$7*CF735+$D$7*CG735+$E$7*U735)</f>
        <v>0</v>
      </c>
      <c r="W735">
        <f>0.61365*exp(17.502*V735/(240.97+V735))</f>
        <v>0</v>
      </c>
      <c r="X735">
        <f>(Y735/Z735*100)</f>
        <v>0</v>
      </c>
      <c r="Y735">
        <f>BX735*(CC735+CD735)/1000</f>
        <v>0</v>
      </c>
      <c r="Z735">
        <f>0.61365*exp(17.502*CE735/(240.97+CE735))</f>
        <v>0</v>
      </c>
      <c r="AA735">
        <f>(W735-BX735*(CC735+CD735)/1000)</f>
        <v>0</v>
      </c>
      <c r="AB735">
        <f>(-I735*44100)</f>
        <v>0</v>
      </c>
      <c r="AC735">
        <f>2*29.3*Q735*0.92*(CE735-V735)</f>
        <v>0</v>
      </c>
      <c r="AD735">
        <f>2*0.95*5.67E-8*(((CE735+$B$7)+273)^4-(V735+273)^4)</f>
        <v>0</v>
      </c>
      <c r="AE735">
        <f>T735+AD735+AB735+AC735</f>
        <v>0</v>
      </c>
      <c r="AF735">
        <v>16</v>
      </c>
      <c r="AG735">
        <v>2</v>
      </c>
      <c r="AH735">
        <f>IF(AF735*$H$13&gt;=AJ735,1.0,(AJ735/(AJ735-AF735*$H$13)))</f>
        <v>0</v>
      </c>
      <c r="AI735">
        <f>(AH735-1)*100</f>
        <v>0</v>
      </c>
      <c r="AJ735">
        <f>MAX(0,($B$13+$C$13*CJ735)/(1+$D$13*CJ735)*CC735/(CE735+273)*$E$13)</f>
        <v>0</v>
      </c>
      <c r="AK735" t="s">
        <v>291</v>
      </c>
      <c r="AL735" t="s">
        <v>291</v>
      </c>
      <c r="AM735">
        <v>0</v>
      </c>
      <c r="AN735">
        <v>0</v>
      </c>
      <c r="AO735">
        <f>1-AM735/AN735</f>
        <v>0</v>
      </c>
      <c r="AP735">
        <v>0</v>
      </c>
      <c r="AQ735" t="s">
        <v>291</v>
      </c>
      <c r="AR735" t="s">
        <v>291</v>
      </c>
      <c r="AS735">
        <v>0</v>
      </c>
      <c r="AT735">
        <v>0</v>
      </c>
      <c r="AU735">
        <f>1-AS735/AT735</f>
        <v>0</v>
      </c>
      <c r="AV735">
        <v>0.5</v>
      </c>
      <c r="AW735">
        <f>BN735</f>
        <v>0</v>
      </c>
      <c r="AX735">
        <f>K735</f>
        <v>0</v>
      </c>
      <c r="AY735">
        <f>AU735*AV735*AW735</f>
        <v>0</v>
      </c>
      <c r="AZ735">
        <f>(AX735-AP735)/AW735</f>
        <v>0</v>
      </c>
      <c r="BA735">
        <f>(AN735-AT735)/AT735</f>
        <v>0</v>
      </c>
      <c r="BB735">
        <f>AM735/(AO735+AM735/AT735)</f>
        <v>0</v>
      </c>
      <c r="BC735" t="s">
        <v>291</v>
      </c>
      <c r="BD735">
        <v>0</v>
      </c>
      <c r="BE735">
        <f>IF(BD735&lt;&gt;0, BD735, BB735)</f>
        <v>0</v>
      </c>
      <c r="BF735">
        <f>1-BE735/AT735</f>
        <v>0</v>
      </c>
      <c r="BG735">
        <f>(AT735-AS735)/(AT735-BE735)</f>
        <v>0</v>
      </c>
      <c r="BH735">
        <f>(AN735-AT735)/(AN735-BE735)</f>
        <v>0</v>
      </c>
      <c r="BI735">
        <f>(AT735-AS735)/(AT735-AM735)</f>
        <v>0</v>
      </c>
      <c r="BJ735">
        <f>(AN735-AT735)/(AN735-AM735)</f>
        <v>0</v>
      </c>
      <c r="BK735">
        <f>(BG735*BE735/AS735)</f>
        <v>0</v>
      </c>
      <c r="BL735">
        <f>(1-BK735)</f>
        <v>0</v>
      </c>
      <c r="BM735">
        <f>$B$11*CK735+$C$11*CL735+$F$11*CM735*(1-CP735)</f>
        <v>0</v>
      </c>
      <c r="BN735">
        <f>BM735*BO735</f>
        <v>0</v>
      </c>
      <c r="BO735">
        <f>($B$11*$D$9+$C$11*$D$9+$F$11*((CZ735+CR735)/MAX(CZ735+CR735+DA735, 0.1)*$I$9+DA735/MAX(CZ735+CR735+DA735, 0.1)*$J$9))/($B$11+$C$11+$F$11)</f>
        <v>0</v>
      </c>
      <c r="BP735">
        <f>($B$11*$K$9+$C$11*$K$9+$F$11*((CZ735+CR735)/MAX(CZ735+CR735+DA735, 0.1)*$P$9+DA735/MAX(CZ735+CR735+DA735, 0.1)*$Q$9))/($B$11+$C$11+$F$11)</f>
        <v>0</v>
      </c>
      <c r="BQ735">
        <v>6</v>
      </c>
      <c r="BR735">
        <v>0.5</v>
      </c>
      <c r="BS735" t="s">
        <v>292</v>
      </c>
      <c r="BT735">
        <v>2</v>
      </c>
      <c r="BU735">
        <v>1627065011.5</v>
      </c>
      <c r="BV735">
        <v>399.121666666667</v>
      </c>
      <c r="BW735">
        <v>419.942</v>
      </c>
      <c r="BX735">
        <v>24.9357333333333</v>
      </c>
      <c r="BY735">
        <v>16.3529333333333</v>
      </c>
      <c r="BZ735">
        <v>394.801666666667</v>
      </c>
      <c r="CA735">
        <v>24.8182666666667</v>
      </c>
      <c r="CB735">
        <v>900.015333333333</v>
      </c>
      <c r="CC735">
        <v>101.508666666667</v>
      </c>
      <c r="CD735">
        <v>0.1000688</v>
      </c>
      <c r="CE735">
        <v>39.6774666666667</v>
      </c>
      <c r="CF735">
        <v>35.9315333333333</v>
      </c>
      <c r="CG735">
        <v>999.9</v>
      </c>
      <c r="CH735">
        <v>0</v>
      </c>
      <c r="CI735">
        <v>0</v>
      </c>
      <c r="CJ735">
        <v>9998.33333333333</v>
      </c>
      <c r="CK735">
        <v>0</v>
      </c>
      <c r="CL735">
        <v>59.989</v>
      </c>
      <c r="CM735">
        <v>1460.04333333333</v>
      </c>
      <c r="CN735">
        <v>0.972994</v>
      </c>
      <c r="CO735">
        <v>0.0270056</v>
      </c>
      <c r="CP735">
        <v>0</v>
      </c>
      <c r="CQ735">
        <v>672.308</v>
      </c>
      <c r="CR735">
        <v>4.99951</v>
      </c>
      <c r="CS735">
        <v>9845.27</v>
      </c>
      <c r="CT735">
        <v>11912.2333333333</v>
      </c>
      <c r="CU735">
        <v>41.187</v>
      </c>
      <c r="CV735">
        <v>42.958</v>
      </c>
      <c r="CW735">
        <v>42.5</v>
      </c>
      <c r="CX735">
        <v>42.312</v>
      </c>
      <c r="CY735">
        <v>44.062</v>
      </c>
      <c r="CZ735">
        <v>1415.75333333333</v>
      </c>
      <c r="DA735">
        <v>39.29</v>
      </c>
      <c r="DB735">
        <v>0</v>
      </c>
      <c r="DC735">
        <v>1627065015.4</v>
      </c>
      <c r="DD735">
        <v>0</v>
      </c>
      <c r="DE735">
        <v>672.595653846154</v>
      </c>
      <c r="DF735">
        <v>-3.12769230898157</v>
      </c>
      <c r="DG735">
        <v>-23.9066666848464</v>
      </c>
      <c r="DH735">
        <v>9847.41961538462</v>
      </c>
      <c r="DI735">
        <v>15</v>
      </c>
      <c r="DJ735">
        <v>1627063522.6</v>
      </c>
      <c r="DK735" t="s">
        <v>293</v>
      </c>
      <c r="DL735">
        <v>1627063512.6</v>
      </c>
      <c r="DM735">
        <v>1627063522.6</v>
      </c>
      <c r="DN735">
        <v>1</v>
      </c>
      <c r="DO735">
        <v>0.261</v>
      </c>
      <c r="DP735">
        <v>-0.001</v>
      </c>
      <c r="DQ735">
        <v>4.408</v>
      </c>
      <c r="DR735">
        <v>-0.118</v>
      </c>
      <c r="DS735">
        <v>420</v>
      </c>
      <c r="DT735">
        <v>3</v>
      </c>
      <c r="DU735">
        <v>0.07</v>
      </c>
      <c r="DV735">
        <v>0.03</v>
      </c>
      <c r="DW735">
        <v>-20.929035</v>
      </c>
      <c r="DX735">
        <v>0.551934709193257</v>
      </c>
      <c r="DY735">
        <v>0.0584661891609161</v>
      </c>
      <c r="DZ735">
        <v>0</v>
      </c>
      <c r="EA735">
        <v>672.707235294118</v>
      </c>
      <c r="EB735">
        <v>-2.4125274725271</v>
      </c>
      <c r="EC735">
        <v>0.283639586843787</v>
      </c>
      <c r="ED735">
        <v>1</v>
      </c>
      <c r="EE735">
        <v>8.570681</v>
      </c>
      <c r="EF735">
        <v>0.085214183864917</v>
      </c>
      <c r="EG735">
        <v>0.0176283192335515</v>
      </c>
      <c r="EH735">
        <v>1</v>
      </c>
      <c r="EI735">
        <v>2</v>
      </c>
      <c r="EJ735">
        <v>3</v>
      </c>
      <c r="EK735" t="s">
        <v>335</v>
      </c>
      <c r="EL735">
        <v>100</v>
      </c>
      <c r="EM735">
        <v>100</v>
      </c>
      <c r="EN735">
        <v>4.32</v>
      </c>
      <c r="EO735">
        <v>0.1174</v>
      </c>
      <c r="EP735">
        <v>2.28134974714028</v>
      </c>
      <c r="EQ735">
        <v>0.00616335315543056</v>
      </c>
      <c r="ER735">
        <v>-2.81551833566181e-06</v>
      </c>
      <c r="ES735">
        <v>7.20361701182458e-10</v>
      </c>
      <c r="ET735">
        <v>0.117463993054456</v>
      </c>
      <c r="EU735">
        <v>0</v>
      </c>
      <c r="EV735">
        <v>0</v>
      </c>
      <c r="EW735">
        <v>0</v>
      </c>
      <c r="EX735">
        <v>-4</v>
      </c>
      <c r="EY735">
        <v>2067</v>
      </c>
      <c r="EZ735">
        <v>1</v>
      </c>
      <c r="FA735">
        <v>22</v>
      </c>
      <c r="FB735">
        <v>25</v>
      </c>
      <c r="FC735">
        <v>24.8</v>
      </c>
      <c r="FD735">
        <v>18</v>
      </c>
      <c r="FE735">
        <v>960.551</v>
      </c>
      <c r="FF735">
        <v>526.272</v>
      </c>
      <c r="FG735">
        <v>46.7163</v>
      </c>
      <c r="FH735">
        <v>26.3125</v>
      </c>
      <c r="FI735">
        <v>30.0008</v>
      </c>
      <c r="FJ735">
        <v>25.9981</v>
      </c>
      <c r="FK735">
        <v>25.9875</v>
      </c>
      <c r="FL735">
        <v>26.9356</v>
      </c>
      <c r="FM735">
        <v>21.4099</v>
      </c>
      <c r="FN735">
        <v>0</v>
      </c>
      <c r="FO735">
        <v>48</v>
      </c>
      <c r="FP735">
        <v>420</v>
      </c>
      <c r="FQ735">
        <v>16.4138</v>
      </c>
      <c r="FR735">
        <v>100.223</v>
      </c>
      <c r="FS735">
        <v>100.116</v>
      </c>
    </row>
    <row r="736" spans="1:175">
      <c r="A736">
        <v>720</v>
      </c>
      <c r="B736">
        <v>1627065014.5</v>
      </c>
      <c r="C736">
        <v>1438.40000009537</v>
      </c>
      <c r="D736" t="s">
        <v>1733</v>
      </c>
      <c r="E736" t="s">
        <v>1734</v>
      </c>
      <c r="F736">
        <v>1</v>
      </c>
      <c r="H736">
        <v>1627065013.5</v>
      </c>
      <c r="I736">
        <f>(J736)/1000</f>
        <v>0</v>
      </c>
      <c r="J736">
        <f>1000*CB736*AH736*(BX736-BY736)/(100*BQ736*(1000-AH736*BX736))</f>
        <v>0</v>
      </c>
      <c r="K736">
        <f>CB736*AH736*(BW736-BV736*(1000-AH736*BY736)/(1000-AH736*BX736))/(100*BQ736)</f>
        <v>0</v>
      </c>
      <c r="L736">
        <f>BV736 - IF(AH736&gt;1, K736*BQ736*100.0/(AJ736*CJ736), 0)</f>
        <v>0</v>
      </c>
      <c r="M736">
        <f>((S736-I736/2)*L736-K736)/(S736+I736/2)</f>
        <v>0</v>
      </c>
      <c r="N736">
        <f>M736*(CC736+CD736)/1000.0</f>
        <v>0</v>
      </c>
      <c r="O736">
        <f>(BV736 - IF(AH736&gt;1, K736*BQ736*100.0/(AJ736*CJ736), 0))*(CC736+CD736)/1000.0</f>
        <v>0</v>
      </c>
      <c r="P736">
        <f>2.0/((1/R736-1/Q736)+SIGN(R736)*SQRT((1/R736-1/Q736)*(1/R736-1/Q736) + 4*BR736/((BR736+1)*(BR736+1))*(2*1/R736*1/Q736-1/Q736*1/Q736)))</f>
        <v>0</v>
      </c>
      <c r="Q736">
        <f>IF(LEFT(BS736,1)&lt;&gt;"0",IF(LEFT(BS736,1)="1",3.0,BT736),$D$5+$E$5*(CJ736*CC736/($K$5*1000))+$F$5*(CJ736*CC736/($K$5*1000))*MAX(MIN(BQ736,$J$5),$I$5)*MAX(MIN(BQ736,$J$5),$I$5)+$G$5*MAX(MIN(BQ736,$J$5),$I$5)*(CJ736*CC736/($K$5*1000))+$H$5*(CJ736*CC736/($K$5*1000))*(CJ736*CC736/($K$5*1000)))</f>
        <v>0</v>
      </c>
      <c r="R736">
        <f>I736*(1000-(1000*0.61365*exp(17.502*V736/(240.97+V736))/(CC736+CD736)+BX736)/2)/(1000*0.61365*exp(17.502*V736/(240.97+V736))/(CC736+CD736)-BX736)</f>
        <v>0</v>
      </c>
      <c r="S736">
        <f>1/((BR736+1)/(P736/1.6)+1/(Q736/1.37)) + BR736/((BR736+1)/(P736/1.6) + BR736/(Q736/1.37))</f>
        <v>0</v>
      </c>
      <c r="T736">
        <f>(BM736*BP736)</f>
        <v>0</v>
      </c>
      <c r="U736">
        <f>(CE736+(T736+2*0.95*5.67E-8*(((CE736+$B$7)+273)^4-(CE736+273)^4)-44100*I736)/(1.84*29.3*Q736+8*0.95*5.67E-8*(CE736+273)^3))</f>
        <v>0</v>
      </c>
      <c r="V736">
        <f>($C$7*CF736+$D$7*CG736+$E$7*U736)</f>
        <v>0</v>
      </c>
      <c r="W736">
        <f>0.61365*exp(17.502*V736/(240.97+V736))</f>
        <v>0</v>
      </c>
      <c r="X736">
        <f>(Y736/Z736*100)</f>
        <v>0</v>
      </c>
      <c r="Y736">
        <f>BX736*(CC736+CD736)/1000</f>
        <v>0</v>
      </c>
      <c r="Z736">
        <f>0.61365*exp(17.502*CE736/(240.97+CE736))</f>
        <v>0</v>
      </c>
      <c r="AA736">
        <f>(W736-BX736*(CC736+CD736)/1000)</f>
        <v>0</v>
      </c>
      <c r="AB736">
        <f>(-I736*44100)</f>
        <v>0</v>
      </c>
      <c r="AC736">
        <f>2*29.3*Q736*0.92*(CE736-V736)</f>
        <v>0</v>
      </c>
      <c r="AD736">
        <f>2*0.95*5.67E-8*(((CE736+$B$7)+273)^4-(V736+273)^4)</f>
        <v>0</v>
      </c>
      <c r="AE736">
        <f>T736+AD736+AB736+AC736</f>
        <v>0</v>
      </c>
      <c r="AF736">
        <v>16</v>
      </c>
      <c r="AG736">
        <v>2</v>
      </c>
      <c r="AH736">
        <f>IF(AF736*$H$13&gt;=AJ736,1.0,(AJ736/(AJ736-AF736*$H$13)))</f>
        <v>0</v>
      </c>
      <c r="AI736">
        <f>(AH736-1)*100</f>
        <v>0</v>
      </c>
      <c r="AJ736">
        <f>MAX(0,($B$13+$C$13*CJ736)/(1+$D$13*CJ736)*CC736/(CE736+273)*$E$13)</f>
        <v>0</v>
      </c>
      <c r="AK736" t="s">
        <v>291</v>
      </c>
      <c r="AL736" t="s">
        <v>291</v>
      </c>
      <c r="AM736">
        <v>0</v>
      </c>
      <c r="AN736">
        <v>0</v>
      </c>
      <c r="AO736">
        <f>1-AM736/AN736</f>
        <v>0</v>
      </c>
      <c r="AP736">
        <v>0</v>
      </c>
      <c r="AQ736" t="s">
        <v>291</v>
      </c>
      <c r="AR736" t="s">
        <v>291</v>
      </c>
      <c r="AS736">
        <v>0</v>
      </c>
      <c r="AT736">
        <v>0</v>
      </c>
      <c r="AU736">
        <f>1-AS736/AT736</f>
        <v>0</v>
      </c>
      <c r="AV736">
        <v>0.5</v>
      </c>
      <c r="AW736">
        <f>BN736</f>
        <v>0</v>
      </c>
      <c r="AX736">
        <f>K736</f>
        <v>0</v>
      </c>
      <c r="AY736">
        <f>AU736*AV736*AW736</f>
        <v>0</v>
      </c>
      <c r="AZ736">
        <f>(AX736-AP736)/AW736</f>
        <v>0</v>
      </c>
      <c r="BA736">
        <f>(AN736-AT736)/AT736</f>
        <v>0</v>
      </c>
      <c r="BB736">
        <f>AM736/(AO736+AM736/AT736)</f>
        <v>0</v>
      </c>
      <c r="BC736" t="s">
        <v>291</v>
      </c>
      <c r="BD736">
        <v>0</v>
      </c>
      <c r="BE736">
        <f>IF(BD736&lt;&gt;0, BD736, BB736)</f>
        <v>0</v>
      </c>
      <c r="BF736">
        <f>1-BE736/AT736</f>
        <v>0</v>
      </c>
      <c r="BG736">
        <f>(AT736-AS736)/(AT736-BE736)</f>
        <v>0</v>
      </c>
      <c r="BH736">
        <f>(AN736-AT736)/(AN736-BE736)</f>
        <v>0</v>
      </c>
      <c r="BI736">
        <f>(AT736-AS736)/(AT736-AM736)</f>
        <v>0</v>
      </c>
      <c r="BJ736">
        <f>(AN736-AT736)/(AN736-AM736)</f>
        <v>0</v>
      </c>
      <c r="BK736">
        <f>(BG736*BE736/AS736)</f>
        <v>0</v>
      </c>
      <c r="BL736">
        <f>(1-BK736)</f>
        <v>0</v>
      </c>
      <c r="BM736">
        <f>$B$11*CK736+$C$11*CL736+$F$11*CM736*(1-CP736)</f>
        <v>0</v>
      </c>
      <c r="BN736">
        <f>BM736*BO736</f>
        <v>0</v>
      </c>
      <c r="BO736">
        <f>($B$11*$D$9+$C$11*$D$9+$F$11*((CZ736+CR736)/MAX(CZ736+CR736+DA736, 0.1)*$I$9+DA736/MAX(CZ736+CR736+DA736, 0.1)*$J$9))/($B$11+$C$11+$F$11)</f>
        <v>0</v>
      </c>
      <c r="BP736">
        <f>($B$11*$K$9+$C$11*$K$9+$F$11*((CZ736+CR736)/MAX(CZ736+CR736+DA736, 0.1)*$P$9+DA736/MAX(CZ736+CR736+DA736, 0.1)*$Q$9))/($B$11+$C$11+$F$11)</f>
        <v>0</v>
      </c>
      <c r="BQ736">
        <v>6</v>
      </c>
      <c r="BR736">
        <v>0.5</v>
      </c>
      <c r="BS736" t="s">
        <v>292</v>
      </c>
      <c r="BT736">
        <v>2</v>
      </c>
      <c r="BU736">
        <v>1627065013.5</v>
      </c>
      <c r="BV736">
        <v>399.108333333333</v>
      </c>
      <c r="BW736">
        <v>419.987333333333</v>
      </c>
      <c r="BX736">
        <v>24.9518</v>
      </c>
      <c r="BY736">
        <v>16.3557</v>
      </c>
      <c r="BZ736">
        <v>394.788333333333</v>
      </c>
      <c r="CA736">
        <v>24.8343</v>
      </c>
      <c r="CB736">
        <v>900.004666666667</v>
      </c>
      <c r="CC736">
        <v>101.509333333333</v>
      </c>
      <c r="CD736">
        <v>0.100303333333333</v>
      </c>
      <c r="CE736">
        <v>39.6909333333333</v>
      </c>
      <c r="CF736">
        <v>35.9479666666667</v>
      </c>
      <c r="CG736">
        <v>999.9</v>
      </c>
      <c r="CH736">
        <v>0</v>
      </c>
      <c r="CI736">
        <v>0</v>
      </c>
      <c r="CJ736">
        <v>9986.25</v>
      </c>
      <c r="CK736">
        <v>0</v>
      </c>
      <c r="CL736">
        <v>59.989</v>
      </c>
      <c r="CM736">
        <v>1460.04</v>
      </c>
      <c r="CN736">
        <v>0.972994</v>
      </c>
      <c r="CO736">
        <v>0.0270056</v>
      </c>
      <c r="CP736">
        <v>0</v>
      </c>
      <c r="CQ736">
        <v>672.008666666667</v>
      </c>
      <c r="CR736">
        <v>4.99951</v>
      </c>
      <c r="CS736">
        <v>9843.79</v>
      </c>
      <c r="CT736">
        <v>11912.2</v>
      </c>
      <c r="CU736">
        <v>41.187</v>
      </c>
      <c r="CV736">
        <v>43</v>
      </c>
      <c r="CW736">
        <v>42.5</v>
      </c>
      <c r="CX736">
        <v>42.312</v>
      </c>
      <c r="CY736">
        <v>44.062</v>
      </c>
      <c r="CZ736">
        <v>1415.75</v>
      </c>
      <c r="DA736">
        <v>39.29</v>
      </c>
      <c r="DB736">
        <v>0</v>
      </c>
      <c r="DC736">
        <v>1627065017.2</v>
      </c>
      <c r="DD736">
        <v>0</v>
      </c>
      <c r="DE736">
        <v>672.47228</v>
      </c>
      <c r="DF736">
        <v>-3.59076923223597</v>
      </c>
      <c r="DG736">
        <v>-21.6423077139857</v>
      </c>
      <c r="DH736">
        <v>9846.4888</v>
      </c>
      <c r="DI736">
        <v>15</v>
      </c>
      <c r="DJ736">
        <v>1627063522.6</v>
      </c>
      <c r="DK736" t="s">
        <v>293</v>
      </c>
      <c r="DL736">
        <v>1627063512.6</v>
      </c>
      <c r="DM736">
        <v>1627063522.6</v>
      </c>
      <c r="DN736">
        <v>1</v>
      </c>
      <c r="DO736">
        <v>0.261</v>
      </c>
      <c r="DP736">
        <v>-0.001</v>
      </c>
      <c r="DQ736">
        <v>4.408</v>
      </c>
      <c r="DR736">
        <v>-0.118</v>
      </c>
      <c r="DS736">
        <v>420</v>
      </c>
      <c r="DT736">
        <v>3</v>
      </c>
      <c r="DU736">
        <v>0.07</v>
      </c>
      <c r="DV736">
        <v>0.03</v>
      </c>
      <c r="DW736">
        <v>-20.918115</v>
      </c>
      <c r="DX736">
        <v>0.541715572232694</v>
      </c>
      <c r="DY736">
        <v>0.0582266543345916</v>
      </c>
      <c r="DZ736">
        <v>0</v>
      </c>
      <c r="EA736">
        <v>672.633485714286</v>
      </c>
      <c r="EB736">
        <v>-2.83181213307134</v>
      </c>
      <c r="EC736">
        <v>0.328248544457973</v>
      </c>
      <c r="ED736">
        <v>1</v>
      </c>
      <c r="EE736">
        <v>8.57664575</v>
      </c>
      <c r="EF736">
        <v>0.0526792120075099</v>
      </c>
      <c r="EG736">
        <v>0.014215021612277</v>
      </c>
      <c r="EH736">
        <v>1</v>
      </c>
      <c r="EI736">
        <v>2</v>
      </c>
      <c r="EJ736">
        <v>3</v>
      </c>
      <c r="EK736" t="s">
        <v>335</v>
      </c>
      <c r="EL736">
        <v>100</v>
      </c>
      <c r="EM736">
        <v>100</v>
      </c>
      <c r="EN736">
        <v>4.32</v>
      </c>
      <c r="EO736">
        <v>0.1175</v>
      </c>
      <c r="EP736">
        <v>2.28134974714028</v>
      </c>
      <c r="EQ736">
        <v>0.00616335315543056</v>
      </c>
      <c r="ER736">
        <v>-2.81551833566181e-06</v>
      </c>
      <c r="ES736">
        <v>7.20361701182458e-10</v>
      </c>
      <c r="ET736">
        <v>0.117463993054456</v>
      </c>
      <c r="EU736">
        <v>0</v>
      </c>
      <c r="EV736">
        <v>0</v>
      </c>
      <c r="EW736">
        <v>0</v>
      </c>
      <c r="EX736">
        <v>-4</v>
      </c>
      <c r="EY736">
        <v>2067</v>
      </c>
      <c r="EZ736">
        <v>1</v>
      </c>
      <c r="FA736">
        <v>22</v>
      </c>
      <c r="FB736">
        <v>25</v>
      </c>
      <c r="FC736">
        <v>24.9</v>
      </c>
      <c r="FD736">
        <v>18</v>
      </c>
      <c r="FE736">
        <v>960.427</v>
      </c>
      <c r="FF736">
        <v>526.34</v>
      </c>
      <c r="FG736">
        <v>46.7283</v>
      </c>
      <c r="FH736">
        <v>26.3164</v>
      </c>
      <c r="FI736">
        <v>30.0008</v>
      </c>
      <c r="FJ736">
        <v>26.0014</v>
      </c>
      <c r="FK736">
        <v>25.9908</v>
      </c>
      <c r="FL736">
        <v>26.9372</v>
      </c>
      <c r="FM736">
        <v>21.4099</v>
      </c>
      <c r="FN736">
        <v>0</v>
      </c>
      <c r="FO736">
        <v>48</v>
      </c>
      <c r="FP736">
        <v>420</v>
      </c>
      <c r="FQ736">
        <v>16.4036</v>
      </c>
      <c r="FR736">
        <v>100.221</v>
      </c>
      <c r="FS736">
        <v>100.115</v>
      </c>
    </row>
    <row r="737" spans="1:175">
      <c r="A737">
        <v>721</v>
      </c>
      <c r="B737">
        <v>1627065016.5</v>
      </c>
      <c r="C737">
        <v>1440.40000009537</v>
      </c>
      <c r="D737" t="s">
        <v>1735</v>
      </c>
      <c r="E737" t="s">
        <v>1736</v>
      </c>
      <c r="F737">
        <v>1</v>
      </c>
      <c r="H737">
        <v>1627065015.5</v>
      </c>
      <c r="I737">
        <f>(J737)/1000</f>
        <v>0</v>
      </c>
      <c r="J737">
        <f>1000*CB737*AH737*(BX737-BY737)/(100*BQ737*(1000-AH737*BX737))</f>
        <v>0</v>
      </c>
      <c r="K737">
        <f>CB737*AH737*(BW737-BV737*(1000-AH737*BY737)/(1000-AH737*BX737))/(100*BQ737)</f>
        <v>0</v>
      </c>
      <c r="L737">
        <f>BV737 - IF(AH737&gt;1, K737*BQ737*100.0/(AJ737*CJ737), 0)</f>
        <v>0</v>
      </c>
      <c r="M737">
        <f>((S737-I737/2)*L737-K737)/(S737+I737/2)</f>
        <v>0</v>
      </c>
      <c r="N737">
        <f>M737*(CC737+CD737)/1000.0</f>
        <v>0</v>
      </c>
      <c r="O737">
        <f>(BV737 - IF(AH737&gt;1, K737*BQ737*100.0/(AJ737*CJ737), 0))*(CC737+CD737)/1000.0</f>
        <v>0</v>
      </c>
      <c r="P737">
        <f>2.0/((1/R737-1/Q737)+SIGN(R737)*SQRT((1/R737-1/Q737)*(1/R737-1/Q737) + 4*BR737/((BR737+1)*(BR737+1))*(2*1/R737*1/Q737-1/Q737*1/Q737)))</f>
        <v>0</v>
      </c>
      <c r="Q737">
        <f>IF(LEFT(BS737,1)&lt;&gt;"0",IF(LEFT(BS737,1)="1",3.0,BT737),$D$5+$E$5*(CJ737*CC737/($K$5*1000))+$F$5*(CJ737*CC737/($K$5*1000))*MAX(MIN(BQ737,$J$5),$I$5)*MAX(MIN(BQ737,$J$5),$I$5)+$G$5*MAX(MIN(BQ737,$J$5),$I$5)*(CJ737*CC737/($K$5*1000))+$H$5*(CJ737*CC737/($K$5*1000))*(CJ737*CC737/($K$5*1000)))</f>
        <v>0</v>
      </c>
      <c r="R737">
        <f>I737*(1000-(1000*0.61365*exp(17.502*V737/(240.97+V737))/(CC737+CD737)+BX737)/2)/(1000*0.61365*exp(17.502*V737/(240.97+V737))/(CC737+CD737)-BX737)</f>
        <v>0</v>
      </c>
      <c r="S737">
        <f>1/((BR737+1)/(P737/1.6)+1/(Q737/1.37)) + BR737/((BR737+1)/(P737/1.6) + BR737/(Q737/1.37))</f>
        <v>0</v>
      </c>
      <c r="T737">
        <f>(BM737*BP737)</f>
        <v>0</v>
      </c>
      <c r="U737">
        <f>(CE737+(T737+2*0.95*5.67E-8*(((CE737+$B$7)+273)^4-(CE737+273)^4)-44100*I737)/(1.84*29.3*Q737+8*0.95*5.67E-8*(CE737+273)^3))</f>
        <v>0</v>
      </c>
      <c r="V737">
        <f>($C$7*CF737+$D$7*CG737+$E$7*U737)</f>
        <v>0</v>
      </c>
      <c r="W737">
        <f>0.61365*exp(17.502*V737/(240.97+V737))</f>
        <v>0</v>
      </c>
      <c r="X737">
        <f>(Y737/Z737*100)</f>
        <v>0</v>
      </c>
      <c r="Y737">
        <f>BX737*(CC737+CD737)/1000</f>
        <v>0</v>
      </c>
      <c r="Z737">
        <f>0.61365*exp(17.502*CE737/(240.97+CE737))</f>
        <v>0</v>
      </c>
      <c r="AA737">
        <f>(W737-BX737*(CC737+CD737)/1000)</f>
        <v>0</v>
      </c>
      <c r="AB737">
        <f>(-I737*44100)</f>
        <v>0</v>
      </c>
      <c r="AC737">
        <f>2*29.3*Q737*0.92*(CE737-V737)</f>
        <v>0</v>
      </c>
      <c r="AD737">
        <f>2*0.95*5.67E-8*(((CE737+$B$7)+273)^4-(V737+273)^4)</f>
        <v>0</v>
      </c>
      <c r="AE737">
        <f>T737+AD737+AB737+AC737</f>
        <v>0</v>
      </c>
      <c r="AF737">
        <v>16</v>
      </c>
      <c r="AG737">
        <v>2</v>
      </c>
      <c r="AH737">
        <f>IF(AF737*$H$13&gt;=AJ737,1.0,(AJ737/(AJ737-AF737*$H$13)))</f>
        <v>0</v>
      </c>
      <c r="AI737">
        <f>(AH737-1)*100</f>
        <v>0</v>
      </c>
      <c r="AJ737">
        <f>MAX(0,($B$13+$C$13*CJ737)/(1+$D$13*CJ737)*CC737/(CE737+273)*$E$13)</f>
        <v>0</v>
      </c>
      <c r="AK737" t="s">
        <v>291</v>
      </c>
      <c r="AL737" t="s">
        <v>291</v>
      </c>
      <c r="AM737">
        <v>0</v>
      </c>
      <c r="AN737">
        <v>0</v>
      </c>
      <c r="AO737">
        <f>1-AM737/AN737</f>
        <v>0</v>
      </c>
      <c r="AP737">
        <v>0</v>
      </c>
      <c r="AQ737" t="s">
        <v>291</v>
      </c>
      <c r="AR737" t="s">
        <v>291</v>
      </c>
      <c r="AS737">
        <v>0</v>
      </c>
      <c r="AT737">
        <v>0</v>
      </c>
      <c r="AU737">
        <f>1-AS737/AT737</f>
        <v>0</v>
      </c>
      <c r="AV737">
        <v>0.5</v>
      </c>
      <c r="AW737">
        <f>BN737</f>
        <v>0</v>
      </c>
      <c r="AX737">
        <f>K737</f>
        <v>0</v>
      </c>
      <c r="AY737">
        <f>AU737*AV737*AW737</f>
        <v>0</v>
      </c>
      <c r="AZ737">
        <f>(AX737-AP737)/AW737</f>
        <v>0</v>
      </c>
      <c r="BA737">
        <f>(AN737-AT737)/AT737</f>
        <v>0</v>
      </c>
      <c r="BB737">
        <f>AM737/(AO737+AM737/AT737)</f>
        <v>0</v>
      </c>
      <c r="BC737" t="s">
        <v>291</v>
      </c>
      <c r="BD737">
        <v>0</v>
      </c>
      <c r="BE737">
        <f>IF(BD737&lt;&gt;0, BD737, BB737)</f>
        <v>0</v>
      </c>
      <c r="BF737">
        <f>1-BE737/AT737</f>
        <v>0</v>
      </c>
      <c r="BG737">
        <f>(AT737-AS737)/(AT737-BE737)</f>
        <v>0</v>
      </c>
      <c r="BH737">
        <f>(AN737-AT737)/(AN737-BE737)</f>
        <v>0</v>
      </c>
      <c r="BI737">
        <f>(AT737-AS737)/(AT737-AM737)</f>
        <v>0</v>
      </c>
      <c r="BJ737">
        <f>(AN737-AT737)/(AN737-AM737)</f>
        <v>0</v>
      </c>
      <c r="BK737">
        <f>(BG737*BE737/AS737)</f>
        <v>0</v>
      </c>
      <c r="BL737">
        <f>(1-BK737)</f>
        <v>0</v>
      </c>
      <c r="BM737">
        <f>$B$11*CK737+$C$11*CL737+$F$11*CM737*(1-CP737)</f>
        <v>0</v>
      </c>
      <c r="BN737">
        <f>BM737*BO737</f>
        <v>0</v>
      </c>
      <c r="BO737">
        <f>($B$11*$D$9+$C$11*$D$9+$F$11*((CZ737+CR737)/MAX(CZ737+CR737+DA737, 0.1)*$I$9+DA737/MAX(CZ737+CR737+DA737, 0.1)*$J$9))/($B$11+$C$11+$F$11)</f>
        <v>0</v>
      </c>
      <c r="BP737">
        <f>($B$11*$K$9+$C$11*$K$9+$F$11*((CZ737+CR737)/MAX(CZ737+CR737+DA737, 0.1)*$P$9+DA737/MAX(CZ737+CR737+DA737, 0.1)*$Q$9))/($B$11+$C$11+$F$11)</f>
        <v>0</v>
      </c>
      <c r="BQ737">
        <v>6</v>
      </c>
      <c r="BR737">
        <v>0.5</v>
      </c>
      <c r="BS737" t="s">
        <v>292</v>
      </c>
      <c r="BT737">
        <v>2</v>
      </c>
      <c r="BU737">
        <v>1627065015.5</v>
      </c>
      <c r="BV737">
        <v>399.085666666667</v>
      </c>
      <c r="BW737">
        <v>420.006666666667</v>
      </c>
      <c r="BX737">
        <v>24.9650666666667</v>
      </c>
      <c r="BY737">
        <v>16.3561333333333</v>
      </c>
      <c r="BZ737">
        <v>394.765666666667</v>
      </c>
      <c r="CA737">
        <v>24.8476</v>
      </c>
      <c r="CB737">
        <v>900.031</v>
      </c>
      <c r="CC737">
        <v>101.509</v>
      </c>
      <c r="CD737">
        <v>0.100122666666667</v>
      </c>
      <c r="CE737">
        <v>39.7038666666667</v>
      </c>
      <c r="CF737">
        <v>35.9632333333333</v>
      </c>
      <c r="CG737">
        <v>999.9</v>
      </c>
      <c r="CH737">
        <v>0</v>
      </c>
      <c r="CI737">
        <v>0</v>
      </c>
      <c r="CJ737">
        <v>10010.4</v>
      </c>
      <c r="CK737">
        <v>0</v>
      </c>
      <c r="CL737">
        <v>59.989</v>
      </c>
      <c r="CM737">
        <v>1459.92</v>
      </c>
      <c r="CN737">
        <v>0.972990666666667</v>
      </c>
      <c r="CO737">
        <v>0.0270094666666667</v>
      </c>
      <c r="CP737">
        <v>0</v>
      </c>
      <c r="CQ737">
        <v>672.391666666667</v>
      </c>
      <c r="CR737">
        <v>4.99951</v>
      </c>
      <c r="CS737">
        <v>9842.12</v>
      </c>
      <c r="CT737">
        <v>11911.2</v>
      </c>
      <c r="CU737">
        <v>41.187</v>
      </c>
      <c r="CV737">
        <v>43</v>
      </c>
      <c r="CW737">
        <v>42.5</v>
      </c>
      <c r="CX737">
        <v>42.354</v>
      </c>
      <c r="CY737">
        <v>44.062</v>
      </c>
      <c r="CZ737">
        <v>1415.62666666667</v>
      </c>
      <c r="DA737">
        <v>39.2933333333333</v>
      </c>
      <c r="DB737">
        <v>0</v>
      </c>
      <c r="DC737">
        <v>1627065019.6</v>
      </c>
      <c r="DD737">
        <v>0</v>
      </c>
      <c r="DE737">
        <v>672.40104</v>
      </c>
      <c r="DF737">
        <v>-2.3354615435287</v>
      </c>
      <c r="DG737">
        <v>-26.2330769383689</v>
      </c>
      <c r="DH737">
        <v>9845.4712</v>
      </c>
      <c r="DI737">
        <v>15</v>
      </c>
      <c r="DJ737">
        <v>1627063522.6</v>
      </c>
      <c r="DK737" t="s">
        <v>293</v>
      </c>
      <c r="DL737">
        <v>1627063512.6</v>
      </c>
      <c r="DM737">
        <v>1627063522.6</v>
      </c>
      <c r="DN737">
        <v>1</v>
      </c>
      <c r="DO737">
        <v>0.261</v>
      </c>
      <c r="DP737">
        <v>-0.001</v>
      </c>
      <c r="DQ737">
        <v>4.408</v>
      </c>
      <c r="DR737">
        <v>-0.118</v>
      </c>
      <c r="DS737">
        <v>420</v>
      </c>
      <c r="DT737">
        <v>3</v>
      </c>
      <c r="DU737">
        <v>0.07</v>
      </c>
      <c r="DV737">
        <v>0.03</v>
      </c>
      <c r="DW737">
        <v>-20.912785</v>
      </c>
      <c r="DX737">
        <v>0.439551219512243</v>
      </c>
      <c r="DY737">
        <v>0.0555845821698789</v>
      </c>
      <c r="DZ737">
        <v>1</v>
      </c>
      <c r="EA737">
        <v>672.553088235294</v>
      </c>
      <c r="EB737">
        <v>-2.80581695254916</v>
      </c>
      <c r="EC737">
        <v>0.330320376359169</v>
      </c>
      <c r="ED737">
        <v>1</v>
      </c>
      <c r="EE737">
        <v>8.58218575</v>
      </c>
      <c r="EF737">
        <v>0.0531249906191344</v>
      </c>
      <c r="EG737">
        <v>0.0142458857021072</v>
      </c>
      <c r="EH737">
        <v>1</v>
      </c>
      <c r="EI737">
        <v>3</v>
      </c>
      <c r="EJ737">
        <v>3</v>
      </c>
      <c r="EK737" t="s">
        <v>294</v>
      </c>
      <c r="EL737">
        <v>100</v>
      </c>
      <c r="EM737">
        <v>100</v>
      </c>
      <c r="EN737">
        <v>4.32</v>
      </c>
      <c r="EO737">
        <v>0.1174</v>
      </c>
      <c r="EP737">
        <v>2.28134974714028</v>
      </c>
      <c r="EQ737">
        <v>0.00616335315543056</v>
      </c>
      <c r="ER737">
        <v>-2.81551833566181e-06</v>
      </c>
      <c r="ES737">
        <v>7.20361701182458e-10</v>
      </c>
      <c r="ET737">
        <v>0.117463993054456</v>
      </c>
      <c r="EU737">
        <v>0</v>
      </c>
      <c r="EV737">
        <v>0</v>
      </c>
      <c r="EW737">
        <v>0</v>
      </c>
      <c r="EX737">
        <v>-4</v>
      </c>
      <c r="EY737">
        <v>2067</v>
      </c>
      <c r="EZ737">
        <v>1</v>
      </c>
      <c r="FA737">
        <v>22</v>
      </c>
      <c r="FB737">
        <v>25.1</v>
      </c>
      <c r="FC737">
        <v>24.9</v>
      </c>
      <c r="FD737">
        <v>18</v>
      </c>
      <c r="FE737">
        <v>960.408</v>
      </c>
      <c r="FF737">
        <v>526.282</v>
      </c>
      <c r="FG737">
        <v>46.7401</v>
      </c>
      <c r="FH737">
        <v>26.3208</v>
      </c>
      <c r="FI737">
        <v>30.0008</v>
      </c>
      <c r="FJ737">
        <v>26.0047</v>
      </c>
      <c r="FK737">
        <v>25.994</v>
      </c>
      <c r="FL737">
        <v>26.9365</v>
      </c>
      <c r="FM737">
        <v>21.4099</v>
      </c>
      <c r="FN737">
        <v>0</v>
      </c>
      <c r="FO737">
        <v>48</v>
      </c>
      <c r="FP737">
        <v>420</v>
      </c>
      <c r="FQ737">
        <v>16.4036</v>
      </c>
      <c r="FR737">
        <v>100.221</v>
      </c>
      <c r="FS737">
        <v>100.114</v>
      </c>
    </row>
    <row r="738" spans="1:175">
      <c r="A738">
        <v>722</v>
      </c>
      <c r="B738">
        <v>1627065018.5</v>
      </c>
      <c r="C738">
        <v>1442.40000009537</v>
      </c>
      <c r="D738" t="s">
        <v>1737</v>
      </c>
      <c r="E738" t="s">
        <v>1738</v>
      </c>
      <c r="F738">
        <v>1</v>
      </c>
      <c r="H738">
        <v>1627065017.5</v>
      </c>
      <c r="I738">
        <f>(J738)/1000</f>
        <v>0</v>
      </c>
      <c r="J738">
        <f>1000*CB738*AH738*(BX738-BY738)/(100*BQ738*(1000-AH738*BX738))</f>
        <v>0</v>
      </c>
      <c r="K738">
        <f>CB738*AH738*(BW738-BV738*(1000-AH738*BY738)/(1000-AH738*BX738))/(100*BQ738)</f>
        <v>0</v>
      </c>
      <c r="L738">
        <f>BV738 - IF(AH738&gt;1, K738*BQ738*100.0/(AJ738*CJ738), 0)</f>
        <v>0</v>
      </c>
      <c r="M738">
        <f>((S738-I738/2)*L738-K738)/(S738+I738/2)</f>
        <v>0</v>
      </c>
      <c r="N738">
        <f>M738*(CC738+CD738)/1000.0</f>
        <v>0</v>
      </c>
      <c r="O738">
        <f>(BV738 - IF(AH738&gt;1, K738*BQ738*100.0/(AJ738*CJ738), 0))*(CC738+CD738)/1000.0</f>
        <v>0</v>
      </c>
      <c r="P738">
        <f>2.0/((1/R738-1/Q738)+SIGN(R738)*SQRT((1/R738-1/Q738)*(1/R738-1/Q738) + 4*BR738/((BR738+1)*(BR738+1))*(2*1/R738*1/Q738-1/Q738*1/Q738)))</f>
        <v>0</v>
      </c>
      <c r="Q738">
        <f>IF(LEFT(BS738,1)&lt;&gt;"0",IF(LEFT(BS738,1)="1",3.0,BT738),$D$5+$E$5*(CJ738*CC738/($K$5*1000))+$F$5*(CJ738*CC738/($K$5*1000))*MAX(MIN(BQ738,$J$5),$I$5)*MAX(MIN(BQ738,$J$5),$I$5)+$G$5*MAX(MIN(BQ738,$J$5),$I$5)*(CJ738*CC738/($K$5*1000))+$H$5*(CJ738*CC738/($K$5*1000))*(CJ738*CC738/($K$5*1000)))</f>
        <v>0</v>
      </c>
      <c r="R738">
        <f>I738*(1000-(1000*0.61365*exp(17.502*V738/(240.97+V738))/(CC738+CD738)+BX738)/2)/(1000*0.61365*exp(17.502*V738/(240.97+V738))/(CC738+CD738)-BX738)</f>
        <v>0</v>
      </c>
      <c r="S738">
        <f>1/((BR738+1)/(P738/1.6)+1/(Q738/1.37)) + BR738/((BR738+1)/(P738/1.6) + BR738/(Q738/1.37))</f>
        <v>0</v>
      </c>
      <c r="T738">
        <f>(BM738*BP738)</f>
        <v>0</v>
      </c>
      <c r="U738">
        <f>(CE738+(T738+2*0.95*5.67E-8*(((CE738+$B$7)+273)^4-(CE738+273)^4)-44100*I738)/(1.84*29.3*Q738+8*0.95*5.67E-8*(CE738+273)^3))</f>
        <v>0</v>
      </c>
      <c r="V738">
        <f>($C$7*CF738+$D$7*CG738+$E$7*U738)</f>
        <v>0</v>
      </c>
      <c r="W738">
        <f>0.61365*exp(17.502*V738/(240.97+V738))</f>
        <v>0</v>
      </c>
      <c r="X738">
        <f>(Y738/Z738*100)</f>
        <v>0</v>
      </c>
      <c r="Y738">
        <f>BX738*(CC738+CD738)/1000</f>
        <v>0</v>
      </c>
      <c r="Z738">
        <f>0.61365*exp(17.502*CE738/(240.97+CE738))</f>
        <v>0</v>
      </c>
      <c r="AA738">
        <f>(W738-BX738*(CC738+CD738)/1000)</f>
        <v>0</v>
      </c>
      <c r="AB738">
        <f>(-I738*44100)</f>
        <v>0</v>
      </c>
      <c r="AC738">
        <f>2*29.3*Q738*0.92*(CE738-V738)</f>
        <v>0</v>
      </c>
      <c r="AD738">
        <f>2*0.95*5.67E-8*(((CE738+$B$7)+273)^4-(V738+273)^4)</f>
        <v>0</v>
      </c>
      <c r="AE738">
        <f>T738+AD738+AB738+AC738</f>
        <v>0</v>
      </c>
      <c r="AF738">
        <v>16</v>
      </c>
      <c r="AG738">
        <v>2</v>
      </c>
      <c r="AH738">
        <f>IF(AF738*$H$13&gt;=AJ738,1.0,(AJ738/(AJ738-AF738*$H$13)))</f>
        <v>0</v>
      </c>
      <c r="AI738">
        <f>(AH738-1)*100</f>
        <v>0</v>
      </c>
      <c r="AJ738">
        <f>MAX(0,($B$13+$C$13*CJ738)/(1+$D$13*CJ738)*CC738/(CE738+273)*$E$13)</f>
        <v>0</v>
      </c>
      <c r="AK738" t="s">
        <v>291</v>
      </c>
      <c r="AL738" t="s">
        <v>291</v>
      </c>
      <c r="AM738">
        <v>0</v>
      </c>
      <c r="AN738">
        <v>0</v>
      </c>
      <c r="AO738">
        <f>1-AM738/AN738</f>
        <v>0</v>
      </c>
      <c r="AP738">
        <v>0</v>
      </c>
      <c r="AQ738" t="s">
        <v>291</v>
      </c>
      <c r="AR738" t="s">
        <v>291</v>
      </c>
      <c r="AS738">
        <v>0</v>
      </c>
      <c r="AT738">
        <v>0</v>
      </c>
      <c r="AU738">
        <f>1-AS738/AT738</f>
        <v>0</v>
      </c>
      <c r="AV738">
        <v>0.5</v>
      </c>
      <c r="AW738">
        <f>BN738</f>
        <v>0</v>
      </c>
      <c r="AX738">
        <f>K738</f>
        <v>0</v>
      </c>
      <c r="AY738">
        <f>AU738*AV738*AW738</f>
        <v>0</v>
      </c>
      <c r="AZ738">
        <f>(AX738-AP738)/AW738</f>
        <v>0</v>
      </c>
      <c r="BA738">
        <f>(AN738-AT738)/AT738</f>
        <v>0</v>
      </c>
      <c r="BB738">
        <f>AM738/(AO738+AM738/AT738)</f>
        <v>0</v>
      </c>
      <c r="BC738" t="s">
        <v>291</v>
      </c>
      <c r="BD738">
        <v>0</v>
      </c>
      <c r="BE738">
        <f>IF(BD738&lt;&gt;0, BD738, BB738)</f>
        <v>0</v>
      </c>
      <c r="BF738">
        <f>1-BE738/AT738</f>
        <v>0</v>
      </c>
      <c r="BG738">
        <f>(AT738-AS738)/(AT738-BE738)</f>
        <v>0</v>
      </c>
      <c r="BH738">
        <f>(AN738-AT738)/(AN738-BE738)</f>
        <v>0</v>
      </c>
      <c r="BI738">
        <f>(AT738-AS738)/(AT738-AM738)</f>
        <v>0</v>
      </c>
      <c r="BJ738">
        <f>(AN738-AT738)/(AN738-AM738)</f>
        <v>0</v>
      </c>
      <c r="BK738">
        <f>(BG738*BE738/AS738)</f>
        <v>0</v>
      </c>
      <c r="BL738">
        <f>(1-BK738)</f>
        <v>0</v>
      </c>
      <c r="BM738">
        <f>$B$11*CK738+$C$11*CL738+$F$11*CM738*(1-CP738)</f>
        <v>0</v>
      </c>
      <c r="BN738">
        <f>BM738*BO738</f>
        <v>0</v>
      </c>
      <c r="BO738">
        <f>($B$11*$D$9+$C$11*$D$9+$F$11*((CZ738+CR738)/MAX(CZ738+CR738+DA738, 0.1)*$I$9+DA738/MAX(CZ738+CR738+DA738, 0.1)*$J$9))/($B$11+$C$11+$F$11)</f>
        <v>0</v>
      </c>
      <c r="BP738">
        <f>($B$11*$K$9+$C$11*$K$9+$F$11*((CZ738+CR738)/MAX(CZ738+CR738+DA738, 0.1)*$P$9+DA738/MAX(CZ738+CR738+DA738, 0.1)*$Q$9))/($B$11+$C$11+$F$11)</f>
        <v>0</v>
      </c>
      <c r="BQ738">
        <v>6</v>
      </c>
      <c r="BR738">
        <v>0.5</v>
      </c>
      <c r="BS738" t="s">
        <v>292</v>
      </c>
      <c r="BT738">
        <v>2</v>
      </c>
      <c r="BU738">
        <v>1627065017.5</v>
      </c>
      <c r="BV738">
        <v>399.112333333333</v>
      </c>
      <c r="BW738">
        <v>420.009</v>
      </c>
      <c r="BX738">
        <v>24.9750666666667</v>
      </c>
      <c r="BY738">
        <v>16.3566666666667</v>
      </c>
      <c r="BZ738">
        <v>394.792333333333</v>
      </c>
      <c r="CA738">
        <v>24.8576</v>
      </c>
      <c r="CB738">
        <v>900.008</v>
      </c>
      <c r="CC738">
        <v>101.509</v>
      </c>
      <c r="CD738">
        <v>0.100121333333333</v>
      </c>
      <c r="CE738">
        <v>39.7185333333333</v>
      </c>
      <c r="CF738">
        <v>35.9695666666667</v>
      </c>
      <c r="CG738">
        <v>999.9</v>
      </c>
      <c r="CH738">
        <v>0</v>
      </c>
      <c r="CI738">
        <v>0</v>
      </c>
      <c r="CJ738">
        <v>9997.91666666667</v>
      </c>
      <c r="CK738">
        <v>0</v>
      </c>
      <c r="CL738">
        <v>59.9876</v>
      </c>
      <c r="CM738">
        <v>1460.02</v>
      </c>
      <c r="CN738">
        <v>0.972994</v>
      </c>
      <c r="CO738">
        <v>0.0270056</v>
      </c>
      <c r="CP738">
        <v>0</v>
      </c>
      <c r="CQ738">
        <v>672.211333333333</v>
      </c>
      <c r="CR738">
        <v>4.99951</v>
      </c>
      <c r="CS738">
        <v>9842.09333333333</v>
      </c>
      <c r="CT738">
        <v>11912.0333333333</v>
      </c>
      <c r="CU738">
        <v>41.187</v>
      </c>
      <c r="CV738">
        <v>43</v>
      </c>
      <c r="CW738">
        <v>42.5</v>
      </c>
      <c r="CX738">
        <v>42.312</v>
      </c>
      <c r="CY738">
        <v>44.062</v>
      </c>
      <c r="CZ738">
        <v>1415.73</v>
      </c>
      <c r="DA738">
        <v>39.29</v>
      </c>
      <c r="DB738">
        <v>0</v>
      </c>
      <c r="DC738">
        <v>1627065021.4</v>
      </c>
      <c r="DD738">
        <v>0</v>
      </c>
      <c r="DE738">
        <v>672.336461538462</v>
      </c>
      <c r="DF738">
        <v>-1.71418803414498</v>
      </c>
      <c r="DG738">
        <v>-27.2499145143417</v>
      </c>
      <c r="DH738">
        <v>9844.81307692308</v>
      </c>
      <c r="DI738">
        <v>15</v>
      </c>
      <c r="DJ738">
        <v>1627063522.6</v>
      </c>
      <c r="DK738" t="s">
        <v>293</v>
      </c>
      <c r="DL738">
        <v>1627063512.6</v>
      </c>
      <c r="DM738">
        <v>1627063522.6</v>
      </c>
      <c r="DN738">
        <v>1</v>
      </c>
      <c r="DO738">
        <v>0.261</v>
      </c>
      <c r="DP738">
        <v>-0.001</v>
      </c>
      <c r="DQ738">
        <v>4.408</v>
      </c>
      <c r="DR738">
        <v>-0.118</v>
      </c>
      <c r="DS738">
        <v>420</v>
      </c>
      <c r="DT738">
        <v>3</v>
      </c>
      <c r="DU738">
        <v>0.07</v>
      </c>
      <c r="DV738">
        <v>0.03</v>
      </c>
      <c r="DW738">
        <v>-20.9047475</v>
      </c>
      <c r="DX738">
        <v>0.324903939962474</v>
      </c>
      <c r="DY738">
        <v>0.0505697240822019</v>
      </c>
      <c r="DZ738">
        <v>1</v>
      </c>
      <c r="EA738">
        <v>672.481558823529</v>
      </c>
      <c r="EB738">
        <v>-2.49357565511352</v>
      </c>
      <c r="EC738">
        <v>0.30652427129468</v>
      </c>
      <c r="ED738">
        <v>1</v>
      </c>
      <c r="EE738">
        <v>8.58705625</v>
      </c>
      <c r="EF738">
        <v>0.0833830018761878</v>
      </c>
      <c r="EG738">
        <v>0.0168663097160435</v>
      </c>
      <c r="EH738">
        <v>1</v>
      </c>
      <c r="EI738">
        <v>3</v>
      </c>
      <c r="EJ738">
        <v>3</v>
      </c>
      <c r="EK738" t="s">
        <v>294</v>
      </c>
      <c r="EL738">
        <v>100</v>
      </c>
      <c r="EM738">
        <v>100</v>
      </c>
      <c r="EN738">
        <v>4.321</v>
      </c>
      <c r="EO738">
        <v>0.1175</v>
      </c>
      <c r="EP738">
        <v>2.28134974714028</v>
      </c>
      <c r="EQ738">
        <v>0.00616335315543056</v>
      </c>
      <c r="ER738">
        <v>-2.81551833566181e-06</v>
      </c>
      <c r="ES738">
        <v>7.20361701182458e-10</v>
      </c>
      <c r="ET738">
        <v>0.117463993054456</v>
      </c>
      <c r="EU738">
        <v>0</v>
      </c>
      <c r="EV738">
        <v>0</v>
      </c>
      <c r="EW738">
        <v>0</v>
      </c>
      <c r="EX738">
        <v>-4</v>
      </c>
      <c r="EY738">
        <v>2067</v>
      </c>
      <c r="EZ738">
        <v>1</v>
      </c>
      <c r="FA738">
        <v>22</v>
      </c>
      <c r="FB738">
        <v>25.1</v>
      </c>
      <c r="FC738">
        <v>24.9</v>
      </c>
      <c r="FD738">
        <v>18</v>
      </c>
      <c r="FE738">
        <v>960.336</v>
      </c>
      <c r="FF738">
        <v>526.386</v>
      </c>
      <c r="FG738">
        <v>46.7516</v>
      </c>
      <c r="FH738">
        <v>26.3247</v>
      </c>
      <c r="FI738">
        <v>30.0007</v>
      </c>
      <c r="FJ738">
        <v>26.0079</v>
      </c>
      <c r="FK738">
        <v>25.9972</v>
      </c>
      <c r="FL738">
        <v>26.9367</v>
      </c>
      <c r="FM738">
        <v>20.9812</v>
      </c>
      <c r="FN738">
        <v>0</v>
      </c>
      <c r="FO738">
        <v>48</v>
      </c>
      <c r="FP738">
        <v>420</v>
      </c>
      <c r="FQ738">
        <v>16.5132</v>
      </c>
      <c r="FR738">
        <v>100.222</v>
      </c>
      <c r="FS738">
        <v>100.113</v>
      </c>
    </row>
    <row r="739" spans="1:175">
      <c r="A739">
        <v>723</v>
      </c>
      <c r="B739">
        <v>1627065020.5</v>
      </c>
      <c r="C739">
        <v>1444.40000009537</v>
      </c>
      <c r="D739" t="s">
        <v>1739</v>
      </c>
      <c r="E739" t="s">
        <v>1740</v>
      </c>
      <c r="F739">
        <v>1</v>
      </c>
      <c r="H739">
        <v>1627065019.5</v>
      </c>
      <c r="I739">
        <f>(J739)/1000</f>
        <v>0</v>
      </c>
      <c r="J739">
        <f>1000*CB739*AH739*(BX739-BY739)/(100*BQ739*(1000-AH739*BX739))</f>
        <v>0</v>
      </c>
      <c r="K739">
        <f>CB739*AH739*(BW739-BV739*(1000-AH739*BY739)/(1000-AH739*BX739))/(100*BQ739)</f>
        <v>0</v>
      </c>
      <c r="L739">
        <f>BV739 - IF(AH739&gt;1, K739*BQ739*100.0/(AJ739*CJ739), 0)</f>
        <v>0</v>
      </c>
      <c r="M739">
        <f>((S739-I739/2)*L739-K739)/(S739+I739/2)</f>
        <v>0</v>
      </c>
      <c r="N739">
        <f>M739*(CC739+CD739)/1000.0</f>
        <v>0</v>
      </c>
      <c r="O739">
        <f>(BV739 - IF(AH739&gt;1, K739*BQ739*100.0/(AJ739*CJ739), 0))*(CC739+CD739)/1000.0</f>
        <v>0</v>
      </c>
      <c r="P739">
        <f>2.0/((1/R739-1/Q739)+SIGN(R739)*SQRT((1/R739-1/Q739)*(1/R739-1/Q739) + 4*BR739/((BR739+1)*(BR739+1))*(2*1/R739*1/Q739-1/Q739*1/Q739)))</f>
        <v>0</v>
      </c>
      <c r="Q739">
        <f>IF(LEFT(BS739,1)&lt;&gt;"0",IF(LEFT(BS739,1)="1",3.0,BT739),$D$5+$E$5*(CJ739*CC739/($K$5*1000))+$F$5*(CJ739*CC739/($K$5*1000))*MAX(MIN(BQ739,$J$5),$I$5)*MAX(MIN(BQ739,$J$5),$I$5)+$G$5*MAX(MIN(BQ739,$J$5),$I$5)*(CJ739*CC739/($K$5*1000))+$H$5*(CJ739*CC739/($K$5*1000))*(CJ739*CC739/($K$5*1000)))</f>
        <v>0</v>
      </c>
      <c r="R739">
        <f>I739*(1000-(1000*0.61365*exp(17.502*V739/(240.97+V739))/(CC739+CD739)+BX739)/2)/(1000*0.61365*exp(17.502*V739/(240.97+V739))/(CC739+CD739)-BX739)</f>
        <v>0</v>
      </c>
      <c r="S739">
        <f>1/((BR739+1)/(P739/1.6)+1/(Q739/1.37)) + BR739/((BR739+1)/(P739/1.6) + BR739/(Q739/1.37))</f>
        <v>0</v>
      </c>
      <c r="T739">
        <f>(BM739*BP739)</f>
        <v>0</v>
      </c>
      <c r="U739">
        <f>(CE739+(T739+2*0.95*5.67E-8*(((CE739+$B$7)+273)^4-(CE739+273)^4)-44100*I739)/(1.84*29.3*Q739+8*0.95*5.67E-8*(CE739+273)^3))</f>
        <v>0</v>
      </c>
      <c r="V739">
        <f>($C$7*CF739+$D$7*CG739+$E$7*U739)</f>
        <v>0</v>
      </c>
      <c r="W739">
        <f>0.61365*exp(17.502*V739/(240.97+V739))</f>
        <v>0</v>
      </c>
      <c r="X739">
        <f>(Y739/Z739*100)</f>
        <v>0</v>
      </c>
      <c r="Y739">
        <f>BX739*(CC739+CD739)/1000</f>
        <v>0</v>
      </c>
      <c r="Z739">
        <f>0.61365*exp(17.502*CE739/(240.97+CE739))</f>
        <v>0</v>
      </c>
      <c r="AA739">
        <f>(W739-BX739*(CC739+CD739)/1000)</f>
        <v>0</v>
      </c>
      <c r="AB739">
        <f>(-I739*44100)</f>
        <v>0</v>
      </c>
      <c r="AC739">
        <f>2*29.3*Q739*0.92*(CE739-V739)</f>
        <v>0</v>
      </c>
      <c r="AD739">
        <f>2*0.95*5.67E-8*(((CE739+$B$7)+273)^4-(V739+273)^4)</f>
        <v>0</v>
      </c>
      <c r="AE739">
        <f>T739+AD739+AB739+AC739</f>
        <v>0</v>
      </c>
      <c r="AF739">
        <v>16</v>
      </c>
      <c r="AG739">
        <v>2</v>
      </c>
      <c r="AH739">
        <f>IF(AF739*$H$13&gt;=AJ739,1.0,(AJ739/(AJ739-AF739*$H$13)))</f>
        <v>0</v>
      </c>
      <c r="AI739">
        <f>(AH739-1)*100</f>
        <v>0</v>
      </c>
      <c r="AJ739">
        <f>MAX(0,($B$13+$C$13*CJ739)/(1+$D$13*CJ739)*CC739/(CE739+273)*$E$13)</f>
        <v>0</v>
      </c>
      <c r="AK739" t="s">
        <v>291</v>
      </c>
      <c r="AL739" t="s">
        <v>291</v>
      </c>
      <c r="AM739">
        <v>0</v>
      </c>
      <c r="AN739">
        <v>0</v>
      </c>
      <c r="AO739">
        <f>1-AM739/AN739</f>
        <v>0</v>
      </c>
      <c r="AP739">
        <v>0</v>
      </c>
      <c r="AQ739" t="s">
        <v>291</v>
      </c>
      <c r="AR739" t="s">
        <v>291</v>
      </c>
      <c r="AS739">
        <v>0</v>
      </c>
      <c r="AT739">
        <v>0</v>
      </c>
      <c r="AU739">
        <f>1-AS739/AT739</f>
        <v>0</v>
      </c>
      <c r="AV739">
        <v>0.5</v>
      </c>
      <c r="AW739">
        <f>BN739</f>
        <v>0</v>
      </c>
      <c r="AX739">
        <f>K739</f>
        <v>0</v>
      </c>
      <c r="AY739">
        <f>AU739*AV739*AW739</f>
        <v>0</v>
      </c>
      <c r="AZ739">
        <f>(AX739-AP739)/AW739</f>
        <v>0</v>
      </c>
      <c r="BA739">
        <f>(AN739-AT739)/AT739</f>
        <v>0</v>
      </c>
      <c r="BB739">
        <f>AM739/(AO739+AM739/AT739)</f>
        <v>0</v>
      </c>
      <c r="BC739" t="s">
        <v>291</v>
      </c>
      <c r="BD739">
        <v>0</v>
      </c>
      <c r="BE739">
        <f>IF(BD739&lt;&gt;0, BD739, BB739)</f>
        <v>0</v>
      </c>
      <c r="BF739">
        <f>1-BE739/AT739</f>
        <v>0</v>
      </c>
      <c r="BG739">
        <f>(AT739-AS739)/(AT739-BE739)</f>
        <v>0</v>
      </c>
      <c r="BH739">
        <f>(AN739-AT739)/(AN739-BE739)</f>
        <v>0</v>
      </c>
      <c r="BI739">
        <f>(AT739-AS739)/(AT739-AM739)</f>
        <v>0</v>
      </c>
      <c r="BJ739">
        <f>(AN739-AT739)/(AN739-AM739)</f>
        <v>0</v>
      </c>
      <c r="BK739">
        <f>(BG739*BE739/AS739)</f>
        <v>0</v>
      </c>
      <c r="BL739">
        <f>(1-BK739)</f>
        <v>0</v>
      </c>
      <c r="BM739">
        <f>$B$11*CK739+$C$11*CL739+$F$11*CM739*(1-CP739)</f>
        <v>0</v>
      </c>
      <c r="BN739">
        <f>BM739*BO739</f>
        <v>0</v>
      </c>
      <c r="BO739">
        <f>($B$11*$D$9+$C$11*$D$9+$F$11*((CZ739+CR739)/MAX(CZ739+CR739+DA739, 0.1)*$I$9+DA739/MAX(CZ739+CR739+DA739, 0.1)*$J$9))/($B$11+$C$11+$F$11)</f>
        <v>0</v>
      </c>
      <c r="BP739">
        <f>($B$11*$K$9+$C$11*$K$9+$F$11*((CZ739+CR739)/MAX(CZ739+CR739+DA739, 0.1)*$P$9+DA739/MAX(CZ739+CR739+DA739, 0.1)*$Q$9))/($B$11+$C$11+$F$11)</f>
        <v>0</v>
      </c>
      <c r="BQ739">
        <v>6</v>
      </c>
      <c r="BR739">
        <v>0.5</v>
      </c>
      <c r="BS739" t="s">
        <v>292</v>
      </c>
      <c r="BT739">
        <v>2</v>
      </c>
      <c r="BU739">
        <v>1627065019.5</v>
      </c>
      <c r="BV739">
        <v>399.160666666667</v>
      </c>
      <c r="BW739">
        <v>419.999666666667</v>
      </c>
      <c r="BX739">
        <v>24.9818333333333</v>
      </c>
      <c r="BY739">
        <v>16.3592666666667</v>
      </c>
      <c r="BZ739">
        <v>394.840666666667</v>
      </c>
      <c r="CA739">
        <v>24.8644333333333</v>
      </c>
      <c r="CB739">
        <v>899.995</v>
      </c>
      <c r="CC739">
        <v>101.509666666667</v>
      </c>
      <c r="CD739">
        <v>0.100212</v>
      </c>
      <c r="CE739">
        <v>39.732</v>
      </c>
      <c r="CF739">
        <v>35.9726666666667</v>
      </c>
      <c r="CG739">
        <v>999.9</v>
      </c>
      <c r="CH739">
        <v>0</v>
      </c>
      <c r="CI739">
        <v>0</v>
      </c>
      <c r="CJ739">
        <v>9972.5</v>
      </c>
      <c r="CK739">
        <v>0</v>
      </c>
      <c r="CL739">
        <v>59.9735</v>
      </c>
      <c r="CM739">
        <v>1460.01</v>
      </c>
      <c r="CN739">
        <v>0.972994</v>
      </c>
      <c r="CO739">
        <v>0.0270056</v>
      </c>
      <c r="CP739">
        <v>0</v>
      </c>
      <c r="CQ739">
        <v>672.197666666667</v>
      </c>
      <c r="CR739">
        <v>4.99951</v>
      </c>
      <c r="CS739">
        <v>9840.91</v>
      </c>
      <c r="CT739">
        <v>11911.9333333333</v>
      </c>
      <c r="CU739">
        <v>41.187</v>
      </c>
      <c r="CV739">
        <v>43</v>
      </c>
      <c r="CW739">
        <v>42.5</v>
      </c>
      <c r="CX739">
        <v>42.375</v>
      </c>
      <c r="CY739">
        <v>44.062</v>
      </c>
      <c r="CZ739">
        <v>1415.72</v>
      </c>
      <c r="DA739">
        <v>39.29</v>
      </c>
      <c r="DB739">
        <v>0</v>
      </c>
      <c r="DC739">
        <v>1627065023.2</v>
      </c>
      <c r="DD739">
        <v>0</v>
      </c>
      <c r="DE739">
        <v>672.28036</v>
      </c>
      <c r="DF739">
        <v>-1.14215384339752</v>
      </c>
      <c r="DG739">
        <v>-29.45923078214</v>
      </c>
      <c r="DH739">
        <v>9843.9396</v>
      </c>
      <c r="DI739">
        <v>15</v>
      </c>
      <c r="DJ739">
        <v>1627063522.6</v>
      </c>
      <c r="DK739" t="s">
        <v>293</v>
      </c>
      <c r="DL739">
        <v>1627063512.6</v>
      </c>
      <c r="DM739">
        <v>1627063522.6</v>
      </c>
      <c r="DN739">
        <v>1</v>
      </c>
      <c r="DO739">
        <v>0.261</v>
      </c>
      <c r="DP739">
        <v>-0.001</v>
      </c>
      <c r="DQ739">
        <v>4.408</v>
      </c>
      <c r="DR739">
        <v>-0.118</v>
      </c>
      <c r="DS739">
        <v>420</v>
      </c>
      <c r="DT739">
        <v>3</v>
      </c>
      <c r="DU739">
        <v>0.07</v>
      </c>
      <c r="DV739">
        <v>0.03</v>
      </c>
      <c r="DW739">
        <v>-20.889715</v>
      </c>
      <c r="DX739">
        <v>0.242638649155742</v>
      </c>
      <c r="DY739">
        <v>0.0432395105777115</v>
      </c>
      <c r="DZ739">
        <v>1</v>
      </c>
      <c r="EA739">
        <v>672.4382</v>
      </c>
      <c r="EB739">
        <v>-2.30714677103803</v>
      </c>
      <c r="EC739">
        <v>0.297897758107907</v>
      </c>
      <c r="ED739">
        <v>1</v>
      </c>
      <c r="EE739">
        <v>8.591211</v>
      </c>
      <c r="EF739">
        <v>0.128272570356475</v>
      </c>
      <c r="EG739">
        <v>0.0196792117220179</v>
      </c>
      <c r="EH739">
        <v>0</v>
      </c>
      <c r="EI739">
        <v>2</v>
      </c>
      <c r="EJ739">
        <v>3</v>
      </c>
      <c r="EK739" t="s">
        <v>335</v>
      </c>
      <c r="EL739">
        <v>100</v>
      </c>
      <c r="EM739">
        <v>100</v>
      </c>
      <c r="EN739">
        <v>4.32</v>
      </c>
      <c r="EO739">
        <v>0.1175</v>
      </c>
      <c r="EP739">
        <v>2.28134974714028</v>
      </c>
      <c r="EQ739">
        <v>0.00616335315543056</v>
      </c>
      <c r="ER739">
        <v>-2.81551833566181e-06</v>
      </c>
      <c r="ES739">
        <v>7.20361701182458e-10</v>
      </c>
      <c r="ET739">
        <v>0.117463993054456</v>
      </c>
      <c r="EU739">
        <v>0</v>
      </c>
      <c r="EV739">
        <v>0</v>
      </c>
      <c r="EW739">
        <v>0</v>
      </c>
      <c r="EX739">
        <v>-4</v>
      </c>
      <c r="EY739">
        <v>2067</v>
      </c>
      <c r="EZ739">
        <v>1</v>
      </c>
      <c r="FA739">
        <v>22</v>
      </c>
      <c r="FB739">
        <v>25.1</v>
      </c>
      <c r="FC739">
        <v>25</v>
      </c>
      <c r="FD739">
        <v>18</v>
      </c>
      <c r="FE739">
        <v>960.653</v>
      </c>
      <c r="FF739">
        <v>526.431</v>
      </c>
      <c r="FG739">
        <v>46.7622</v>
      </c>
      <c r="FH739">
        <v>26.328</v>
      </c>
      <c r="FI739">
        <v>30.0006</v>
      </c>
      <c r="FJ739">
        <v>26.0112</v>
      </c>
      <c r="FK739">
        <v>26</v>
      </c>
      <c r="FL739">
        <v>26.9374</v>
      </c>
      <c r="FM739">
        <v>20.6975</v>
      </c>
      <c r="FN739">
        <v>0</v>
      </c>
      <c r="FO739">
        <v>48</v>
      </c>
      <c r="FP739">
        <v>420</v>
      </c>
      <c r="FQ739">
        <v>16.5479</v>
      </c>
      <c r="FR739">
        <v>100.222</v>
      </c>
      <c r="FS739">
        <v>100.114</v>
      </c>
    </row>
    <row r="740" spans="1:175">
      <c r="A740">
        <v>724</v>
      </c>
      <c r="B740">
        <v>1627065022.5</v>
      </c>
      <c r="C740">
        <v>1446.40000009537</v>
      </c>
      <c r="D740" t="s">
        <v>1741</v>
      </c>
      <c r="E740" t="s">
        <v>1742</v>
      </c>
      <c r="F740">
        <v>1</v>
      </c>
      <c r="H740">
        <v>1627065021.5</v>
      </c>
      <c r="I740">
        <f>(J740)/1000</f>
        <v>0</v>
      </c>
      <c r="J740">
        <f>1000*CB740*AH740*(BX740-BY740)/(100*BQ740*(1000-AH740*BX740))</f>
        <v>0</v>
      </c>
      <c r="K740">
        <f>CB740*AH740*(BW740-BV740*(1000-AH740*BY740)/(1000-AH740*BX740))/(100*BQ740)</f>
        <v>0</v>
      </c>
      <c r="L740">
        <f>BV740 - IF(AH740&gt;1, K740*BQ740*100.0/(AJ740*CJ740), 0)</f>
        <v>0</v>
      </c>
      <c r="M740">
        <f>((S740-I740/2)*L740-K740)/(S740+I740/2)</f>
        <v>0</v>
      </c>
      <c r="N740">
        <f>M740*(CC740+CD740)/1000.0</f>
        <v>0</v>
      </c>
      <c r="O740">
        <f>(BV740 - IF(AH740&gt;1, K740*BQ740*100.0/(AJ740*CJ740), 0))*(CC740+CD740)/1000.0</f>
        <v>0</v>
      </c>
      <c r="P740">
        <f>2.0/((1/R740-1/Q740)+SIGN(R740)*SQRT((1/R740-1/Q740)*(1/R740-1/Q740) + 4*BR740/((BR740+1)*(BR740+1))*(2*1/R740*1/Q740-1/Q740*1/Q740)))</f>
        <v>0</v>
      </c>
      <c r="Q740">
        <f>IF(LEFT(BS740,1)&lt;&gt;"0",IF(LEFT(BS740,1)="1",3.0,BT740),$D$5+$E$5*(CJ740*CC740/($K$5*1000))+$F$5*(CJ740*CC740/($K$5*1000))*MAX(MIN(BQ740,$J$5),$I$5)*MAX(MIN(BQ740,$J$5),$I$5)+$G$5*MAX(MIN(BQ740,$J$5),$I$5)*(CJ740*CC740/($K$5*1000))+$H$5*(CJ740*CC740/($K$5*1000))*(CJ740*CC740/($K$5*1000)))</f>
        <v>0</v>
      </c>
      <c r="R740">
        <f>I740*(1000-(1000*0.61365*exp(17.502*V740/(240.97+V740))/(CC740+CD740)+BX740)/2)/(1000*0.61365*exp(17.502*V740/(240.97+V740))/(CC740+CD740)-BX740)</f>
        <v>0</v>
      </c>
      <c r="S740">
        <f>1/((BR740+1)/(P740/1.6)+1/(Q740/1.37)) + BR740/((BR740+1)/(P740/1.6) + BR740/(Q740/1.37))</f>
        <v>0</v>
      </c>
      <c r="T740">
        <f>(BM740*BP740)</f>
        <v>0</v>
      </c>
      <c r="U740">
        <f>(CE740+(T740+2*0.95*5.67E-8*(((CE740+$B$7)+273)^4-(CE740+273)^4)-44100*I740)/(1.84*29.3*Q740+8*0.95*5.67E-8*(CE740+273)^3))</f>
        <v>0</v>
      </c>
      <c r="V740">
        <f>($C$7*CF740+$D$7*CG740+$E$7*U740)</f>
        <v>0</v>
      </c>
      <c r="W740">
        <f>0.61365*exp(17.502*V740/(240.97+V740))</f>
        <v>0</v>
      </c>
      <c r="X740">
        <f>(Y740/Z740*100)</f>
        <v>0</v>
      </c>
      <c r="Y740">
        <f>BX740*(CC740+CD740)/1000</f>
        <v>0</v>
      </c>
      <c r="Z740">
        <f>0.61365*exp(17.502*CE740/(240.97+CE740))</f>
        <v>0</v>
      </c>
      <c r="AA740">
        <f>(W740-BX740*(CC740+CD740)/1000)</f>
        <v>0</v>
      </c>
      <c r="AB740">
        <f>(-I740*44100)</f>
        <v>0</v>
      </c>
      <c r="AC740">
        <f>2*29.3*Q740*0.92*(CE740-V740)</f>
        <v>0</v>
      </c>
      <c r="AD740">
        <f>2*0.95*5.67E-8*(((CE740+$B$7)+273)^4-(V740+273)^4)</f>
        <v>0</v>
      </c>
      <c r="AE740">
        <f>T740+AD740+AB740+AC740</f>
        <v>0</v>
      </c>
      <c r="AF740">
        <v>16</v>
      </c>
      <c r="AG740">
        <v>2</v>
      </c>
      <c r="AH740">
        <f>IF(AF740*$H$13&gt;=AJ740,1.0,(AJ740/(AJ740-AF740*$H$13)))</f>
        <v>0</v>
      </c>
      <c r="AI740">
        <f>(AH740-1)*100</f>
        <v>0</v>
      </c>
      <c r="AJ740">
        <f>MAX(0,($B$13+$C$13*CJ740)/(1+$D$13*CJ740)*CC740/(CE740+273)*$E$13)</f>
        <v>0</v>
      </c>
      <c r="AK740" t="s">
        <v>291</v>
      </c>
      <c r="AL740" t="s">
        <v>291</v>
      </c>
      <c r="AM740">
        <v>0</v>
      </c>
      <c r="AN740">
        <v>0</v>
      </c>
      <c r="AO740">
        <f>1-AM740/AN740</f>
        <v>0</v>
      </c>
      <c r="AP740">
        <v>0</v>
      </c>
      <c r="AQ740" t="s">
        <v>291</v>
      </c>
      <c r="AR740" t="s">
        <v>291</v>
      </c>
      <c r="AS740">
        <v>0</v>
      </c>
      <c r="AT740">
        <v>0</v>
      </c>
      <c r="AU740">
        <f>1-AS740/AT740</f>
        <v>0</v>
      </c>
      <c r="AV740">
        <v>0.5</v>
      </c>
      <c r="AW740">
        <f>BN740</f>
        <v>0</v>
      </c>
      <c r="AX740">
        <f>K740</f>
        <v>0</v>
      </c>
      <c r="AY740">
        <f>AU740*AV740*AW740</f>
        <v>0</v>
      </c>
      <c r="AZ740">
        <f>(AX740-AP740)/AW740</f>
        <v>0</v>
      </c>
      <c r="BA740">
        <f>(AN740-AT740)/AT740</f>
        <v>0</v>
      </c>
      <c r="BB740">
        <f>AM740/(AO740+AM740/AT740)</f>
        <v>0</v>
      </c>
      <c r="BC740" t="s">
        <v>291</v>
      </c>
      <c r="BD740">
        <v>0</v>
      </c>
      <c r="BE740">
        <f>IF(BD740&lt;&gt;0, BD740, BB740)</f>
        <v>0</v>
      </c>
      <c r="BF740">
        <f>1-BE740/AT740</f>
        <v>0</v>
      </c>
      <c r="BG740">
        <f>(AT740-AS740)/(AT740-BE740)</f>
        <v>0</v>
      </c>
      <c r="BH740">
        <f>(AN740-AT740)/(AN740-BE740)</f>
        <v>0</v>
      </c>
      <c r="BI740">
        <f>(AT740-AS740)/(AT740-AM740)</f>
        <v>0</v>
      </c>
      <c r="BJ740">
        <f>(AN740-AT740)/(AN740-AM740)</f>
        <v>0</v>
      </c>
      <c r="BK740">
        <f>(BG740*BE740/AS740)</f>
        <v>0</v>
      </c>
      <c r="BL740">
        <f>(1-BK740)</f>
        <v>0</v>
      </c>
      <c r="BM740">
        <f>$B$11*CK740+$C$11*CL740+$F$11*CM740*(1-CP740)</f>
        <v>0</v>
      </c>
      <c r="BN740">
        <f>BM740*BO740</f>
        <v>0</v>
      </c>
      <c r="BO740">
        <f>($B$11*$D$9+$C$11*$D$9+$F$11*((CZ740+CR740)/MAX(CZ740+CR740+DA740, 0.1)*$I$9+DA740/MAX(CZ740+CR740+DA740, 0.1)*$J$9))/($B$11+$C$11+$F$11)</f>
        <v>0</v>
      </c>
      <c r="BP740">
        <f>($B$11*$K$9+$C$11*$K$9+$F$11*((CZ740+CR740)/MAX(CZ740+CR740+DA740, 0.1)*$P$9+DA740/MAX(CZ740+CR740+DA740, 0.1)*$Q$9))/($B$11+$C$11+$F$11)</f>
        <v>0</v>
      </c>
      <c r="BQ740">
        <v>6</v>
      </c>
      <c r="BR740">
        <v>0.5</v>
      </c>
      <c r="BS740" t="s">
        <v>292</v>
      </c>
      <c r="BT740">
        <v>2</v>
      </c>
      <c r="BU740">
        <v>1627065021.5</v>
      </c>
      <c r="BV740">
        <v>399.146</v>
      </c>
      <c r="BW740">
        <v>419.969333333333</v>
      </c>
      <c r="BX740">
        <v>24.9913666666667</v>
      </c>
      <c r="BY740">
        <v>16.3795666666667</v>
      </c>
      <c r="BZ740">
        <v>394.825666666667</v>
      </c>
      <c r="CA740">
        <v>24.8739</v>
      </c>
      <c r="CB740">
        <v>900.01</v>
      </c>
      <c r="CC740">
        <v>101.511333333333</v>
      </c>
      <c r="CD740">
        <v>0.100239666666667</v>
      </c>
      <c r="CE740">
        <v>39.7438666666667</v>
      </c>
      <c r="CF740">
        <v>35.9853666666667</v>
      </c>
      <c r="CG740">
        <v>999.9</v>
      </c>
      <c r="CH740">
        <v>0</v>
      </c>
      <c r="CI740">
        <v>0</v>
      </c>
      <c r="CJ740">
        <v>9975</v>
      </c>
      <c r="CK740">
        <v>0</v>
      </c>
      <c r="CL740">
        <v>59.9508333333333</v>
      </c>
      <c r="CM740">
        <v>1460.00666666667</v>
      </c>
      <c r="CN740">
        <v>0.972994</v>
      </c>
      <c r="CO740">
        <v>0.0270056</v>
      </c>
      <c r="CP740">
        <v>0</v>
      </c>
      <c r="CQ740">
        <v>671.697333333333</v>
      </c>
      <c r="CR740">
        <v>4.99951</v>
      </c>
      <c r="CS740">
        <v>9840.18666666667</v>
      </c>
      <c r="CT740">
        <v>11911.9333333333</v>
      </c>
      <c r="CU740">
        <v>41.187</v>
      </c>
      <c r="CV740">
        <v>43</v>
      </c>
      <c r="CW740">
        <v>42.5206666666667</v>
      </c>
      <c r="CX740">
        <v>42.375</v>
      </c>
      <c r="CY740">
        <v>44.062</v>
      </c>
      <c r="CZ740">
        <v>1415.71666666667</v>
      </c>
      <c r="DA740">
        <v>39.29</v>
      </c>
      <c r="DB740">
        <v>0</v>
      </c>
      <c r="DC740">
        <v>1627065025.6</v>
      </c>
      <c r="DD740">
        <v>0</v>
      </c>
      <c r="DE740">
        <v>672.1536</v>
      </c>
      <c r="DF740">
        <v>-2.37392307728894</v>
      </c>
      <c r="DG740">
        <v>-27.3861539015153</v>
      </c>
      <c r="DH740">
        <v>9842.782</v>
      </c>
      <c r="DI740">
        <v>15</v>
      </c>
      <c r="DJ740">
        <v>1627063522.6</v>
      </c>
      <c r="DK740" t="s">
        <v>293</v>
      </c>
      <c r="DL740">
        <v>1627063512.6</v>
      </c>
      <c r="DM740">
        <v>1627063522.6</v>
      </c>
      <c r="DN740">
        <v>1</v>
      </c>
      <c r="DO740">
        <v>0.261</v>
      </c>
      <c r="DP740">
        <v>-0.001</v>
      </c>
      <c r="DQ740">
        <v>4.408</v>
      </c>
      <c r="DR740">
        <v>-0.118</v>
      </c>
      <c r="DS740">
        <v>420</v>
      </c>
      <c r="DT740">
        <v>3</v>
      </c>
      <c r="DU740">
        <v>0.07</v>
      </c>
      <c r="DV740">
        <v>0.03</v>
      </c>
      <c r="DW740">
        <v>-20.8747</v>
      </c>
      <c r="DX740">
        <v>0.194789493433437</v>
      </c>
      <c r="DY740">
        <v>0.0383609697479092</v>
      </c>
      <c r="DZ740">
        <v>1</v>
      </c>
      <c r="EA740">
        <v>672.301147058824</v>
      </c>
      <c r="EB740">
        <v>-2.35239964942834</v>
      </c>
      <c r="EC740">
        <v>0.305481888589252</v>
      </c>
      <c r="ED740">
        <v>1</v>
      </c>
      <c r="EE740">
        <v>8.59337925</v>
      </c>
      <c r="EF740">
        <v>0.165595609756077</v>
      </c>
      <c r="EG740">
        <v>0.0208376385883214</v>
      </c>
      <c r="EH740">
        <v>0</v>
      </c>
      <c r="EI740">
        <v>2</v>
      </c>
      <c r="EJ740">
        <v>3</v>
      </c>
      <c r="EK740" t="s">
        <v>335</v>
      </c>
      <c r="EL740">
        <v>100</v>
      </c>
      <c r="EM740">
        <v>100</v>
      </c>
      <c r="EN740">
        <v>4.321</v>
      </c>
      <c r="EO740">
        <v>0.1175</v>
      </c>
      <c r="EP740">
        <v>2.28134974714028</v>
      </c>
      <c r="EQ740">
        <v>0.00616335315543056</v>
      </c>
      <c r="ER740">
        <v>-2.81551833566181e-06</v>
      </c>
      <c r="ES740">
        <v>7.20361701182458e-10</v>
      </c>
      <c r="ET740">
        <v>0.117463993054456</v>
      </c>
      <c r="EU740">
        <v>0</v>
      </c>
      <c r="EV740">
        <v>0</v>
      </c>
      <c r="EW740">
        <v>0</v>
      </c>
      <c r="EX740">
        <v>-4</v>
      </c>
      <c r="EY740">
        <v>2067</v>
      </c>
      <c r="EZ740">
        <v>1</v>
      </c>
      <c r="FA740">
        <v>22</v>
      </c>
      <c r="FB740">
        <v>25.2</v>
      </c>
      <c r="FC740">
        <v>25</v>
      </c>
      <c r="FD740">
        <v>18</v>
      </c>
      <c r="FE740">
        <v>960.659</v>
      </c>
      <c r="FF740">
        <v>526.392</v>
      </c>
      <c r="FG740">
        <v>46.7722</v>
      </c>
      <c r="FH740">
        <v>26.3319</v>
      </c>
      <c r="FI740">
        <v>30.0007</v>
      </c>
      <c r="FJ740">
        <v>26.0145</v>
      </c>
      <c r="FK740">
        <v>26.0032</v>
      </c>
      <c r="FL740">
        <v>26.9368</v>
      </c>
      <c r="FM740">
        <v>20.6975</v>
      </c>
      <c r="FN740">
        <v>0</v>
      </c>
      <c r="FO740">
        <v>48</v>
      </c>
      <c r="FP740">
        <v>420</v>
      </c>
      <c r="FQ740">
        <v>16.5556</v>
      </c>
      <c r="FR740">
        <v>100.222</v>
      </c>
      <c r="FS740">
        <v>100.112</v>
      </c>
    </row>
    <row r="741" spans="1:175">
      <c r="A741">
        <v>725</v>
      </c>
      <c r="B741">
        <v>1627065024.5</v>
      </c>
      <c r="C741">
        <v>1448.40000009537</v>
      </c>
      <c r="D741" t="s">
        <v>1743</v>
      </c>
      <c r="E741" t="s">
        <v>1744</v>
      </c>
      <c r="F741">
        <v>1</v>
      </c>
      <c r="H741">
        <v>1627065023.5</v>
      </c>
      <c r="I741">
        <f>(J741)/1000</f>
        <v>0</v>
      </c>
      <c r="J741">
        <f>1000*CB741*AH741*(BX741-BY741)/(100*BQ741*(1000-AH741*BX741))</f>
        <v>0</v>
      </c>
      <c r="K741">
        <f>CB741*AH741*(BW741-BV741*(1000-AH741*BY741)/(1000-AH741*BX741))/(100*BQ741)</f>
        <v>0</v>
      </c>
      <c r="L741">
        <f>BV741 - IF(AH741&gt;1, K741*BQ741*100.0/(AJ741*CJ741), 0)</f>
        <v>0</v>
      </c>
      <c r="M741">
        <f>((S741-I741/2)*L741-K741)/(S741+I741/2)</f>
        <v>0</v>
      </c>
      <c r="N741">
        <f>M741*(CC741+CD741)/1000.0</f>
        <v>0</v>
      </c>
      <c r="O741">
        <f>(BV741 - IF(AH741&gt;1, K741*BQ741*100.0/(AJ741*CJ741), 0))*(CC741+CD741)/1000.0</f>
        <v>0</v>
      </c>
      <c r="P741">
        <f>2.0/((1/R741-1/Q741)+SIGN(R741)*SQRT((1/R741-1/Q741)*(1/R741-1/Q741) + 4*BR741/((BR741+1)*(BR741+1))*(2*1/R741*1/Q741-1/Q741*1/Q741)))</f>
        <v>0</v>
      </c>
      <c r="Q741">
        <f>IF(LEFT(BS741,1)&lt;&gt;"0",IF(LEFT(BS741,1)="1",3.0,BT741),$D$5+$E$5*(CJ741*CC741/($K$5*1000))+$F$5*(CJ741*CC741/($K$5*1000))*MAX(MIN(BQ741,$J$5),$I$5)*MAX(MIN(BQ741,$J$5),$I$5)+$G$5*MAX(MIN(BQ741,$J$5),$I$5)*(CJ741*CC741/($K$5*1000))+$H$5*(CJ741*CC741/($K$5*1000))*(CJ741*CC741/($K$5*1000)))</f>
        <v>0</v>
      </c>
      <c r="R741">
        <f>I741*(1000-(1000*0.61365*exp(17.502*V741/(240.97+V741))/(CC741+CD741)+BX741)/2)/(1000*0.61365*exp(17.502*V741/(240.97+V741))/(CC741+CD741)-BX741)</f>
        <v>0</v>
      </c>
      <c r="S741">
        <f>1/((BR741+1)/(P741/1.6)+1/(Q741/1.37)) + BR741/((BR741+1)/(P741/1.6) + BR741/(Q741/1.37))</f>
        <v>0</v>
      </c>
      <c r="T741">
        <f>(BM741*BP741)</f>
        <v>0</v>
      </c>
      <c r="U741">
        <f>(CE741+(T741+2*0.95*5.67E-8*(((CE741+$B$7)+273)^4-(CE741+273)^4)-44100*I741)/(1.84*29.3*Q741+8*0.95*5.67E-8*(CE741+273)^3))</f>
        <v>0</v>
      </c>
      <c r="V741">
        <f>($C$7*CF741+$D$7*CG741+$E$7*U741)</f>
        <v>0</v>
      </c>
      <c r="W741">
        <f>0.61365*exp(17.502*V741/(240.97+V741))</f>
        <v>0</v>
      </c>
      <c r="X741">
        <f>(Y741/Z741*100)</f>
        <v>0</v>
      </c>
      <c r="Y741">
        <f>BX741*(CC741+CD741)/1000</f>
        <v>0</v>
      </c>
      <c r="Z741">
        <f>0.61365*exp(17.502*CE741/(240.97+CE741))</f>
        <v>0</v>
      </c>
      <c r="AA741">
        <f>(W741-BX741*(CC741+CD741)/1000)</f>
        <v>0</v>
      </c>
      <c r="AB741">
        <f>(-I741*44100)</f>
        <v>0</v>
      </c>
      <c r="AC741">
        <f>2*29.3*Q741*0.92*(CE741-V741)</f>
        <v>0</v>
      </c>
      <c r="AD741">
        <f>2*0.95*5.67E-8*(((CE741+$B$7)+273)^4-(V741+273)^4)</f>
        <v>0</v>
      </c>
      <c r="AE741">
        <f>T741+AD741+AB741+AC741</f>
        <v>0</v>
      </c>
      <c r="AF741">
        <v>16</v>
      </c>
      <c r="AG741">
        <v>2</v>
      </c>
      <c r="AH741">
        <f>IF(AF741*$H$13&gt;=AJ741,1.0,(AJ741/(AJ741-AF741*$H$13)))</f>
        <v>0</v>
      </c>
      <c r="AI741">
        <f>(AH741-1)*100</f>
        <v>0</v>
      </c>
      <c r="AJ741">
        <f>MAX(0,($B$13+$C$13*CJ741)/(1+$D$13*CJ741)*CC741/(CE741+273)*$E$13)</f>
        <v>0</v>
      </c>
      <c r="AK741" t="s">
        <v>291</v>
      </c>
      <c r="AL741" t="s">
        <v>291</v>
      </c>
      <c r="AM741">
        <v>0</v>
      </c>
      <c r="AN741">
        <v>0</v>
      </c>
      <c r="AO741">
        <f>1-AM741/AN741</f>
        <v>0</v>
      </c>
      <c r="AP741">
        <v>0</v>
      </c>
      <c r="AQ741" t="s">
        <v>291</v>
      </c>
      <c r="AR741" t="s">
        <v>291</v>
      </c>
      <c r="AS741">
        <v>0</v>
      </c>
      <c r="AT741">
        <v>0</v>
      </c>
      <c r="AU741">
        <f>1-AS741/AT741</f>
        <v>0</v>
      </c>
      <c r="AV741">
        <v>0.5</v>
      </c>
      <c r="AW741">
        <f>BN741</f>
        <v>0</v>
      </c>
      <c r="AX741">
        <f>K741</f>
        <v>0</v>
      </c>
      <c r="AY741">
        <f>AU741*AV741*AW741</f>
        <v>0</v>
      </c>
      <c r="AZ741">
        <f>(AX741-AP741)/AW741</f>
        <v>0</v>
      </c>
      <c r="BA741">
        <f>(AN741-AT741)/AT741</f>
        <v>0</v>
      </c>
      <c r="BB741">
        <f>AM741/(AO741+AM741/AT741)</f>
        <v>0</v>
      </c>
      <c r="BC741" t="s">
        <v>291</v>
      </c>
      <c r="BD741">
        <v>0</v>
      </c>
      <c r="BE741">
        <f>IF(BD741&lt;&gt;0, BD741, BB741)</f>
        <v>0</v>
      </c>
      <c r="BF741">
        <f>1-BE741/AT741</f>
        <v>0</v>
      </c>
      <c r="BG741">
        <f>(AT741-AS741)/(AT741-BE741)</f>
        <v>0</v>
      </c>
      <c r="BH741">
        <f>(AN741-AT741)/(AN741-BE741)</f>
        <v>0</v>
      </c>
      <c r="BI741">
        <f>(AT741-AS741)/(AT741-AM741)</f>
        <v>0</v>
      </c>
      <c r="BJ741">
        <f>(AN741-AT741)/(AN741-AM741)</f>
        <v>0</v>
      </c>
      <c r="BK741">
        <f>(BG741*BE741/AS741)</f>
        <v>0</v>
      </c>
      <c r="BL741">
        <f>(1-BK741)</f>
        <v>0</v>
      </c>
      <c r="BM741">
        <f>$B$11*CK741+$C$11*CL741+$F$11*CM741*(1-CP741)</f>
        <v>0</v>
      </c>
      <c r="BN741">
        <f>BM741*BO741</f>
        <v>0</v>
      </c>
      <c r="BO741">
        <f>($B$11*$D$9+$C$11*$D$9+$F$11*((CZ741+CR741)/MAX(CZ741+CR741+DA741, 0.1)*$I$9+DA741/MAX(CZ741+CR741+DA741, 0.1)*$J$9))/($B$11+$C$11+$F$11)</f>
        <v>0</v>
      </c>
      <c r="BP741">
        <f>($B$11*$K$9+$C$11*$K$9+$F$11*((CZ741+CR741)/MAX(CZ741+CR741+DA741, 0.1)*$P$9+DA741/MAX(CZ741+CR741+DA741, 0.1)*$Q$9))/($B$11+$C$11+$F$11)</f>
        <v>0</v>
      </c>
      <c r="BQ741">
        <v>6</v>
      </c>
      <c r="BR741">
        <v>0.5</v>
      </c>
      <c r="BS741" t="s">
        <v>292</v>
      </c>
      <c r="BT741">
        <v>2</v>
      </c>
      <c r="BU741">
        <v>1627065023.5</v>
      </c>
      <c r="BV741">
        <v>399.147333333333</v>
      </c>
      <c r="BW741">
        <v>419.99</v>
      </c>
      <c r="BX741">
        <v>25.0111666666667</v>
      </c>
      <c r="BY741">
        <v>16.4191666666667</v>
      </c>
      <c r="BZ741">
        <v>394.826666666667</v>
      </c>
      <c r="CA741">
        <v>24.8937</v>
      </c>
      <c r="CB741">
        <v>900.017333333333</v>
      </c>
      <c r="CC741">
        <v>101.511</v>
      </c>
      <c r="CD741">
        <v>0.100024</v>
      </c>
      <c r="CE741">
        <v>39.7572333333333</v>
      </c>
      <c r="CF741">
        <v>35.9979666666667</v>
      </c>
      <c r="CG741">
        <v>999.9</v>
      </c>
      <c r="CH741">
        <v>0</v>
      </c>
      <c r="CI741">
        <v>0</v>
      </c>
      <c r="CJ741">
        <v>9994.18333333333</v>
      </c>
      <c r="CK741">
        <v>0</v>
      </c>
      <c r="CL741">
        <v>59.9381333333333</v>
      </c>
      <c r="CM741">
        <v>1460.00333333333</v>
      </c>
      <c r="CN741">
        <v>0.972994</v>
      </c>
      <c r="CO741">
        <v>0.0270056</v>
      </c>
      <c r="CP741">
        <v>0</v>
      </c>
      <c r="CQ741">
        <v>671.79</v>
      </c>
      <c r="CR741">
        <v>4.99951</v>
      </c>
      <c r="CS741">
        <v>9839.14333333333</v>
      </c>
      <c r="CT741">
        <v>11911.9333333333</v>
      </c>
      <c r="CU741">
        <v>41.187</v>
      </c>
      <c r="CV741">
        <v>43</v>
      </c>
      <c r="CW741">
        <v>42.562</v>
      </c>
      <c r="CX741">
        <v>42.375</v>
      </c>
      <c r="CY741">
        <v>44.062</v>
      </c>
      <c r="CZ741">
        <v>1415.71333333333</v>
      </c>
      <c r="DA741">
        <v>39.29</v>
      </c>
      <c r="DB741">
        <v>0</v>
      </c>
      <c r="DC741">
        <v>1627065027.4</v>
      </c>
      <c r="DD741">
        <v>0</v>
      </c>
      <c r="DE741">
        <v>672.095653846154</v>
      </c>
      <c r="DF741">
        <v>-2.27846153687016</v>
      </c>
      <c r="DG741">
        <v>-27.0789743717813</v>
      </c>
      <c r="DH741">
        <v>9842.06769230769</v>
      </c>
      <c r="DI741">
        <v>15</v>
      </c>
      <c r="DJ741">
        <v>1627063522.6</v>
      </c>
      <c r="DK741" t="s">
        <v>293</v>
      </c>
      <c r="DL741">
        <v>1627063512.6</v>
      </c>
      <c r="DM741">
        <v>1627063522.6</v>
      </c>
      <c r="DN741">
        <v>1</v>
      </c>
      <c r="DO741">
        <v>0.261</v>
      </c>
      <c r="DP741">
        <v>-0.001</v>
      </c>
      <c r="DQ741">
        <v>4.408</v>
      </c>
      <c r="DR741">
        <v>-0.118</v>
      </c>
      <c r="DS741">
        <v>420</v>
      </c>
      <c r="DT741">
        <v>3</v>
      </c>
      <c r="DU741">
        <v>0.07</v>
      </c>
      <c r="DV741">
        <v>0.03</v>
      </c>
      <c r="DW741">
        <v>-20.8654725</v>
      </c>
      <c r="DX741">
        <v>0.133324953095695</v>
      </c>
      <c r="DY741">
        <v>0.033777122342645</v>
      </c>
      <c r="DZ741">
        <v>1</v>
      </c>
      <c r="EA741">
        <v>672.216176470588</v>
      </c>
      <c r="EB741">
        <v>-2.28109044801259</v>
      </c>
      <c r="EC741">
        <v>0.303570078215137</v>
      </c>
      <c r="ED741">
        <v>1</v>
      </c>
      <c r="EE741">
        <v>8.593541</v>
      </c>
      <c r="EF741">
        <v>0.165916547842386</v>
      </c>
      <c r="EG741">
        <v>0.0208922718726328</v>
      </c>
      <c r="EH741">
        <v>0</v>
      </c>
      <c r="EI741">
        <v>2</v>
      </c>
      <c r="EJ741">
        <v>3</v>
      </c>
      <c r="EK741" t="s">
        <v>335</v>
      </c>
      <c r="EL741">
        <v>100</v>
      </c>
      <c r="EM741">
        <v>100</v>
      </c>
      <c r="EN741">
        <v>4.32</v>
      </c>
      <c r="EO741">
        <v>0.1175</v>
      </c>
      <c r="EP741">
        <v>2.28134974714028</v>
      </c>
      <c r="EQ741">
        <v>0.00616335315543056</v>
      </c>
      <c r="ER741">
        <v>-2.81551833566181e-06</v>
      </c>
      <c r="ES741">
        <v>7.20361701182458e-10</v>
      </c>
      <c r="ET741">
        <v>0.117463993054456</v>
      </c>
      <c r="EU741">
        <v>0</v>
      </c>
      <c r="EV741">
        <v>0</v>
      </c>
      <c r="EW741">
        <v>0</v>
      </c>
      <c r="EX741">
        <v>-4</v>
      </c>
      <c r="EY741">
        <v>2067</v>
      </c>
      <c r="EZ741">
        <v>1</v>
      </c>
      <c r="FA741">
        <v>22</v>
      </c>
      <c r="FB741">
        <v>25.2</v>
      </c>
      <c r="FC741">
        <v>25</v>
      </c>
      <c r="FD741">
        <v>18</v>
      </c>
      <c r="FE741">
        <v>960.458</v>
      </c>
      <c r="FF741">
        <v>526.358</v>
      </c>
      <c r="FG741">
        <v>46.7829</v>
      </c>
      <c r="FH741">
        <v>26.3364</v>
      </c>
      <c r="FI741">
        <v>30.0007</v>
      </c>
      <c r="FJ741">
        <v>26.0178</v>
      </c>
      <c r="FK741">
        <v>26.0071</v>
      </c>
      <c r="FL741">
        <v>26.9376</v>
      </c>
      <c r="FM741">
        <v>20.6975</v>
      </c>
      <c r="FN741">
        <v>0</v>
      </c>
      <c r="FO741">
        <v>48</v>
      </c>
      <c r="FP741">
        <v>420</v>
      </c>
      <c r="FQ741">
        <v>16.5553</v>
      </c>
      <c r="FR741">
        <v>100.221</v>
      </c>
      <c r="FS741">
        <v>100.111</v>
      </c>
    </row>
    <row r="742" spans="1:175">
      <c r="A742">
        <v>726</v>
      </c>
      <c r="B742">
        <v>1627065026.5</v>
      </c>
      <c r="C742">
        <v>1450.40000009537</v>
      </c>
      <c r="D742" t="s">
        <v>1745</v>
      </c>
      <c r="E742" t="s">
        <v>1746</v>
      </c>
      <c r="F742">
        <v>1</v>
      </c>
      <c r="H742">
        <v>1627065025.5</v>
      </c>
      <c r="I742">
        <f>(J742)/1000</f>
        <v>0</v>
      </c>
      <c r="J742">
        <f>1000*CB742*AH742*(BX742-BY742)/(100*BQ742*(1000-AH742*BX742))</f>
        <v>0</v>
      </c>
      <c r="K742">
        <f>CB742*AH742*(BW742-BV742*(1000-AH742*BY742)/(1000-AH742*BX742))/(100*BQ742)</f>
        <v>0</v>
      </c>
      <c r="L742">
        <f>BV742 - IF(AH742&gt;1, K742*BQ742*100.0/(AJ742*CJ742), 0)</f>
        <v>0</v>
      </c>
      <c r="M742">
        <f>((S742-I742/2)*L742-K742)/(S742+I742/2)</f>
        <v>0</v>
      </c>
      <c r="N742">
        <f>M742*(CC742+CD742)/1000.0</f>
        <v>0</v>
      </c>
      <c r="O742">
        <f>(BV742 - IF(AH742&gt;1, K742*BQ742*100.0/(AJ742*CJ742), 0))*(CC742+CD742)/1000.0</f>
        <v>0</v>
      </c>
      <c r="P742">
        <f>2.0/((1/R742-1/Q742)+SIGN(R742)*SQRT((1/R742-1/Q742)*(1/R742-1/Q742) + 4*BR742/((BR742+1)*(BR742+1))*(2*1/R742*1/Q742-1/Q742*1/Q742)))</f>
        <v>0</v>
      </c>
      <c r="Q742">
        <f>IF(LEFT(BS742,1)&lt;&gt;"0",IF(LEFT(BS742,1)="1",3.0,BT742),$D$5+$E$5*(CJ742*CC742/($K$5*1000))+$F$5*(CJ742*CC742/($K$5*1000))*MAX(MIN(BQ742,$J$5),$I$5)*MAX(MIN(BQ742,$J$5),$I$5)+$G$5*MAX(MIN(BQ742,$J$5),$I$5)*(CJ742*CC742/($K$5*1000))+$H$5*(CJ742*CC742/($K$5*1000))*(CJ742*CC742/($K$5*1000)))</f>
        <v>0</v>
      </c>
      <c r="R742">
        <f>I742*(1000-(1000*0.61365*exp(17.502*V742/(240.97+V742))/(CC742+CD742)+BX742)/2)/(1000*0.61365*exp(17.502*V742/(240.97+V742))/(CC742+CD742)-BX742)</f>
        <v>0</v>
      </c>
      <c r="S742">
        <f>1/((BR742+1)/(P742/1.6)+1/(Q742/1.37)) + BR742/((BR742+1)/(P742/1.6) + BR742/(Q742/1.37))</f>
        <v>0</v>
      </c>
      <c r="T742">
        <f>(BM742*BP742)</f>
        <v>0</v>
      </c>
      <c r="U742">
        <f>(CE742+(T742+2*0.95*5.67E-8*(((CE742+$B$7)+273)^4-(CE742+273)^4)-44100*I742)/(1.84*29.3*Q742+8*0.95*5.67E-8*(CE742+273)^3))</f>
        <v>0</v>
      </c>
      <c r="V742">
        <f>($C$7*CF742+$D$7*CG742+$E$7*U742)</f>
        <v>0</v>
      </c>
      <c r="W742">
        <f>0.61365*exp(17.502*V742/(240.97+V742))</f>
        <v>0</v>
      </c>
      <c r="X742">
        <f>(Y742/Z742*100)</f>
        <v>0</v>
      </c>
      <c r="Y742">
        <f>BX742*(CC742+CD742)/1000</f>
        <v>0</v>
      </c>
      <c r="Z742">
        <f>0.61365*exp(17.502*CE742/(240.97+CE742))</f>
        <v>0</v>
      </c>
      <c r="AA742">
        <f>(W742-BX742*(CC742+CD742)/1000)</f>
        <v>0</v>
      </c>
      <c r="AB742">
        <f>(-I742*44100)</f>
        <v>0</v>
      </c>
      <c r="AC742">
        <f>2*29.3*Q742*0.92*(CE742-V742)</f>
        <v>0</v>
      </c>
      <c r="AD742">
        <f>2*0.95*5.67E-8*(((CE742+$B$7)+273)^4-(V742+273)^4)</f>
        <v>0</v>
      </c>
      <c r="AE742">
        <f>T742+AD742+AB742+AC742</f>
        <v>0</v>
      </c>
      <c r="AF742">
        <v>16</v>
      </c>
      <c r="AG742">
        <v>2</v>
      </c>
      <c r="AH742">
        <f>IF(AF742*$H$13&gt;=AJ742,1.0,(AJ742/(AJ742-AF742*$H$13)))</f>
        <v>0</v>
      </c>
      <c r="AI742">
        <f>(AH742-1)*100</f>
        <v>0</v>
      </c>
      <c r="AJ742">
        <f>MAX(0,($B$13+$C$13*CJ742)/(1+$D$13*CJ742)*CC742/(CE742+273)*$E$13)</f>
        <v>0</v>
      </c>
      <c r="AK742" t="s">
        <v>291</v>
      </c>
      <c r="AL742" t="s">
        <v>291</v>
      </c>
      <c r="AM742">
        <v>0</v>
      </c>
      <c r="AN742">
        <v>0</v>
      </c>
      <c r="AO742">
        <f>1-AM742/AN742</f>
        <v>0</v>
      </c>
      <c r="AP742">
        <v>0</v>
      </c>
      <c r="AQ742" t="s">
        <v>291</v>
      </c>
      <c r="AR742" t="s">
        <v>291</v>
      </c>
      <c r="AS742">
        <v>0</v>
      </c>
      <c r="AT742">
        <v>0</v>
      </c>
      <c r="AU742">
        <f>1-AS742/AT742</f>
        <v>0</v>
      </c>
      <c r="AV742">
        <v>0.5</v>
      </c>
      <c r="AW742">
        <f>BN742</f>
        <v>0</v>
      </c>
      <c r="AX742">
        <f>K742</f>
        <v>0</v>
      </c>
      <c r="AY742">
        <f>AU742*AV742*AW742</f>
        <v>0</v>
      </c>
      <c r="AZ742">
        <f>(AX742-AP742)/AW742</f>
        <v>0</v>
      </c>
      <c r="BA742">
        <f>(AN742-AT742)/AT742</f>
        <v>0</v>
      </c>
      <c r="BB742">
        <f>AM742/(AO742+AM742/AT742)</f>
        <v>0</v>
      </c>
      <c r="BC742" t="s">
        <v>291</v>
      </c>
      <c r="BD742">
        <v>0</v>
      </c>
      <c r="BE742">
        <f>IF(BD742&lt;&gt;0, BD742, BB742)</f>
        <v>0</v>
      </c>
      <c r="BF742">
        <f>1-BE742/AT742</f>
        <v>0</v>
      </c>
      <c r="BG742">
        <f>(AT742-AS742)/(AT742-BE742)</f>
        <v>0</v>
      </c>
      <c r="BH742">
        <f>(AN742-AT742)/(AN742-BE742)</f>
        <v>0</v>
      </c>
      <c r="BI742">
        <f>(AT742-AS742)/(AT742-AM742)</f>
        <v>0</v>
      </c>
      <c r="BJ742">
        <f>(AN742-AT742)/(AN742-AM742)</f>
        <v>0</v>
      </c>
      <c r="BK742">
        <f>(BG742*BE742/AS742)</f>
        <v>0</v>
      </c>
      <c r="BL742">
        <f>(1-BK742)</f>
        <v>0</v>
      </c>
      <c r="BM742">
        <f>$B$11*CK742+$C$11*CL742+$F$11*CM742*(1-CP742)</f>
        <v>0</v>
      </c>
      <c r="BN742">
        <f>BM742*BO742</f>
        <v>0</v>
      </c>
      <c r="BO742">
        <f>($B$11*$D$9+$C$11*$D$9+$F$11*((CZ742+CR742)/MAX(CZ742+CR742+DA742, 0.1)*$I$9+DA742/MAX(CZ742+CR742+DA742, 0.1)*$J$9))/($B$11+$C$11+$F$11)</f>
        <v>0</v>
      </c>
      <c r="BP742">
        <f>($B$11*$K$9+$C$11*$K$9+$F$11*((CZ742+CR742)/MAX(CZ742+CR742+DA742, 0.1)*$P$9+DA742/MAX(CZ742+CR742+DA742, 0.1)*$Q$9))/($B$11+$C$11+$F$11)</f>
        <v>0</v>
      </c>
      <c r="BQ742">
        <v>6</v>
      </c>
      <c r="BR742">
        <v>0.5</v>
      </c>
      <c r="BS742" t="s">
        <v>292</v>
      </c>
      <c r="BT742">
        <v>2</v>
      </c>
      <c r="BU742">
        <v>1627065025.5</v>
      </c>
      <c r="BV742">
        <v>399.181666666667</v>
      </c>
      <c r="BW742">
        <v>419.991</v>
      </c>
      <c r="BX742">
        <v>25.0413666666667</v>
      </c>
      <c r="BY742">
        <v>16.4508333333333</v>
      </c>
      <c r="BZ742">
        <v>394.861333333333</v>
      </c>
      <c r="CA742">
        <v>24.9239</v>
      </c>
      <c r="CB742">
        <v>900.025</v>
      </c>
      <c r="CC742">
        <v>101.51</v>
      </c>
      <c r="CD742">
        <v>0.0997520333333333</v>
      </c>
      <c r="CE742">
        <v>39.7689333333333</v>
      </c>
      <c r="CF742">
        <v>36.0152</v>
      </c>
      <c r="CG742">
        <v>999.9</v>
      </c>
      <c r="CH742">
        <v>0</v>
      </c>
      <c r="CI742">
        <v>0</v>
      </c>
      <c r="CJ742">
        <v>10022.5</v>
      </c>
      <c r="CK742">
        <v>0</v>
      </c>
      <c r="CL742">
        <v>59.9466</v>
      </c>
      <c r="CM742">
        <v>1460</v>
      </c>
      <c r="CN742">
        <v>0.972994</v>
      </c>
      <c r="CO742">
        <v>0.0270056</v>
      </c>
      <c r="CP742">
        <v>0</v>
      </c>
      <c r="CQ742">
        <v>671.804666666667</v>
      </c>
      <c r="CR742">
        <v>4.99951</v>
      </c>
      <c r="CS742">
        <v>9838.43</v>
      </c>
      <c r="CT742">
        <v>11911.9</v>
      </c>
      <c r="CU742">
        <v>41.187</v>
      </c>
      <c r="CV742">
        <v>43</v>
      </c>
      <c r="CW742">
        <v>42.5206666666667</v>
      </c>
      <c r="CX742">
        <v>42.375</v>
      </c>
      <c r="CY742">
        <v>44.083</v>
      </c>
      <c r="CZ742">
        <v>1415.71</v>
      </c>
      <c r="DA742">
        <v>39.29</v>
      </c>
      <c r="DB742">
        <v>0</v>
      </c>
      <c r="DC742">
        <v>1627065029.2</v>
      </c>
      <c r="DD742">
        <v>0</v>
      </c>
      <c r="DE742">
        <v>672.03436</v>
      </c>
      <c r="DF742">
        <v>-2.47392307351755</v>
      </c>
      <c r="DG742">
        <v>-26.8576922948552</v>
      </c>
      <c r="DH742">
        <v>9841.1376</v>
      </c>
      <c r="DI742">
        <v>15</v>
      </c>
      <c r="DJ742">
        <v>1627063522.6</v>
      </c>
      <c r="DK742" t="s">
        <v>293</v>
      </c>
      <c r="DL742">
        <v>1627063512.6</v>
      </c>
      <c r="DM742">
        <v>1627063522.6</v>
      </c>
      <c r="DN742">
        <v>1</v>
      </c>
      <c r="DO742">
        <v>0.261</v>
      </c>
      <c r="DP742">
        <v>-0.001</v>
      </c>
      <c r="DQ742">
        <v>4.408</v>
      </c>
      <c r="DR742">
        <v>-0.118</v>
      </c>
      <c r="DS742">
        <v>420</v>
      </c>
      <c r="DT742">
        <v>3</v>
      </c>
      <c r="DU742">
        <v>0.07</v>
      </c>
      <c r="DV742">
        <v>0.03</v>
      </c>
      <c r="DW742">
        <v>-20.85703</v>
      </c>
      <c r="DX742">
        <v>0.145603001876226</v>
      </c>
      <c r="DY742">
        <v>0.0349970084435799</v>
      </c>
      <c r="DZ742">
        <v>1</v>
      </c>
      <c r="EA742">
        <v>672.155028571429</v>
      </c>
      <c r="EB742">
        <v>-2.29547553816272</v>
      </c>
      <c r="EC742">
        <v>0.305191414007133</v>
      </c>
      <c r="ED742">
        <v>1</v>
      </c>
      <c r="EE742">
        <v>8.5947485</v>
      </c>
      <c r="EF742">
        <v>0.128881575984984</v>
      </c>
      <c r="EG742">
        <v>0.02020496084505</v>
      </c>
      <c r="EH742">
        <v>0</v>
      </c>
      <c r="EI742">
        <v>2</v>
      </c>
      <c r="EJ742">
        <v>3</v>
      </c>
      <c r="EK742" t="s">
        <v>335</v>
      </c>
      <c r="EL742">
        <v>100</v>
      </c>
      <c r="EM742">
        <v>100</v>
      </c>
      <c r="EN742">
        <v>4.32</v>
      </c>
      <c r="EO742">
        <v>0.1174</v>
      </c>
      <c r="EP742">
        <v>2.28134974714028</v>
      </c>
      <c r="EQ742">
        <v>0.00616335315543056</v>
      </c>
      <c r="ER742">
        <v>-2.81551833566181e-06</v>
      </c>
      <c r="ES742">
        <v>7.20361701182458e-10</v>
      </c>
      <c r="ET742">
        <v>0.117463993054456</v>
      </c>
      <c r="EU742">
        <v>0</v>
      </c>
      <c r="EV742">
        <v>0</v>
      </c>
      <c r="EW742">
        <v>0</v>
      </c>
      <c r="EX742">
        <v>-4</v>
      </c>
      <c r="EY742">
        <v>2067</v>
      </c>
      <c r="EZ742">
        <v>1</v>
      </c>
      <c r="FA742">
        <v>22</v>
      </c>
      <c r="FB742">
        <v>25.2</v>
      </c>
      <c r="FC742">
        <v>25.1</v>
      </c>
      <c r="FD742">
        <v>18</v>
      </c>
      <c r="FE742">
        <v>960.516</v>
      </c>
      <c r="FF742">
        <v>526.354</v>
      </c>
      <c r="FG742">
        <v>46.7941</v>
      </c>
      <c r="FH742">
        <v>26.3397</v>
      </c>
      <c r="FI742">
        <v>30.0006</v>
      </c>
      <c r="FJ742">
        <v>26.021</v>
      </c>
      <c r="FK742">
        <v>26.0103</v>
      </c>
      <c r="FL742">
        <v>26.9375</v>
      </c>
      <c r="FM742">
        <v>20.6975</v>
      </c>
      <c r="FN742">
        <v>0</v>
      </c>
      <c r="FO742">
        <v>48</v>
      </c>
      <c r="FP742">
        <v>420</v>
      </c>
      <c r="FQ742">
        <v>16.5492</v>
      </c>
      <c r="FR742">
        <v>100.218</v>
      </c>
      <c r="FS742">
        <v>100.111</v>
      </c>
    </row>
    <row r="743" spans="1:175">
      <c r="A743">
        <v>727</v>
      </c>
      <c r="B743">
        <v>1627065028.5</v>
      </c>
      <c r="C743">
        <v>1452.40000009537</v>
      </c>
      <c r="D743" t="s">
        <v>1747</v>
      </c>
      <c r="E743" t="s">
        <v>1748</v>
      </c>
      <c r="F743">
        <v>1</v>
      </c>
      <c r="H743">
        <v>1627065027.5</v>
      </c>
      <c r="I743">
        <f>(J743)/1000</f>
        <v>0</v>
      </c>
      <c r="J743">
        <f>1000*CB743*AH743*(BX743-BY743)/(100*BQ743*(1000-AH743*BX743))</f>
        <v>0</v>
      </c>
      <c r="K743">
        <f>CB743*AH743*(BW743-BV743*(1000-AH743*BY743)/(1000-AH743*BX743))/(100*BQ743)</f>
        <v>0</v>
      </c>
      <c r="L743">
        <f>BV743 - IF(AH743&gt;1, K743*BQ743*100.0/(AJ743*CJ743), 0)</f>
        <v>0</v>
      </c>
      <c r="M743">
        <f>((S743-I743/2)*L743-K743)/(S743+I743/2)</f>
        <v>0</v>
      </c>
      <c r="N743">
        <f>M743*(CC743+CD743)/1000.0</f>
        <v>0</v>
      </c>
      <c r="O743">
        <f>(BV743 - IF(AH743&gt;1, K743*BQ743*100.0/(AJ743*CJ743), 0))*(CC743+CD743)/1000.0</f>
        <v>0</v>
      </c>
      <c r="P743">
        <f>2.0/((1/R743-1/Q743)+SIGN(R743)*SQRT((1/R743-1/Q743)*(1/R743-1/Q743) + 4*BR743/((BR743+1)*(BR743+1))*(2*1/R743*1/Q743-1/Q743*1/Q743)))</f>
        <v>0</v>
      </c>
      <c r="Q743">
        <f>IF(LEFT(BS743,1)&lt;&gt;"0",IF(LEFT(BS743,1)="1",3.0,BT743),$D$5+$E$5*(CJ743*CC743/($K$5*1000))+$F$5*(CJ743*CC743/($K$5*1000))*MAX(MIN(BQ743,$J$5),$I$5)*MAX(MIN(BQ743,$J$5),$I$5)+$G$5*MAX(MIN(BQ743,$J$5),$I$5)*(CJ743*CC743/($K$5*1000))+$H$5*(CJ743*CC743/($K$5*1000))*(CJ743*CC743/($K$5*1000)))</f>
        <v>0</v>
      </c>
      <c r="R743">
        <f>I743*(1000-(1000*0.61365*exp(17.502*V743/(240.97+V743))/(CC743+CD743)+BX743)/2)/(1000*0.61365*exp(17.502*V743/(240.97+V743))/(CC743+CD743)-BX743)</f>
        <v>0</v>
      </c>
      <c r="S743">
        <f>1/((BR743+1)/(P743/1.6)+1/(Q743/1.37)) + BR743/((BR743+1)/(P743/1.6) + BR743/(Q743/1.37))</f>
        <v>0</v>
      </c>
      <c r="T743">
        <f>(BM743*BP743)</f>
        <v>0</v>
      </c>
      <c r="U743">
        <f>(CE743+(T743+2*0.95*5.67E-8*(((CE743+$B$7)+273)^4-(CE743+273)^4)-44100*I743)/(1.84*29.3*Q743+8*0.95*5.67E-8*(CE743+273)^3))</f>
        <v>0</v>
      </c>
      <c r="V743">
        <f>($C$7*CF743+$D$7*CG743+$E$7*U743)</f>
        <v>0</v>
      </c>
      <c r="W743">
        <f>0.61365*exp(17.502*V743/(240.97+V743))</f>
        <v>0</v>
      </c>
      <c r="X743">
        <f>(Y743/Z743*100)</f>
        <v>0</v>
      </c>
      <c r="Y743">
        <f>BX743*(CC743+CD743)/1000</f>
        <v>0</v>
      </c>
      <c r="Z743">
        <f>0.61365*exp(17.502*CE743/(240.97+CE743))</f>
        <v>0</v>
      </c>
      <c r="AA743">
        <f>(W743-BX743*(CC743+CD743)/1000)</f>
        <v>0</v>
      </c>
      <c r="AB743">
        <f>(-I743*44100)</f>
        <v>0</v>
      </c>
      <c r="AC743">
        <f>2*29.3*Q743*0.92*(CE743-V743)</f>
        <v>0</v>
      </c>
      <c r="AD743">
        <f>2*0.95*5.67E-8*(((CE743+$B$7)+273)^4-(V743+273)^4)</f>
        <v>0</v>
      </c>
      <c r="AE743">
        <f>T743+AD743+AB743+AC743</f>
        <v>0</v>
      </c>
      <c r="AF743">
        <v>16</v>
      </c>
      <c r="AG743">
        <v>2</v>
      </c>
      <c r="AH743">
        <f>IF(AF743*$H$13&gt;=AJ743,1.0,(AJ743/(AJ743-AF743*$H$13)))</f>
        <v>0</v>
      </c>
      <c r="AI743">
        <f>(AH743-1)*100</f>
        <v>0</v>
      </c>
      <c r="AJ743">
        <f>MAX(0,($B$13+$C$13*CJ743)/(1+$D$13*CJ743)*CC743/(CE743+273)*$E$13)</f>
        <v>0</v>
      </c>
      <c r="AK743" t="s">
        <v>291</v>
      </c>
      <c r="AL743" t="s">
        <v>291</v>
      </c>
      <c r="AM743">
        <v>0</v>
      </c>
      <c r="AN743">
        <v>0</v>
      </c>
      <c r="AO743">
        <f>1-AM743/AN743</f>
        <v>0</v>
      </c>
      <c r="AP743">
        <v>0</v>
      </c>
      <c r="AQ743" t="s">
        <v>291</v>
      </c>
      <c r="AR743" t="s">
        <v>291</v>
      </c>
      <c r="AS743">
        <v>0</v>
      </c>
      <c r="AT743">
        <v>0</v>
      </c>
      <c r="AU743">
        <f>1-AS743/AT743</f>
        <v>0</v>
      </c>
      <c r="AV743">
        <v>0.5</v>
      </c>
      <c r="AW743">
        <f>BN743</f>
        <v>0</v>
      </c>
      <c r="AX743">
        <f>K743</f>
        <v>0</v>
      </c>
      <c r="AY743">
        <f>AU743*AV743*AW743</f>
        <v>0</v>
      </c>
      <c r="AZ743">
        <f>(AX743-AP743)/AW743</f>
        <v>0</v>
      </c>
      <c r="BA743">
        <f>(AN743-AT743)/AT743</f>
        <v>0</v>
      </c>
      <c r="BB743">
        <f>AM743/(AO743+AM743/AT743)</f>
        <v>0</v>
      </c>
      <c r="BC743" t="s">
        <v>291</v>
      </c>
      <c r="BD743">
        <v>0</v>
      </c>
      <c r="BE743">
        <f>IF(BD743&lt;&gt;0, BD743, BB743)</f>
        <v>0</v>
      </c>
      <c r="BF743">
        <f>1-BE743/AT743</f>
        <v>0</v>
      </c>
      <c r="BG743">
        <f>(AT743-AS743)/(AT743-BE743)</f>
        <v>0</v>
      </c>
      <c r="BH743">
        <f>(AN743-AT743)/(AN743-BE743)</f>
        <v>0</v>
      </c>
      <c r="BI743">
        <f>(AT743-AS743)/(AT743-AM743)</f>
        <v>0</v>
      </c>
      <c r="BJ743">
        <f>(AN743-AT743)/(AN743-AM743)</f>
        <v>0</v>
      </c>
      <c r="BK743">
        <f>(BG743*BE743/AS743)</f>
        <v>0</v>
      </c>
      <c r="BL743">
        <f>(1-BK743)</f>
        <v>0</v>
      </c>
      <c r="BM743">
        <f>$B$11*CK743+$C$11*CL743+$F$11*CM743*(1-CP743)</f>
        <v>0</v>
      </c>
      <c r="BN743">
        <f>BM743*BO743</f>
        <v>0</v>
      </c>
      <c r="BO743">
        <f>($B$11*$D$9+$C$11*$D$9+$F$11*((CZ743+CR743)/MAX(CZ743+CR743+DA743, 0.1)*$I$9+DA743/MAX(CZ743+CR743+DA743, 0.1)*$J$9))/($B$11+$C$11+$F$11)</f>
        <v>0</v>
      </c>
      <c r="BP743">
        <f>($B$11*$K$9+$C$11*$K$9+$F$11*((CZ743+CR743)/MAX(CZ743+CR743+DA743, 0.1)*$P$9+DA743/MAX(CZ743+CR743+DA743, 0.1)*$Q$9))/($B$11+$C$11+$F$11)</f>
        <v>0</v>
      </c>
      <c r="BQ743">
        <v>6</v>
      </c>
      <c r="BR743">
        <v>0.5</v>
      </c>
      <c r="BS743" t="s">
        <v>292</v>
      </c>
      <c r="BT743">
        <v>2</v>
      </c>
      <c r="BU743">
        <v>1627065027.5</v>
      </c>
      <c r="BV743">
        <v>399.169666666667</v>
      </c>
      <c r="BW743">
        <v>419.954</v>
      </c>
      <c r="BX743">
        <v>25.0688666666667</v>
      </c>
      <c r="BY743">
        <v>16.4641333333333</v>
      </c>
      <c r="BZ743">
        <v>394.848666666667</v>
      </c>
      <c r="CA743">
        <v>24.9514</v>
      </c>
      <c r="CB743">
        <v>899.976</v>
      </c>
      <c r="CC743">
        <v>101.511333333333</v>
      </c>
      <c r="CD743">
        <v>0.100089333333333</v>
      </c>
      <c r="CE743">
        <v>39.78</v>
      </c>
      <c r="CF743">
        <v>36.0312666666667</v>
      </c>
      <c r="CG743">
        <v>999.9</v>
      </c>
      <c r="CH743">
        <v>0</v>
      </c>
      <c r="CI743">
        <v>0</v>
      </c>
      <c r="CJ743">
        <v>9999.98333333333</v>
      </c>
      <c r="CK743">
        <v>0</v>
      </c>
      <c r="CL743">
        <v>59.9452</v>
      </c>
      <c r="CM743">
        <v>1459.99666666667</v>
      </c>
      <c r="CN743">
        <v>0.972994</v>
      </c>
      <c r="CO743">
        <v>0.0270056</v>
      </c>
      <c r="CP743">
        <v>0</v>
      </c>
      <c r="CQ743">
        <v>671.873666666667</v>
      </c>
      <c r="CR743">
        <v>4.99951</v>
      </c>
      <c r="CS743">
        <v>9837.52666666667</v>
      </c>
      <c r="CT743">
        <v>11911.8666666667</v>
      </c>
      <c r="CU743">
        <v>41.208</v>
      </c>
      <c r="CV743">
        <v>43</v>
      </c>
      <c r="CW743">
        <v>42.562</v>
      </c>
      <c r="CX743">
        <v>42.375</v>
      </c>
      <c r="CY743">
        <v>44.125</v>
      </c>
      <c r="CZ743">
        <v>1415.70666666667</v>
      </c>
      <c r="DA743">
        <v>39.29</v>
      </c>
      <c r="DB743">
        <v>0</v>
      </c>
      <c r="DC743">
        <v>1627065031.6</v>
      </c>
      <c r="DD743">
        <v>0</v>
      </c>
      <c r="DE743">
        <v>671.99056</v>
      </c>
      <c r="DF743">
        <v>-2.48784615541505</v>
      </c>
      <c r="DG743">
        <v>-25.3753846385782</v>
      </c>
      <c r="DH743">
        <v>9840.0388</v>
      </c>
      <c r="DI743">
        <v>15</v>
      </c>
      <c r="DJ743">
        <v>1627063522.6</v>
      </c>
      <c r="DK743" t="s">
        <v>293</v>
      </c>
      <c r="DL743">
        <v>1627063512.6</v>
      </c>
      <c r="DM743">
        <v>1627063522.6</v>
      </c>
      <c r="DN743">
        <v>1</v>
      </c>
      <c r="DO743">
        <v>0.261</v>
      </c>
      <c r="DP743">
        <v>-0.001</v>
      </c>
      <c r="DQ743">
        <v>4.408</v>
      </c>
      <c r="DR743">
        <v>-0.118</v>
      </c>
      <c r="DS743">
        <v>420</v>
      </c>
      <c r="DT743">
        <v>3</v>
      </c>
      <c r="DU743">
        <v>0.07</v>
      </c>
      <c r="DV743">
        <v>0.03</v>
      </c>
      <c r="DW743">
        <v>-20.84771</v>
      </c>
      <c r="DX743">
        <v>0.213070919324628</v>
      </c>
      <c r="DY743">
        <v>0.0395253197330521</v>
      </c>
      <c r="DZ743">
        <v>1</v>
      </c>
      <c r="EA743">
        <v>672.072029411765</v>
      </c>
      <c r="EB743">
        <v>-2.01990935269811</v>
      </c>
      <c r="EC743">
        <v>0.286284770330492</v>
      </c>
      <c r="ED743">
        <v>1</v>
      </c>
      <c r="EE743">
        <v>8.59874725</v>
      </c>
      <c r="EF743">
        <v>0.078274784240114</v>
      </c>
      <c r="EG743">
        <v>0.0172088512091163</v>
      </c>
      <c r="EH743">
        <v>1</v>
      </c>
      <c r="EI743">
        <v>3</v>
      </c>
      <c r="EJ743">
        <v>3</v>
      </c>
      <c r="EK743" t="s">
        <v>294</v>
      </c>
      <c r="EL743">
        <v>100</v>
      </c>
      <c r="EM743">
        <v>100</v>
      </c>
      <c r="EN743">
        <v>4.321</v>
      </c>
      <c r="EO743">
        <v>0.1174</v>
      </c>
      <c r="EP743">
        <v>2.28134974714028</v>
      </c>
      <c r="EQ743">
        <v>0.00616335315543056</v>
      </c>
      <c r="ER743">
        <v>-2.81551833566181e-06</v>
      </c>
      <c r="ES743">
        <v>7.20361701182458e-10</v>
      </c>
      <c r="ET743">
        <v>0.117463993054456</v>
      </c>
      <c r="EU743">
        <v>0</v>
      </c>
      <c r="EV743">
        <v>0</v>
      </c>
      <c r="EW743">
        <v>0</v>
      </c>
      <c r="EX743">
        <v>-4</v>
      </c>
      <c r="EY743">
        <v>2067</v>
      </c>
      <c r="EZ743">
        <v>1</v>
      </c>
      <c r="FA743">
        <v>22</v>
      </c>
      <c r="FB743">
        <v>25.3</v>
      </c>
      <c r="FC743">
        <v>25.1</v>
      </c>
      <c r="FD743">
        <v>18</v>
      </c>
      <c r="FE743">
        <v>960.573</v>
      </c>
      <c r="FF743">
        <v>526.53</v>
      </c>
      <c r="FG743">
        <v>46.8053</v>
      </c>
      <c r="FH743">
        <v>26.343</v>
      </c>
      <c r="FI743">
        <v>30.0007</v>
      </c>
      <c r="FJ743">
        <v>26.0243</v>
      </c>
      <c r="FK743">
        <v>26.0135</v>
      </c>
      <c r="FL743">
        <v>26.9389</v>
      </c>
      <c r="FM743">
        <v>20.6975</v>
      </c>
      <c r="FN743">
        <v>0</v>
      </c>
      <c r="FO743">
        <v>48</v>
      </c>
      <c r="FP743">
        <v>420</v>
      </c>
      <c r="FQ743">
        <v>16.5449</v>
      </c>
      <c r="FR743">
        <v>100.218</v>
      </c>
      <c r="FS743">
        <v>100.11</v>
      </c>
    </row>
    <row r="744" spans="1:175">
      <c r="A744">
        <v>728</v>
      </c>
      <c r="B744">
        <v>1627065030.5</v>
      </c>
      <c r="C744">
        <v>1454.40000009537</v>
      </c>
      <c r="D744" t="s">
        <v>1749</v>
      </c>
      <c r="E744" t="s">
        <v>1750</v>
      </c>
      <c r="F744">
        <v>1</v>
      </c>
      <c r="H744">
        <v>1627065029.5</v>
      </c>
      <c r="I744">
        <f>(J744)/1000</f>
        <v>0</v>
      </c>
      <c r="J744">
        <f>1000*CB744*AH744*(BX744-BY744)/(100*BQ744*(1000-AH744*BX744))</f>
        <v>0</v>
      </c>
      <c r="K744">
        <f>CB744*AH744*(BW744-BV744*(1000-AH744*BY744)/(1000-AH744*BX744))/(100*BQ744)</f>
        <v>0</v>
      </c>
      <c r="L744">
        <f>BV744 - IF(AH744&gt;1, K744*BQ744*100.0/(AJ744*CJ744), 0)</f>
        <v>0</v>
      </c>
      <c r="M744">
        <f>((S744-I744/2)*L744-K744)/(S744+I744/2)</f>
        <v>0</v>
      </c>
      <c r="N744">
        <f>M744*(CC744+CD744)/1000.0</f>
        <v>0</v>
      </c>
      <c r="O744">
        <f>(BV744 - IF(AH744&gt;1, K744*BQ744*100.0/(AJ744*CJ744), 0))*(CC744+CD744)/1000.0</f>
        <v>0</v>
      </c>
      <c r="P744">
        <f>2.0/((1/R744-1/Q744)+SIGN(R744)*SQRT((1/R744-1/Q744)*(1/R744-1/Q744) + 4*BR744/((BR744+1)*(BR744+1))*(2*1/R744*1/Q744-1/Q744*1/Q744)))</f>
        <v>0</v>
      </c>
      <c r="Q744">
        <f>IF(LEFT(BS744,1)&lt;&gt;"0",IF(LEFT(BS744,1)="1",3.0,BT744),$D$5+$E$5*(CJ744*CC744/($K$5*1000))+$F$5*(CJ744*CC744/($K$5*1000))*MAX(MIN(BQ744,$J$5),$I$5)*MAX(MIN(BQ744,$J$5),$I$5)+$G$5*MAX(MIN(BQ744,$J$5),$I$5)*(CJ744*CC744/($K$5*1000))+$H$5*(CJ744*CC744/($K$5*1000))*(CJ744*CC744/($K$5*1000)))</f>
        <v>0</v>
      </c>
      <c r="R744">
        <f>I744*(1000-(1000*0.61365*exp(17.502*V744/(240.97+V744))/(CC744+CD744)+BX744)/2)/(1000*0.61365*exp(17.502*V744/(240.97+V744))/(CC744+CD744)-BX744)</f>
        <v>0</v>
      </c>
      <c r="S744">
        <f>1/((BR744+1)/(P744/1.6)+1/(Q744/1.37)) + BR744/((BR744+1)/(P744/1.6) + BR744/(Q744/1.37))</f>
        <v>0</v>
      </c>
      <c r="T744">
        <f>(BM744*BP744)</f>
        <v>0</v>
      </c>
      <c r="U744">
        <f>(CE744+(T744+2*0.95*5.67E-8*(((CE744+$B$7)+273)^4-(CE744+273)^4)-44100*I744)/(1.84*29.3*Q744+8*0.95*5.67E-8*(CE744+273)^3))</f>
        <v>0</v>
      </c>
      <c r="V744">
        <f>($C$7*CF744+$D$7*CG744+$E$7*U744)</f>
        <v>0</v>
      </c>
      <c r="W744">
        <f>0.61365*exp(17.502*V744/(240.97+V744))</f>
        <v>0</v>
      </c>
      <c r="X744">
        <f>(Y744/Z744*100)</f>
        <v>0</v>
      </c>
      <c r="Y744">
        <f>BX744*(CC744+CD744)/1000</f>
        <v>0</v>
      </c>
      <c r="Z744">
        <f>0.61365*exp(17.502*CE744/(240.97+CE744))</f>
        <v>0</v>
      </c>
      <c r="AA744">
        <f>(W744-BX744*(CC744+CD744)/1000)</f>
        <v>0</v>
      </c>
      <c r="AB744">
        <f>(-I744*44100)</f>
        <v>0</v>
      </c>
      <c r="AC744">
        <f>2*29.3*Q744*0.92*(CE744-V744)</f>
        <v>0</v>
      </c>
      <c r="AD744">
        <f>2*0.95*5.67E-8*(((CE744+$B$7)+273)^4-(V744+273)^4)</f>
        <v>0</v>
      </c>
      <c r="AE744">
        <f>T744+AD744+AB744+AC744</f>
        <v>0</v>
      </c>
      <c r="AF744">
        <v>16</v>
      </c>
      <c r="AG744">
        <v>2</v>
      </c>
      <c r="AH744">
        <f>IF(AF744*$H$13&gt;=AJ744,1.0,(AJ744/(AJ744-AF744*$H$13)))</f>
        <v>0</v>
      </c>
      <c r="AI744">
        <f>(AH744-1)*100</f>
        <v>0</v>
      </c>
      <c r="AJ744">
        <f>MAX(0,($B$13+$C$13*CJ744)/(1+$D$13*CJ744)*CC744/(CE744+273)*$E$13)</f>
        <v>0</v>
      </c>
      <c r="AK744" t="s">
        <v>291</v>
      </c>
      <c r="AL744" t="s">
        <v>291</v>
      </c>
      <c r="AM744">
        <v>0</v>
      </c>
      <c r="AN744">
        <v>0</v>
      </c>
      <c r="AO744">
        <f>1-AM744/AN744</f>
        <v>0</v>
      </c>
      <c r="AP744">
        <v>0</v>
      </c>
      <c r="AQ744" t="s">
        <v>291</v>
      </c>
      <c r="AR744" t="s">
        <v>291</v>
      </c>
      <c r="AS744">
        <v>0</v>
      </c>
      <c r="AT744">
        <v>0</v>
      </c>
      <c r="AU744">
        <f>1-AS744/AT744</f>
        <v>0</v>
      </c>
      <c r="AV744">
        <v>0.5</v>
      </c>
      <c r="AW744">
        <f>BN744</f>
        <v>0</v>
      </c>
      <c r="AX744">
        <f>K744</f>
        <v>0</v>
      </c>
      <c r="AY744">
        <f>AU744*AV744*AW744</f>
        <v>0</v>
      </c>
      <c r="AZ744">
        <f>(AX744-AP744)/AW744</f>
        <v>0</v>
      </c>
      <c r="BA744">
        <f>(AN744-AT744)/AT744</f>
        <v>0</v>
      </c>
      <c r="BB744">
        <f>AM744/(AO744+AM744/AT744)</f>
        <v>0</v>
      </c>
      <c r="BC744" t="s">
        <v>291</v>
      </c>
      <c r="BD744">
        <v>0</v>
      </c>
      <c r="BE744">
        <f>IF(BD744&lt;&gt;0, BD744, BB744)</f>
        <v>0</v>
      </c>
      <c r="BF744">
        <f>1-BE744/AT744</f>
        <v>0</v>
      </c>
      <c r="BG744">
        <f>(AT744-AS744)/(AT744-BE744)</f>
        <v>0</v>
      </c>
      <c r="BH744">
        <f>(AN744-AT744)/(AN744-BE744)</f>
        <v>0</v>
      </c>
      <c r="BI744">
        <f>(AT744-AS744)/(AT744-AM744)</f>
        <v>0</v>
      </c>
      <c r="BJ744">
        <f>(AN744-AT744)/(AN744-AM744)</f>
        <v>0</v>
      </c>
      <c r="BK744">
        <f>(BG744*BE744/AS744)</f>
        <v>0</v>
      </c>
      <c r="BL744">
        <f>(1-BK744)</f>
        <v>0</v>
      </c>
      <c r="BM744">
        <f>$B$11*CK744+$C$11*CL744+$F$11*CM744*(1-CP744)</f>
        <v>0</v>
      </c>
      <c r="BN744">
        <f>BM744*BO744</f>
        <v>0</v>
      </c>
      <c r="BO744">
        <f>($B$11*$D$9+$C$11*$D$9+$F$11*((CZ744+CR744)/MAX(CZ744+CR744+DA744, 0.1)*$I$9+DA744/MAX(CZ744+CR744+DA744, 0.1)*$J$9))/($B$11+$C$11+$F$11)</f>
        <v>0</v>
      </c>
      <c r="BP744">
        <f>($B$11*$K$9+$C$11*$K$9+$F$11*((CZ744+CR744)/MAX(CZ744+CR744+DA744, 0.1)*$P$9+DA744/MAX(CZ744+CR744+DA744, 0.1)*$Q$9))/($B$11+$C$11+$F$11)</f>
        <v>0</v>
      </c>
      <c r="BQ744">
        <v>6</v>
      </c>
      <c r="BR744">
        <v>0.5</v>
      </c>
      <c r="BS744" t="s">
        <v>292</v>
      </c>
      <c r="BT744">
        <v>2</v>
      </c>
      <c r="BU744">
        <v>1627065029.5</v>
      </c>
      <c r="BV744">
        <v>399.177</v>
      </c>
      <c r="BW744">
        <v>419.956333333333</v>
      </c>
      <c r="BX744">
        <v>25.0885</v>
      </c>
      <c r="BY744">
        <v>16.4685333333333</v>
      </c>
      <c r="BZ744">
        <v>394.856333333333</v>
      </c>
      <c r="CA744">
        <v>24.971</v>
      </c>
      <c r="CB744">
        <v>899.996</v>
      </c>
      <c r="CC744">
        <v>101.512666666667</v>
      </c>
      <c r="CD744">
        <v>0.100118</v>
      </c>
      <c r="CE744">
        <v>39.7945</v>
      </c>
      <c r="CF744">
        <v>36.0367</v>
      </c>
      <c r="CG744">
        <v>999.9</v>
      </c>
      <c r="CH744">
        <v>0</v>
      </c>
      <c r="CI744">
        <v>0</v>
      </c>
      <c r="CJ744">
        <v>9999.18333333333</v>
      </c>
      <c r="CK744">
        <v>0</v>
      </c>
      <c r="CL744">
        <v>59.9325</v>
      </c>
      <c r="CM744">
        <v>1460</v>
      </c>
      <c r="CN744">
        <v>0.972994</v>
      </c>
      <c r="CO744">
        <v>0.0270056</v>
      </c>
      <c r="CP744">
        <v>0</v>
      </c>
      <c r="CQ744">
        <v>671.894666666667</v>
      </c>
      <c r="CR744">
        <v>4.99951</v>
      </c>
      <c r="CS744">
        <v>9836.49666666667</v>
      </c>
      <c r="CT744">
        <v>11911.8</v>
      </c>
      <c r="CU744">
        <v>41.208</v>
      </c>
      <c r="CV744">
        <v>43</v>
      </c>
      <c r="CW744">
        <v>42.562</v>
      </c>
      <c r="CX744">
        <v>42.312</v>
      </c>
      <c r="CY744">
        <v>44.125</v>
      </c>
      <c r="CZ744">
        <v>1415.71</v>
      </c>
      <c r="DA744">
        <v>39.29</v>
      </c>
      <c r="DB744">
        <v>0</v>
      </c>
      <c r="DC744">
        <v>1627065033.4</v>
      </c>
      <c r="DD744">
        <v>0</v>
      </c>
      <c r="DE744">
        <v>671.965115384615</v>
      </c>
      <c r="DF744">
        <v>-2.28372649165169</v>
      </c>
      <c r="DG744">
        <v>-26.724444441942</v>
      </c>
      <c r="DH744">
        <v>9839.43730769231</v>
      </c>
      <c r="DI744">
        <v>15</v>
      </c>
      <c r="DJ744">
        <v>1627063522.6</v>
      </c>
      <c r="DK744" t="s">
        <v>293</v>
      </c>
      <c r="DL744">
        <v>1627063512.6</v>
      </c>
      <c r="DM744">
        <v>1627063522.6</v>
      </c>
      <c r="DN744">
        <v>1</v>
      </c>
      <c r="DO744">
        <v>0.261</v>
      </c>
      <c r="DP744">
        <v>-0.001</v>
      </c>
      <c r="DQ744">
        <v>4.408</v>
      </c>
      <c r="DR744">
        <v>-0.118</v>
      </c>
      <c r="DS744">
        <v>420</v>
      </c>
      <c r="DT744">
        <v>3</v>
      </c>
      <c r="DU744">
        <v>0.07</v>
      </c>
      <c r="DV744">
        <v>0.03</v>
      </c>
      <c r="DW744">
        <v>-20.840495</v>
      </c>
      <c r="DX744">
        <v>0.302512570356501</v>
      </c>
      <c r="DY744">
        <v>0.0438225623965554</v>
      </c>
      <c r="DZ744">
        <v>1</v>
      </c>
      <c r="EA744">
        <v>672.024529411765</v>
      </c>
      <c r="EB744">
        <v>-1.64700760777747</v>
      </c>
      <c r="EC744">
        <v>0.263978189305606</v>
      </c>
      <c r="ED744">
        <v>1</v>
      </c>
      <c r="EE744">
        <v>8.604128</v>
      </c>
      <c r="EF744">
        <v>0.0424689681050572</v>
      </c>
      <c r="EG744">
        <v>0.013742823254339</v>
      </c>
      <c r="EH744">
        <v>1</v>
      </c>
      <c r="EI744">
        <v>3</v>
      </c>
      <c r="EJ744">
        <v>3</v>
      </c>
      <c r="EK744" t="s">
        <v>294</v>
      </c>
      <c r="EL744">
        <v>100</v>
      </c>
      <c r="EM744">
        <v>100</v>
      </c>
      <c r="EN744">
        <v>4.321</v>
      </c>
      <c r="EO744">
        <v>0.1175</v>
      </c>
      <c r="EP744">
        <v>2.28134974714028</v>
      </c>
      <c r="EQ744">
        <v>0.00616335315543056</v>
      </c>
      <c r="ER744">
        <v>-2.81551833566181e-06</v>
      </c>
      <c r="ES744">
        <v>7.20361701182458e-10</v>
      </c>
      <c r="ET744">
        <v>0.117463993054456</v>
      </c>
      <c r="EU744">
        <v>0</v>
      </c>
      <c r="EV744">
        <v>0</v>
      </c>
      <c r="EW744">
        <v>0</v>
      </c>
      <c r="EX744">
        <v>-4</v>
      </c>
      <c r="EY744">
        <v>2067</v>
      </c>
      <c r="EZ744">
        <v>1</v>
      </c>
      <c r="FA744">
        <v>22</v>
      </c>
      <c r="FB744">
        <v>25.3</v>
      </c>
      <c r="FC744">
        <v>25.1</v>
      </c>
      <c r="FD744">
        <v>18</v>
      </c>
      <c r="FE744">
        <v>960.528</v>
      </c>
      <c r="FF744">
        <v>526.472</v>
      </c>
      <c r="FG744">
        <v>46.8166</v>
      </c>
      <c r="FH744">
        <v>26.3475</v>
      </c>
      <c r="FI744">
        <v>30.0008</v>
      </c>
      <c r="FJ744">
        <v>26.0276</v>
      </c>
      <c r="FK744">
        <v>26.0168</v>
      </c>
      <c r="FL744">
        <v>26.9383</v>
      </c>
      <c r="FM744">
        <v>20.4261</v>
      </c>
      <c r="FN744">
        <v>0</v>
      </c>
      <c r="FO744">
        <v>48</v>
      </c>
      <c r="FP744">
        <v>420</v>
      </c>
      <c r="FQ744">
        <v>16.5434</v>
      </c>
      <c r="FR744">
        <v>100.218</v>
      </c>
      <c r="FS744">
        <v>100.11</v>
      </c>
    </row>
    <row r="745" spans="1:175">
      <c r="A745">
        <v>729</v>
      </c>
      <c r="B745">
        <v>1627065032.5</v>
      </c>
      <c r="C745">
        <v>1456.40000009537</v>
      </c>
      <c r="D745" t="s">
        <v>1751</v>
      </c>
      <c r="E745" t="s">
        <v>1752</v>
      </c>
      <c r="F745">
        <v>1</v>
      </c>
      <c r="H745">
        <v>1627065031.5</v>
      </c>
      <c r="I745">
        <f>(J745)/1000</f>
        <v>0</v>
      </c>
      <c r="J745">
        <f>1000*CB745*AH745*(BX745-BY745)/(100*BQ745*(1000-AH745*BX745))</f>
        <v>0</v>
      </c>
      <c r="K745">
        <f>CB745*AH745*(BW745-BV745*(1000-AH745*BY745)/(1000-AH745*BX745))/(100*BQ745)</f>
        <v>0</v>
      </c>
      <c r="L745">
        <f>BV745 - IF(AH745&gt;1, K745*BQ745*100.0/(AJ745*CJ745), 0)</f>
        <v>0</v>
      </c>
      <c r="M745">
        <f>((S745-I745/2)*L745-K745)/(S745+I745/2)</f>
        <v>0</v>
      </c>
      <c r="N745">
        <f>M745*(CC745+CD745)/1000.0</f>
        <v>0</v>
      </c>
      <c r="O745">
        <f>(BV745 - IF(AH745&gt;1, K745*BQ745*100.0/(AJ745*CJ745), 0))*(CC745+CD745)/1000.0</f>
        <v>0</v>
      </c>
      <c r="P745">
        <f>2.0/((1/R745-1/Q745)+SIGN(R745)*SQRT((1/R745-1/Q745)*(1/R745-1/Q745) + 4*BR745/((BR745+1)*(BR745+1))*(2*1/R745*1/Q745-1/Q745*1/Q745)))</f>
        <v>0</v>
      </c>
      <c r="Q745">
        <f>IF(LEFT(BS745,1)&lt;&gt;"0",IF(LEFT(BS745,1)="1",3.0,BT745),$D$5+$E$5*(CJ745*CC745/($K$5*1000))+$F$5*(CJ745*CC745/($K$5*1000))*MAX(MIN(BQ745,$J$5),$I$5)*MAX(MIN(BQ745,$J$5),$I$5)+$G$5*MAX(MIN(BQ745,$J$5),$I$5)*(CJ745*CC745/($K$5*1000))+$H$5*(CJ745*CC745/($K$5*1000))*(CJ745*CC745/($K$5*1000)))</f>
        <v>0</v>
      </c>
      <c r="R745">
        <f>I745*(1000-(1000*0.61365*exp(17.502*V745/(240.97+V745))/(CC745+CD745)+BX745)/2)/(1000*0.61365*exp(17.502*V745/(240.97+V745))/(CC745+CD745)-BX745)</f>
        <v>0</v>
      </c>
      <c r="S745">
        <f>1/((BR745+1)/(P745/1.6)+1/(Q745/1.37)) + BR745/((BR745+1)/(P745/1.6) + BR745/(Q745/1.37))</f>
        <v>0</v>
      </c>
      <c r="T745">
        <f>(BM745*BP745)</f>
        <v>0</v>
      </c>
      <c r="U745">
        <f>(CE745+(T745+2*0.95*5.67E-8*(((CE745+$B$7)+273)^4-(CE745+273)^4)-44100*I745)/(1.84*29.3*Q745+8*0.95*5.67E-8*(CE745+273)^3))</f>
        <v>0</v>
      </c>
      <c r="V745">
        <f>($C$7*CF745+$D$7*CG745+$E$7*U745)</f>
        <v>0</v>
      </c>
      <c r="W745">
        <f>0.61365*exp(17.502*V745/(240.97+V745))</f>
        <v>0</v>
      </c>
      <c r="X745">
        <f>(Y745/Z745*100)</f>
        <v>0</v>
      </c>
      <c r="Y745">
        <f>BX745*(CC745+CD745)/1000</f>
        <v>0</v>
      </c>
      <c r="Z745">
        <f>0.61365*exp(17.502*CE745/(240.97+CE745))</f>
        <v>0</v>
      </c>
      <c r="AA745">
        <f>(W745-BX745*(CC745+CD745)/1000)</f>
        <v>0</v>
      </c>
      <c r="AB745">
        <f>(-I745*44100)</f>
        <v>0</v>
      </c>
      <c r="AC745">
        <f>2*29.3*Q745*0.92*(CE745-V745)</f>
        <v>0</v>
      </c>
      <c r="AD745">
        <f>2*0.95*5.67E-8*(((CE745+$B$7)+273)^4-(V745+273)^4)</f>
        <v>0</v>
      </c>
      <c r="AE745">
        <f>T745+AD745+AB745+AC745</f>
        <v>0</v>
      </c>
      <c r="AF745">
        <v>16</v>
      </c>
      <c r="AG745">
        <v>2</v>
      </c>
      <c r="AH745">
        <f>IF(AF745*$H$13&gt;=AJ745,1.0,(AJ745/(AJ745-AF745*$H$13)))</f>
        <v>0</v>
      </c>
      <c r="AI745">
        <f>(AH745-1)*100</f>
        <v>0</v>
      </c>
      <c r="AJ745">
        <f>MAX(0,($B$13+$C$13*CJ745)/(1+$D$13*CJ745)*CC745/(CE745+273)*$E$13)</f>
        <v>0</v>
      </c>
      <c r="AK745" t="s">
        <v>291</v>
      </c>
      <c r="AL745" t="s">
        <v>291</v>
      </c>
      <c r="AM745">
        <v>0</v>
      </c>
      <c r="AN745">
        <v>0</v>
      </c>
      <c r="AO745">
        <f>1-AM745/AN745</f>
        <v>0</v>
      </c>
      <c r="AP745">
        <v>0</v>
      </c>
      <c r="AQ745" t="s">
        <v>291</v>
      </c>
      <c r="AR745" t="s">
        <v>291</v>
      </c>
      <c r="AS745">
        <v>0</v>
      </c>
      <c r="AT745">
        <v>0</v>
      </c>
      <c r="AU745">
        <f>1-AS745/AT745</f>
        <v>0</v>
      </c>
      <c r="AV745">
        <v>0.5</v>
      </c>
      <c r="AW745">
        <f>BN745</f>
        <v>0</v>
      </c>
      <c r="AX745">
        <f>K745</f>
        <v>0</v>
      </c>
      <c r="AY745">
        <f>AU745*AV745*AW745</f>
        <v>0</v>
      </c>
      <c r="AZ745">
        <f>(AX745-AP745)/AW745</f>
        <v>0</v>
      </c>
      <c r="BA745">
        <f>(AN745-AT745)/AT745</f>
        <v>0</v>
      </c>
      <c r="BB745">
        <f>AM745/(AO745+AM745/AT745)</f>
        <v>0</v>
      </c>
      <c r="BC745" t="s">
        <v>291</v>
      </c>
      <c r="BD745">
        <v>0</v>
      </c>
      <c r="BE745">
        <f>IF(BD745&lt;&gt;0, BD745, BB745)</f>
        <v>0</v>
      </c>
      <c r="BF745">
        <f>1-BE745/AT745</f>
        <v>0</v>
      </c>
      <c r="BG745">
        <f>(AT745-AS745)/(AT745-BE745)</f>
        <v>0</v>
      </c>
      <c r="BH745">
        <f>(AN745-AT745)/(AN745-BE745)</f>
        <v>0</v>
      </c>
      <c r="BI745">
        <f>(AT745-AS745)/(AT745-AM745)</f>
        <v>0</v>
      </c>
      <c r="BJ745">
        <f>(AN745-AT745)/(AN745-AM745)</f>
        <v>0</v>
      </c>
      <c r="BK745">
        <f>(BG745*BE745/AS745)</f>
        <v>0</v>
      </c>
      <c r="BL745">
        <f>(1-BK745)</f>
        <v>0</v>
      </c>
      <c r="BM745">
        <f>$B$11*CK745+$C$11*CL745+$F$11*CM745*(1-CP745)</f>
        <v>0</v>
      </c>
      <c r="BN745">
        <f>BM745*BO745</f>
        <v>0</v>
      </c>
      <c r="BO745">
        <f>($B$11*$D$9+$C$11*$D$9+$F$11*((CZ745+CR745)/MAX(CZ745+CR745+DA745, 0.1)*$I$9+DA745/MAX(CZ745+CR745+DA745, 0.1)*$J$9))/($B$11+$C$11+$F$11)</f>
        <v>0</v>
      </c>
      <c r="BP745">
        <f>($B$11*$K$9+$C$11*$K$9+$F$11*((CZ745+CR745)/MAX(CZ745+CR745+DA745, 0.1)*$P$9+DA745/MAX(CZ745+CR745+DA745, 0.1)*$Q$9))/($B$11+$C$11+$F$11)</f>
        <v>0</v>
      </c>
      <c r="BQ745">
        <v>6</v>
      </c>
      <c r="BR745">
        <v>0.5</v>
      </c>
      <c r="BS745" t="s">
        <v>292</v>
      </c>
      <c r="BT745">
        <v>2</v>
      </c>
      <c r="BU745">
        <v>1627065031.5</v>
      </c>
      <c r="BV745">
        <v>399.208333333333</v>
      </c>
      <c r="BW745">
        <v>419.993</v>
      </c>
      <c r="BX745">
        <v>25.0998333333333</v>
      </c>
      <c r="BY745">
        <v>16.4711</v>
      </c>
      <c r="BZ745">
        <v>394.887666666667</v>
      </c>
      <c r="CA745">
        <v>24.9823333333333</v>
      </c>
      <c r="CB745">
        <v>900.047333333333</v>
      </c>
      <c r="CC745">
        <v>101.512333333333</v>
      </c>
      <c r="CD745">
        <v>0.0998531</v>
      </c>
      <c r="CE745">
        <v>39.8117666666667</v>
      </c>
      <c r="CF745">
        <v>36.0435333333333</v>
      </c>
      <c r="CG745">
        <v>999.9</v>
      </c>
      <c r="CH745">
        <v>0</v>
      </c>
      <c r="CI745">
        <v>0</v>
      </c>
      <c r="CJ745">
        <v>10016.6666666667</v>
      </c>
      <c r="CK745">
        <v>0</v>
      </c>
      <c r="CL745">
        <v>59.9325</v>
      </c>
      <c r="CM745">
        <v>1459.98333333333</v>
      </c>
      <c r="CN745">
        <v>0.972994</v>
      </c>
      <c r="CO745">
        <v>0.0270056</v>
      </c>
      <c r="CP745">
        <v>0</v>
      </c>
      <c r="CQ745">
        <v>671.678666666667</v>
      </c>
      <c r="CR745">
        <v>4.99951</v>
      </c>
      <c r="CS745">
        <v>9835.69333333333</v>
      </c>
      <c r="CT745">
        <v>11911.8</v>
      </c>
      <c r="CU745">
        <v>41.25</v>
      </c>
      <c r="CV745">
        <v>43</v>
      </c>
      <c r="CW745">
        <v>42.562</v>
      </c>
      <c r="CX745">
        <v>42.375</v>
      </c>
      <c r="CY745">
        <v>44.125</v>
      </c>
      <c r="CZ745">
        <v>1415.69333333333</v>
      </c>
      <c r="DA745">
        <v>39.29</v>
      </c>
      <c r="DB745">
        <v>0</v>
      </c>
      <c r="DC745">
        <v>1627065035.2</v>
      </c>
      <c r="DD745">
        <v>0</v>
      </c>
      <c r="DE745">
        <v>671.86792</v>
      </c>
      <c r="DF745">
        <v>-1.40261538037791</v>
      </c>
      <c r="DG745">
        <v>-26.3476923102048</v>
      </c>
      <c r="DH745">
        <v>9838.4672</v>
      </c>
      <c r="DI745">
        <v>15</v>
      </c>
      <c r="DJ745">
        <v>1627063522.6</v>
      </c>
      <c r="DK745" t="s">
        <v>293</v>
      </c>
      <c r="DL745">
        <v>1627063512.6</v>
      </c>
      <c r="DM745">
        <v>1627063522.6</v>
      </c>
      <c r="DN745">
        <v>1</v>
      </c>
      <c r="DO745">
        <v>0.261</v>
      </c>
      <c r="DP745">
        <v>-0.001</v>
      </c>
      <c r="DQ745">
        <v>4.408</v>
      </c>
      <c r="DR745">
        <v>-0.118</v>
      </c>
      <c r="DS745">
        <v>420</v>
      </c>
      <c r="DT745">
        <v>3</v>
      </c>
      <c r="DU745">
        <v>0.07</v>
      </c>
      <c r="DV745">
        <v>0.03</v>
      </c>
      <c r="DW745">
        <v>-20.8366125</v>
      </c>
      <c r="DX745">
        <v>0.424951969981292</v>
      </c>
      <c r="DY745">
        <v>0.046668732506358</v>
      </c>
      <c r="DZ745">
        <v>1</v>
      </c>
      <c r="EA745">
        <v>671.980885714286</v>
      </c>
      <c r="EB745">
        <v>-1.68152641878553</v>
      </c>
      <c r="EC745">
        <v>0.266173817691542</v>
      </c>
      <c r="ED745">
        <v>1</v>
      </c>
      <c r="EE745">
        <v>8.608824</v>
      </c>
      <c r="EF745">
        <v>0.0347275046904123</v>
      </c>
      <c r="EG745">
        <v>0.012953231411505</v>
      </c>
      <c r="EH745">
        <v>1</v>
      </c>
      <c r="EI745">
        <v>3</v>
      </c>
      <c r="EJ745">
        <v>3</v>
      </c>
      <c r="EK745" t="s">
        <v>294</v>
      </c>
      <c r="EL745">
        <v>100</v>
      </c>
      <c r="EM745">
        <v>100</v>
      </c>
      <c r="EN745">
        <v>4.32</v>
      </c>
      <c r="EO745">
        <v>0.1175</v>
      </c>
      <c r="EP745">
        <v>2.28134974714028</v>
      </c>
      <c r="EQ745">
        <v>0.00616335315543056</v>
      </c>
      <c r="ER745">
        <v>-2.81551833566181e-06</v>
      </c>
      <c r="ES745">
        <v>7.20361701182458e-10</v>
      </c>
      <c r="ET745">
        <v>0.117463993054456</v>
      </c>
      <c r="EU745">
        <v>0</v>
      </c>
      <c r="EV745">
        <v>0</v>
      </c>
      <c r="EW745">
        <v>0</v>
      </c>
      <c r="EX745">
        <v>-4</v>
      </c>
      <c r="EY745">
        <v>2067</v>
      </c>
      <c r="EZ745">
        <v>1</v>
      </c>
      <c r="FA745">
        <v>22</v>
      </c>
      <c r="FB745">
        <v>25.3</v>
      </c>
      <c r="FC745">
        <v>25.2</v>
      </c>
      <c r="FD745">
        <v>18</v>
      </c>
      <c r="FE745">
        <v>960.524</v>
      </c>
      <c r="FF745">
        <v>526.594</v>
      </c>
      <c r="FG745">
        <v>46.8279</v>
      </c>
      <c r="FH745">
        <v>26.3508</v>
      </c>
      <c r="FI745">
        <v>30.0008</v>
      </c>
      <c r="FJ745">
        <v>26.0303</v>
      </c>
      <c r="FK745">
        <v>26.0201</v>
      </c>
      <c r="FL745">
        <v>26.9397</v>
      </c>
      <c r="FM745">
        <v>20.4261</v>
      </c>
      <c r="FN745">
        <v>0</v>
      </c>
      <c r="FO745">
        <v>48</v>
      </c>
      <c r="FP745">
        <v>420</v>
      </c>
      <c r="FQ745">
        <v>16.5367</v>
      </c>
      <c r="FR745">
        <v>100.219</v>
      </c>
      <c r="FS745">
        <v>100.111</v>
      </c>
    </row>
    <row r="746" spans="1:175">
      <c r="A746">
        <v>730</v>
      </c>
      <c r="B746">
        <v>1627065034.5</v>
      </c>
      <c r="C746">
        <v>1458.40000009537</v>
      </c>
      <c r="D746" t="s">
        <v>1753</v>
      </c>
      <c r="E746" t="s">
        <v>1754</v>
      </c>
      <c r="F746">
        <v>1</v>
      </c>
      <c r="H746">
        <v>1627065033.5</v>
      </c>
      <c r="I746">
        <f>(J746)/1000</f>
        <v>0</v>
      </c>
      <c r="J746">
        <f>1000*CB746*AH746*(BX746-BY746)/(100*BQ746*(1000-AH746*BX746))</f>
        <v>0</v>
      </c>
      <c r="K746">
        <f>CB746*AH746*(BW746-BV746*(1000-AH746*BY746)/(1000-AH746*BX746))/(100*BQ746)</f>
        <v>0</v>
      </c>
      <c r="L746">
        <f>BV746 - IF(AH746&gt;1, K746*BQ746*100.0/(AJ746*CJ746), 0)</f>
        <v>0</v>
      </c>
      <c r="M746">
        <f>((S746-I746/2)*L746-K746)/(S746+I746/2)</f>
        <v>0</v>
      </c>
      <c r="N746">
        <f>M746*(CC746+CD746)/1000.0</f>
        <v>0</v>
      </c>
      <c r="O746">
        <f>(BV746 - IF(AH746&gt;1, K746*BQ746*100.0/(AJ746*CJ746), 0))*(CC746+CD746)/1000.0</f>
        <v>0</v>
      </c>
      <c r="P746">
        <f>2.0/((1/R746-1/Q746)+SIGN(R746)*SQRT((1/R746-1/Q746)*(1/R746-1/Q746) + 4*BR746/((BR746+1)*(BR746+1))*(2*1/R746*1/Q746-1/Q746*1/Q746)))</f>
        <v>0</v>
      </c>
      <c r="Q746">
        <f>IF(LEFT(BS746,1)&lt;&gt;"0",IF(LEFT(BS746,1)="1",3.0,BT746),$D$5+$E$5*(CJ746*CC746/($K$5*1000))+$F$5*(CJ746*CC746/($K$5*1000))*MAX(MIN(BQ746,$J$5),$I$5)*MAX(MIN(BQ746,$J$5),$I$5)+$G$5*MAX(MIN(BQ746,$J$5),$I$5)*(CJ746*CC746/($K$5*1000))+$H$5*(CJ746*CC746/($K$5*1000))*(CJ746*CC746/($K$5*1000)))</f>
        <v>0</v>
      </c>
      <c r="R746">
        <f>I746*(1000-(1000*0.61365*exp(17.502*V746/(240.97+V746))/(CC746+CD746)+BX746)/2)/(1000*0.61365*exp(17.502*V746/(240.97+V746))/(CC746+CD746)-BX746)</f>
        <v>0</v>
      </c>
      <c r="S746">
        <f>1/((BR746+1)/(P746/1.6)+1/(Q746/1.37)) + BR746/((BR746+1)/(P746/1.6) + BR746/(Q746/1.37))</f>
        <v>0</v>
      </c>
      <c r="T746">
        <f>(BM746*BP746)</f>
        <v>0</v>
      </c>
      <c r="U746">
        <f>(CE746+(T746+2*0.95*5.67E-8*(((CE746+$B$7)+273)^4-(CE746+273)^4)-44100*I746)/(1.84*29.3*Q746+8*0.95*5.67E-8*(CE746+273)^3))</f>
        <v>0</v>
      </c>
      <c r="V746">
        <f>($C$7*CF746+$D$7*CG746+$E$7*U746)</f>
        <v>0</v>
      </c>
      <c r="W746">
        <f>0.61365*exp(17.502*V746/(240.97+V746))</f>
        <v>0</v>
      </c>
      <c r="X746">
        <f>(Y746/Z746*100)</f>
        <v>0</v>
      </c>
      <c r="Y746">
        <f>BX746*(CC746+CD746)/1000</f>
        <v>0</v>
      </c>
      <c r="Z746">
        <f>0.61365*exp(17.502*CE746/(240.97+CE746))</f>
        <v>0</v>
      </c>
      <c r="AA746">
        <f>(W746-BX746*(CC746+CD746)/1000)</f>
        <v>0</v>
      </c>
      <c r="AB746">
        <f>(-I746*44100)</f>
        <v>0</v>
      </c>
      <c r="AC746">
        <f>2*29.3*Q746*0.92*(CE746-V746)</f>
        <v>0</v>
      </c>
      <c r="AD746">
        <f>2*0.95*5.67E-8*(((CE746+$B$7)+273)^4-(V746+273)^4)</f>
        <v>0</v>
      </c>
      <c r="AE746">
        <f>T746+AD746+AB746+AC746</f>
        <v>0</v>
      </c>
      <c r="AF746">
        <v>16</v>
      </c>
      <c r="AG746">
        <v>2</v>
      </c>
      <c r="AH746">
        <f>IF(AF746*$H$13&gt;=AJ746,1.0,(AJ746/(AJ746-AF746*$H$13)))</f>
        <v>0</v>
      </c>
      <c r="AI746">
        <f>(AH746-1)*100</f>
        <v>0</v>
      </c>
      <c r="AJ746">
        <f>MAX(0,($B$13+$C$13*CJ746)/(1+$D$13*CJ746)*CC746/(CE746+273)*$E$13)</f>
        <v>0</v>
      </c>
      <c r="AK746" t="s">
        <v>291</v>
      </c>
      <c r="AL746" t="s">
        <v>291</v>
      </c>
      <c r="AM746">
        <v>0</v>
      </c>
      <c r="AN746">
        <v>0</v>
      </c>
      <c r="AO746">
        <f>1-AM746/AN746</f>
        <v>0</v>
      </c>
      <c r="AP746">
        <v>0</v>
      </c>
      <c r="AQ746" t="s">
        <v>291</v>
      </c>
      <c r="AR746" t="s">
        <v>291</v>
      </c>
      <c r="AS746">
        <v>0</v>
      </c>
      <c r="AT746">
        <v>0</v>
      </c>
      <c r="AU746">
        <f>1-AS746/AT746</f>
        <v>0</v>
      </c>
      <c r="AV746">
        <v>0.5</v>
      </c>
      <c r="AW746">
        <f>BN746</f>
        <v>0</v>
      </c>
      <c r="AX746">
        <f>K746</f>
        <v>0</v>
      </c>
      <c r="AY746">
        <f>AU746*AV746*AW746</f>
        <v>0</v>
      </c>
      <c r="AZ746">
        <f>(AX746-AP746)/AW746</f>
        <v>0</v>
      </c>
      <c r="BA746">
        <f>(AN746-AT746)/AT746</f>
        <v>0</v>
      </c>
      <c r="BB746">
        <f>AM746/(AO746+AM746/AT746)</f>
        <v>0</v>
      </c>
      <c r="BC746" t="s">
        <v>291</v>
      </c>
      <c r="BD746">
        <v>0</v>
      </c>
      <c r="BE746">
        <f>IF(BD746&lt;&gt;0, BD746, BB746)</f>
        <v>0</v>
      </c>
      <c r="BF746">
        <f>1-BE746/AT746</f>
        <v>0</v>
      </c>
      <c r="BG746">
        <f>(AT746-AS746)/(AT746-BE746)</f>
        <v>0</v>
      </c>
      <c r="BH746">
        <f>(AN746-AT746)/(AN746-BE746)</f>
        <v>0</v>
      </c>
      <c r="BI746">
        <f>(AT746-AS746)/(AT746-AM746)</f>
        <v>0</v>
      </c>
      <c r="BJ746">
        <f>(AN746-AT746)/(AN746-AM746)</f>
        <v>0</v>
      </c>
      <c r="BK746">
        <f>(BG746*BE746/AS746)</f>
        <v>0</v>
      </c>
      <c r="BL746">
        <f>(1-BK746)</f>
        <v>0</v>
      </c>
      <c r="BM746">
        <f>$B$11*CK746+$C$11*CL746+$F$11*CM746*(1-CP746)</f>
        <v>0</v>
      </c>
      <c r="BN746">
        <f>BM746*BO746</f>
        <v>0</v>
      </c>
      <c r="BO746">
        <f>($B$11*$D$9+$C$11*$D$9+$F$11*((CZ746+CR746)/MAX(CZ746+CR746+DA746, 0.1)*$I$9+DA746/MAX(CZ746+CR746+DA746, 0.1)*$J$9))/($B$11+$C$11+$F$11)</f>
        <v>0</v>
      </c>
      <c r="BP746">
        <f>($B$11*$K$9+$C$11*$K$9+$F$11*((CZ746+CR746)/MAX(CZ746+CR746+DA746, 0.1)*$P$9+DA746/MAX(CZ746+CR746+DA746, 0.1)*$Q$9))/($B$11+$C$11+$F$11)</f>
        <v>0</v>
      </c>
      <c r="BQ746">
        <v>6</v>
      </c>
      <c r="BR746">
        <v>0.5</v>
      </c>
      <c r="BS746" t="s">
        <v>292</v>
      </c>
      <c r="BT746">
        <v>2</v>
      </c>
      <c r="BU746">
        <v>1627065033.5</v>
      </c>
      <c r="BV746">
        <v>399.221333333333</v>
      </c>
      <c r="BW746">
        <v>419.991333333333</v>
      </c>
      <c r="BX746">
        <v>25.1145333333333</v>
      </c>
      <c r="BY746">
        <v>16.4862333333333</v>
      </c>
      <c r="BZ746">
        <v>394.900333333333</v>
      </c>
      <c r="CA746">
        <v>24.9970666666667</v>
      </c>
      <c r="CB746">
        <v>900.005666666667</v>
      </c>
      <c r="CC746">
        <v>101.511</v>
      </c>
      <c r="CD746">
        <v>0.0997836</v>
      </c>
      <c r="CE746">
        <v>39.8286333333333</v>
      </c>
      <c r="CF746">
        <v>36.0553666666667</v>
      </c>
      <c r="CG746">
        <v>999.9</v>
      </c>
      <c r="CH746">
        <v>0</v>
      </c>
      <c r="CI746">
        <v>0</v>
      </c>
      <c r="CJ746">
        <v>10005.4166666667</v>
      </c>
      <c r="CK746">
        <v>0</v>
      </c>
      <c r="CL746">
        <v>59.9325</v>
      </c>
      <c r="CM746">
        <v>1459.98</v>
      </c>
      <c r="CN746">
        <v>0.972994</v>
      </c>
      <c r="CO746">
        <v>0.0270056</v>
      </c>
      <c r="CP746">
        <v>0</v>
      </c>
      <c r="CQ746">
        <v>671.401</v>
      </c>
      <c r="CR746">
        <v>4.99951</v>
      </c>
      <c r="CS746">
        <v>9834.77666666667</v>
      </c>
      <c r="CT746">
        <v>11911.7333333333</v>
      </c>
      <c r="CU746">
        <v>41.25</v>
      </c>
      <c r="CV746">
        <v>43.0206666666667</v>
      </c>
      <c r="CW746">
        <v>42.562</v>
      </c>
      <c r="CX746">
        <v>42.375</v>
      </c>
      <c r="CY746">
        <v>44.125</v>
      </c>
      <c r="CZ746">
        <v>1415.69</v>
      </c>
      <c r="DA746">
        <v>39.29</v>
      </c>
      <c r="DB746">
        <v>0</v>
      </c>
      <c r="DC746">
        <v>1627065037.6</v>
      </c>
      <c r="DD746">
        <v>0</v>
      </c>
      <c r="DE746">
        <v>671.7398</v>
      </c>
      <c r="DF746">
        <v>-1.52846153197607</v>
      </c>
      <c r="DG746">
        <v>-26.6607692733337</v>
      </c>
      <c r="DH746">
        <v>9837.4376</v>
      </c>
      <c r="DI746">
        <v>15</v>
      </c>
      <c r="DJ746">
        <v>1627063522.6</v>
      </c>
      <c r="DK746" t="s">
        <v>293</v>
      </c>
      <c r="DL746">
        <v>1627063512.6</v>
      </c>
      <c r="DM746">
        <v>1627063522.6</v>
      </c>
      <c r="DN746">
        <v>1</v>
      </c>
      <c r="DO746">
        <v>0.261</v>
      </c>
      <c r="DP746">
        <v>-0.001</v>
      </c>
      <c r="DQ746">
        <v>4.408</v>
      </c>
      <c r="DR746">
        <v>-0.118</v>
      </c>
      <c r="DS746">
        <v>420</v>
      </c>
      <c r="DT746">
        <v>3</v>
      </c>
      <c r="DU746">
        <v>0.07</v>
      </c>
      <c r="DV746">
        <v>0.03</v>
      </c>
      <c r="DW746">
        <v>-20.8262025</v>
      </c>
      <c r="DX746">
        <v>0.470479924953082</v>
      </c>
      <c r="DY746">
        <v>0.0489758792034404</v>
      </c>
      <c r="DZ746">
        <v>1</v>
      </c>
      <c r="EA746">
        <v>671.900823529412</v>
      </c>
      <c r="EB746">
        <v>-2.28081883060007</v>
      </c>
      <c r="EC746">
        <v>0.29999181073021</v>
      </c>
      <c r="ED746">
        <v>1</v>
      </c>
      <c r="EE746">
        <v>8.6122835</v>
      </c>
      <c r="EF746">
        <v>0.0386681425891039</v>
      </c>
      <c r="EG746">
        <v>0.0132625362487724</v>
      </c>
      <c r="EH746">
        <v>1</v>
      </c>
      <c r="EI746">
        <v>3</v>
      </c>
      <c r="EJ746">
        <v>3</v>
      </c>
      <c r="EK746" t="s">
        <v>294</v>
      </c>
      <c r="EL746">
        <v>100</v>
      </c>
      <c r="EM746">
        <v>100</v>
      </c>
      <c r="EN746">
        <v>4.32</v>
      </c>
      <c r="EO746">
        <v>0.1175</v>
      </c>
      <c r="EP746">
        <v>2.28134974714028</v>
      </c>
      <c r="EQ746">
        <v>0.00616335315543056</v>
      </c>
      <c r="ER746">
        <v>-2.81551833566181e-06</v>
      </c>
      <c r="ES746">
        <v>7.20361701182458e-10</v>
      </c>
      <c r="ET746">
        <v>0.117463993054456</v>
      </c>
      <c r="EU746">
        <v>0</v>
      </c>
      <c r="EV746">
        <v>0</v>
      </c>
      <c r="EW746">
        <v>0</v>
      </c>
      <c r="EX746">
        <v>-4</v>
      </c>
      <c r="EY746">
        <v>2067</v>
      </c>
      <c r="EZ746">
        <v>1</v>
      </c>
      <c r="FA746">
        <v>22</v>
      </c>
      <c r="FB746">
        <v>25.4</v>
      </c>
      <c r="FC746">
        <v>25.2</v>
      </c>
      <c r="FD746">
        <v>18</v>
      </c>
      <c r="FE746">
        <v>960.633</v>
      </c>
      <c r="FF746">
        <v>526.752</v>
      </c>
      <c r="FG746">
        <v>46.8392</v>
      </c>
      <c r="FH746">
        <v>26.3542</v>
      </c>
      <c r="FI746">
        <v>30.0008</v>
      </c>
      <c r="FJ746">
        <v>26.0336</v>
      </c>
      <c r="FK746">
        <v>26.0233</v>
      </c>
      <c r="FL746">
        <v>26.9382</v>
      </c>
      <c r="FM746">
        <v>20.4261</v>
      </c>
      <c r="FN746">
        <v>0</v>
      </c>
      <c r="FO746">
        <v>48</v>
      </c>
      <c r="FP746">
        <v>420</v>
      </c>
      <c r="FQ746">
        <v>16.5334</v>
      </c>
      <c r="FR746">
        <v>100.219</v>
      </c>
      <c r="FS746">
        <v>100.111</v>
      </c>
    </row>
    <row r="747" spans="1:175">
      <c r="A747">
        <v>731</v>
      </c>
      <c r="B747">
        <v>1627065036.5</v>
      </c>
      <c r="C747">
        <v>1460.40000009537</v>
      </c>
      <c r="D747" t="s">
        <v>1755</v>
      </c>
      <c r="E747" t="s">
        <v>1756</v>
      </c>
      <c r="F747">
        <v>1</v>
      </c>
      <c r="H747">
        <v>1627065035.5</v>
      </c>
      <c r="I747">
        <f>(J747)/1000</f>
        <v>0</v>
      </c>
      <c r="J747">
        <f>1000*CB747*AH747*(BX747-BY747)/(100*BQ747*(1000-AH747*BX747))</f>
        <v>0</v>
      </c>
      <c r="K747">
        <f>CB747*AH747*(BW747-BV747*(1000-AH747*BY747)/(1000-AH747*BX747))/(100*BQ747)</f>
        <v>0</v>
      </c>
      <c r="L747">
        <f>BV747 - IF(AH747&gt;1, K747*BQ747*100.0/(AJ747*CJ747), 0)</f>
        <v>0</v>
      </c>
      <c r="M747">
        <f>((S747-I747/2)*L747-K747)/(S747+I747/2)</f>
        <v>0</v>
      </c>
      <c r="N747">
        <f>M747*(CC747+CD747)/1000.0</f>
        <v>0</v>
      </c>
      <c r="O747">
        <f>(BV747 - IF(AH747&gt;1, K747*BQ747*100.0/(AJ747*CJ747), 0))*(CC747+CD747)/1000.0</f>
        <v>0</v>
      </c>
      <c r="P747">
        <f>2.0/((1/R747-1/Q747)+SIGN(R747)*SQRT((1/R747-1/Q747)*(1/R747-1/Q747) + 4*BR747/((BR747+1)*(BR747+1))*(2*1/R747*1/Q747-1/Q747*1/Q747)))</f>
        <v>0</v>
      </c>
      <c r="Q747">
        <f>IF(LEFT(BS747,1)&lt;&gt;"0",IF(LEFT(BS747,1)="1",3.0,BT747),$D$5+$E$5*(CJ747*CC747/($K$5*1000))+$F$5*(CJ747*CC747/($K$5*1000))*MAX(MIN(BQ747,$J$5),$I$5)*MAX(MIN(BQ747,$J$5),$I$5)+$G$5*MAX(MIN(BQ747,$J$5),$I$5)*(CJ747*CC747/($K$5*1000))+$H$5*(CJ747*CC747/($K$5*1000))*(CJ747*CC747/($K$5*1000)))</f>
        <v>0</v>
      </c>
      <c r="R747">
        <f>I747*(1000-(1000*0.61365*exp(17.502*V747/(240.97+V747))/(CC747+CD747)+BX747)/2)/(1000*0.61365*exp(17.502*V747/(240.97+V747))/(CC747+CD747)-BX747)</f>
        <v>0</v>
      </c>
      <c r="S747">
        <f>1/((BR747+1)/(P747/1.6)+1/(Q747/1.37)) + BR747/((BR747+1)/(P747/1.6) + BR747/(Q747/1.37))</f>
        <v>0</v>
      </c>
      <c r="T747">
        <f>(BM747*BP747)</f>
        <v>0</v>
      </c>
      <c r="U747">
        <f>(CE747+(T747+2*0.95*5.67E-8*(((CE747+$B$7)+273)^4-(CE747+273)^4)-44100*I747)/(1.84*29.3*Q747+8*0.95*5.67E-8*(CE747+273)^3))</f>
        <v>0</v>
      </c>
      <c r="V747">
        <f>($C$7*CF747+$D$7*CG747+$E$7*U747)</f>
        <v>0</v>
      </c>
      <c r="W747">
        <f>0.61365*exp(17.502*V747/(240.97+V747))</f>
        <v>0</v>
      </c>
      <c r="X747">
        <f>(Y747/Z747*100)</f>
        <v>0</v>
      </c>
      <c r="Y747">
        <f>BX747*(CC747+CD747)/1000</f>
        <v>0</v>
      </c>
      <c r="Z747">
        <f>0.61365*exp(17.502*CE747/(240.97+CE747))</f>
        <v>0</v>
      </c>
      <c r="AA747">
        <f>(W747-BX747*(CC747+CD747)/1000)</f>
        <v>0</v>
      </c>
      <c r="AB747">
        <f>(-I747*44100)</f>
        <v>0</v>
      </c>
      <c r="AC747">
        <f>2*29.3*Q747*0.92*(CE747-V747)</f>
        <v>0</v>
      </c>
      <c r="AD747">
        <f>2*0.95*5.67E-8*(((CE747+$B$7)+273)^4-(V747+273)^4)</f>
        <v>0</v>
      </c>
      <c r="AE747">
        <f>T747+AD747+AB747+AC747</f>
        <v>0</v>
      </c>
      <c r="AF747">
        <v>16</v>
      </c>
      <c r="AG747">
        <v>2</v>
      </c>
      <c r="AH747">
        <f>IF(AF747*$H$13&gt;=AJ747,1.0,(AJ747/(AJ747-AF747*$H$13)))</f>
        <v>0</v>
      </c>
      <c r="AI747">
        <f>(AH747-1)*100</f>
        <v>0</v>
      </c>
      <c r="AJ747">
        <f>MAX(0,($B$13+$C$13*CJ747)/(1+$D$13*CJ747)*CC747/(CE747+273)*$E$13)</f>
        <v>0</v>
      </c>
      <c r="AK747" t="s">
        <v>291</v>
      </c>
      <c r="AL747" t="s">
        <v>291</v>
      </c>
      <c r="AM747">
        <v>0</v>
      </c>
      <c r="AN747">
        <v>0</v>
      </c>
      <c r="AO747">
        <f>1-AM747/AN747</f>
        <v>0</v>
      </c>
      <c r="AP747">
        <v>0</v>
      </c>
      <c r="AQ747" t="s">
        <v>291</v>
      </c>
      <c r="AR747" t="s">
        <v>291</v>
      </c>
      <c r="AS747">
        <v>0</v>
      </c>
      <c r="AT747">
        <v>0</v>
      </c>
      <c r="AU747">
        <f>1-AS747/AT747</f>
        <v>0</v>
      </c>
      <c r="AV747">
        <v>0.5</v>
      </c>
      <c r="AW747">
        <f>BN747</f>
        <v>0</v>
      </c>
      <c r="AX747">
        <f>K747</f>
        <v>0</v>
      </c>
      <c r="AY747">
        <f>AU747*AV747*AW747</f>
        <v>0</v>
      </c>
      <c r="AZ747">
        <f>(AX747-AP747)/AW747</f>
        <v>0</v>
      </c>
      <c r="BA747">
        <f>(AN747-AT747)/AT747</f>
        <v>0</v>
      </c>
      <c r="BB747">
        <f>AM747/(AO747+AM747/AT747)</f>
        <v>0</v>
      </c>
      <c r="BC747" t="s">
        <v>291</v>
      </c>
      <c r="BD747">
        <v>0</v>
      </c>
      <c r="BE747">
        <f>IF(BD747&lt;&gt;0, BD747, BB747)</f>
        <v>0</v>
      </c>
      <c r="BF747">
        <f>1-BE747/AT747</f>
        <v>0</v>
      </c>
      <c r="BG747">
        <f>(AT747-AS747)/(AT747-BE747)</f>
        <v>0</v>
      </c>
      <c r="BH747">
        <f>(AN747-AT747)/(AN747-BE747)</f>
        <v>0</v>
      </c>
      <c r="BI747">
        <f>(AT747-AS747)/(AT747-AM747)</f>
        <v>0</v>
      </c>
      <c r="BJ747">
        <f>(AN747-AT747)/(AN747-AM747)</f>
        <v>0</v>
      </c>
      <c r="BK747">
        <f>(BG747*BE747/AS747)</f>
        <v>0</v>
      </c>
      <c r="BL747">
        <f>(1-BK747)</f>
        <v>0</v>
      </c>
      <c r="BM747">
        <f>$B$11*CK747+$C$11*CL747+$F$11*CM747*(1-CP747)</f>
        <v>0</v>
      </c>
      <c r="BN747">
        <f>BM747*BO747</f>
        <v>0</v>
      </c>
      <c r="BO747">
        <f>($B$11*$D$9+$C$11*$D$9+$F$11*((CZ747+CR747)/MAX(CZ747+CR747+DA747, 0.1)*$I$9+DA747/MAX(CZ747+CR747+DA747, 0.1)*$J$9))/($B$11+$C$11+$F$11)</f>
        <v>0</v>
      </c>
      <c r="BP747">
        <f>($B$11*$K$9+$C$11*$K$9+$F$11*((CZ747+CR747)/MAX(CZ747+CR747+DA747, 0.1)*$P$9+DA747/MAX(CZ747+CR747+DA747, 0.1)*$Q$9))/($B$11+$C$11+$F$11)</f>
        <v>0</v>
      </c>
      <c r="BQ747">
        <v>6</v>
      </c>
      <c r="BR747">
        <v>0.5</v>
      </c>
      <c r="BS747" t="s">
        <v>292</v>
      </c>
      <c r="BT747">
        <v>2</v>
      </c>
      <c r="BU747">
        <v>1627065035.5</v>
      </c>
      <c r="BV747">
        <v>399.230666666667</v>
      </c>
      <c r="BW747">
        <v>419.982666666667</v>
      </c>
      <c r="BX747">
        <v>25.136</v>
      </c>
      <c r="BY747">
        <v>16.5183</v>
      </c>
      <c r="BZ747">
        <v>394.91</v>
      </c>
      <c r="CA747">
        <v>25.0185</v>
      </c>
      <c r="CB747">
        <v>899.999333333333</v>
      </c>
      <c r="CC747">
        <v>101.511</v>
      </c>
      <c r="CD747">
        <v>0.0996586333333333</v>
      </c>
      <c r="CE747">
        <v>39.8433</v>
      </c>
      <c r="CF747">
        <v>36.0697</v>
      </c>
      <c r="CG747">
        <v>999.9</v>
      </c>
      <c r="CH747">
        <v>0</v>
      </c>
      <c r="CI747">
        <v>0</v>
      </c>
      <c r="CJ747">
        <v>10006.6333333333</v>
      </c>
      <c r="CK747">
        <v>0</v>
      </c>
      <c r="CL747">
        <v>59.9325</v>
      </c>
      <c r="CM747">
        <v>1459.97666666667</v>
      </c>
      <c r="CN747">
        <v>0.972994</v>
      </c>
      <c r="CO747">
        <v>0.0270056</v>
      </c>
      <c r="CP747">
        <v>0</v>
      </c>
      <c r="CQ747">
        <v>671.389666666667</v>
      </c>
      <c r="CR747">
        <v>4.99951</v>
      </c>
      <c r="CS747">
        <v>9834.07666666667</v>
      </c>
      <c r="CT747">
        <v>11911.7</v>
      </c>
      <c r="CU747">
        <v>41.25</v>
      </c>
      <c r="CV747">
        <v>43.062</v>
      </c>
      <c r="CW747">
        <v>42.562</v>
      </c>
      <c r="CX747">
        <v>42.375</v>
      </c>
      <c r="CY747">
        <v>44.125</v>
      </c>
      <c r="CZ747">
        <v>1415.68666666667</v>
      </c>
      <c r="DA747">
        <v>39.29</v>
      </c>
      <c r="DB747">
        <v>0</v>
      </c>
      <c r="DC747">
        <v>1627065039.4</v>
      </c>
      <c r="DD747">
        <v>0</v>
      </c>
      <c r="DE747">
        <v>671.695384615385</v>
      </c>
      <c r="DF747">
        <v>-1.65210255636779</v>
      </c>
      <c r="DG747">
        <v>-26.2188034203512</v>
      </c>
      <c r="DH747">
        <v>9836.77923076923</v>
      </c>
      <c r="DI747">
        <v>15</v>
      </c>
      <c r="DJ747">
        <v>1627063522.6</v>
      </c>
      <c r="DK747" t="s">
        <v>293</v>
      </c>
      <c r="DL747">
        <v>1627063512.6</v>
      </c>
      <c r="DM747">
        <v>1627063522.6</v>
      </c>
      <c r="DN747">
        <v>1</v>
      </c>
      <c r="DO747">
        <v>0.261</v>
      </c>
      <c r="DP747">
        <v>-0.001</v>
      </c>
      <c r="DQ747">
        <v>4.408</v>
      </c>
      <c r="DR747">
        <v>-0.118</v>
      </c>
      <c r="DS747">
        <v>420</v>
      </c>
      <c r="DT747">
        <v>3</v>
      </c>
      <c r="DU747">
        <v>0.07</v>
      </c>
      <c r="DV747">
        <v>0.03</v>
      </c>
      <c r="DW747">
        <v>-20.80993</v>
      </c>
      <c r="DX747">
        <v>0.406502814258936</v>
      </c>
      <c r="DY747">
        <v>0.0425048773671916</v>
      </c>
      <c r="DZ747">
        <v>1</v>
      </c>
      <c r="EA747">
        <v>671.828147058824</v>
      </c>
      <c r="EB747">
        <v>-2.47820794589957</v>
      </c>
      <c r="EC747">
        <v>0.314989834789566</v>
      </c>
      <c r="ED747">
        <v>1</v>
      </c>
      <c r="EE747">
        <v>8.61342775</v>
      </c>
      <c r="EF747">
        <v>0.038568517823651</v>
      </c>
      <c r="EG747">
        <v>0.0132544614163497</v>
      </c>
      <c r="EH747">
        <v>1</v>
      </c>
      <c r="EI747">
        <v>3</v>
      </c>
      <c r="EJ747">
        <v>3</v>
      </c>
      <c r="EK747" t="s">
        <v>294</v>
      </c>
      <c r="EL747">
        <v>100</v>
      </c>
      <c r="EM747">
        <v>100</v>
      </c>
      <c r="EN747">
        <v>4.32</v>
      </c>
      <c r="EO747">
        <v>0.1174</v>
      </c>
      <c r="EP747">
        <v>2.28134974714028</v>
      </c>
      <c r="EQ747">
        <v>0.00616335315543056</v>
      </c>
      <c r="ER747">
        <v>-2.81551833566181e-06</v>
      </c>
      <c r="ES747">
        <v>7.20361701182458e-10</v>
      </c>
      <c r="ET747">
        <v>0.117463993054456</v>
      </c>
      <c r="EU747">
        <v>0</v>
      </c>
      <c r="EV747">
        <v>0</v>
      </c>
      <c r="EW747">
        <v>0</v>
      </c>
      <c r="EX747">
        <v>-4</v>
      </c>
      <c r="EY747">
        <v>2067</v>
      </c>
      <c r="EZ747">
        <v>1</v>
      </c>
      <c r="FA747">
        <v>22</v>
      </c>
      <c r="FB747">
        <v>25.4</v>
      </c>
      <c r="FC747">
        <v>25.2</v>
      </c>
      <c r="FD747">
        <v>18</v>
      </c>
      <c r="FE747">
        <v>960.674</v>
      </c>
      <c r="FF747">
        <v>526.695</v>
      </c>
      <c r="FG747">
        <v>46.8506</v>
      </c>
      <c r="FH747">
        <v>26.3586</v>
      </c>
      <c r="FI747">
        <v>30.0007</v>
      </c>
      <c r="FJ747">
        <v>26.0374</v>
      </c>
      <c r="FK747">
        <v>26.0266</v>
      </c>
      <c r="FL747">
        <v>26.9389</v>
      </c>
      <c r="FM747">
        <v>20.4261</v>
      </c>
      <c r="FN747">
        <v>0</v>
      </c>
      <c r="FO747">
        <v>48</v>
      </c>
      <c r="FP747">
        <v>420</v>
      </c>
      <c r="FQ747">
        <v>16.6389</v>
      </c>
      <c r="FR747">
        <v>100.218</v>
      </c>
      <c r="FS747">
        <v>100.11</v>
      </c>
    </row>
    <row r="748" spans="1:175">
      <c r="A748">
        <v>732</v>
      </c>
      <c r="B748">
        <v>1627065038.5</v>
      </c>
      <c r="C748">
        <v>1462.40000009537</v>
      </c>
      <c r="D748" t="s">
        <v>1757</v>
      </c>
      <c r="E748" t="s">
        <v>1758</v>
      </c>
      <c r="F748">
        <v>1</v>
      </c>
      <c r="H748">
        <v>1627065037.5</v>
      </c>
      <c r="I748">
        <f>(J748)/1000</f>
        <v>0</v>
      </c>
      <c r="J748">
        <f>1000*CB748*AH748*(BX748-BY748)/(100*BQ748*(1000-AH748*BX748))</f>
        <v>0</v>
      </c>
      <c r="K748">
        <f>CB748*AH748*(BW748-BV748*(1000-AH748*BY748)/(1000-AH748*BX748))/(100*BQ748)</f>
        <v>0</v>
      </c>
      <c r="L748">
        <f>BV748 - IF(AH748&gt;1, K748*BQ748*100.0/(AJ748*CJ748), 0)</f>
        <v>0</v>
      </c>
      <c r="M748">
        <f>((S748-I748/2)*L748-K748)/(S748+I748/2)</f>
        <v>0</v>
      </c>
      <c r="N748">
        <f>M748*(CC748+CD748)/1000.0</f>
        <v>0</v>
      </c>
      <c r="O748">
        <f>(BV748 - IF(AH748&gt;1, K748*BQ748*100.0/(AJ748*CJ748), 0))*(CC748+CD748)/1000.0</f>
        <v>0</v>
      </c>
      <c r="P748">
        <f>2.0/((1/R748-1/Q748)+SIGN(R748)*SQRT((1/R748-1/Q748)*(1/R748-1/Q748) + 4*BR748/((BR748+1)*(BR748+1))*(2*1/R748*1/Q748-1/Q748*1/Q748)))</f>
        <v>0</v>
      </c>
      <c r="Q748">
        <f>IF(LEFT(BS748,1)&lt;&gt;"0",IF(LEFT(BS748,1)="1",3.0,BT748),$D$5+$E$5*(CJ748*CC748/($K$5*1000))+$F$5*(CJ748*CC748/($K$5*1000))*MAX(MIN(BQ748,$J$5),$I$5)*MAX(MIN(BQ748,$J$5),$I$5)+$G$5*MAX(MIN(BQ748,$J$5),$I$5)*(CJ748*CC748/($K$5*1000))+$H$5*(CJ748*CC748/($K$5*1000))*(CJ748*CC748/($K$5*1000)))</f>
        <v>0</v>
      </c>
      <c r="R748">
        <f>I748*(1000-(1000*0.61365*exp(17.502*V748/(240.97+V748))/(CC748+CD748)+BX748)/2)/(1000*0.61365*exp(17.502*V748/(240.97+V748))/(CC748+CD748)-BX748)</f>
        <v>0</v>
      </c>
      <c r="S748">
        <f>1/((BR748+1)/(P748/1.6)+1/(Q748/1.37)) + BR748/((BR748+1)/(P748/1.6) + BR748/(Q748/1.37))</f>
        <v>0</v>
      </c>
      <c r="T748">
        <f>(BM748*BP748)</f>
        <v>0</v>
      </c>
      <c r="U748">
        <f>(CE748+(T748+2*0.95*5.67E-8*(((CE748+$B$7)+273)^4-(CE748+273)^4)-44100*I748)/(1.84*29.3*Q748+8*0.95*5.67E-8*(CE748+273)^3))</f>
        <v>0</v>
      </c>
      <c r="V748">
        <f>($C$7*CF748+$D$7*CG748+$E$7*U748)</f>
        <v>0</v>
      </c>
      <c r="W748">
        <f>0.61365*exp(17.502*V748/(240.97+V748))</f>
        <v>0</v>
      </c>
      <c r="X748">
        <f>(Y748/Z748*100)</f>
        <v>0</v>
      </c>
      <c r="Y748">
        <f>BX748*(CC748+CD748)/1000</f>
        <v>0</v>
      </c>
      <c r="Z748">
        <f>0.61365*exp(17.502*CE748/(240.97+CE748))</f>
        <v>0</v>
      </c>
      <c r="AA748">
        <f>(W748-BX748*(CC748+CD748)/1000)</f>
        <v>0</v>
      </c>
      <c r="AB748">
        <f>(-I748*44100)</f>
        <v>0</v>
      </c>
      <c r="AC748">
        <f>2*29.3*Q748*0.92*(CE748-V748)</f>
        <v>0</v>
      </c>
      <c r="AD748">
        <f>2*0.95*5.67E-8*(((CE748+$B$7)+273)^4-(V748+273)^4)</f>
        <v>0</v>
      </c>
      <c r="AE748">
        <f>T748+AD748+AB748+AC748</f>
        <v>0</v>
      </c>
      <c r="AF748">
        <v>16</v>
      </c>
      <c r="AG748">
        <v>2</v>
      </c>
      <c r="AH748">
        <f>IF(AF748*$H$13&gt;=AJ748,1.0,(AJ748/(AJ748-AF748*$H$13)))</f>
        <v>0</v>
      </c>
      <c r="AI748">
        <f>(AH748-1)*100</f>
        <v>0</v>
      </c>
      <c r="AJ748">
        <f>MAX(0,($B$13+$C$13*CJ748)/(1+$D$13*CJ748)*CC748/(CE748+273)*$E$13)</f>
        <v>0</v>
      </c>
      <c r="AK748" t="s">
        <v>291</v>
      </c>
      <c r="AL748" t="s">
        <v>291</v>
      </c>
      <c r="AM748">
        <v>0</v>
      </c>
      <c r="AN748">
        <v>0</v>
      </c>
      <c r="AO748">
        <f>1-AM748/AN748</f>
        <v>0</v>
      </c>
      <c r="AP748">
        <v>0</v>
      </c>
      <c r="AQ748" t="s">
        <v>291</v>
      </c>
      <c r="AR748" t="s">
        <v>291</v>
      </c>
      <c r="AS748">
        <v>0</v>
      </c>
      <c r="AT748">
        <v>0</v>
      </c>
      <c r="AU748">
        <f>1-AS748/AT748</f>
        <v>0</v>
      </c>
      <c r="AV748">
        <v>0.5</v>
      </c>
      <c r="AW748">
        <f>BN748</f>
        <v>0</v>
      </c>
      <c r="AX748">
        <f>K748</f>
        <v>0</v>
      </c>
      <c r="AY748">
        <f>AU748*AV748*AW748</f>
        <v>0</v>
      </c>
      <c r="AZ748">
        <f>(AX748-AP748)/AW748</f>
        <v>0</v>
      </c>
      <c r="BA748">
        <f>(AN748-AT748)/AT748</f>
        <v>0</v>
      </c>
      <c r="BB748">
        <f>AM748/(AO748+AM748/AT748)</f>
        <v>0</v>
      </c>
      <c r="BC748" t="s">
        <v>291</v>
      </c>
      <c r="BD748">
        <v>0</v>
      </c>
      <c r="BE748">
        <f>IF(BD748&lt;&gt;0, BD748, BB748)</f>
        <v>0</v>
      </c>
      <c r="BF748">
        <f>1-BE748/AT748</f>
        <v>0</v>
      </c>
      <c r="BG748">
        <f>(AT748-AS748)/(AT748-BE748)</f>
        <v>0</v>
      </c>
      <c r="BH748">
        <f>(AN748-AT748)/(AN748-BE748)</f>
        <v>0</v>
      </c>
      <c r="BI748">
        <f>(AT748-AS748)/(AT748-AM748)</f>
        <v>0</v>
      </c>
      <c r="BJ748">
        <f>(AN748-AT748)/(AN748-AM748)</f>
        <v>0</v>
      </c>
      <c r="BK748">
        <f>(BG748*BE748/AS748)</f>
        <v>0</v>
      </c>
      <c r="BL748">
        <f>(1-BK748)</f>
        <v>0</v>
      </c>
      <c r="BM748">
        <f>$B$11*CK748+$C$11*CL748+$F$11*CM748*(1-CP748)</f>
        <v>0</v>
      </c>
      <c r="BN748">
        <f>BM748*BO748</f>
        <v>0</v>
      </c>
      <c r="BO748">
        <f>($B$11*$D$9+$C$11*$D$9+$F$11*((CZ748+CR748)/MAX(CZ748+CR748+DA748, 0.1)*$I$9+DA748/MAX(CZ748+CR748+DA748, 0.1)*$J$9))/($B$11+$C$11+$F$11)</f>
        <v>0</v>
      </c>
      <c r="BP748">
        <f>($B$11*$K$9+$C$11*$K$9+$F$11*((CZ748+CR748)/MAX(CZ748+CR748+DA748, 0.1)*$P$9+DA748/MAX(CZ748+CR748+DA748, 0.1)*$Q$9))/($B$11+$C$11+$F$11)</f>
        <v>0</v>
      </c>
      <c r="BQ748">
        <v>6</v>
      </c>
      <c r="BR748">
        <v>0.5</v>
      </c>
      <c r="BS748" t="s">
        <v>292</v>
      </c>
      <c r="BT748">
        <v>2</v>
      </c>
      <c r="BU748">
        <v>1627065037.5</v>
      </c>
      <c r="BV748">
        <v>399.225</v>
      </c>
      <c r="BW748">
        <v>419.975666666667</v>
      </c>
      <c r="BX748">
        <v>25.1577</v>
      </c>
      <c r="BY748">
        <v>16.5389</v>
      </c>
      <c r="BZ748">
        <v>394.904333333333</v>
      </c>
      <c r="CA748">
        <v>25.0402666666667</v>
      </c>
      <c r="CB748">
        <v>900.003</v>
      </c>
      <c r="CC748">
        <v>101.511</v>
      </c>
      <c r="CD748">
        <v>0.0996039333333333</v>
      </c>
      <c r="CE748">
        <v>39.8545333333333</v>
      </c>
      <c r="CF748">
        <v>36.0794</v>
      </c>
      <c r="CG748">
        <v>999.9</v>
      </c>
      <c r="CH748">
        <v>0</v>
      </c>
      <c r="CI748">
        <v>0</v>
      </c>
      <c r="CJ748">
        <v>10007.1</v>
      </c>
      <c r="CK748">
        <v>0</v>
      </c>
      <c r="CL748">
        <v>59.9325</v>
      </c>
      <c r="CM748">
        <v>1459.96333333333</v>
      </c>
      <c r="CN748">
        <v>0.972994</v>
      </c>
      <c r="CO748">
        <v>0.0270056</v>
      </c>
      <c r="CP748">
        <v>0</v>
      </c>
      <c r="CQ748">
        <v>671.532333333333</v>
      </c>
      <c r="CR748">
        <v>4.99951</v>
      </c>
      <c r="CS748">
        <v>9833.3</v>
      </c>
      <c r="CT748">
        <v>11911.6</v>
      </c>
      <c r="CU748">
        <v>41.25</v>
      </c>
      <c r="CV748">
        <v>43.062</v>
      </c>
      <c r="CW748">
        <v>42.562</v>
      </c>
      <c r="CX748">
        <v>42.375</v>
      </c>
      <c r="CY748">
        <v>44.125</v>
      </c>
      <c r="CZ748">
        <v>1415.67333333333</v>
      </c>
      <c r="DA748">
        <v>39.29</v>
      </c>
      <c r="DB748">
        <v>0</v>
      </c>
      <c r="DC748">
        <v>1627065041.2</v>
      </c>
      <c r="DD748">
        <v>0</v>
      </c>
      <c r="DE748">
        <v>671.65344</v>
      </c>
      <c r="DF748">
        <v>-2.3080769199902</v>
      </c>
      <c r="DG748">
        <v>-25.956923082555</v>
      </c>
      <c r="DH748">
        <v>9835.8796</v>
      </c>
      <c r="DI748">
        <v>15</v>
      </c>
      <c r="DJ748">
        <v>1627063522.6</v>
      </c>
      <c r="DK748" t="s">
        <v>293</v>
      </c>
      <c r="DL748">
        <v>1627063512.6</v>
      </c>
      <c r="DM748">
        <v>1627063522.6</v>
      </c>
      <c r="DN748">
        <v>1</v>
      </c>
      <c r="DO748">
        <v>0.261</v>
      </c>
      <c r="DP748">
        <v>-0.001</v>
      </c>
      <c r="DQ748">
        <v>4.408</v>
      </c>
      <c r="DR748">
        <v>-0.118</v>
      </c>
      <c r="DS748">
        <v>420</v>
      </c>
      <c r="DT748">
        <v>3</v>
      </c>
      <c r="DU748">
        <v>0.07</v>
      </c>
      <c r="DV748">
        <v>0.03</v>
      </c>
      <c r="DW748">
        <v>-20.7955725</v>
      </c>
      <c r="DX748">
        <v>0.313928330206435</v>
      </c>
      <c r="DY748">
        <v>0.0327640121741829</v>
      </c>
      <c r="DZ748">
        <v>1</v>
      </c>
      <c r="EA748">
        <v>671.766714285714</v>
      </c>
      <c r="EB748">
        <v>-2.03194520547902</v>
      </c>
      <c r="EC748">
        <v>0.278896967296781</v>
      </c>
      <c r="ED748">
        <v>1</v>
      </c>
      <c r="EE748">
        <v>8.61345475</v>
      </c>
      <c r="EF748">
        <v>0.053438611632261</v>
      </c>
      <c r="EG748">
        <v>0.0132893321855352</v>
      </c>
      <c r="EH748">
        <v>1</v>
      </c>
      <c r="EI748">
        <v>3</v>
      </c>
      <c r="EJ748">
        <v>3</v>
      </c>
      <c r="EK748" t="s">
        <v>294</v>
      </c>
      <c r="EL748">
        <v>100</v>
      </c>
      <c r="EM748">
        <v>100</v>
      </c>
      <c r="EN748">
        <v>4.321</v>
      </c>
      <c r="EO748">
        <v>0.1175</v>
      </c>
      <c r="EP748">
        <v>2.28134974714028</v>
      </c>
      <c r="EQ748">
        <v>0.00616335315543056</v>
      </c>
      <c r="ER748">
        <v>-2.81551833566181e-06</v>
      </c>
      <c r="ES748">
        <v>7.20361701182458e-10</v>
      </c>
      <c r="ET748">
        <v>0.117463993054456</v>
      </c>
      <c r="EU748">
        <v>0</v>
      </c>
      <c r="EV748">
        <v>0</v>
      </c>
      <c r="EW748">
        <v>0</v>
      </c>
      <c r="EX748">
        <v>-4</v>
      </c>
      <c r="EY748">
        <v>2067</v>
      </c>
      <c r="EZ748">
        <v>1</v>
      </c>
      <c r="FA748">
        <v>22</v>
      </c>
      <c r="FB748">
        <v>25.4</v>
      </c>
      <c r="FC748">
        <v>25.3</v>
      </c>
      <c r="FD748">
        <v>18</v>
      </c>
      <c r="FE748">
        <v>960.655</v>
      </c>
      <c r="FF748">
        <v>526.565</v>
      </c>
      <c r="FG748">
        <v>46.8619</v>
      </c>
      <c r="FH748">
        <v>26.3619</v>
      </c>
      <c r="FI748">
        <v>30.0007</v>
      </c>
      <c r="FJ748">
        <v>26.0407</v>
      </c>
      <c r="FK748">
        <v>26.0299</v>
      </c>
      <c r="FL748">
        <v>26.9399</v>
      </c>
      <c r="FM748">
        <v>20.4261</v>
      </c>
      <c r="FN748">
        <v>0</v>
      </c>
      <c r="FO748">
        <v>48</v>
      </c>
      <c r="FP748">
        <v>420</v>
      </c>
      <c r="FQ748">
        <v>16.6519</v>
      </c>
      <c r="FR748">
        <v>100.218</v>
      </c>
      <c r="FS748">
        <v>100.108</v>
      </c>
    </row>
    <row r="749" spans="1:175">
      <c r="A749">
        <v>733</v>
      </c>
      <c r="B749">
        <v>1627065040.5</v>
      </c>
      <c r="C749">
        <v>1464.40000009537</v>
      </c>
      <c r="D749" t="s">
        <v>1759</v>
      </c>
      <c r="E749" t="s">
        <v>1760</v>
      </c>
      <c r="F749">
        <v>1</v>
      </c>
      <c r="H749">
        <v>1627065039.5</v>
      </c>
      <c r="I749">
        <f>(J749)/1000</f>
        <v>0</v>
      </c>
      <c r="J749">
        <f>1000*CB749*AH749*(BX749-BY749)/(100*BQ749*(1000-AH749*BX749))</f>
        <v>0</v>
      </c>
      <c r="K749">
        <f>CB749*AH749*(BW749-BV749*(1000-AH749*BY749)/(1000-AH749*BX749))/(100*BQ749)</f>
        <v>0</v>
      </c>
      <c r="L749">
        <f>BV749 - IF(AH749&gt;1, K749*BQ749*100.0/(AJ749*CJ749), 0)</f>
        <v>0</v>
      </c>
      <c r="M749">
        <f>((S749-I749/2)*L749-K749)/(S749+I749/2)</f>
        <v>0</v>
      </c>
      <c r="N749">
        <f>M749*(CC749+CD749)/1000.0</f>
        <v>0</v>
      </c>
      <c r="O749">
        <f>(BV749 - IF(AH749&gt;1, K749*BQ749*100.0/(AJ749*CJ749), 0))*(CC749+CD749)/1000.0</f>
        <v>0</v>
      </c>
      <c r="P749">
        <f>2.0/((1/R749-1/Q749)+SIGN(R749)*SQRT((1/R749-1/Q749)*(1/R749-1/Q749) + 4*BR749/((BR749+1)*(BR749+1))*(2*1/R749*1/Q749-1/Q749*1/Q749)))</f>
        <v>0</v>
      </c>
      <c r="Q749">
        <f>IF(LEFT(BS749,1)&lt;&gt;"0",IF(LEFT(BS749,1)="1",3.0,BT749),$D$5+$E$5*(CJ749*CC749/($K$5*1000))+$F$5*(CJ749*CC749/($K$5*1000))*MAX(MIN(BQ749,$J$5),$I$5)*MAX(MIN(BQ749,$J$5),$I$5)+$G$5*MAX(MIN(BQ749,$J$5),$I$5)*(CJ749*CC749/($K$5*1000))+$H$5*(CJ749*CC749/($K$5*1000))*(CJ749*CC749/($K$5*1000)))</f>
        <v>0</v>
      </c>
      <c r="R749">
        <f>I749*(1000-(1000*0.61365*exp(17.502*V749/(240.97+V749))/(CC749+CD749)+BX749)/2)/(1000*0.61365*exp(17.502*V749/(240.97+V749))/(CC749+CD749)-BX749)</f>
        <v>0</v>
      </c>
      <c r="S749">
        <f>1/((BR749+1)/(P749/1.6)+1/(Q749/1.37)) + BR749/((BR749+1)/(P749/1.6) + BR749/(Q749/1.37))</f>
        <v>0</v>
      </c>
      <c r="T749">
        <f>(BM749*BP749)</f>
        <v>0</v>
      </c>
      <c r="U749">
        <f>(CE749+(T749+2*0.95*5.67E-8*(((CE749+$B$7)+273)^4-(CE749+273)^4)-44100*I749)/(1.84*29.3*Q749+8*0.95*5.67E-8*(CE749+273)^3))</f>
        <v>0</v>
      </c>
      <c r="V749">
        <f>($C$7*CF749+$D$7*CG749+$E$7*U749)</f>
        <v>0</v>
      </c>
      <c r="W749">
        <f>0.61365*exp(17.502*V749/(240.97+V749))</f>
        <v>0</v>
      </c>
      <c r="X749">
        <f>(Y749/Z749*100)</f>
        <v>0</v>
      </c>
      <c r="Y749">
        <f>BX749*(CC749+CD749)/1000</f>
        <v>0</v>
      </c>
      <c r="Z749">
        <f>0.61365*exp(17.502*CE749/(240.97+CE749))</f>
        <v>0</v>
      </c>
      <c r="AA749">
        <f>(W749-BX749*(CC749+CD749)/1000)</f>
        <v>0</v>
      </c>
      <c r="AB749">
        <f>(-I749*44100)</f>
        <v>0</v>
      </c>
      <c r="AC749">
        <f>2*29.3*Q749*0.92*(CE749-V749)</f>
        <v>0</v>
      </c>
      <c r="AD749">
        <f>2*0.95*5.67E-8*(((CE749+$B$7)+273)^4-(V749+273)^4)</f>
        <v>0</v>
      </c>
      <c r="AE749">
        <f>T749+AD749+AB749+AC749</f>
        <v>0</v>
      </c>
      <c r="AF749">
        <v>16</v>
      </c>
      <c r="AG749">
        <v>2</v>
      </c>
      <c r="AH749">
        <f>IF(AF749*$H$13&gt;=AJ749,1.0,(AJ749/(AJ749-AF749*$H$13)))</f>
        <v>0</v>
      </c>
      <c r="AI749">
        <f>(AH749-1)*100</f>
        <v>0</v>
      </c>
      <c r="AJ749">
        <f>MAX(0,($B$13+$C$13*CJ749)/(1+$D$13*CJ749)*CC749/(CE749+273)*$E$13)</f>
        <v>0</v>
      </c>
      <c r="AK749" t="s">
        <v>291</v>
      </c>
      <c r="AL749" t="s">
        <v>291</v>
      </c>
      <c r="AM749">
        <v>0</v>
      </c>
      <c r="AN749">
        <v>0</v>
      </c>
      <c r="AO749">
        <f>1-AM749/AN749</f>
        <v>0</v>
      </c>
      <c r="AP749">
        <v>0</v>
      </c>
      <c r="AQ749" t="s">
        <v>291</v>
      </c>
      <c r="AR749" t="s">
        <v>291</v>
      </c>
      <c r="AS749">
        <v>0</v>
      </c>
      <c r="AT749">
        <v>0</v>
      </c>
      <c r="AU749">
        <f>1-AS749/AT749</f>
        <v>0</v>
      </c>
      <c r="AV749">
        <v>0.5</v>
      </c>
      <c r="AW749">
        <f>BN749</f>
        <v>0</v>
      </c>
      <c r="AX749">
        <f>K749</f>
        <v>0</v>
      </c>
      <c r="AY749">
        <f>AU749*AV749*AW749</f>
        <v>0</v>
      </c>
      <c r="AZ749">
        <f>(AX749-AP749)/AW749</f>
        <v>0</v>
      </c>
      <c r="BA749">
        <f>(AN749-AT749)/AT749</f>
        <v>0</v>
      </c>
      <c r="BB749">
        <f>AM749/(AO749+AM749/AT749)</f>
        <v>0</v>
      </c>
      <c r="BC749" t="s">
        <v>291</v>
      </c>
      <c r="BD749">
        <v>0</v>
      </c>
      <c r="BE749">
        <f>IF(BD749&lt;&gt;0, BD749, BB749)</f>
        <v>0</v>
      </c>
      <c r="BF749">
        <f>1-BE749/AT749</f>
        <v>0</v>
      </c>
      <c r="BG749">
        <f>(AT749-AS749)/(AT749-BE749)</f>
        <v>0</v>
      </c>
      <c r="BH749">
        <f>(AN749-AT749)/(AN749-BE749)</f>
        <v>0</v>
      </c>
      <c r="BI749">
        <f>(AT749-AS749)/(AT749-AM749)</f>
        <v>0</v>
      </c>
      <c r="BJ749">
        <f>(AN749-AT749)/(AN749-AM749)</f>
        <v>0</v>
      </c>
      <c r="BK749">
        <f>(BG749*BE749/AS749)</f>
        <v>0</v>
      </c>
      <c r="BL749">
        <f>(1-BK749)</f>
        <v>0</v>
      </c>
      <c r="BM749">
        <f>$B$11*CK749+$C$11*CL749+$F$11*CM749*(1-CP749)</f>
        <v>0</v>
      </c>
      <c r="BN749">
        <f>BM749*BO749</f>
        <v>0</v>
      </c>
      <c r="BO749">
        <f>($B$11*$D$9+$C$11*$D$9+$F$11*((CZ749+CR749)/MAX(CZ749+CR749+DA749, 0.1)*$I$9+DA749/MAX(CZ749+CR749+DA749, 0.1)*$J$9))/($B$11+$C$11+$F$11)</f>
        <v>0</v>
      </c>
      <c r="BP749">
        <f>($B$11*$K$9+$C$11*$K$9+$F$11*((CZ749+CR749)/MAX(CZ749+CR749+DA749, 0.1)*$P$9+DA749/MAX(CZ749+CR749+DA749, 0.1)*$Q$9))/($B$11+$C$11+$F$11)</f>
        <v>0</v>
      </c>
      <c r="BQ749">
        <v>6</v>
      </c>
      <c r="BR749">
        <v>0.5</v>
      </c>
      <c r="BS749" t="s">
        <v>292</v>
      </c>
      <c r="BT749">
        <v>2</v>
      </c>
      <c r="BU749">
        <v>1627065039.5</v>
      </c>
      <c r="BV749">
        <v>399.24</v>
      </c>
      <c r="BW749">
        <v>419.981</v>
      </c>
      <c r="BX749">
        <v>25.1783333333333</v>
      </c>
      <c r="BY749">
        <v>16.5432666666667</v>
      </c>
      <c r="BZ749">
        <v>394.919333333333</v>
      </c>
      <c r="CA749">
        <v>25.0608333333333</v>
      </c>
      <c r="CB749">
        <v>900.036333333333</v>
      </c>
      <c r="CC749">
        <v>101.511</v>
      </c>
      <c r="CD749">
        <v>0.0999886333333333</v>
      </c>
      <c r="CE749">
        <v>39.8671333333333</v>
      </c>
      <c r="CF749">
        <v>36.0897</v>
      </c>
      <c r="CG749">
        <v>999.9</v>
      </c>
      <c r="CH749">
        <v>0</v>
      </c>
      <c r="CI749">
        <v>0</v>
      </c>
      <c r="CJ749">
        <v>9986.66666666667</v>
      </c>
      <c r="CK749">
        <v>0</v>
      </c>
      <c r="CL749">
        <v>59.9325</v>
      </c>
      <c r="CM749">
        <v>1459.96333333333</v>
      </c>
      <c r="CN749">
        <v>0.972994</v>
      </c>
      <c r="CO749">
        <v>0.0270056</v>
      </c>
      <c r="CP749">
        <v>0</v>
      </c>
      <c r="CQ749">
        <v>671.252666666667</v>
      </c>
      <c r="CR749">
        <v>4.99951</v>
      </c>
      <c r="CS749">
        <v>9832.03</v>
      </c>
      <c r="CT749">
        <v>11911.5666666667</v>
      </c>
      <c r="CU749">
        <v>41.25</v>
      </c>
      <c r="CV749">
        <v>43.062</v>
      </c>
      <c r="CW749">
        <v>42.562</v>
      </c>
      <c r="CX749">
        <v>42.375</v>
      </c>
      <c r="CY749">
        <v>44.125</v>
      </c>
      <c r="CZ749">
        <v>1415.67333333333</v>
      </c>
      <c r="DA749">
        <v>39.29</v>
      </c>
      <c r="DB749">
        <v>0</v>
      </c>
      <c r="DC749">
        <v>1627065043.6</v>
      </c>
      <c r="DD749">
        <v>0</v>
      </c>
      <c r="DE749">
        <v>671.5634</v>
      </c>
      <c r="DF749">
        <v>-3.23238461152902</v>
      </c>
      <c r="DG749">
        <v>-26.5607692732436</v>
      </c>
      <c r="DH749">
        <v>9834.802</v>
      </c>
      <c r="DI749">
        <v>15</v>
      </c>
      <c r="DJ749">
        <v>1627063522.6</v>
      </c>
      <c r="DK749" t="s">
        <v>293</v>
      </c>
      <c r="DL749">
        <v>1627063512.6</v>
      </c>
      <c r="DM749">
        <v>1627063522.6</v>
      </c>
      <c r="DN749">
        <v>1</v>
      </c>
      <c r="DO749">
        <v>0.261</v>
      </c>
      <c r="DP749">
        <v>-0.001</v>
      </c>
      <c r="DQ749">
        <v>4.408</v>
      </c>
      <c r="DR749">
        <v>-0.118</v>
      </c>
      <c r="DS749">
        <v>420</v>
      </c>
      <c r="DT749">
        <v>3</v>
      </c>
      <c r="DU749">
        <v>0.07</v>
      </c>
      <c r="DV749">
        <v>0.03</v>
      </c>
      <c r="DW749">
        <v>-20.785135</v>
      </c>
      <c r="DX749">
        <v>0.302746716697946</v>
      </c>
      <c r="DY749">
        <v>0.0317452559447865</v>
      </c>
      <c r="DZ749">
        <v>1</v>
      </c>
      <c r="EA749">
        <v>671.645294117647</v>
      </c>
      <c r="EB749">
        <v>-1.89107048954609</v>
      </c>
      <c r="EC749">
        <v>0.269378645536863</v>
      </c>
      <c r="ED749">
        <v>1</v>
      </c>
      <c r="EE749">
        <v>8.6145485</v>
      </c>
      <c r="EF749">
        <v>0.104024690431498</v>
      </c>
      <c r="EG749">
        <v>0.0144385498839047</v>
      </c>
      <c r="EH749">
        <v>0</v>
      </c>
      <c r="EI749">
        <v>2</v>
      </c>
      <c r="EJ749">
        <v>3</v>
      </c>
      <c r="EK749" t="s">
        <v>335</v>
      </c>
      <c r="EL749">
        <v>100</v>
      </c>
      <c r="EM749">
        <v>100</v>
      </c>
      <c r="EN749">
        <v>4.32</v>
      </c>
      <c r="EO749">
        <v>0.1175</v>
      </c>
      <c r="EP749">
        <v>2.28134974714028</v>
      </c>
      <c r="EQ749">
        <v>0.00616335315543056</v>
      </c>
      <c r="ER749">
        <v>-2.81551833566181e-06</v>
      </c>
      <c r="ES749">
        <v>7.20361701182458e-10</v>
      </c>
      <c r="ET749">
        <v>0.117463993054456</v>
      </c>
      <c r="EU749">
        <v>0</v>
      </c>
      <c r="EV749">
        <v>0</v>
      </c>
      <c r="EW749">
        <v>0</v>
      </c>
      <c r="EX749">
        <v>-4</v>
      </c>
      <c r="EY749">
        <v>2067</v>
      </c>
      <c r="EZ749">
        <v>1</v>
      </c>
      <c r="FA749">
        <v>22</v>
      </c>
      <c r="FB749">
        <v>25.5</v>
      </c>
      <c r="FC749">
        <v>25.3</v>
      </c>
      <c r="FD749">
        <v>18</v>
      </c>
      <c r="FE749">
        <v>960.506</v>
      </c>
      <c r="FF749">
        <v>526.669</v>
      </c>
      <c r="FG749">
        <v>46.8735</v>
      </c>
      <c r="FH749">
        <v>26.3653</v>
      </c>
      <c r="FI749">
        <v>30.0007</v>
      </c>
      <c r="FJ749">
        <v>26.0439</v>
      </c>
      <c r="FK749">
        <v>26.0331</v>
      </c>
      <c r="FL749">
        <v>26.9395</v>
      </c>
      <c r="FM749">
        <v>20.1452</v>
      </c>
      <c r="FN749">
        <v>0</v>
      </c>
      <c r="FO749">
        <v>48</v>
      </c>
      <c r="FP749">
        <v>420</v>
      </c>
      <c r="FQ749">
        <v>16.6734</v>
      </c>
      <c r="FR749">
        <v>100.218</v>
      </c>
      <c r="FS749">
        <v>100.108</v>
      </c>
    </row>
    <row r="750" spans="1:175">
      <c r="A750">
        <v>734</v>
      </c>
      <c r="B750">
        <v>1627065042.5</v>
      </c>
      <c r="C750">
        <v>1466.40000009537</v>
      </c>
      <c r="D750" t="s">
        <v>1761</v>
      </c>
      <c r="E750" t="s">
        <v>1762</v>
      </c>
      <c r="F750">
        <v>1</v>
      </c>
      <c r="H750">
        <v>1627065041.5</v>
      </c>
      <c r="I750">
        <f>(J750)/1000</f>
        <v>0</v>
      </c>
      <c r="J750">
        <f>1000*CB750*AH750*(BX750-BY750)/(100*BQ750*(1000-AH750*BX750))</f>
        <v>0</v>
      </c>
      <c r="K750">
        <f>CB750*AH750*(BW750-BV750*(1000-AH750*BY750)/(1000-AH750*BX750))/(100*BQ750)</f>
        <v>0</v>
      </c>
      <c r="L750">
        <f>BV750 - IF(AH750&gt;1, K750*BQ750*100.0/(AJ750*CJ750), 0)</f>
        <v>0</v>
      </c>
      <c r="M750">
        <f>((S750-I750/2)*L750-K750)/(S750+I750/2)</f>
        <v>0</v>
      </c>
      <c r="N750">
        <f>M750*(CC750+CD750)/1000.0</f>
        <v>0</v>
      </c>
      <c r="O750">
        <f>(BV750 - IF(AH750&gt;1, K750*BQ750*100.0/(AJ750*CJ750), 0))*(CC750+CD750)/1000.0</f>
        <v>0</v>
      </c>
      <c r="P750">
        <f>2.0/((1/R750-1/Q750)+SIGN(R750)*SQRT((1/R750-1/Q750)*(1/R750-1/Q750) + 4*BR750/((BR750+1)*(BR750+1))*(2*1/R750*1/Q750-1/Q750*1/Q750)))</f>
        <v>0</v>
      </c>
      <c r="Q750">
        <f>IF(LEFT(BS750,1)&lt;&gt;"0",IF(LEFT(BS750,1)="1",3.0,BT750),$D$5+$E$5*(CJ750*CC750/($K$5*1000))+$F$5*(CJ750*CC750/($K$5*1000))*MAX(MIN(BQ750,$J$5),$I$5)*MAX(MIN(BQ750,$J$5),$I$5)+$G$5*MAX(MIN(BQ750,$J$5),$I$5)*(CJ750*CC750/($K$5*1000))+$H$5*(CJ750*CC750/($K$5*1000))*(CJ750*CC750/($K$5*1000)))</f>
        <v>0</v>
      </c>
      <c r="R750">
        <f>I750*(1000-(1000*0.61365*exp(17.502*V750/(240.97+V750))/(CC750+CD750)+BX750)/2)/(1000*0.61365*exp(17.502*V750/(240.97+V750))/(CC750+CD750)-BX750)</f>
        <v>0</v>
      </c>
      <c r="S750">
        <f>1/((BR750+1)/(P750/1.6)+1/(Q750/1.37)) + BR750/((BR750+1)/(P750/1.6) + BR750/(Q750/1.37))</f>
        <v>0</v>
      </c>
      <c r="T750">
        <f>(BM750*BP750)</f>
        <v>0</v>
      </c>
      <c r="U750">
        <f>(CE750+(T750+2*0.95*5.67E-8*(((CE750+$B$7)+273)^4-(CE750+273)^4)-44100*I750)/(1.84*29.3*Q750+8*0.95*5.67E-8*(CE750+273)^3))</f>
        <v>0</v>
      </c>
      <c r="V750">
        <f>($C$7*CF750+$D$7*CG750+$E$7*U750)</f>
        <v>0</v>
      </c>
      <c r="W750">
        <f>0.61365*exp(17.502*V750/(240.97+V750))</f>
        <v>0</v>
      </c>
      <c r="X750">
        <f>(Y750/Z750*100)</f>
        <v>0</v>
      </c>
      <c r="Y750">
        <f>BX750*(CC750+CD750)/1000</f>
        <v>0</v>
      </c>
      <c r="Z750">
        <f>0.61365*exp(17.502*CE750/(240.97+CE750))</f>
        <v>0</v>
      </c>
      <c r="AA750">
        <f>(W750-BX750*(CC750+CD750)/1000)</f>
        <v>0</v>
      </c>
      <c r="AB750">
        <f>(-I750*44100)</f>
        <v>0</v>
      </c>
      <c r="AC750">
        <f>2*29.3*Q750*0.92*(CE750-V750)</f>
        <v>0</v>
      </c>
      <c r="AD750">
        <f>2*0.95*5.67E-8*(((CE750+$B$7)+273)^4-(V750+273)^4)</f>
        <v>0</v>
      </c>
      <c r="AE750">
        <f>T750+AD750+AB750+AC750</f>
        <v>0</v>
      </c>
      <c r="AF750">
        <v>16</v>
      </c>
      <c r="AG750">
        <v>2</v>
      </c>
      <c r="AH750">
        <f>IF(AF750*$H$13&gt;=AJ750,1.0,(AJ750/(AJ750-AF750*$H$13)))</f>
        <v>0</v>
      </c>
      <c r="AI750">
        <f>(AH750-1)*100</f>
        <v>0</v>
      </c>
      <c r="AJ750">
        <f>MAX(0,($B$13+$C$13*CJ750)/(1+$D$13*CJ750)*CC750/(CE750+273)*$E$13)</f>
        <v>0</v>
      </c>
      <c r="AK750" t="s">
        <v>291</v>
      </c>
      <c r="AL750" t="s">
        <v>291</v>
      </c>
      <c r="AM750">
        <v>0</v>
      </c>
      <c r="AN750">
        <v>0</v>
      </c>
      <c r="AO750">
        <f>1-AM750/AN750</f>
        <v>0</v>
      </c>
      <c r="AP750">
        <v>0</v>
      </c>
      <c r="AQ750" t="s">
        <v>291</v>
      </c>
      <c r="AR750" t="s">
        <v>291</v>
      </c>
      <c r="AS750">
        <v>0</v>
      </c>
      <c r="AT750">
        <v>0</v>
      </c>
      <c r="AU750">
        <f>1-AS750/AT750</f>
        <v>0</v>
      </c>
      <c r="AV750">
        <v>0.5</v>
      </c>
      <c r="AW750">
        <f>BN750</f>
        <v>0</v>
      </c>
      <c r="AX750">
        <f>K750</f>
        <v>0</v>
      </c>
      <c r="AY750">
        <f>AU750*AV750*AW750</f>
        <v>0</v>
      </c>
      <c r="AZ750">
        <f>(AX750-AP750)/AW750</f>
        <v>0</v>
      </c>
      <c r="BA750">
        <f>(AN750-AT750)/AT750</f>
        <v>0</v>
      </c>
      <c r="BB750">
        <f>AM750/(AO750+AM750/AT750)</f>
        <v>0</v>
      </c>
      <c r="BC750" t="s">
        <v>291</v>
      </c>
      <c r="BD750">
        <v>0</v>
      </c>
      <c r="BE750">
        <f>IF(BD750&lt;&gt;0, BD750, BB750)</f>
        <v>0</v>
      </c>
      <c r="BF750">
        <f>1-BE750/AT750</f>
        <v>0</v>
      </c>
      <c r="BG750">
        <f>(AT750-AS750)/(AT750-BE750)</f>
        <v>0</v>
      </c>
      <c r="BH750">
        <f>(AN750-AT750)/(AN750-BE750)</f>
        <v>0</v>
      </c>
      <c r="BI750">
        <f>(AT750-AS750)/(AT750-AM750)</f>
        <v>0</v>
      </c>
      <c r="BJ750">
        <f>(AN750-AT750)/(AN750-AM750)</f>
        <v>0</v>
      </c>
      <c r="BK750">
        <f>(BG750*BE750/AS750)</f>
        <v>0</v>
      </c>
      <c r="BL750">
        <f>(1-BK750)</f>
        <v>0</v>
      </c>
      <c r="BM750">
        <f>$B$11*CK750+$C$11*CL750+$F$11*CM750*(1-CP750)</f>
        <v>0</v>
      </c>
      <c r="BN750">
        <f>BM750*BO750</f>
        <v>0</v>
      </c>
      <c r="BO750">
        <f>($B$11*$D$9+$C$11*$D$9+$F$11*((CZ750+CR750)/MAX(CZ750+CR750+DA750, 0.1)*$I$9+DA750/MAX(CZ750+CR750+DA750, 0.1)*$J$9))/($B$11+$C$11+$F$11)</f>
        <v>0</v>
      </c>
      <c r="BP750">
        <f>($B$11*$K$9+$C$11*$K$9+$F$11*((CZ750+CR750)/MAX(CZ750+CR750+DA750, 0.1)*$P$9+DA750/MAX(CZ750+CR750+DA750, 0.1)*$Q$9))/($B$11+$C$11+$F$11)</f>
        <v>0</v>
      </c>
      <c r="BQ750">
        <v>6</v>
      </c>
      <c r="BR750">
        <v>0.5</v>
      </c>
      <c r="BS750" t="s">
        <v>292</v>
      </c>
      <c r="BT750">
        <v>2</v>
      </c>
      <c r="BU750">
        <v>1627065041.5</v>
      </c>
      <c r="BV750">
        <v>399.263666666667</v>
      </c>
      <c r="BW750">
        <v>419.988333333333</v>
      </c>
      <c r="BX750">
        <v>25.1925</v>
      </c>
      <c r="BY750">
        <v>16.5491</v>
      </c>
      <c r="BZ750">
        <v>394.942666666667</v>
      </c>
      <c r="CA750">
        <v>25.0750333333333</v>
      </c>
      <c r="CB750">
        <v>899.993333333333</v>
      </c>
      <c r="CC750">
        <v>101.511</v>
      </c>
      <c r="CD750">
        <v>0.100175333333333</v>
      </c>
      <c r="CE750">
        <v>39.8807</v>
      </c>
      <c r="CF750">
        <v>36.1029</v>
      </c>
      <c r="CG750">
        <v>999.9</v>
      </c>
      <c r="CH750">
        <v>0</v>
      </c>
      <c r="CI750">
        <v>0</v>
      </c>
      <c r="CJ750">
        <v>9991.04</v>
      </c>
      <c r="CK750">
        <v>0</v>
      </c>
      <c r="CL750">
        <v>59.9339</v>
      </c>
      <c r="CM750">
        <v>1459.95666666667</v>
      </c>
      <c r="CN750">
        <v>0.972994</v>
      </c>
      <c r="CO750">
        <v>0.0270056</v>
      </c>
      <c r="CP750">
        <v>0</v>
      </c>
      <c r="CQ750">
        <v>671.079666666667</v>
      </c>
      <c r="CR750">
        <v>4.99951</v>
      </c>
      <c r="CS750">
        <v>9831.37</v>
      </c>
      <c r="CT750">
        <v>11911.5333333333</v>
      </c>
      <c r="CU750">
        <v>41.25</v>
      </c>
      <c r="CV750">
        <v>43.062</v>
      </c>
      <c r="CW750">
        <v>42.562</v>
      </c>
      <c r="CX750">
        <v>42.3956666666667</v>
      </c>
      <c r="CY750">
        <v>44.125</v>
      </c>
      <c r="CZ750">
        <v>1415.66666666667</v>
      </c>
      <c r="DA750">
        <v>39.29</v>
      </c>
      <c r="DB750">
        <v>0</v>
      </c>
      <c r="DC750">
        <v>1627065045.4</v>
      </c>
      <c r="DD750">
        <v>0</v>
      </c>
      <c r="DE750">
        <v>671.478769230769</v>
      </c>
      <c r="DF750">
        <v>-3.12649571683013</v>
      </c>
      <c r="DG750">
        <v>-26.4834188054218</v>
      </c>
      <c r="DH750">
        <v>9834.13384615385</v>
      </c>
      <c r="DI750">
        <v>15</v>
      </c>
      <c r="DJ750">
        <v>1627063522.6</v>
      </c>
      <c r="DK750" t="s">
        <v>293</v>
      </c>
      <c r="DL750">
        <v>1627063512.6</v>
      </c>
      <c r="DM750">
        <v>1627063522.6</v>
      </c>
      <c r="DN750">
        <v>1</v>
      </c>
      <c r="DO750">
        <v>0.261</v>
      </c>
      <c r="DP750">
        <v>-0.001</v>
      </c>
      <c r="DQ750">
        <v>4.408</v>
      </c>
      <c r="DR750">
        <v>-0.118</v>
      </c>
      <c r="DS750">
        <v>420</v>
      </c>
      <c r="DT750">
        <v>3</v>
      </c>
      <c r="DU750">
        <v>0.07</v>
      </c>
      <c r="DV750">
        <v>0.03</v>
      </c>
      <c r="DW750">
        <v>-20.7758275</v>
      </c>
      <c r="DX750">
        <v>0.328864165103248</v>
      </c>
      <c r="DY750">
        <v>0.033727110664123</v>
      </c>
      <c r="DZ750">
        <v>1</v>
      </c>
      <c r="EA750">
        <v>671.578323529412</v>
      </c>
      <c r="EB750">
        <v>-2.34329670329666</v>
      </c>
      <c r="EC750">
        <v>0.297052453338801</v>
      </c>
      <c r="ED750">
        <v>1</v>
      </c>
      <c r="EE750">
        <v>8.61747225</v>
      </c>
      <c r="EF750">
        <v>0.148817448405229</v>
      </c>
      <c r="EG750">
        <v>0.0166917604654962</v>
      </c>
      <c r="EH750">
        <v>0</v>
      </c>
      <c r="EI750">
        <v>2</v>
      </c>
      <c r="EJ750">
        <v>3</v>
      </c>
      <c r="EK750" t="s">
        <v>335</v>
      </c>
      <c r="EL750">
        <v>100</v>
      </c>
      <c r="EM750">
        <v>100</v>
      </c>
      <c r="EN750">
        <v>4.321</v>
      </c>
      <c r="EO750">
        <v>0.1175</v>
      </c>
      <c r="EP750">
        <v>2.28134974714028</v>
      </c>
      <c r="EQ750">
        <v>0.00616335315543056</v>
      </c>
      <c r="ER750">
        <v>-2.81551833566181e-06</v>
      </c>
      <c r="ES750">
        <v>7.20361701182458e-10</v>
      </c>
      <c r="ET750">
        <v>0.117463993054456</v>
      </c>
      <c r="EU750">
        <v>0</v>
      </c>
      <c r="EV750">
        <v>0</v>
      </c>
      <c r="EW750">
        <v>0</v>
      </c>
      <c r="EX750">
        <v>-4</v>
      </c>
      <c r="EY750">
        <v>2067</v>
      </c>
      <c r="EZ750">
        <v>1</v>
      </c>
      <c r="FA750">
        <v>22</v>
      </c>
      <c r="FB750">
        <v>25.5</v>
      </c>
      <c r="FC750">
        <v>25.3</v>
      </c>
      <c r="FD750">
        <v>18</v>
      </c>
      <c r="FE750">
        <v>960.356</v>
      </c>
      <c r="FF750">
        <v>526.774</v>
      </c>
      <c r="FG750">
        <v>46.8843</v>
      </c>
      <c r="FH750">
        <v>26.3697</v>
      </c>
      <c r="FI750">
        <v>30.0007</v>
      </c>
      <c r="FJ750">
        <v>26.0472</v>
      </c>
      <c r="FK750">
        <v>26.0364</v>
      </c>
      <c r="FL750">
        <v>26.9412</v>
      </c>
      <c r="FM750">
        <v>20.1452</v>
      </c>
      <c r="FN750">
        <v>0</v>
      </c>
      <c r="FO750">
        <v>48</v>
      </c>
      <c r="FP750">
        <v>420</v>
      </c>
      <c r="FQ750">
        <v>16.6836</v>
      </c>
      <c r="FR750">
        <v>100.217</v>
      </c>
      <c r="FS750">
        <v>100.108</v>
      </c>
    </row>
    <row r="751" spans="1:175">
      <c r="A751">
        <v>735</v>
      </c>
      <c r="B751">
        <v>1627065044.5</v>
      </c>
      <c r="C751">
        <v>1468.40000009537</v>
      </c>
      <c r="D751" t="s">
        <v>1763</v>
      </c>
      <c r="E751" t="s">
        <v>1764</v>
      </c>
      <c r="F751">
        <v>1</v>
      </c>
      <c r="H751">
        <v>1627065043.5</v>
      </c>
      <c r="I751">
        <f>(J751)/1000</f>
        <v>0</v>
      </c>
      <c r="J751">
        <f>1000*CB751*AH751*(BX751-BY751)/(100*BQ751*(1000-AH751*BX751))</f>
        <v>0</v>
      </c>
      <c r="K751">
        <f>CB751*AH751*(BW751-BV751*(1000-AH751*BY751)/(1000-AH751*BX751))/(100*BQ751)</f>
        <v>0</v>
      </c>
      <c r="L751">
        <f>BV751 - IF(AH751&gt;1, K751*BQ751*100.0/(AJ751*CJ751), 0)</f>
        <v>0</v>
      </c>
      <c r="M751">
        <f>((S751-I751/2)*L751-K751)/(S751+I751/2)</f>
        <v>0</v>
      </c>
      <c r="N751">
        <f>M751*(CC751+CD751)/1000.0</f>
        <v>0</v>
      </c>
      <c r="O751">
        <f>(BV751 - IF(AH751&gt;1, K751*BQ751*100.0/(AJ751*CJ751), 0))*(CC751+CD751)/1000.0</f>
        <v>0</v>
      </c>
      <c r="P751">
        <f>2.0/((1/R751-1/Q751)+SIGN(R751)*SQRT((1/R751-1/Q751)*(1/R751-1/Q751) + 4*BR751/((BR751+1)*(BR751+1))*(2*1/R751*1/Q751-1/Q751*1/Q751)))</f>
        <v>0</v>
      </c>
      <c r="Q751">
        <f>IF(LEFT(BS751,1)&lt;&gt;"0",IF(LEFT(BS751,1)="1",3.0,BT751),$D$5+$E$5*(CJ751*CC751/($K$5*1000))+$F$5*(CJ751*CC751/($K$5*1000))*MAX(MIN(BQ751,$J$5),$I$5)*MAX(MIN(BQ751,$J$5),$I$5)+$G$5*MAX(MIN(BQ751,$J$5),$I$5)*(CJ751*CC751/($K$5*1000))+$H$5*(CJ751*CC751/($K$5*1000))*(CJ751*CC751/($K$5*1000)))</f>
        <v>0</v>
      </c>
      <c r="R751">
        <f>I751*(1000-(1000*0.61365*exp(17.502*V751/(240.97+V751))/(CC751+CD751)+BX751)/2)/(1000*0.61365*exp(17.502*V751/(240.97+V751))/(CC751+CD751)-BX751)</f>
        <v>0</v>
      </c>
      <c r="S751">
        <f>1/((BR751+1)/(P751/1.6)+1/(Q751/1.37)) + BR751/((BR751+1)/(P751/1.6) + BR751/(Q751/1.37))</f>
        <v>0</v>
      </c>
      <c r="T751">
        <f>(BM751*BP751)</f>
        <v>0</v>
      </c>
      <c r="U751">
        <f>(CE751+(T751+2*0.95*5.67E-8*(((CE751+$B$7)+273)^4-(CE751+273)^4)-44100*I751)/(1.84*29.3*Q751+8*0.95*5.67E-8*(CE751+273)^3))</f>
        <v>0</v>
      </c>
      <c r="V751">
        <f>($C$7*CF751+$D$7*CG751+$E$7*U751)</f>
        <v>0</v>
      </c>
      <c r="W751">
        <f>0.61365*exp(17.502*V751/(240.97+V751))</f>
        <v>0</v>
      </c>
      <c r="X751">
        <f>(Y751/Z751*100)</f>
        <v>0</v>
      </c>
      <c r="Y751">
        <f>BX751*(CC751+CD751)/1000</f>
        <v>0</v>
      </c>
      <c r="Z751">
        <f>0.61365*exp(17.502*CE751/(240.97+CE751))</f>
        <v>0</v>
      </c>
      <c r="AA751">
        <f>(W751-BX751*(CC751+CD751)/1000)</f>
        <v>0</v>
      </c>
      <c r="AB751">
        <f>(-I751*44100)</f>
        <v>0</v>
      </c>
      <c r="AC751">
        <f>2*29.3*Q751*0.92*(CE751-V751)</f>
        <v>0</v>
      </c>
      <c r="AD751">
        <f>2*0.95*5.67E-8*(((CE751+$B$7)+273)^4-(V751+273)^4)</f>
        <v>0</v>
      </c>
      <c r="AE751">
        <f>T751+AD751+AB751+AC751</f>
        <v>0</v>
      </c>
      <c r="AF751">
        <v>16</v>
      </c>
      <c r="AG751">
        <v>2</v>
      </c>
      <c r="AH751">
        <f>IF(AF751*$H$13&gt;=AJ751,1.0,(AJ751/(AJ751-AF751*$H$13)))</f>
        <v>0</v>
      </c>
      <c r="AI751">
        <f>(AH751-1)*100</f>
        <v>0</v>
      </c>
      <c r="AJ751">
        <f>MAX(0,($B$13+$C$13*CJ751)/(1+$D$13*CJ751)*CC751/(CE751+273)*$E$13)</f>
        <v>0</v>
      </c>
      <c r="AK751" t="s">
        <v>291</v>
      </c>
      <c r="AL751" t="s">
        <v>291</v>
      </c>
      <c r="AM751">
        <v>0</v>
      </c>
      <c r="AN751">
        <v>0</v>
      </c>
      <c r="AO751">
        <f>1-AM751/AN751</f>
        <v>0</v>
      </c>
      <c r="AP751">
        <v>0</v>
      </c>
      <c r="AQ751" t="s">
        <v>291</v>
      </c>
      <c r="AR751" t="s">
        <v>291</v>
      </c>
      <c r="AS751">
        <v>0</v>
      </c>
      <c r="AT751">
        <v>0</v>
      </c>
      <c r="AU751">
        <f>1-AS751/AT751</f>
        <v>0</v>
      </c>
      <c r="AV751">
        <v>0.5</v>
      </c>
      <c r="AW751">
        <f>BN751</f>
        <v>0</v>
      </c>
      <c r="AX751">
        <f>K751</f>
        <v>0</v>
      </c>
      <c r="AY751">
        <f>AU751*AV751*AW751</f>
        <v>0</v>
      </c>
      <c r="AZ751">
        <f>(AX751-AP751)/AW751</f>
        <v>0</v>
      </c>
      <c r="BA751">
        <f>(AN751-AT751)/AT751</f>
        <v>0</v>
      </c>
      <c r="BB751">
        <f>AM751/(AO751+AM751/AT751)</f>
        <v>0</v>
      </c>
      <c r="BC751" t="s">
        <v>291</v>
      </c>
      <c r="BD751">
        <v>0</v>
      </c>
      <c r="BE751">
        <f>IF(BD751&lt;&gt;0, BD751, BB751)</f>
        <v>0</v>
      </c>
      <c r="BF751">
        <f>1-BE751/AT751</f>
        <v>0</v>
      </c>
      <c r="BG751">
        <f>(AT751-AS751)/(AT751-BE751)</f>
        <v>0</v>
      </c>
      <c r="BH751">
        <f>(AN751-AT751)/(AN751-BE751)</f>
        <v>0</v>
      </c>
      <c r="BI751">
        <f>(AT751-AS751)/(AT751-AM751)</f>
        <v>0</v>
      </c>
      <c r="BJ751">
        <f>(AN751-AT751)/(AN751-AM751)</f>
        <v>0</v>
      </c>
      <c r="BK751">
        <f>(BG751*BE751/AS751)</f>
        <v>0</v>
      </c>
      <c r="BL751">
        <f>(1-BK751)</f>
        <v>0</v>
      </c>
      <c r="BM751">
        <f>$B$11*CK751+$C$11*CL751+$F$11*CM751*(1-CP751)</f>
        <v>0</v>
      </c>
      <c r="BN751">
        <f>BM751*BO751</f>
        <v>0</v>
      </c>
      <c r="BO751">
        <f>($B$11*$D$9+$C$11*$D$9+$F$11*((CZ751+CR751)/MAX(CZ751+CR751+DA751, 0.1)*$I$9+DA751/MAX(CZ751+CR751+DA751, 0.1)*$J$9))/($B$11+$C$11+$F$11)</f>
        <v>0</v>
      </c>
      <c r="BP751">
        <f>($B$11*$K$9+$C$11*$K$9+$F$11*((CZ751+CR751)/MAX(CZ751+CR751+DA751, 0.1)*$P$9+DA751/MAX(CZ751+CR751+DA751, 0.1)*$Q$9))/($B$11+$C$11+$F$11)</f>
        <v>0</v>
      </c>
      <c r="BQ751">
        <v>6</v>
      </c>
      <c r="BR751">
        <v>0.5</v>
      </c>
      <c r="BS751" t="s">
        <v>292</v>
      </c>
      <c r="BT751">
        <v>2</v>
      </c>
      <c r="BU751">
        <v>1627065043.5</v>
      </c>
      <c r="BV751">
        <v>399.251333333333</v>
      </c>
      <c r="BW751">
        <v>419.952666666667</v>
      </c>
      <c r="BX751">
        <v>25.2038333333333</v>
      </c>
      <c r="BY751">
        <v>16.5651333333333</v>
      </c>
      <c r="BZ751">
        <v>394.930333333333</v>
      </c>
      <c r="CA751">
        <v>25.0864</v>
      </c>
      <c r="CB751">
        <v>899.986</v>
      </c>
      <c r="CC751">
        <v>101.510666666667</v>
      </c>
      <c r="CD751">
        <v>0.0998881333333333</v>
      </c>
      <c r="CE751">
        <v>39.8952666666667</v>
      </c>
      <c r="CF751">
        <v>36.1188</v>
      </c>
      <c r="CG751">
        <v>999.9</v>
      </c>
      <c r="CH751">
        <v>0</v>
      </c>
      <c r="CI751">
        <v>0</v>
      </c>
      <c r="CJ751">
        <v>10007.7</v>
      </c>
      <c r="CK751">
        <v>0</v>
      </c>
      <c r="CL751">
        <v>59.9466</v>
      </c>
      <c r="CM751">
        <v>1460.16333333333</v>
      </c>
      <c r="CN751">
        <v>0.972998</v>
      </c>
      <c r="CO751">
        <v>0.0270018</v>
      </c>
      <c r="CP751">
        <v>0</v>
      </c>
      <c r="CQ751">
        <v>671.003333333333</v>
      </c>
      <c r="CR751">
        <v>4.99951</v>
      </c>
      <c r="CS751">
        <v>9832.26333333333</v>
      </c>
      <c r="CT751">
        <v>11913.2333333333</v>
      </c>
      <c r="CU751">
        <v>41.25</v>
      </c>
      <c r="CV751">
        <v>43.062</v>
      </c>
      <c r="CW751">
        <v>42.583</v>
      </c>
      <c r="CX751">
        <v>42.375</v>
      </c>
      <c r="CY751">
        <v>44.125</v>
      </c>
      <c r="CZ751">
        <v>1415.87333333333</v>
      </c>
      <c r="DA751">
        <v>39.29</v>
      </c>
      <c r="DB751">
        <v>0</v>
      </c>
      <c r="DC751">
        <v>1627065047.2</v>
      </c>
      <c r="DD751">
        <v>0</v>
      </c>
      <c r="DE751">
        <v>671.376</v>
      </c>
      <c r="DF751">
        <v>-3.02523075766985</v>
      </c>
      <c r="DG751">
        <v>-23.7238461934771</v>
      </c>
      <c r="DH751">
        <v>9833.3248</v>
      </c>
      <c r="DI751">
        <v>15</v>
      </c>
      <c r="DJ751">
        <v>1627063522.6</v>
      </c>
      <c r="DK751" t="s">
        <v>293</v>
      </c>
      <c r="DL751">
        <v>1627063512.6</v>
      </c>
      <c r="DM751">
        <v>1627063522.6</v>
      </c>
      <c r="DN751">
        <v>1</v>
      </c>
      <c r="DO751">
        <v>0.261</v>
      </c>
      <c r="DP751">
        <v>-0.001</v>
      </c>
      <c r="DQ751">
        <v>4.408</v>
      </c>
      <c r="DR751">
        <v>-0.118</v>
      </c>
      <c r="DS751">
        <v>420</v>
      </c>
      <c r="DT751">
        <v>3</v>
      </c>
      <c r="DU751">
        <v>0.07</v>
      </c>
      <c r="DV751">
        <v>0.03</v>
      </c>
      <c r="DW751">
        <v>-20.76206</v>
      </c>
      <c r="DX751">
        <v>0.319740337711111</v>
      </c>
      <c r="DY751">
        <v>0.032734536807476</v>
      </c>
      <c r="DZ751">
        <v>1</v>
      </c>
      <c r="EA751">
        <v>671.533714285714</v>
      </c>
      <c r="EB751">
        <v>-2.74945596868759</v>
      </c>
      <c r="EC751">
        <v>0.32279994436436</v>
      </c>
      <c r="ED751">
        <v>1</v>
      </c>
      <c r="EE751">
        <v>8.621958</v>
      </c>
      <c r="EF751">
        <v>0.138982739212001</v>
      </c>
      <c r="EG751">
        <v>0.0158294153713901</v>
      </c>
      <c r="EH751">
        <v>0</v>
      </c>
      <c r="EI751">
        <v>2</v>
      </c>
      <c r="EJ751">
        <v>3</v>
      </c>
      <c r="EK751" t="s">
        <v>335</v>
      </c>
      <c r="EL751">
        <v>100</v>
      </c>
      <c r="EM751">
        <v>100</v>
      </c>
      <c r="EN751">
        <v>4.321</v>
      </c>
      <c r="EO751">
        <v>0.1175</v>
      </c>
      <c r="EP751">
        <v>2.28134974714028</v>
      </c>
      <c r="EQ751">
        <v>0.00616335315543056</v>
      </c>
      <c r="ER751">
        <v>-2.81551833566181e-06</v>
      </c>
      <c r="ES751">
        <v>7.20361701182458e-10</v>
      </c>
      <c r="ET751">
        <v>0.117463993054456</v>
      </c>
      <c r="EU751">
        <v>0</v>
      </c>
      <c r="EV751">
        <v>0</v>
      </c>
      <c r="EW751">
        <v>0</v>
      </c>
      <c r="EX751">
        <v>-4</v>
      </c>
      <c r="EY751">
        <v>2067</v>
      </c>
      <c r="EZ751">
        <v>1</v>
      </c>
      <c r="FA751">
        <v>22</v>
      </c>
      <c r="FB751">
        <v>25.5</v>
      </c>
      <c r="FC751">
        <v>25.4</v>
      </c>
      <c r="FD751">
        <v>18</v>
      </c>
      <c r="FE751">
        <v>960.508</v>
      </c>
      <c r="FF751">
        <v>526.788</v>
      </c>
      <c r="FG751">
        <v>46.8946</v>
      </c>
      <c r="FH751">
        <v>26.3736</v>
      </c>
      <c r="FI751">
        <v>30.0007</v>
      </c>
      <c r="FJ751">
        <v>26.0499</v>
      </c>
      <c r="FK751">
        <v>26.0396</v>
      </c>
      <c r="FL751">
        <v>26.9417</v>
      </c>
      <c r="FM751">
        <v>19.8544</v>
      </c>
      <c r="FN751">
        <v>0</v>
      </c>
      <c r="FO751">
        <v>48</v>
      </c>
      <c r="FP751">
        <v>420</v>
      </c>
      <c r="FQ751">
        <v>16.6896</v>
      </c>
      <c r="FR751">
        <v>100.215</v>
      </c>
      <c r="FS751">
        <v>100.107</v>
      </c>
    </row>
    <row r="752" spans="1:175">
      <c r="A752">
        <v>736</v>
      </c>
      <c r="B752">
        <v>1627065046.5</v>
      </c>
      <c r="C752">
        <v>1470.40000009537</v>
      </c>
      <c r="D752" t="s">
        <v>1765</v>
      </c>
      <c r="E752" t="s">
        <v>1766</v>
      </c>
      <c r="F752">
        <v>1</v>
      </c>
      <c r="H752">
        <v>1627065045.5</v>
      </c>
      <c r="I752">
        <f>(J752)/1000</f>
        <v>0</v>
      </c>
      <c r="J752">
        <f>1000*CB752*AH752*(BX752-BY752)/(100*BQ752*(1000-AH752*BX752))</f>
        <v>0</v>
      </c>
      <c r="K752">
        <f>CB752*AH752*(BW752-BV752*(1000-AH752*BY752)/(1000-AH752*BX752))/(100*BQ752)</f>
        <v>0</v>
      </c>
      <c r="L752">
        <f>BV752 - IF(AH752&gt;1, K752*BQ752*100.0/(AJ752*CJ752), 0)</f>
        <v>0</v>
      </c>
      <c r="M752">
        <f>((S752-I752/2)*L752-K752)/(S752+I752/2)</f>
        <v>0</v>
      </c>
      <c r="N752">
        <f>M752*(CC752+CD752)/1000.0</f>
        <v>0</v>
      </c>
      <c r="O752">
        <f>(BV752 - IF(AH752&gt;1, K752*BQ752*100.0/(AJ752*CJ752), 0))*(CC752+CD752)/1000.0</f>
        <v>0</v>
      </c>
      <c r="P752">
        <f>2.0/((1/R752-1/Q752)+SIGN(R752)*SQRT((1/R752-1/Q752)*(1/R752-1/Q752) + 4*BR752/((BR752+1)*(BR752+1))*(2*1/R752*1/Q752-1/Q752*1/Q752)))</f>
        <v>0</v>
      </c>
      <c r="Q752">
        <f>IF(LEFT(BS752,1)&lt;&gt;"0",IF(LEFT(BS752,1)="1",3.0,BT752),$D$5+$E$5*(CJ752*CC752/($K$5*1000))+$F$5*(CJ752*CC752/($K$5*1000))*MAX(MIN(BQ752,$J$5),$I$5)*MAX(MIN(BQ752,$J$5),$I$5)+$G$5*MAX(MIN(BQ752,$J$5),$I$5)*(CJ752*CC752/($K$5*1000))+$H$5*(CJ752*CC752/($K$5*1000))*(CJ752*CC752/($K$5*1000)))</f>
        <v>0</v>
      </c>
      <c r="R752">
        <f>I752*(1000-(1000*0.61365*exp(17.502*V752/(240.97+V752))/(CC752+CD752)+BX752)/2)/(1000*0.61365*exp(17.502*V752/(240.97+V752))/(CC752+CD752)-BX752)</f>
        <v>0</v>
      </c>
      <c r="S752">
        <f>1/((BR752+1)/(P752/1.6)+1/(Q752/1.37)) + BR752/((BR752+1)/(P752/1.6) + BR752/(Q752/1.37))</f>
        <v>0</v>
      </c>
      <c r="T752">
        <f>(BM752*BP752)</f>
        <v>0</v>
      </c>
      <c r="U752">
        <f>(CE752+(T752+2*0.95*5.67E-8*(((CE752+$B$7)+273)^4-(CE752+273)^4)-44100*I752)/(1.84*29.3*Q752+8*0.95*5.67E-8*(CE752+273)^3))</f>
        <v>0</v>
      </c>
      <c r="V752">
        <f>($C$7*CF752+$D$7*CG752+$E$7*U752)</f>
        <v>0</v>
      </c>
      <c r="W752">
        <f>0.61365*exp(17.502*V752/(240.97+V752))</f>
        <v>0</v>
      </c>
      <c r="X752">
        <f>(Y752/Z752*100)</f>
        <v>0</v>
      </c>
      <c r="Y752">
        <f>BX752*(CC752+CD752)/1000</f>
        <v>0</v>
      </c>
      <c r="Z752">
        <f>0.61365*exp(17.502*CE752/(240.97+CE752))</f>
        <v>0</v>
      </c>
      <c r="AA752">
        <f>(W752-BX752*(CC752+CD752)/1000)</f>
        <v>0</v>
      </c>
      <c r="AB752">
        <f>(-I752*44100)</f>
        <v>0</v>
      </c>
      <c r="AC752">
        <f>2*29.3*Q752*0.92*(CE752-V752)</f>
        <v>0</v>
      </c>
      <c r="AD752">
        <f>2*0.95*5.67E-8*(((CE752+$B$7)+273)^4-(V752+273)^4)</f>
        <v>0</v>
      </c>
      <c r="AE752">
        <f>T752+AD752+AB752+AC752</f>
        <v>0</v>
      </c>
      <c r="AF752">
        <v>16</v>
      </c>
      <c r="AG752">
        <v>2</v>
      </c>
      <c r="AH752">
        <f>IF(AF752*$H$13&gt;=AJ752,1.0,(AJ752/(AJ752-AF752*$H$13)))</f>
        <v>0</v>
      </c>
      <c r="AI752">
        <f>(AH752-1)*100</f>
        <v>0</v>
      </c>
      <c r="AJ752">
        <f>MAX(0,($B$13+$C$13*CJ752)/(1+$D$13*CJ752)*CC752/(CE752+273)*$E$13)</f>
        <v>0</v>
      </c>
      <c r="AK752" t="s">
        <v>291</v>
      </c>
      <c r="AL752" t="s">
        <v>291</v>
      </c>
      <c r="AM752">
        <v>0</v>
      </c>
      <c r="AN752">
        <v>0</v>
      </c>
      <c r="AO752">
        <f>1-AM752/AN752</f>
        <v>0</v>
      </c>
      <c r="AP752">
        <v>0</v>
      </c>
      <c r="AQ752" t="s">
        <v>291</v>
      </c>
      <c r="AR752" t="s">
        <v>291</v>
      </c>
      <c r="AS752">
        <v>0</v>
      </c>
      <c r="AT752">
        <v>0</v>
      </c>
      <c r="AU752">
        <f>1-AS752/AT752</f>
        <v>0</v>
      </c>
      <c r="AV752">
        <v>0.5</v>
      </c>
      <c r="AW752">
        <f>BN752</f>
        <v>0</v>
      </c>
      <c r="AX752">
        <f>K752</f>
        <v>0</v>
      </c>
      <c r="AY752">
        <f>AU752*AV752*AW752</f>
        <v>0</v>
      </c>
      <c r="AZ752">
        <f>(AX752-AP752)/AW752</f>
        <v>0</v>
      </c>
      <c r="BA752">
        <f>(AN752-AT752)/AT752</f>
        <v>0</v>
      </c>
      <c r="BB752">
        <f>AM752/(AO752+AM752/AT752)</f>
        <v>0</v>
      </c>
      <c r="BC752" t="s">
        <v>291</v>
      </c>
      <c r="BD752">
        <v>0</v>
      </c>
      <c r="BE752">
        <f>IF(BD752&lt;&gt;0, BD752, BB752)</f>
        <v>0</v>
      </c>
      <c r="BF752">
        <f>1-BE752/AT752</f>
        <v>0</v>
      </c>
      <c r="BG752">
        <f>(AT752-AS752)/(AT752-BE752)</f>
        <v>0</v>
      </c>
      <c r="BH752">
        <f>(AN752-AT752)/(AN752-BE752)</f>
        <v>0</v>
      </c>
      <c r="BI752">
        <f>(AT752-AS752)/(AT752-AM752)</f>
        <v>0</v>
      </c>
      <c r="BJ752">
        <f>(AN752-AT752)/(AN752-AM752)</f>
        <v>0</v>
      </c>
      <c r="BK752">
        <f>(BG752*BE752/AS752)</f>
        <v>0</v>
      </c>
      <c r="BL752">
        <f>(1-BK752)</f>
        <v>0</v>
      </c>
      <c r="BM752">
        <f>$B$11*CK752+$C$11*CL752+$F$11*CM752*(1-CP752)</f>
        <v>0</v>
      </c>
      <c r="BN752">
        <f>BM752*BO752</f>
        <v>0</v>
      </c>
      <c r="BO752">
        <f>($B$11*$D$9+$C$11*$D$9+$F$11*((CZ752+CR752)/MAX(CZ752+CR752+DA752, 0.1)*$I$9+DA752/MAX(CZ752+CR752+DA752, 0.1)*$J$9))/($B$11+$C$11+$F$11)</f>
        <v>0</v>
      </c>
      <c r="BP752">
        <f>($B$11*$K$9+$C$11*$K$9+$F$11*((CZ752+CR752)/MAX(CZ752+CR752+DA752, 0.1)*$P$9+DA752/MAX(CZ752+CR752+DA752, 0.1)*$Q$9))/($B$11+$C$11+$F$11)</f>
        <v>0</v>
      </c>
      <c r="BQ752">
        <v>6</v>
      </c>
      <c r="BR752">
        <v>0.5</v>
      </c>
      <c r="BS752" t="s">
        <v>292</v>
      </c>
      <c r="BT752">
        <v>2</v>
      </c>
      <c r="BU752">
        <v>1627065045.5</v>
      </c>
      <c r="BV752">
        <v>399.255666666667</v>
      </c>
      <c r="BW752">
        <v>419.933333333333</v>
      </c>
      <c r="BX752">
        <v>25.2196</v>
      </c>
      <c r="BY752">
        <v>16.5821</v>
      </c>
      <c r="BZ752">
        <v>394.935333333333</v>
      </c>
      <c r="CA752">
        <v>25.1021333333333</v>
      </c>
      <c r="CB752">
        <v>900.034333333333</v>
      </c>
      <c r="CC752">
        <v>101.511</v>
      </c>
      <c r="CD752">
        <v>0.0999144</v>
      </c>
      <c r="CE752">
        <v>39.91</v>
      </c>
      <c r="CF752">
        <v>36.1352</v>
      </c>
      <c r="CG752">
        <v>999.9</v>
      </c>
      <c r="CH752">
        <v>0</v>
      </c>
      <c r="CI752">
        <v>0</v>
      </c>
      <c r="CJ752">
        <v>10016.8666666667</v>
      </c>
      <c r="CK752">
        <v>0</v>
      </c>
      <c r="CL752">
        <v>59.9466</v>
      </c>
      <c r="CM752">
        <v>1459.95666666667</v>
      </c>
      <c r="CN752">
        <v>0.972994</v>
      </c>
      <c r="CO752">
        <v>0.0270056</v>
      </c>
      <c r="CP752">
        <v>0</v>
      </c>
      <c r="CQ752">
        <v>671.024</v>
      </c>
      <c r="CR752">
        <v>4.99951</v>
      </c>
      <c r="CS752">
        <v>9829.96333333333</v>
      </c>
      <c r="CT752">
        <v>11911.5333333333</v>
      </c>
      <c r="CU752">
        <v>41.2706666666667</v>
      </c>
      <c r="CV752">
        <v>43.062</v>
      </c>
      <c r="CW752">
        <v>42.583</v>
      </c>
      <c r="CX752">
        <v>42.375</v>
      </c>
      <c r="CY752">
        <v>44.187</v>
      </c>
      <c r="CZ752">
        <v>1415.66666666667</v>
      </c>
      <c r="DA752">
        <v>39.29</v>
      </c>
      <c r="DB752">
        <v>0</v>
      </c>
      <c r="DC752">
        <v>1627065049.6</v>
      </c>
      <c r="DD752">
        <v>0</v>
      </c>
      <c r="DE752">
        <v>671.26692</v>
      </c>
      <c r="DF752">
        <v>-2.3263846063464</v>
      </c>
      <c r="DG752">
        <v>-23.5069231508368</v>
      </c>
      <c r="DH752">
        <v>9832.3416</v>
      </c>
      <c r="DI752">
        <v>15</v>
      </c>
      <c r="DJ752">
        <v>1627063522.6</v>
      </c>
      <c r="DK752" t="s">
        <v>293</v>
      </c>
      <c r="DL752">
        <v>1627063512.6</v>
      </c>
      <c r="DM752">
        <v>1627063522.6</v>
      </c>
      <c r="DN752">
        <v>1</v>
      </c>
      <c r="DO752">
        <v>0.261</v>
      </c>
      <c r="DP752">
        <v>-0.001</v>
      </c>
      <c r="DQ752">
        <v>4.408</v>
      </c>
      <c r="DR752">
        <v>-0.118</v>
      </c>
      <c r="DS752">
        <v>420</v>
      </c>
      <c r="DT752">
        <v>3</v>
      </c>
      <c r="DU752">
        <v>0.07</v>
      </c>
      <c r="DV752">
        <v>0.03</v>
      </c>
      <c r="DW752">
        <v>-20.7482825</v>
      </c>
      <c r="DX752">
        <v>0.346445403377132</v>
      </c>
      <c r="DY752">
        <v>0.0354250256704212</v>
      </c>
      <c r="DZ752">
        <v>1</v>
      </c>
      <c r="EA752">
        <v>671.433088235294</v>
      </c>
      <c r="EB752">
        <v>-2.99178465005656</v>
      </c>
      <c r="EC752">
        <v>0.333287048833906</v>
      </c>
      <c r="ED752">
        <v>1</v>
      </c>
      <c r="EE752">
        <v>8.62674925</v>
      </c>
      <c r="EF752">
        <v>0.100073808630367</v>
      </c>
      <c r="EG752">
        <v>0.0121382299754742</v>
      </c>
      <c r="EH752">
        <v>0</v>
      </c>
      <c r="EI752">
        <v>2</v>
      </c>
      <c r="EJ752">
        <v>3</v>
      </c>
      <c r="EK752" t="s">
        <v>335</v>
      </c>
      <c r="EL752">
        <v>100</v>
      </c>
      <c r="EM752">
        <v>100</v>
      </c>
      <c r="EN752">
        <v>4.32</v>
      </c>
      <c r="EO752">
        <v>0.1175</v>
      </c>
      <c r="EP752">
        <v>2.28134974714028</v>
      </c>
      <c r="EQ752">
        <v>0.00616335315543056</v>
      </c>
      <c r="ER752">
        <v>-2.81551833566181e-06</v>
      </c>
      <c r="ES752">
        <v>7.20361701182458e-10</v>
      </c>
      <c r="ET752">
        <v>0.117463993054456</v>
      </c>
      <c r="EU752">
        <v>0</v>
      </c>
      <c r="EV752">
        <v>0</v>
      </c>
      <c r="EW752">
        <v>0</v>
      </c>
      <c r="EX752">
        <v>-4</v>
      </c>
      <c r="EY752">
        <v>2067</v>
      </c>
      <c r="EZ752">
        <v>1</v>
      </c>
      <c r="FA752">
        <v>22</v>
      </c>
      <c r="FB752">
        <v>25.6</v>
      </c>
      <c r="FC752">
        <v>25.4</v>
      </c>
      <c r="FD752">
        <v>18</v>
      </c>
      <c r="FE752">
        <v>960.721</v>
      </c>
      <c r="FF752">
        <v>526.802</v>
      </c>
      <c r="FG752">
        <v>46.9057</v>
      </c>
      <c r="FH752">
        <v>26.377</v>
      </c>
      <c r="FI752">
        <v>30.0008</v>
      </c>
      <c r="FJ752">
        <v>26.0532</v>
      </c>
      <c r="FK752">
        <v>26.0429</v>
      </c>
      <c r="FL752">
        <v>26.9426</v>
      </c>
      <c r="FM752">
        <v>19.8544</v>
      </c>
      <c r="FN752">
        <v>0</v>
      </c>
      <c r="FO752">
        <v>48</v>
      </c>
      <c r="FP752">
        <v>420</v>
      </c>
      <c r="FQ752">
        <v>16.6918</v>
      </c>
      <c r="FR752">
        <v>100.214</v>
      </c>
      <c r="FS752">
        <v>100.107</v>
      </c>
    </row>
    <row r="753" spans="1:175">
      <c r="A753">
        <v>737</v>
      </c>
      <c r="B753">
        <v>1627065048.5</v>
      </c>
      <c r="C753">
        <v>1472.40000009537</v>
      </c>
      <c r="D753" t="s">
        <v>1767</v>
      </c>
      <c r="E753" t="s">
        <v>1768</v>
      </c>
      <c r="F753">
        <v>1</v>
      </c>
      <c r="H753">
        <v>1627065047.5</v>
      </c>
      <c r="I753">
        <f>(J753)/1000</f>
        <v>0</v>
      </c>
      <c r="J753">
        <f>1000*CB753*AH753*(BX753-BY753)/(100*BQ753*(1000-AH753*BX753))</f>
        <v>0</v>
      </c>
      <c r="K753">
        <f>CB753*AH753*(BW753-BV753*(1000-AH753*BY753)/(1000-AH753*BX753))/(100*BQ753)</f>
        <v>0</v>
      </c>
      <c r="L753">
        <f>BV753 - IF(AH753&gt;1, K753*BQ753*100.0/(AJ753*CJ753), 0)</f>
        <v>0</v>
      </c>
      <c r="M753">
        <f>((S753-I753/2)*L753-K753)/(S753+I753/2)</f>
        <v>0</v>
      </c>
      <c r="N753">
        <f>M753*(CC753+CD753)/1000.0</f>
        <v>0</v>
      </c>
      <c r="O753">
        <f>(BV753 - IF(AH753&gt;1, K753*BQ753*100.0/(AJ753*CJ753), 0))*(CC753+CD753)/1000.0</f>
        <v>0</v>
      </c>
      <c r="P753">
        <f>2.0/((1/R753-1/Q753)+SIGN(R753)*SQRT((1/R753-1/Q753)*(1/R753-1/Q753) + 4*BR753/((BR753+1)*(BR753+1))*(2*1/R753*1/Q753-1/Q753*1/Q753)))</f>
        <v>0</v>
      </c>
      <c r="Q753">
        <f>IF(LEFT(BS753,1)&lt;&gt;"0",IF(LEFT(BS753,1)="1",3.0,BT753),$D$5+$E$5*(CJ753*CC753/($K$5*1000))+$F$5*(CJ753*CC753/($K$5*1000))*MAX(MIN(BQ753,$J$5),$I$5)*MAX(MIN(BQ753,$J$5),$I$5)+$G$5*MAX(MIN(BQ753,$J$5),$I$5)*(CJ753*CC753/($K$5*1000))+$H$5*(CJ753*CC753/($K$5*1000))*(CJ753*CC753/($K$5*1000)))</f>
        <v>0</v>
      </c>
      <c r="R753">
        <f>I753*(1000-(1000*0.61365*exp(17.502*V753/(240.97+V753))/(CC753+CD753)+BX753)/2)/(1000*0.61365*exp(17.502*V753/(240.97+V753))/(CC753+CD753)-BX753)</f>
        <v>0</v>
      </c>
      <c r="S753">
        <f>1/((BR753+1)/(P753/1.6)+1/(Q753/1.37)) + BR753/((BR753+1)/(P753/1.6) + BR753/(Q753/1.37))</f>
        <v>0</v>
      </c>
      <c r="T753">
        <f>(BM753*BP753)</f>
        <v>0</v>
      </c>
      <c r="U753">
        <f>(CE753+(T753+2*0.95*5.67E-8*(((CE753+$B$7)+273)^4-(CE753+273)^4)-44100*I753)/(1.84*29.3*Q753+8*0.95*5.67E-8*(CE753+273)^3))</f>
        <v>0</v>
      </c>
      <c r="V753">
        <f>($C$7*CF753+$D$7*CG753+$E$7*U753)</f>
        <v>0</v>
      </c>
      <c r="W753">
        <f>0.61365*exp(17.502*V753/(240.97+V753))</f>
        <v>0</v>
      </c>
      <c r="X753">
        <f>(Y753/Z753*100)</f>
        <v>0</v>
      </c>
      <c r="Y753">
        <f>BX753*(CC753+CD753)/1000</f>
        <v>0</v>
      </c>
      <c r="Z753">
        <f>0.61365*exp(17.502*CE753/(240.97+CE753))</f>
        <v>0</v>
      </c>
      <c r="AA753">
        <f>(W753-BX753*(CC753+CD753)/1000)</f>
        <v>0</v>
      </c>
      <c r="AB753">
        <f>(-I753*44100)</f>
        <v>0</v>
      </c>
      <c r="AC753">
        <f>2*29.3*Q753*0.92*(CE753-V753)</f>
        <v>0</v>
      </c>
      <c r="AD753">
        <f>2*0.95*5.67E-8*(((CE753+$B$7)+273)^4-(V753+273)^4)</f>
        <v>0</v>
      </c>
      <c r="AE753">
        <f>T753+AD753+AB753+AC753</f>
        <v>0</v>
      </c>
      <c r="AF753">
        <v>16</v>
      </c>
      <c r="AG753">
        <v>2</v>
      </c>
      <c r="AH753">
        <f>IF(AF753*$H$13&gt;=AJ753,1.0,(AJ753/(AJ753-AF753*$H$13)))</f>
        <v>0</v>
      </c>
      <c r="AI753">
        <f>(AH753-1)*100</f>
        <v>0</v>
      </c>
      <c r="AJ753">
        <f>MAX(0,($B$13+$C$13*CJ753)/(1+$D$13*CJ753)*CC753/(CE753+273)*$E$13)</f>
        <v>0</v>
      </c>
      <c r="AK753" t="s">
        <v>291</v>
      </c>
      <c r="AL753" t="s">
        <v>291</v>
      </c>
      <c r="AM753">
        <v>0</v>
      </c>
      <c r="AN753">
        <v>0</v>
      </c>
      <c r="AO753">
        <f>1-AM753/AN753</f>
        <v>0</v>
      </c>
      <c r="AP753">
        <v>0</v>
      </c>
      <c r="AQ753" t="s">
        <v>291</v>
      </c>
      <c r="AR753" t="s">
        <v>291</v>
      </c>
      <c r="AS753">
        <v>0</v>
      </c>
      <c r="AT753">
        <v>0</v>
      </c>
      <c r="AU753">
        <f>1-AS753/AT753</f>
        <v>0</v>
      </c>
      <c r="AV753">
        <v>0.5</v>
      </c>
      <c r="AW753">
        <f>BN753</f>
        <v>0</v>
      </c>
      <c r="AX753">
        <f>K753</f>
        <v>0</v>
      </c>
      <c r="AY753">
        <f>AU753*AV753*AW753</f>
        <v>0</v>
      </c>
      <c r="AZ753">
        <f>(AX753-AP753)/AW753</f>
        <v>0</v>
      </c>
      <c r="BA753">
        <f>(AN753-AT753)/AT753</f>
        <v>0</v>
      </c>
      <c r="BB753">
        <f>AM753/(AO753+AM753/AT753)</f>
        <v>0</v>
      </c>
      <c r="BC753" t="s">
        <v>291</v>
      </c>
      <c r="BD753">
        <v>0</v>
      </c>
      <c r="BE753">
        <f>IF(BD753&lt;&gt;0, BD753, BB753)</f>
        <v>0</v>
      </c>
      <c r="BF753">
        <f>1-BE753/AT753</f>
        <v>0</v>
      </c>
      <c r="BG753">
        <f>(AT753-AS753)/(AT753-BE753)</f>
        <v>0</v>
      </c>
      <c r="BH753">
        <f>(AN753-AT753)/(AN753-BE753)</f>
        <v>0</v>
      </c>
      <c r="BI753">
        <f>(AT753-AS753)/(AT753-AM753)</f>
        <v>0</v>
      </c>
      <c r="BJ753">
        <f>(AN753-AT753)/(AN753-AM753)</f>
        <v>0</v>
      </c>
      <c r="BK753">
        <f>(BG753*BE753/AS753)</f>
        <v>0</v>
      </c>
      <c r="BL753">
        <f>(1-BK753)</f>
        <v>0</v>
      </c>
      <c r="BM753">
        <f>$B$11*CK753+$C$11*CL753+$F$11*CM753*(1-CP753)</f>
        <v>0</v>
      </c>
      <c r="BN753">
        <f>BM753*BO753</f>
        <v>0</v>
      </c>
      <c r="BO753">
        <f>($B$11*$D$9+$C$11*$D$9+$F$11*((CZ753+CR753)/MAX(CZ753+CR753+DA753, 0.1)*$I$9+DA753/MAX(CZ753+CR753+DA753, 0.1)*$J$9))/($B$11+$C$11+$F$11)</f>
        <v>0</v>
      </c>
      <c r="BP753">
        <f>($B$11*$K$9+$C$11*$K$9+$F$11*((CZ753+CR753)/MAX(CZ753+CR753+DA753, 0.1)*$P$9+DA753/MAX(CZ753+CR753+DA753, 0.1)*$Q$9))/($B$11+$C$11+$F$11)</f>
        <v>0</v>
      </c>
      <c r="BQ753">
        <v>6</v>
      </c>
      <c r="BR753">
        <v>0.5</v>
      </c>
      <c r="BS753" t="s">
        <v>292</v>
      </c>
      <c r="BT753">
        <v>2</v>
      </c>
      <c r="BU753">
        <v>1627065047.5</v>
      </c>
      <c r="BV753">
        <v>399.28</v>
      </c>
      <c r="BW753">
        <v>419.955666666667</v>
      </c>
      <c r="BX753">
        <v>25.2416666666667</v>
      </c>
      <c r="BY753">
        <v>16.6104333333333</v>
      </c>
      <c r="BZ753">
        <v>394.959</v>
      </c>
      <c r="CA753">
        <v>25.1242</v>
      </c>
      <c r="CB753">
        <v>900.030333333333</v>
      </c>
      <c r="CC753">
        <v>101.511</v>
      </c>
      <c r="CD753">
        <v>0.0998890666666667</v>
      </c>
      <c r="CE753">
        <v>39.9231</v>
      </c>
      <c r="CF753">
        <v>36.1405666666667</v>
      </c>
      <c r="CG753">
        <v>999.9</v>
      </c>
      <c r="CH753">
        <v>0</v>
      </c>
      <c r="CI753">
        <v>0</v>
      </c>
      <c r="CJ753">
        <v>10022.3</v>
      </c>
      <c r="CK753">
        <v>0</v>
      </c>
      <c r="CL753">
        <v>59.9480333333333</v>
      </c>
      <c r="CM753">
        <v>1459.95666666667</v>
      </c>
      <c r="CN753">
        <v>0.972994</v>
      </c>
      <c r="CO753">
        <v>0.0270056</v>
      </c>
      <c r="CP753">
        <v>0</v>
      </c>
      <c r="CQ753">
        <v>670.954666666667</v>
      </c>
      <c r="CR753">
        <v>4.99951</v>
      </c>
      <c r="CS753">
        <v>9829.33</v>
      </c>
      <c r="CT753">
        <v>11911.5</v>
      </c>
      <c r="CU753">
        <v>41.25</v>
      </c>
      <c r="CV753">
        <v>43.062</v>
      </c>
      <c r="CW753">
        <v>42.583</v>
      </c>
      <c r="CX753">
        <v>42.4163333333333</v>
      </c>
      <c r="CY753">
        <v>44.187</v>
      </c>
      <c r="CZ753">
        <v>1415.66666666667</v>
      </c>
      <c r="DA753">
        <v>39.29</v>
      </c>
      <c r="DB753">
        <v>0</v>
      </c>
      <c r="DC753">
        <v>1627065051.4</v>
      </c>
      <c r="DD753">
        <v>0</v>
      </c>
      <c r="DE753">
        <v>671.201076923077</v>
      </c>
      <c r="DF753">
        <v>-2.3673162291658</v>
      </c>
      <c r="DG753">
        <v>-23.2745299485733</v>
      </c>
      <c r="DH753">
        <v>9831.76307692308</v>
      </c>
      <c r="DI753">
        <v>15</v>
      </c>
      <c r="DJ753">
        <v>1627063522.6</v>
      </c>
      <c r="DK753" t="s">
        <v>293</v>
      </c>
      <c r="DL753">
        <v>1627063512.6</v>
      </c>
      <c r="DM753">
        <v>1627063522.6</v>
      </c>
      <c r="DN753">
        <v>1</v>
      </c>
      <c r="DO753">
        <v>0.261</v>
      </c>
      <c r="DP753">
        <v>-0.001</v>
      </c>
      <c r="DQ753">
        <v>4.408</v>
      </c>
      <c r="DR753">
        <v>-0.118</v>
      </c>
      <c r="DS753">
        <v>420</v>
      </c>
      <c r="DT753">
        <v>3</v>
      </c>
      <c r="DU753">
        <v>0.07</v>
      </c>
      <c r="DV753">
        <v>0.03</v>
      </c>
      <c r="DW753">
        <v>-20.7371125</v>
      </c>
      <c r="DX753">
        <v>0.387436772983131</v>
      </c>
      <c r="DY753">
        <v>0.0388642971601187</v>
      </c>
      <c r="DZ753">
        <v>1</v>
      </c>
      <c r="EA753">
        <v>671.341794117647</v>
      </c>
      <c r="EB753">
        <v>-2.73768385460916</v>
      </c>
      <c r="EC753">
        <v>0.311026079804155</v>
      </c>
      <c r="ED753">
        <v>1</v>
      </c>
      <c r="EE753">
        <v>8.62968225</v>
      </c>
      <c r="EF753">
        <v>0.0595383489680976</v>
      </c>
      <c r="EG753">
        <v>0.00894293533676153</v>
      </c>
      <c r="EH753">
        <v>1</v>
      </c>
      <c r="EI753">
        <v>3</v>
      </c>
      <c r="EJ753">
        <v>3</v>
      </c>
      <c r="EK753" t="s">
        <v>294</v>
      </c>
      <c r="EL753">
        <v>100</v>
      </c>
      <c r="EM753">
        <v>100</v>
      </c>
      <c r="EN753">
        <v>4.32</v>
      </c>
      <c r="EO753">
        <v>0.1174</v>
      </c>
      <c r="EP753">
        <v>2.28134974714028</v>
      </c>
      <c r="EQ753">
        <v>0.00616335315543056</v>
      </c>
      <c r="ER753">
        <v>-2.81551833566181e-06</v>
      </c>
      <c r="ES753">
        <v>7.20361701182458e-10</v>
      </c>
      <c r="ET753">
        <v>0.117463993054456</v>
      </c>
      <c r="EU753">
        <v>0</v>
      </c>
      <c r="EV753">
        <v>0</v>
      </c>
      <c r="EW753">
        <v>0</v>
      </c>
      <c r="EX753">
        <v>-4</v>
      </c>
      <c r="EY753">
        <v>2067</v>
      </c>
      <c r="EZ753">
        <v>1</v>
      </c>
      <c r="FA753">
        <v>22</v>
      </c>
      <c r="FB753">
        <v>25.6</v>
      </c>
      <c r="FC753">
        <v>25.4</v>
      </c>
      <c r="FD753">
        <v>18</v>
      </c>
      <c r="FE753">
        <v>960.426</v>
      </c>
      <c r="FF753">
        <v>526.637</v>
      </c>
      <c r="FG753">
        <v>46.917</v>
      </c>
      <c r="FH753">
        <v>26.3809</v>
      </c>
      <c r="FI753">
        <v>30.0008</v>
      </c>
      <c r="FJ753">
        <v>26.057</v>
      </c>
      <c r="FK753">
        <v>26.0462</v>
      </c>
      <c r="FL753">
        <v>26.9425</v>
      </c>
      <c r="FM753">
        <v>19.8544</v>
      </c>
      <c r="FN753">
        <v>0</v>
      </c>
      <c r="FO753">
        <v>48</v>
      </c>
      <c r="FP753">
        <v>420</v>
      </c>
      <c r="FQ753">
        <v>16.6814</v>
      </c>
      <c r="FR753">
        <v>100.214</v>
      </c>
      <c r="FS753">
        <v>100.107</v>
      </c>
    </row>
    <row r="754" spans="1:175">
      <c r="A754">
        <v>738</v>
      </c>
      <c r="B754">
        <v>1627065050.5</v>
      </c>
      <c r="C754">
        <v>1474.40000009537</v>
      </c>
      <c r="D754" t="s">
        <v>1769</v>
      </c>
      <c r="E754" t="s">
        <v>1770</v>
      </c>
      <c r="F754">
        <v>1</v>
      </c>
      <c r="H754">
        <v>1627065049.5</v>
      </c>
      <c r="I754">
        <f>(J754)/1000</f>
        <v>0</v>
      </c>
      <c r="J754">
        <f>1000*CB754*AH754*(BX754-BY754)/(100*BQ754*(1000-AH754*BX754))</f>
        <v>0</v>
      </c>
      <c r="K754">
        <f>CB754*AH754*(BW754-BV754*(1000-AH754*BY754)/(1000-AH754*BX754))/(100*BQ754)</f>
        <v>0</v>
      </c>
      <c r="L754">
        <f>BV754 - IF(AH754&gt;1, K754*BQ754*100.0/(AJ754*CJ754), 0)</f>
        <v>0</v>
      </c>
      <c r="M754">
        <f>((S754-I754/2)*L754-K754)/(S754+I754/2)</f>
        <v>0</v>
      </c>
      <c r="N754">
        <f>M754*(CC754+CD754)/1000.0</f>
        <v>0</v>
      </c>
      <c r="O754">
        <f>(BV754 - IF(AH754&gt;1, K754*BQ754*100.0/(AJ754*CJ754), 0))*(CC754+CD754)/1000.0</f>
        <v>0</v>
      </c>
      <c r="P754">
        <f>2.0/((1/R754-1/Q754)+SIGN(R754)*SQRT((1/R754-1/Q754)*(1/R754-1/Q754) + 4*BR754/((BR754+1)*(BR754+1))*(2*1/R754*1/Q754-1/Q754*1/Q754)))</f>
        <v>0</v>
      </c>
      <c r="Q754">
        <f>IF(LEFT(BS754,1)&lt;&gt;"0",IF(LEFT(BS754,1)="1",3.0,BT754),$D$5+$E$5*(CJ754*CC754/($K$5*1000))+$F$5*(CJ754*CC754/($K$5*1000))*MAX(MIN(BQ754,$J$5),$I$5)*MAX(MIN(BQ754,$J$5),$I$5)+$G$5*MAX(MIN(BQ754,$J$5),$I$5)*(CJ754*CC754/($K$5*1000))+$H$5*(CJ754*CC754/($K$5*1000))*(CJ754*CC754/($K$5*1000)))</f>
        <v>0</v>
      </c>
      <c r="R754">
        <f>I754*(1000-(1000*0.61365*exp(17.502*V754/(240.97+V754))/(CC754+CD754)+BX754)/2)/(1000*0.61365*exp(17.502*V754/(240.97+V754))/(CC754+CD754)-BX754)</f>
        <v>0</v>
      </c>
      <c r="S754">
        <f>1/((BR754+1)/(P754/1.6)+1/(Q754/1.37)) + BR754/((BR754+1)/(P754/1.6) + BR754/(Q754/1.37))</f>
        <v>0</v>
      </c>
      <c r="T754">
        <f>(BM754*BP754)</f>
        <v>0</v>
      </c>
      <c r="U754">
        <f>(CE754+(T754+2*0.95*5.67E-8*(((CE754+$B$7)+273)^4-(CE754+273)^4)-44100*I754)/(1.84*29.3*Q754+8*0.95*5.67E-8*(CE754+273)^3))</f>
        <v>0</v>
      </c>
      <c r="V754">
        <f>($C$7*CF754+$D$7*CG754+$E$7*U754)</f>
        <v>0</v>
      </c>
      <c r="W754">
        <f>0.61365*exp(17.502*V754/(240.97+V754))</f>
        <v>0</v>
      </c>
      <c r="X754">
        <f>(Y754/Z754*100)</f>
        <v>0</v>
      </c>
      <c r="Y754">
        <f>BX754*(CC754+CD754)/1000</f>
        <v>0</v>
      </c>
      <c r="Z754">
        <f>0.61365*exp(17.502*CE754/(240.97+CE754))</f>
        <v>0</v>
      </c>
      <c r="AA754">
        <f>(W754-BX754*(CC754+CD754)/1000)</f>
        <v>0</v>
      </c>
      <c r="AB754">
        <f>(-I754*44100)</f>
        <v>0</v>
      </c>
      <c r="AC754">
        <f>2*29.3*Q754*0.92*(CE754-V754)</f>
        <v>0</v>
      </c>
      <c r="AD754">
        <f>2*0.95*5.67E-8*(((CE754+$B$7)+273)^4-(V754+273)^4)</f>
        <v>0</v>
      </c>
      <c r="AE754">
        <f>T754+AD754+AB754+AC754</f>
        <v>0</v>
      </c>
      <c r="AF754">
        <v>17</v>
      </c>
      <c r="AG754">
        <v>2</v>
      </c>
      <c r="AH754">
        <f>IF(AF754*$H$13&gt;=AJ754,1.0,(AJ754/(AJ754-AF754*$H$13)))</f>
        <v>0</v>
      </c>
      <c r="AI754">
        <f>(AH754-1)*100</f>
        <v>0</v>
      </c>
      <c r="AJ754">
        <f>MAX(0,($B$13+$C$13*CJ754)/(1+$D$13*CJ754)*CC754/(CE754+273)*$E$13)</f>
        <v>0</v>
      </c>
      <c r="AK754" t="s">
        <v>291</v>
      </c>
      <c r="AL754" t="s">
        <v>291</v>
      </c>
      <c r="AM754">
        <v>0</v>
      </c>
      <c r="AN754">
        <v>0</v>
      </c>
      <c r="AO754">
        <f>1-AM754/AN754</f>
        <v>0</v>
      </c>
      <c r="AP754">
        <v>0</v>
      </c>
      <c r="AQ754" t="s">
        <v>291</v>
      </c>
      <c r="AR754" t="s">
        <v>291</v>
      </c>
      <c r="AS754">
        <v>0</v>
      </c>
      <c r="AT754">
        <v>0</v>
      </c>
      <c r="AU754">
        <f>1-AS754/AT754</f>
        <v>0</v>
      </c>
      <c r="AV754">
        <v>0.5</v>
      </c>
      <c r="AW754">
        <f>BN754</f>
        <v>0</v>
      </c>
      <c r="AX754">
        <f>K754</f>
        <v>0</v>
      </c>
      <c r="AY754">
        <f>AU754*AV754*AW754</f>
        <v>0</v>
      </c>
      <c r="AZ754">
        <f>(AX754-AP754)/AW754</f>
        <v>0</v>
      </c>
      <c r="BA754">
        <f>(AN754-AT754)/AT754</f>
        <v>0</v>
      </c>
      <c r="BB754">
        <f>AM754/(AO754+AM754/AT754)</f>
        <v>0</v>
      </c>
      <c r="BC754" t="s">
        <v>291</v>
      </c>
      <c r="BD754">
        <v>0</v>
      </c>
      <c r="BE754">
        <f>IF(BD754&lt;&gt;0, BD754, BB754)</f>
        <v>0</v>
      </c>
      <c r="BF754">
        <f>1-BE754/AT754</f>
        <v>0</v>
      </c>
      <c r="BG754">
        <f>(AT754-AS754)/(AT754-BE754)</f>
        <v>0</v>
      </c>
      <c r="BH754">
        <f>(AN754-AT754)/(AN754-BE754)</f>
        <v>0</v>
      </c>
      <c r="BI754">
        <f>(AT754-AS754)/(AT754-AM754)</f>
        <v>0</v>
      </c>
      <c r="BJ754">
        <f>(AN754-AT754)/(AN754-AM754)</f>
        <v>0</v>
      </c>
      <c r="BK754">
        <f>(BG754*BE754/AS754)</f>
        <v>0</v>
      </c>
      <c r="BL754">
        <f>(1-BK754)</f>
        <v>0</v>
      </c>
      <c r="BM754">
        <f>$B$11*CK754+$C$11*CL754+$F$11*CM754*(1-CP754)</f>
        <v>0</v>
      </c>
      <c r="BN754">
        <f>BM754*BO754</f>
        <v>0</v>
      </c>
      <c r="BO754">
        <f>($B$11*$D$9+$C$11*$D$9+$F$11*((CZ754+CR754)/MAX(CZ754+CR754+DA754, 0.1)*$I$9+DA754/MAX(CZ754+CR754+DA754, 0.1)*$J$9))/($B$11+$C$11+$F$11)</f>
        <v>0</v>
      </c>
      <c r="BP754">
        <f>($B$11*$K$9+$C$11*$K$9+$F$11*((CZ754+CR754)/MAX(CZ754+CR754+DA754, 0.1)*$P$9+DA754/MAX(CZ754+CR754+DA754, 0.1)*$Q$9))/($B$11+$C$11+$F$11)</f>
        <v>0</v>
      </c>
      <c r="BQ754">
        <v>6</v>
      </c>
      <c r="BR754">
        <v>0.5</v>
      </c>
      <c r="BS754" t="s">
        <v>292</v>
      </c>
      <c r="BT754">
        <v>2</v>
      </c>
      <c r="BU754">
        <v>1627065049.5</v>
      </c>
      <c r="BV754">
        <v>399.299333333333</v>
      </c>
      <c r="BW754">
        <v>419.960666666667</v>
      </c>
      <c r="BX754">
        <v>25.266</v>
      </c>
      <c r="BY754">
        <v>16.6411333333333</v>
      </c>
      <c r="BZ754">
        <v>394.978666666667</v>
      </c>
      <c r="CA754">
        <v>25.1485666666667</v>
      </c>
      <c r="CB754">
        <v>899.988666666667</v>
      </c>
      <c r="CC754">
        <v>101.511333333333</v>
      </c>
      <c r="CD754">
        <v>0.100086666666667</v>
      </c>
      <c r="CE754">
        <v>39.9355666666667</v>
      </c>
      <c r="CF754">
        <v>36.1489</v>
      </c>
      <c r="CG754">
        <v>999.9</v>
      </c>
      <c r="CH754">
        <v>0</v>
      </c>
      <c r="CI754">
        <v>0</v>
      </c>
      <c r="CJ754">
        <v>9975.21</v>
      </c>
      <c r="CK754">
        <v>0</v>
      </c>
      <c r="CL754">
        <v>59.9593666666667</v>
      </c>
      <c r="CM754">
        <v>1460.25</v>
      </c>
      <c r="CN754">
        <v>0.972998</v>
      </c>
      <c r="CO754">
        <v>0.0270018</v>
      </c>
      <c r="CP754">
        <v>0</v>
      </c>
      <c r="CQ754">
        <v>670.986333333333</v>
      </c>
      <c r="CR754">
        <v>4.99951</v>
      </c>
      <c r="CS754">
        <v>9830.48666666667</v>
      </c>
      <c r="CT754">
        <v>11913.9666666667</v>
      </c>
      <c r="CU754">
        <v>41.2706666666667</v>
      </c>
      <c r="CV754">
        <v>43.062</v>
      </c>
      <c r="CW754">
        <v>42.625</v>
      </c>
      <c r="CX754">
        <v>42.3956666666667</v>
      </c>
      <c r="CY754">
        <v>44.187</v>
      </c>
      <c r="CZ754">
        <v>1415.95666666667</v>
      </c>
      <c r="DA754">
        <v>39.2933333333333</v>
      </c>
      <c r="DB754">
        <v>0</v>
      </c>
      <c r="DC754">
        <v>1627065053.2</v>
      </c>
      <c r="DD754">
        <v>0</v>
      </c>
      <c r="DE754">
        <v>671.154</v>
      </c>
      <c r="DF754">
        <v>-1.76869229607051</v>
      </c>
      <c r="DG754">
        <v>-20.5676923690404</v>
      </c>
      <c r="DH754">
        <v>9831.0704</v>
      </c>
      <c r="DI754">
        <v>15</v>
      </c>
      <c r="DJ754">
        <v>1627063522.6</v>
      </c>
      <c r="DK754" t="s">
        <v>293</v>
      </c>
      <c r="DL754">
        <v>1627063512.6</v>
      </c>
      <c r="DM754">
        <v>1627063522.6</v>
      </c>
      <c r="DN754">
        <v>1</v>
      </c>
      <c r="DO754">
        <v>0.261</v>
      </c>
      <c r="DP754">
        <v>-0.001</v>
      </c>
      <c r="DQ754">
        <v>4.408</v>
      </c>
      <c r="DR754">
        <v>-0.118</v>
      </c>
      <c r="DS754">
        <v>420</v>
      </c>
      <c r="DT754">
        <v>3</v>
      </c>
      <c r="DU754">
        <v>0.07</v>
      </c>
      <c r="DV754">
        <v>0.03</v>
      </c>
      <c r="DW754">
        <v>-20.725275</v>
      </c>
      <c r="DX754">
        <v>0.41357673545966</v>
      </c>
      <c r="DY754">
        <v>0.0409976142598567</v>
      </c>
      <c r="DZ754">
        <v>1</v>
      </c>
      <c r="EA754">
        <v>671.297428571428</v>
      </c>
      <c r="EB754">
        <v>-2.57290802348361</v>
      </c>
      <c r="EC754">
        <v>0.308535923883318</v>
      </c>
      <c r="ED754">
        <v>1</v>
      </c>
      <c r="EE754">
        <v>8.6303575</v>
      </c>
      <c r="EF754">
        <v>0.029642476547848</v>
      </c>
      <c r="EG754">
        <v>0.00825072534690121</v>
      </c>
      <c r="EH754">
        <v>1</v>
      </c>
      <c r="EI754">
        <v>3</v>
      </c>
      <c r="EJ754">
        <v>3</v>
      </c>
      <c r="EK754" t="s">
        <v>294</v>
      </c>
      <c r="EL754">
        <v>100</v>
      </c>
      <c r="EM754">
        <v>100</v>
      </c>
      <c r="EN754">
        <v>4.321</v>
      </c>
      <c r="EO754">
        <v>0.1175</v>
      </c>
      <c r="EP754">
        <v>2.28134974714028</v>
      </c>
      <c r="EQ754">
        <v>0.00616335315543056</v>
      </c>
      <c r="ER754">
        <v>-2.81551833566181e-06</v>
      </c>
      <c r="ES754">
        <v>7.20361701182458e-10</v>
      </c>
      <c r="ET754">
        <v>0.117463993054456</v>
      </c>
      <c r="EU754">
        <v>0</v>
      </c>
      <c r="EV754">
        <v>0</v>
      </c>
      <c r="EW754">
        <v>0</v>
      </c>
      <c r="EX754">
        <v>-4</v>
      </c>
      <c r="EY754">
        <v>2067</v>
      </c>
      <c r="EZ754">
        <v>1</v>
      </c>
      <c r="FA754">
        <v>22</v>
      </c>
      <c r="FB754">
        <v>25.6</v>
      </c>
      <c r="FC754">
        <v>25.5</v>
      </c>
      <c r="FD754">
        <v>18</v>
      </c>
      <c r="FE754">
        <v>960.044</v>
      </c>
      <c r="FF754">
        <v>526.741</v>
      </c>
      <c r="FG754">
        <v>46.9282</v>
      </c>
      <c r="FH754">
        <v>26.3848</v>
      </c>
      <c r="FI754">
        <v>30.0007</v>
      </c>
      <c r="FJ754">
        <v>26.0603</v>
      </c>
      <c r="FK754">
        <v>26.0494</v>
      </c>
      <c r="FL754">
        <v>26.9435</v>
      </c>
      <c r="FM754">
        <v>19.8544</v>
      </c>
      <c r="FN754">
        <v>0</v>
      </c>
      <c r="FO754">
        <v>48</v>
      </c>
      <c r="FP754">
        <v>420</v>
      </c>
      <c r="FQ754">
        <v>16.6632</v>
      </c>
      <c r="FR754">
        <v>100.214</v>
      </c>
      <c r="FS754">
        <v>100.107</v>
      </c>
    </row>
    <row r="755" spans="1:175">
      <c r="A755">
        <v>739</v>
      </c>
      <c r="B755">
        <v>1627065052.5</v>
      </c>
      <c r="C755">
        <v>1476.40000009537</v>
      </c>
      <c r="D755" t="s">
        <v>1771</v>
      </c>
      <c r="E755" t="s">
        <v>1772</v>
      </c>
      <c r="F755">
        <v>1</v>
      </c>
      <c r="H755">
        <v>1627065051.5</v>
      </c>
      <c r="I755">
        <f>(J755)/1000</f>
        <v>0</v>
      </c>
      <c r="J755">
        <f>1000*CB755*AH755*(BX755-BY755)/(100*BQ755*(1000-AH755*BX755))</f>
        <v>0</v>
      </c>
      <c r="K755">
        <f>CB755*AH755*(BW755-BV755*(1000-AH755*BY755)/(1000-AH755*BX755))/(100*BQ755)</f>
        <v>0</v>
      </c>
      <c r="L755">
        <f>BV755 - IF(AH755&gt;1, K755*BQ755*100.0/(AJ755*CJ755), 0)</f>
        <v>0</v>
      </c>
      <c r="M755">
        <f>((S755-I755/2)*L755-K755)/(S755+I755/2)</f>
        <v>0</v>
      </c>
      <c r="N755">
        <f>M755*(CC755+CD755)/1000.0</f>
        <v>0</v>
      </c>
      <c r="O755">
        <f>(BV755 - IF(AH755&gt;1, K755*BQ755*100.0/(AJ755*CJ755), 0))*(CC755+CD755)/1000.0</f>
        <v>0</v>
      </c>
      <c r="P755">
        <f>2.0/((1/R755-1/Q755)+SIGN(R755)*SQRT((1/R755-1/Q755)*(1/R755-1/Q755) + 4*BR755/((BR755+1)*(BR755+1))*(2*1/R755*1/Q755-1/Q755*1/Q755)))</f>
        <v>0</v>
      </c>
      <c r="Q755">
        <f>IF(LEFT(BS755,1)&lt;&gt;"0",IF(LEFT(BS755,1)="1",3.0,BT755),$D$5+$E$5*(CJ755*CC755/($K$5*1000))+$F$5*(CJ755*CC755/($K$5*1000))*MAX(MIN(BQ755,$J$5),$I$5)*MAX(MIN(BQ755,$J$5),$I$5)+$G$5*MAX(MIN(BQ755,$J$5),$I$5)*(CJ755*CC755/($K$5*1000))+$H$5*(CJ755*CC755/($K$5*1000))*(CJ755*CC755/($K$5*1000)))</f>
        <v>0</v>
      </c>
      <c r="R755">
        <f>I755*(1000-(1000*0.61365*exp(17.502*V755/(240.97+V755))/(CC755+CD755)+BX755)/2)/(1000*0.61365*exp(17.502*V755/(240.97+V755))/(CC755+CD755)-BX755)</f>
        <v>0</v>
      </c>
      <c r="S755">
        <f>1/((BR755+1)/(P755/1.6)+1/(Q755/1.37)) + BR755/((BR755+1)/(P755/1.6) + BR755/(Q755/1.37))</f>
        <v>0</v>
      </c>
      <c r="T755">
        <f>(BM755*BP755)</f>
        <v>0</v>
      </c>
      <c r="U755">
        <f>(CE755+(T755+2*0.95*5.67E-8*(((CE755+$B$7)+273)^4-(CE755+273)^4)-44100*I755)/(1.84*29.3*Q755+8*0.95*5.67E-8*(CE755+273)^3))</f>
        <v>0</v>
      </c>
      <c r="V755">
        <f>($C$7*CF755+$D$7*CG755+$E$7*U755)</f>
        <v>0</v>
      </c>
      <c r="W755">
        <f>0.61365*exp(17.502*V755/(240.97+V755))</f>
        <v>0</v>
      </c>
      <c r="X755">
        <f>(Y755/Z755*100)</f>
        <v>0</v>
      </c>
      <c r="Y755">
        <f>BX755*(CC755+CD755)/1000</f>
        <v>0</v>
      </c>
      <c r="Z755">
        <f>0.61365*exp(17.502*CE755/(240.97+CE755))</f>
        <v>0</v>
      </c>
      <c r="AA755">
        <f>(W755-BX755*(CC755+CD755)/1000)</f>
        <v>0</v>
      </c>
      <c r="AB755">
        <f>(-I755*44100)</f>
        <v>0</v>
      </c>
      <c r="AC755">
        <f>2*29.3*Q755*0.92*(CE755-V755)</f>
        <v>0</v>
      </c>
      <c r="AD755">
        <f>2*0.95*5.67E-8*(((CE755+$B$7)+273)^4-(V755+273)^4)</f>
        <v>0</v>
      </c>
      <c r="AE755">
        <f>T755+AD755+AB755+AC755</f>
        <v>0</v>
      </c>
      <c r="AF755">
        <v>16</v>
      </c>
      <c r="AG755">
        <v>2</v>
      </c>
      <c r="AH755">
        <f>IF(AF755*$H$13&gt;=AJ755,1.0,(AJ755/(AJ755-AF755*$H$13)))</f>
        <v>0</v>
      </c>
      <c r="AI755">
        <f>(AH755-1)*100</f>
        <v>0</v>
      </c>
      <c r="AJ755">
        <f>MAX(0,($B$13+$C$13*CJ755)/(1+$D$13*CJ755)*CC755/(CE755+273)*$E$13)</f>
        <v>0</v>
      </c>
      <c r="AK755" t="s">
        <v>291</v>
      </c>
      <c r="AL755" t="s">
        <v>291</v>
      </c>
      <c r="AM755">
        <v>0</v>
      </c>
      <c r="AN755">
        <v>0</v>
      </c>
      <c r="AO755">
        <f>1-AM755/AN755</f>
        <v>0</v>
      </c>
      <c r="AP755">
        <v>0</v>
      </c>
      <c r="AQ755" t="s">
        <v>291</v>
      </c>
      <c r="AR755" t="s">
        <v>291</v>
      </c>
      <c r="AS755">
        <v>0</v>
      </c>
      <c r="AT755">
        <v>0</v>
      </c>
      <c r="AU755">
        <f>1-AS755/AT755</f>
        <v>0</v>
      </c>
      <c r="AV755">
        <v>0.5</v>
      </c>
      <c r="AW755">
        <f>BN755</f>
        <v>0</v>
      </c>
      <c r="AX755">
        <f>K755</f>
        <v>0</v>
      </c>
      <c r="AY755">
        <f>AU755*AV755*AW755</f>
        <v>0</v>
      </c>
      <c r="AZ755">
        <f>(AX755-AP755)/AW755</f>
        <v>0</v>
      </c>
      <c r="BA755">
        <f>(AN755-AT755)/AT755</f>
        <v>0</v>
      </c>
      <c r="BB755">
        <f>AM755/(AO755+AM755/AT755)</f>
        <v>0</v>
      </c>
      <c r="BC755" t="s">
        <v>291</v>
      </c>
      <c r="BD755">
        <v>0</v>
      </c>
      <c r="BE755">
        <f>IF(BD755&lt;&gt;0, BD755, BB755)</f>
        <v>0</v>
      </c>
      <c r="BF755">
        <f>1-BE755/AT755</f>
        <v>0</v>
      </c>
      <c r="BG755">
        <f>(AT755-AS755)/(AT755-BE755)</f>
        <v>0</v>
      </c>
      <c r="BH755">
        <f>(AN755-AT755)/(AN755-BE755)</f>
        <v>0</v>
      </c>
      <c r="BI755">
        <f>(AT755-AS755)/(AT755-AM755)</f>
        <v>0</v>
      </c>
      <c r="BJ755">
        <f>(AN755-AT755)/(AN755-AM755)</f>
        <v>0</v>
      </c>
      <c r="BK755">
        <f>(BG755*BE755/AS755)</f>
        <v>0</v>
      </c>
      <c r="BL755">
        <f>(1-BK755)</f>
        <v>0</v>
      </c>
      <c r="BM755">
        <f>$B$11*CK755+$C$11*CL755+$F$11*CM755*(1-CP755)</f>
        <v>0</v>
      </c>
      <c r="BN755">
        <f>BM755*BO755</f>
        <v>0</v>
      </c>
      <c r="BO755">
        <f>($B$11*$D$9+$C$11*$D$9+$F$11*((CZ755+CR755)/MAX(CZ755+CR755+DA755, 0.1)*$I$9+DA755/MAX(CZ755+CR755+DA755, 0.1)*$J$9))/($B$11+$C$11+$F$11)</f>
        <v>0</v>
      </c>
      <c r="BP755">
        <f>($B$11*$K$9+$C$11*$K$9+$F$11*((CZ755+CR755)/MAX(CZ755+CR755+DA755, 0.1)*$P$9+DA755/MAX(CZ755+CR755+DA755, 0.1)*$Q$9))/($B$11+$C$11+$F$11)</f>
        <v>0</v>
      </c>
      <c r="BQ755">
        <v>6</v>
      </c>
      <c r="BR755">
        <v>0.5</v>
      </c>
      <c r="BS755" t="s">
        <v>292</v>
      </c>
      <c r="BT755">
        <v>2</v>
      </c>
      <c r="BU755">
        <v>1627065051.5</v>
      </c>
      <c r="BV755">
        <v>399.338</v>
      </c>
      <c r="BW755">
        <v>419.955333333333</v>
      </c>
      <c r="BX755">
        <v>25.2890666666667</v>
      </c>
      <c r="BY755">
        <v>16.6513666666667</v>
      </c>
      <c r="BZ755">
        <v>395.017</v>
      </c>
      <c r="CA755">
        <v>25.1716333333333</v>
      </c>
      <c r="CB755">
        <v>899.968</v>
      </c>
      <c r="CC755">
        <v>101.511</v>
      </c>
      <c r="CD755">
        <v>0.100195</v>
      </c>
      <c r="CE755">
        <v>39.9437666666667</v>
      </c>
      <c r="CF755">
        <v>36.1683666666667</v>
      </c>
      <c r="CG755">
        <v>999.9</v>
      </c>
      <c r="CH755">
        <v>0</v>
      </c>
      <c r="CI755">
        <v>0</v>
      </c>
      <c r="CJ755">
        <v>9979.37333333333</v>
      </c>
      <c r="CK755">
        <v>0</v>
      </c>
      <c r="CL755">
        <v>59.9452</v>
      </c>
      <c r="CM755">
        <v>1459.93666666667</v>
      </c>
      <c r="CN755">
        <v>0.972994</v>
      </c>
      <c r="CO755">
        <v>0.0270056</v>
      </c>
      <c r="CP755">
        <v>0</v>
      </c>
      <c r="CQ755">
        <v>670.973333333333</v>
      </c>
      <c r="CR755">
        <v>4.99951</v>
      </c>
      <c r="CS755">
        <v>9827.05</v>
      </c>
      <c r="CT755">
        <v>11911.3666666667</v>
      </c>
      <c r="CU755">
        <v>41.312</v>
      </c>
      <c r="CV755">
        <v>43.062</v>
      </c>
      <c r="CW755">
        <v>42.625</v>
      </c>
      <c r="CX755">
        <v>42.375</v>
      </c>
      <c r="CY755">
        <v>44.187</v>
      </c>
      <c r="CZ755">
        <v>1415.64666666667</v>
      </c>
      <c r="DA755">
        <v>39.29</v>
      </c>
      <c r="DB755">
        <v>0</v>
      </c>
      <c r="DC755">
        <v>1627065055.6</v>
      </c>
      <c r="DD755">
        <v>0</v>
      </c>
      <c r="DE755">
        <v>671.06248</v>
      </c>
      <c r="DF755">
        <v>-1.36292306229197</v>
      </c>
      <c r="DG755">
        <v>-22.0761539435193</v>
      </c>
      <c r="DH755">
        <v>9830.0296</v>
      </c>
      <c r="DI755">
        <v>15</v>
      </c>
      <c r="DJ755">
        <v>1627063522.6</v>
      </c>
      <c r="DK755" t="s">
        <v>293</v>
      </c>
      <c r="DL755">
        <v>1627063512.6</v>
      </c>
      <c r="DM755">
        <v>1627063522.6</v>
      </c>
      <c r="DN755">
        <v>1</v>
      </c>
      <c r="DO755">
        <v>0.261</v>
      </c>
      <c r="DP755">
        <v>-0.001</v>
      </c>
      <c r="DQ755">
        <v>4.408</v>
      </c>
      <c r="DR755">
        <v>-0.118</v>
      </c>
      <c r="DS755">
        <v>420</v>
      </c>
      <c r="DT755">
        <v>3</v>
      </c>
      <c r="DU755">
        <v>0.07</v>
      </c>
      <c r="DV755">
        <v>0.03</v>
      </c>
      <c r="DW755">
        <v>-20.709645</v>
      </c>
      <c r="DX755">
        <v>0.453674296435268</v>
      </c>
      <c r="DY755">
        <v>0.0453808106472329</v>
      </c>
      <c r="DZ755">
        <v>1</v>
      </c>
      <c r="EA755">
        <v>671.196058823529</v>
      </c>
      <c r="EB755">
        <v>-1.81842293727315</v>
      </c>
      <c r="EC755">
        <v>0.247922063320252</v>
      </c>
      <c r="ED755">
        <v>1</v>
      </c>
      <c r="EE755">
        <v>8.63117125</v>
      </c>
      <c r="EF755">
        <v>0.0340573733583184</v>
      </c>
      <c r="EG755">
        <v>0.00842636374348377</v>
      </c>
      <c r="EH755">
        <v>1</v>
      </c>
      <c r="EI755">
        <v>3</v>
      </c>
      <c r="EJ755">
        <v>3</v>
      </c>
      <c r="EK755" t="s">
        <v>294</v>
      </c>
      <c r="EL755">
        <v>100</v>
      </c>
      <c r="EM755">
        <v>100</v>
      </c>
      <c r="EN755">
        <v>4.321</v>
      </c>
      <c r="EO755">
        <v>0.1175</v>
      </c>
      <c r="EP755">
        <v>2.28134974714028</v>
      </c>
      <c r="EQ755">
        <v>0.00616335315543056</v>
      </c>
      <c r="ER755">
        <v>-2.81551833566181e-06</v>
      </c>
      <c r="ES755">
        <v>7.20361701182458e-10</v>
      </c>
      <c r="ET755">
        <v>0.117463993054456</v>
      </c>
      <c r="EU755">
        <v>0</v>
      </c>
      <c r="EV755">
        <v>0</v>
      </c>
      <c r="EW755">
        <v>0</v>
      </c>
      <c r="EX755">
        <v>-4</v>
      </c>
      <c r="EY755">
        <v>2067</v>
      </c>
      <c r="EZ755">
        <v>1</v>
      </c>
      <c r="FA755">
        <v>22</v>
      </c>
      <c r="FB755">
        <v>25.7</v>
      </c>
      <c r="FC755">
        <v>25.5</v>
      </c>
      <c r="FD755">
        <v>18</v>
      </c>
      <c r="FE755">
        <v>960.31</v>
      </c>
      <c r="FF755">
        <v>526.737</v>
      </c>
      <c r="FG755">
        <v>46.9394</v>
      </c>
      <c r="FH755">
        <v>26.3881</v>
      </c>
      <c r="FI755">
        <v>30.0007</v>
      </c>
      <c r="FJ755">
        <v>26.0636</v>
      </c>
      <c r="FK755">
        <v>26.0527</v>
      </c>
      <c r="FL755">
        <v>26.9445</v>
      </c>
      <c r="FM755">
        <v>19.8544</v>
      </c>
      <c r="FN755">
        <v>0</v>
      </c>
      <c r="FO755">
        <v>48</v>
      </c>
      <c r="FP755">
        <v>420</v>
      </c>
      <c r="FQ755">
        <v>16.6632</v>
      </c>
      <c r="FR755">
        <v>100.213</v>
      </c>
      <c r="FS755">
        <v>100.106</v>
      </c>
    </row>
    <row r="756" spans="1:175">
      <c r="A756">
        <v>740</v>
      </c>
      <c r="B756">
        <v>1627065054.5</v>
      </c>
      <c r="C756">
        <v>1478.40000009537</v>
      </c>
      <c r="D756" t="s">
        <v>1773</v>
      </c>
      <c r="E756" t="s">
        <v>1774</v>
      </c>
      <c r="F756">
        <v>1</v>
      </c>
      <c r="H756">
        <v>1627065053.5</v>
      </c>
      <c r="I756">
        <f>(J756)/1000</f>
        <v>0</v>
      </c>
      <c r="J756">
        <f>1000*CB756*AH756*(BX756-BY756)/(100*BQ756*(1000-AH756*BX756))</f>
        <v>0</v>
      </c>
      <c r="K756">
        <f>CB756*AH756*(BW756-BV756*(1000-AH756*BY756)/(1000-AH756*BX756))/(100*BQ756)</f>
        <v>0</v>
      </c>
      <c r="L756">
        <f>BV756 - IF(AH756&gt;1, K756*BQ756*100.0/(AJ756*CJ756), 0)</f>
        <v>0</v>
      </c>
      <c r="M756">
        <f>((S756-I756/2)*L756-K756)/(S756+I756/2)</f>
        <v>0</v>
      </c>
      <c r="N756">
        <f>M756*(CC756+CD756)/1000.0</f>
        <v>0</v>
      </c>
      <c r="O756">
        <f>(BV756 - IF(AH756&gt;1, K756*BQ756*100.0/(AJ756*CJ756), 0))*(CC756+CD756)/1000.0</f>
        <v>0</v>
      </c>
      <c r="P756">
        <f>2.0/((1/R756-1/Q756)+SIGN(R756)*SQRT((1/R756-1/Q756)*(1/R756-1/Q756) + 4*BR756/((BR756+1)*(BR756+1))*(2*1/R756*1/Q756-1/Q756*1/Q756)))</f>
        <v>0</v>
      </c>
      <c r="Q756">
        <f>IF(LEFT(BS756,1)&lt;&gt;"0",IF(LEFT(BS756,1)="1",3.0,BT756),$D$5+$E$5*(CJ756*CC756/($K$5*1000))+$F$5*(CJ756*CC756/($K$5*1000))*MAX(MIN(BQ756,$J$5),$I$5)*MAX(MIN(BQ756,$J$5),$I$5)+$G$5*MAX(MIN(BQ756,$J$5),$I$5)*(CJ756*CC756/($K$5*1000))+$H$5*(CJ756*CC756/($K$5*1000))*(CJ756*CC756/($K$5*1000)))</f>
        <v>0</v>
      </c>
      <c r="R756">
        <f>I756*(1000-(1000*0.61365*exp(17.502*V756/(240.97+V756))/(CC756+CD756)+BX756)/2)/(1000*0.61365*exp(17.502*V756/(240.97+V756))/(CC756+CD756)-BX756)</f>
        <v>0</v>
      </c>
      <c r="S756">
        <f>1/((BR756+1)/(P756/1.6)+1/(Q756/1.37)) + BR756/((BR756+1)/(P756/1.6) + BR756/(Q756/1.37))</f>
        <v>0</v>
      </c>
      <c r="T756">
        <f>(BM756*BP756)</f>
        <v>0</v>
      </c>
      <c r="U756">
        <f>(CE756+(T756+2*0.95*5.67E-8*(((CE756+$B$7)+273)^4-(CE756+273)^4)-44100*I756)/(1.84*29.3*Q756+8*0.95*5.67E-8*(CE756+273)^3))</f>
        <v>0</v>
      </c>
      <c r="V756">
        <f>($C$7*CF756+$D$7*CG756+$E$7*U756)</f>
        <v>0</v>
      </c>
      <c r="W756">
        <f>0.61365*exp(17.502*V756/(240.97+V756))</f>
        <v>0</v>
      </c>
      <c r="X756">
        <f>(Y756/Z756*100)</f>
        <v>0</v>
      </c>
      <c r="Y756">
        <f>BX756*(CC756+CD756)/1000</f>
        <v>0</v>
      </c>
      <c r="Z756">
        <f>0.61365*exp(17.502*CE756/(240.97+CE756))</f>
        <v>0</v>
      </c>
      <c r="AA756">
        <f>(W756-BX756*(CC756+CD756)/1000)</f>
        <v>0</v>
      </c>
      <c r="AB756">
        <f>(-I756*44100)</f>
        <v>0</v>
      </c>
      <c r="AC756">
        <f>2*29.3*Q756*0.92*(CE756-V756)</f>
        <v>0</v>
      </c>
      <c r="AD756">
        <f>2*0.95*5.67E-8*(((CE756+$B$7)+273)^4-(V756+273)^4)</f>
        <v>0</v>
      </c>
      <c r="AE756">
        <f>T756+AD756+AB756+AC756</f>
        <v>0</v>
      </c>
      <c r="AF756">
        <v>16</v>
      </c>
      <c r="AG756">
        <v>2</v>
      </c>
      <c r="AH756">
        <f>IF(AF756*$H$13&gt;=AJ756,1.0,(AJ756/(AJ756-AF756*$H$13)))</f>
        <v>0</v>
      </c>
      <c r="AI756">
        <f>(AH756-1)*100</f>
        <v>0</v>
      </c>
      <c r="AJ756">
        <f>MAX(0,($B$13+$C$13*CJ756)/(1+$D$13*CJ756)*CC756/(CE756+273)*$E$13)</f>
        <v>0</v>
      </c>
      <c r="AK756" t="s">
        <v>291</v>
      </c>
      <c r="AL756" t="s">
        <v>291</v>
      </c>
      <c r="AM756">
        <v>0</v>
      </c>
      <c r="AN756">
        <v>0</v>
      </c>
      <c r="AO756">
        <f>1-AM756/AN756</f>
        <v>0</v>
      </c>
      <c r="AP756">
        <v>0</v>
      </c>
      <c r="AQ756" t="s">
        <v>291</v>
      </c>
      <c r="AR756" t="s">
        <v>291</v>
      </c>
      <c r="AS756">
        <v>0</v>
      </c>
      <c r="AT756">
        <v>0</v>
      </c>
      <c r="AU756">
        <f>1-AS756/AT756</f>
        <v>0</v>
      </c>
      <c r="AV756">
        <v>0.5</v>
      </c>
      <c r="AW756">
        <f>BN756</f>
        <v>0</v>
      </c>
      <c r="AX756">
        <f>K756</f>
        <v>0</v>
      </c>
      <c r="AY756">
        <f>AU756*AV756*AW756</f>
        <v>0</v>
      </c>
      <c r="AZ756">
        <f>(AX756-AP756)/AW756</f>
        <v>0</v>
      </c>
      <c r="BA756">
        <f>(AN756-AT756)/AT756</f>
        <v>0</v>
      </c>
      <c r="BB756">
        <f>AM756/(AO756+AM756/AT756)</f>
        <v>0</v>
      </c>
      <c r="BC756" t="s">
        <v>291</v>
      </c>
      <c r="BD756">
        <v>0</v>
      </c>
      <c r="BE756">
        <f>IF(BD756&lt;&gt;0, BD756, BB756)</f>
        <v>0</v>
      </c>
      <c r="BF756">
        <f>1-BE756/AT756</f>
        <v>0</v>
      </c>
      <c r="BG756">
        <f>(AT756-AS756)/(AT756-BE756)</f>
        <v>0</v>
      </c>
      <c r="BH756">
        <f>(AN756-AT756)/(AN756-BE756)</f>
        <v>0</v>
      </c>
      <c r="BI756">
        <f>(AT756-AS756)/(AT756-AM756)</f>
        <v>0</v>
      </c>
      <c r="BJ756">
        <f>(AN756-AT756)/(AN756-AM756)</f>
        <v>0</v>
      </c>
      <c r="BK756">
        <f>(BG756*BE756/AS756)</f>
        <v>0</v>
      </c>
      <c r="BL756">
        <f>(1-BK756)</f>
        <v>0</v>
      </c>
      <c r="BM756">
        <f>$B$11*CK756+$C$11*CL756+$F$11*CM756*(1-CP756)</f>
        <v>0</v>
      </c>
      <c r="BN756">
        <f>BM756*BO756</f>
        <v>0</v>
      </c>
      <c r="BO756">
        <f>($B$11*$D$9+$C$11*$D$9+$F$11*((CZ756+CR756)/MAX(CZ756+CR756+DA756, 0.1)*$I$9+DA756/MAX(CZ756+CR756+DA756, 0.1)*$J$9))/($B$11+$C$11+$F$11)</f>
        <v>0</v>
      </c>
      <c r="BP756">
        <f>($B$11*$K$9+$C$11*$K$9+$F$11*((CZ756+CR756)/MAX(CZ756+CR756+DA756, 0.1)*$P$9+DA756/MAX(CZ756+CR756+DA756, 0.1)*$Q$9))/($B$11+$C$11+$F$11)</f>
        <v>0</v>
      </c>
      <c r="BQ756">
        <v>6</v>
      </c>
      <c r="BR756">
        <v>0.5</v>
      </c>
      <c r="BS756" t="s">
        <v>292</v>
      </c>
      <c r="BT756">
        <v>2</v>
      </c>
      <c r="BU756">
        <v>1627065053.5</v>
      </c>
      <c r="BV756">
        <v>399.365333333333</v>
      </c>
      <c r="BW756">
        <v>419.962</v>
      </c>
      <c r="BX756">
        <v>25.3074666666667</v>
      </c>
      <c r="BY756">
        <v>16.6547333333333</v>
      </c>
      <c r="BZ756">
        <v>395.044333333333</v>
      </c>
      <c r="CA756">
        <v>25.1900333333333</v>
      </c>
      <c r="CB756">
        <v>900.008333333333</v>
      </c>
      <c r="CC756">
        <v>101.511666666667</v>
      </c>
      <c r="CD756">
        <v>0.0998989666666667</v>
      </c>
      <c r="CE756">
        <v>39.9516333333333</v>
      </c>
      <c r="CF756">
        <v>36.181</v>
      </c>
      <c r="CG756">
        <v>999.9</v>
      </c>
      <c r="CH756">
        <v>0</v>
      </c>
      <c r="CI756">
        <v>0</v>
      </c>
      <c r="CJ756">
        <v>9998.51666666667</v>
      </c>
      <c r="CK756">
        <v>0</v>
      </c>
      <c r="CL756">
        <v>59.9325</v>
      </c>
      <c r="CM756">
        <v>1460.03666666667</v>
      </c>
      <c r="CN756">
        <v>0.972996</v>
      </c>
      <c r="CO756">
        <v>0.0270037</v>
      </c>
      <c r="CP756">
        <v>0</v>
      </c>
      <c r="CQ756">
        <v>670.698</v>
      </c>
      <c r="CR756">
        <v>4.99951</v>
      </c>
      <c r="CS756">
        <v>9827.87</v>
      </c>
      <c r="CT756">
        <v>11912.2</v>
      </c>
      <c r="CU756">
        <v>41.312</v>
      </c>
      <c r="CV756">
        <v>43.062</v>
      </c>
      <c r="CW756">
        <v>42.625</v>
      </c>
      <c r="CX756">
        <v>42.437</v>
      </c>
      <c r="CY756">
        <v>44.187</v>
      </c>
      <c r="CZ756">
        <v>1415.74666666667</v>
      </c>
      <c r="DA756">
        <v>39.29</v>
      </c>
      <c r="DB756">
        <v>0</v>
      </c>
      <c r="DC756">
        <v>1627065057.4</v>
      </c>
      <c r="DD756">
        <v>0</v>
      </c>
      <c r="DE756">
        <v>671.017538461538</v>
      </c>
      <c r="DF756">
        <v>-1.51555554087204</v>
      </c>
      <c r="DG756">
        <v>-21.1247863754467</v>
      </c>
      <c r="DH756">
        <v>9829.54461538462</v>
      </c>
      <c r="DI756">
        <v>15</v>
      </c>
      <c r="DJ756">
        <v>1627063522.6</v>
      </c>
      <c r="DK756" t="s">
        <v>293</v>
      </c>
      <c r="DL756">
        <v>1627063512.6</v>
      </c>
      <c r="DM756">
        <v>1627063522.6</v>
      </c>
      <c r="DN756">
        <v>1</v>
      </c>
      <c r="DO756">
        <v>0.261</v>
      </c>
      <c r="DP756">
        <v>-0.001</v>
      </c>
      <c r="DQ756">
        <v>4.408</v>
      </c>
      <c r="DR756">
        <v>-0.118</v>
      </c>
      <c r="DS756">
        <v>420</v>
      </c>
      <c r="DT756">
        <v>3</v>
      </c>
      <c r="DU756">
        <v>0.07</v>
      </c>
      <c r="DV756">
        <v>0.03</v>
      </c>
      <c r="DW756">
        <v>-20.6925675</v>
      </c>
      <c r="DX756">
        <v>0.524169230769284</v>
      </c>
      <c r="DY756">
        <v>0.0521604897767457</v>
      </c>
      <c r="DZ756">
        <v>0</v>
      </c>
      <c r="EA756">
        <v>671.119705882353</v>
      </c>
      <c r="EB756">
        <v>-1.887819103973</v>
      </c>
      <c r="EC756">
        <v>0.252247256081596</v>
      </c>
      <c r="ED756">
        <v>1</v>
      </c>
      <c r="EE756">
        <v>8.6333625</v>
      </c>
      <c r="EF756">
        <v>0.0626958348967892</v>
      </c>
      <c r="EG756">
        <v>0.010287376183945</v>
      </c>
      <c r="EH756">
        <v>1</v>
      </c>
      <c r="EI756">
        <v>2</v>
      </c>
      <c r="EJ756">
        <v>3</v>
      </c>
      <c r="EK756" t="s">
        <v>335</v>
      </c>
      <c r="EL756">
        <v>100</v>
      </c>
      <c r="EM756">
        <v>100</v>
      </c>
      <c r="EN756">
        <v>4.322</v>
      </c>
      <c r="EO756">
        <v>0.1174</v>
      </c>
      <c r="EP756">
        <v>2.28134974714028</v>
      </c>
      <c r="EQ756">
        <v>0.00616335315543056</v>
      </c>
      <c r="ER756">
        <v>-2.81551833566181e-06</v>
      </c>
      <c r="ES756">
        <v>7.20361701182458e-10</v>
      </c>
      <c r="ET756">
        <v>0.117463993054456</v>
      </c>
      <c r="EU756">
        <v>0</v>
      </c>
      <c r="EV756">
        <v>0</v>
      </c>
      <c r="EW756">
        <v>0</v>
      </c>
      <c r="EX756">
        <v>-4</v>
      </c>
      <c r="EY756">
        <v>2067</v>
      </c>
      <c r="EZ756">
        <v>1</v>
      </c>
      <c r="FA756">
        <v>22</v>
      </c>
      <c r="FB756">
        <v>25.7</v>
      </c>
      <c r="FC756">
        <v>25.5</v>
      </c>
      <c r="FD756">
        <v>18</v>
      </c>
      <c r="FE756">
        <v>960.626</v>
      </c>
      <c r="FF756">
        <v>526.734</v>
      </c>
      <c r="FG756">
        <v>46.9492</v>
      </c>
      <c r="FH756">
        <v>26.392</v>
      </c>
      <c r="FI756">
        <v>30.0007</v>
      </c>
      <c r="FJ756">
        <v>26.0669</v>
      </c>
      <c r="FK756">
        <v>26.0559</v>
      </c>
      <c r="FL756">
        <v>26.9443</v>
      </c>
      <c r="FM756">
        <v>19.8544</v>
      </c>
      <c r="FN756">
        <v>0</v>
      </c>
      <c r="FO756">
        <v>48</v>
      </c>
      <c r="FP756">
        <v>420</v>
      </c>
      <c r="FQ756">
        <v>16.7583</v>
      </c>
      <c r="FR756">
        <v>100.212</v>
      </c>
      <c r="FS756">
        <v>100.105</v>
      </c>
    </row>
    <row r="757" spans="1:175">
      <c r="A757">
        <v>741</v>
      </c>
      <c r="B757">
        <v>1627065056.5</v>
      </c>
      <c r="C757">
        <v>1480.40000009537</v>
      </c>
      <c r="D757" t="s">
        <v>1775</v>
      </c>
      <c r="E757" t="s">
        <v>1776</v>
      </c>
      <c r="F757">
        <v>1</v>
      </c>
      <c r="H757">
        <v>1627065055.5</v>
      </c>
      <c r="I757">
        <f>(J757)/1000</f>
        <v>0</v>
      </c>
      <c r="J757">
        <f>1000*CB757*AH757*(BX757-BY757)/(100*BQ757*(1000-AH757*BX757))</f>
        <v>0</v>
      </c>
      <c r="K757">
        <f>CB757*AH757*(BW757-BV757*(1000-AH757*BY757)/(1000-AH757*BX757))/(100*BQ757)</f>
        <v>0</v>
      </c>
      <c r="L757">
        <f>BV757 - IF(AH757&gt;1, K757*BQ757*100.0/(AJ757*CJ757), 0)</f>
        <v>0</v>
      </c>
      <c r="M757">
        <f>((S757-I757/2)*L757-K757)/(S757+I757/2)</f>
        <v>0</v>
      </c>
      <c r="N757">
        <f>M757*(CC757+CD757)/1000.0</f>
        <v>0</v>
      </c>
      <c r="O757">
        <f>(BV757 - IF(AH757&gt;1, K757*BQ757*100.0/(AJ757*CJ757), 0))*(CC757+CD757)/1000.0</f>
        <v>0</v>
      </c>
      <c r="P757">
        <f>2.0/((1/R757-1/Q757)+SIGN(R757)*SQRT((1/R757-1/Q757)*(1/R757-1/Q757) + 4*BR757/((BR757+1)*(BR757+1))*(2*1/R757*1/Q757-1/Q757*1/Q757)))</f>
        <v>0</v>
      </c>
      <c r="Q757">
        <f>IF(LEFT(BS757,1)&lt;&gt;"0",IF(LEFT(BS757,1)="1",3.0,BT757),$D$5+$E$5*(CJ757*CC757/($K$5*1000))+$F$5*(CJ757*CC757/($K$5*1000))*MAX(MIN(BQ757,$J$5),$I$5)*MAX(MIN(BQ757,$J$5),$I$5)+$G$5*MAX(MIN(BQ757,$J$5),$I$5)*(CJ757*CC757/($K$5*1000))+$H$5*(CJ757*CC757/($K$5*1000))*(CJ757*CC757/($K$5*1000)))</f>
        <v>0</v>
      </c>
      <c r="R757">
        <f>I757*(1000-(1000*0.61365*exp(17.502*V757/(240.97+V757))/(CC757+CD757)+BX757)/2)/(1000*0.61365*exp(17.502*V757/(240.97+V757))/(CC757+CD757)-BX757)</f>
        <v>0</v>
      </c>
      <c r="S757">
        <f>1/((BR757+1)/(P757/1.6)+1/(Q757/1.37)) + BR757/((BR757+1)/(P757/1.6) + BR757/(Q757/1.37))</f>
        <v>0</v>
      </c>
      <c r="T757">
        <f>(BM757*BP757)</f>
        <v>0</v>
      </c>
      <c r="U757">
        <f>(CE757+(T757+2*0.95*5.67E-8*(((CE757+$B$7)+273)^4-(CE757+273)^4)-44100*I757)/(1.84*29.3*Q757+8*0.95*5.67E-8*(CE757+273)^3))</f>
        <v>0</v>
      </c>
      <c r="V757">
        <f>($C$7*CF757+$D$7*CG757+$E$7*U757)</f>
        <v>0</v>
      </c>
      <c r="W757">
        <f>0.61365*exp(17.502*V757/(240.97+V757))</f>
        <v>0</v>
      </c>
      <c r="X757">
        <f>(Y757/Z757*100)</f>
        <v>0</v>
      </c>
      <c r="Y757">
        <f>BX757*(CC757+CD757)/1000</f>
        <v>0</v>
      </c>
      <c r="Z757">
        <f>0.61365*exp(17.502*CE757/(240.97+CE757))</f>
        <v>0</v>
      </c>
      <c r="AA757">
        <f>(W757-BX757*(CC757+CD757)/1000)</f>
        <v>0</v>
      </c>
      <c r="AB757">
        <f>(-I757*44100)</f>
        <v>0</v>
      </c>
      <c r="AC757">
        <f>2*29.3*Q757*0.92*(CE757-V757)</f>
        <v>0</v>
      </c>
      <c r="AD757">
        <f>2*0.95*5.67E-8*(((CE757+$B$7)+273)^4-(V757+273)^4)</f>
        <v>0</v>
      </c>
      <c r="AE757">
        <f>T757+AD757+AB757+AC757</f>
        <v>0</v>
      </c>
      <c r="AF757">
        <v>16</v>
      </c>
      <c r="AG757">
        <v>2</v>
      </c>
      <c r="AH757">
        <f>IF(AF757*$H$13&gt;=AJ757,1.0,(AJ757/(AJ757-AF757*$H$13)))</f>
        <v>0</v>
      </c>
      <c r="AI757">
        <f>(AH757-1)*100</f>
        <v>0</v>
      </c>
      <c r="AJ757">
        <f>MAX(0,($B$13+$C$13*CJ757)/(1+$D$13*CJ757)*CC757/(CE757+273)*$E$13)</f>
        <v>0</v>
      </c>
      <c r="AK757" t="s">
        <v>291</v>
      </c>
      <c r="AL757" t="s">
        <v>291</v>
      </c>
      <c r="AM757">
        <v>0</v>
      </c>
      <c r="AN757">
        <v>0</v>
      </c>
      <c r="AO757">
        <f>1-AM757/AN757</f>
        <v>0</v>
      </c>
      <c r="AP757">
        <v>0</v>
      </c>
      <c r="AQ757" t="s">
        <v>291</v>
      </c>
      <c r="AR757" t="s">
        <v>291</v>
      </c>
      <c r="AS757">
        <v>0</v>
      </c>
      <c r="AT757">
        <v>0</v>
      </c>
      <c r="AU757">
        <f>1-AS757/AT757</f>
        <v>0</v>
      </c>
      <c r="AV757">
        <v>0.5</v>
      </c>
      <c r="AW757">
        <f>BN757</f>
        <v>0</v>
      </c>
      <c r="AX757">
        <f>K757</f>
        <v>0</v>
      </c>
      <c r="AY757">
        <f>AU757*AV757*AW757</f>
        <v>0</v>
      </c>
      <c r="AZ757">
        <f>(AX757-AP757)/AW757</f>
        <v>0</v>
      </c>
      <c r="BA757">
        <f>(AN757-AT757)/AT757</f>
        <v>0</v>
      </c>
      <c r="BB757">
        <f>AM757/(AO757+AM757/AT757)</f>
        <v>0</v>
      </c>
      <c r="BC757" t="s">
        <v>291</v>
      </c>
      <c r="BD757">
        <v>0</v>
      </c>
      <c r="BE757">
        <f>IF(BD757&lt;&gt;0, BD757, BB757)</f>
        <v>0</v>
      </c>
      <c r="BF757">
        <f>1-BE757/AT757</f>
        <v>0</v>
      </c>
      <c r="BG757">
        <f>(AT757-AS757)/(AT757-BE757)</f>
        <v>0</v>
      </c>
      <c r="BH757">
        <f>(AN757-AT757)/(AN757-BE757)</f>
        <v>0</v>
      </c>
      <c r="BI757">
        <f>(AT757-AS757)/(AT757-AM757)</f>
        <v>0</v>
      </c>
      <c r="BJ757">
        <f>(AN757-AT757)/(AN757-AM757)</f>
        <v>0</v>
      </c>
      <c r="BK757">
        <f>(BG757*BE757/AS757)</f>
        <v>0</v>
      </c>
      <c r="BL757">
        <f>(1-BK757)</f>
        <v>0</v>
      </c>
      <c r="BM757">
        <f>$B$11*CK757+$C$11*CL757+$F$11*CM757*(1-CP757)</f>
        <v>0</v>
      </c>
      <c r="BN757">
        <f>BM757*BO757</f>
        <v>0</v>
      </c>
      <c r="BO757">
        <f>($B$11*$D$9+$C$11*$D$9+$F$11*((CZ757+CR757)/MAX(CZ757+CR757+DA757, 0.1)*$I$9+DA757/MAX(CZ757+CR757+DA757, 0.1)*$J$9))/($B$11+$C$11+$F$11)</f>
        <v>0</v>
      </c>
      <c r="BP757">
        <f>($B$11*$K$9+$C$11*$K$9+$F$11*((CZ757+CR757)/MAX(CZ757+CR757+DA757, 0.1)*$P$9+DA757/MAX(CZ757+CR757+DA757, 0.1)*$Q$9))/($B$11+$C$11+$F$11)</f>
        <v>0</v>
      </c>
      <c r="BQ757">
        <v>6</v>
      </c>
      <c r="BR757">
        <v>0.5</v>
      </c>
      <c r="BS757" t="s">
        <v>292</v>
      </c>
      <c r="BT757">
        <v>2</v>
      </c>
      <c r="BU757">
        <v>1627065055.5</v>
      </c>
      <c r="BV757">
        <v>399.363333333333</v>
      </c>
      <c r="BW757">
        <v>419.993666666667</v>
      </c>
      <c r="BX757">
        <v>25.3203</v>
      </c>
      <c r="BY757">
        <v>16.6564666666667</v>
      </c>
      <c r="BZ757">
        <v>395.042333333333</v>
      </c>
      <c r="CA757">
        <v>25.2028</v>
      </c>
      <c r="CB757">
        <v>899.993</v>
      </c>
      <c r="CC757">
        <v>101.513</v>
      </c>
      <c r="CD757">
        <v>0.0998999</v>
      </c>
      <c r="CE757">
        <v>39.9632666666667</v>
      </c>
      <c r="CF757">
        <v>36.1886333333333</v>
      </c>
      <c r="CG757">
        <v>999.9</v>
      </c>
      <c r="CH757">
        <v>0</v>
      </c>
      <c r="CI757">
        <v>0</v>
      </c>
      <c r="CJ757">
        <v>9981.24666666667</v>
      </c>
      <c r="CK757">
        <v>0</v>
      </c>
      <c r="CL757">
        <v>59.9325</v>
      </c>
      <c r="CM757">
        <v>1459.93333333333</v>
      </c>
      <c r="CN757">
        <v>0.972994</v>
      </c>
      <c r="CO757">
        <v>0.0270056</v>
      </c>
      <c r="CP757">
        <v>0</v>
      </c>
      <c r="CQ757">
        <v>670.699666666667</v>
      </c>
      <c r="CR757">
        <v>4.99951</v>
      </c>
      <c r="CS757">
        <v>9825.60333333333</v>
      </c>
      <c r="CT757">
        <v>11911.3333333333</v>
      </c>
      <c r="CU757">
        <v>41.312</v>
      </c>
      <c r="CV757">
        <v>43.062</v>
      </c>
      <c r="CW757">
        <v>42.625</v>
      </c>
      <c r="CX757">
        <v>42.4163333333333</v>
      </c>
      <c r="CY757">
        <v>44.187</v>
      </c>
      <c r="CZ757">
        <v>1415.64333333333</v>
      </c>
      <c r="DA757">
        <v>39.29</v>
      </c>
      <c r="DB757">
        <v>0</v>
      </c>
      <c r="DC757">
        <v>1627065059.2</v>
      </c>
      <c r="DD757">
        <v>0</v>
      </c>
      <c r="DE757">
        <v>670.9612</v>
      </c>
      <c r="DF757">
        <v>-1.68853844731149</v>
      </c>
      <c r="DG757">
        <v>-22.1438461927147</v>
      </c>
      <c r="DH757">
        <v>9828.8196</v>
      </c>
      <c r="DI757">
        <v>15</v>
      </c>
      <c r="DJ757">
        <v>1627063522.6</v>
      </c>
      <c r="DK757" t="s">
        <v>293</v>
      </c>
      <c r="DL757">
        <v>1627063512.6</v>
      </c>
      <c r="DM757">
        <v>1627063522.6</v>
      </c>
      <c r="DN757">
        <v>1</v>
      </c>
      <c r="DO757">
        <v>0.261</v>
      </c>
      <c r="DP757">
        <v>-0.001</v>
      </c>
      <c r="DQ757">
        <v>4.408</v>
      </c>
      <c r="DR757">
        <v>-0.118</v>
      </c>
      <c r="DS757">
        <v>420</v>
      </c>
      <c r="DT757">
        <v>3</v>
      </c>
      <c r="DU757">
        <v>0.07</v>
      </c>
      <c r="DV757">
        <v>0.03</v>
      </c>
      <c r="DW757">
        <v>-20.67933</v>
      </c>
      <c r="DX757">
        <v>0.512571106941886</v>
      </c>
      <c r="DY757">
        <v>0.0518609400223328</v>
      </c>
      <c r="DZ757">
        <v>0</v>
      </c>
      <c r="EA757">
        <v>671.079342857143</v>
      </c>
      <c r="EB757">
        <v>-2.00726418786641</v>
      </c>
      <c r="EC757">
        <v>0.262231734252324</v>
      </c>
      <c r="ED757">
        <v>1</v>
      </c>
      <c r="EE757">
        <v>8.637748</v>
      </c>
      <c r="EF757">
        <v>0.0815554221388705</v>
      </c>
      <c r="EG757">
        <v>0.0122739054909185</v>
      </c>
      <c r="EH757">
        <v>1</v>
      </c>
      <c r="EI757">
        <v>2</v>
      </c>
      <c r="EJ757">
        <v>3</v>
      </c>
      <c r="EK757" t="s">
        <v>335</v>
      </c>
      <c r="EL757">
        <v>100</v>
      </c>
      <c r="EM757">
        <v>100</v>
      </c>
      <c r="EN757">
        <v>4.321</v>
      </c>
      <c r="EO757">
        <v>0.1175</v>
      </c>
      <c r="EP757">
        <v>2.28134974714028</v>
      </c>
      <c r="EQ757">
        <v>0.00616335315543056</v>
      </c>
      <c r="ER757">
        <v>-2.81551833566181e-06</v>
      </c>
      <c r="ES757">
        <v>7.20361701182458e-10</v>
      </c>
      <c r="ET757">
        <v>0.117463993054456</v>
      </c>
      <c r="EU757">
        <v>0</v>
      </c>
      <c r="EV757">
        <v>0</v>
      </c>
      <c r="EW757">
        <v>0</v>
      </c>
      <c r="EX757">
        <v>-4</v>
      </c>
      <c r="EY757">
        <v>2067</v>
      </c>
      <c r="EZ757">
        <v>1</v>
      </c>
      <c r="FA757">
        <v>22</v>
      </c>
      <c r="FB757">
        <v>25.7</v>
      </c>
      <c r="FC757">
        <v>25.6</v>
      </c>
      <c r="FD757">
        <v>18</v>
      </c>
      <c r="FE757">
        <v>960.57</v>
      </c>
      <c r="FF757">
        <v>526.712</v>
      </c>
      <c r="FG757">
        <v>46.9587</v>
      </c>
      <c r="FH757">
        <v>26.3959</v>
      </c>
      <c r="FI757">
        <v>30.0007</v>
      </c>
      <c r="FJ757">
        <v>26.0696</v>
      </c>
      <c r="FK757">
        <v>26.0592</v>
      </c>
      <c r="FL757">
        <v>26.9434</v>
      </c>
      <c r="FM757">
        <v>19.5676</v>
      </c>
      <c r="FN757">
        <v>0</v>
      </c>
      <c r="FO757">
        <v>48</v>
      </c>
      <c r="FP757">
        <v>420</v>
      </c>
      <c r="FQ757">
        <v>16.7738</v>
      </c>
      <c r="FR757">
        <v>100.212</v>
      </c>
      <c r="FS757">
        <v>100.105</v>
      </c>
    </row>
    <row r="758" spans="1:175">
      <c r="A758">
        <v>742</v>
      </c>
      <c r="B758">
        <v>1627065058.5</v>
      </c>
      <c r="C758">
        <v>1482.40000009537</v>
      </c>
      <c r="D758" t="s">
        <v>1777</v>
      </c>
      <c r="E758" t="s">
        <v>1778</v>
      </c>
      <c r="F758">
        <v>1</v>
      </c>
      <c r="H758">
        <v>1627065057.5</v>
      </c>
      <c r="I758">
        <f>(J758)/1000</f>
        <v>0</v>
      </c>
      <c r="J758">
        <f>1000*CB758*AH758*(BX758-BY758)/(100*BQ758*(1000-AH758*BX758))</f>
        <v>0</v>
      </c>
      <c r="K758">
        <f>CB758*AH758*(BW758-BV758*(1000-AH758*BY758)/(1000-AH758*BX758))/(100*BQ758)</f>
        <v>0</v>
      </c>
      <c r="L758">
        <f>BV758 - IF(AH758&gt;1, K758*BQ758*100.0/(AJ758*CJ758), 0)</f>
        <v>0</v>
      </c>
      <c r="M758">
        <f>((S758-I758/2)*L758-K758)/(S758+I758/2)</f>
        <v>0</v>
      </c>
      <c r="N758">
        <f>M758*(CC758+CD758)/1000.0</f>
        <v>0</v>
      </c>
      <c r="O758">
        <f>(BV758 - IF(AH758&gt;1, K758*BQ758*100.0/(AJ758*CJ758), 0))*(CC758+CD758)/1000.0</f>
        <v>0</v>
      </c>
      <c r="P758">
        <f>2.0/((1/R758-1/Q758)+SIGN(R758)*SQRT((1/R758-1/Q758)*(1/R758-1/Q758) + 4*BR758/((BR758+1)*(BR758+1))*(2*1/R758*1/Q758-1/Q758*1/Q758)))</f>
        <v>0</v>
      </c>
      <c r="Q758">
        <f>IF(LEFT(BS758,1)&lt;&gt;"0",IF(LEFT(BS758,1)="1",3.0,BT758),$D$5+$E$5*(CJ758*CC758/($K$5*1000))+$F$5*(CJ758*CC758/($K$5*1000))*MAX(MIN(BQ758,$J$5),$I$5)*MAX(MIN(BQ758,$J$5),$I$5)+$G$5*MAX(MIN(BQ758,$J$5),$I$5)*(CJ758*CC758/($K$5*1000))+$H$5*(CJ758*CC758/($K$5*1000))*(CJ758*CC758/($K$5*1000)))</f>
        <v>0</v>
      </c>
      <c r="R758">
        <f>I758*(1000-(1000*0.61365*exp(17.502*V758/(240.97+V758))/(CC758+CD758)+BX758)/2)/(1000*0.61365*exp(17.502*V758/(240.97+V758))/(CC758+CD758)-BX758)</f>
        <v>0</v>
      </c>
      <c r="S758">
        <f>1/((BR758+1)/(P758/1.6)+1/(Q758/1.37)) + BR758/((BR758+1)/(P758/1.6) + BR758/(Q758/1.37))</f>
        <v>0</v>
      </c>
      <c r="T758">
        <f>(BM758*BP758)</f>
        <v>0</v>
      </c>
      <c r="U758">
        <f>(CE758+(T758+2*0.95*5.67E-8*(((CE758+$B$7)+273)^4-(CE758+273)^4)-44100*I758)/(1.84*29.3*Q758+8*0.95*5.67E-8*(CE758+273)^3))</f>
        <v>0</v>
      </c>
      <c r="V758">
        <f>($C$7*CF758+$D$7*CG758+$E$7*U758)</f>
        <v>0</v>
      </c>
      <c r="W758">
        <f>0.61365*exp(17.502*V758/(240.97+V758))</f>
        <v>0</v>
      </c>
      <c r="X758">
        <f>(Y758/Z758*100)</f>
        <v>0</v>
      </c>
      <c r="Y758">
        <f>BX758*(CC758+CD758)/1000</f>
        <v>0</v>
      </c>
      <c r="Z758">
        <f>0.61365*exp(17.502*CE758/(240.97+CE758))</f>
        <v>0</v>
      </c>
      <c r="AA758">
        <f>(W758-BX758*(CC758+CD758)/1000)</f>
        <v>0</v>
      </c>
      <c r="AB758">
        <f>(-I758*44100)</f>
        <v>0</v>
      </c>
      <c r="AC758">
        <f>2*29.3*Q758*0.92*(CE758-V758)</f>
        <v>0</v>
      </c>
      <c r="AD758">
        <f>2*0.95*5.67E-8*(((CE758+$B$7)+273)^4-(V758+273)^4)</f>
        <v>0</v>
      </c>
      <c r="AE758">
        <f>T758+AD758+AB758+AC758</f>
        <v>0</v>
      </c>
      <c r="AF758">
        <v>16</v>
      </c>
      <c r="AG758">
        <v>2</v>
      </c>
      <c r="AH758">
        <f>IF(AF758*$H$13&gt;=AJ758,1.0,(AJ758/(AJ758-AF758*$H$13)))</f>
        <v>0</v>
      </c>
      <c r="AI758">
        <f>(AH758-1)*100</f>
        <v>0</v>
      </c>
      <c r="AJ758">
        <f>MAX(0,($B$13+$C$13*CJ758)/(1+$D$13*CJ758)*CC758/(CE758+273)*$E$13)</f>
        <v>0</v>
      </c>
      <c r="AK758" t="s">
        <v>291</v>
      </c>
      <c r="AL758" t="s">
        <v>291</v>
      </c>
      <c r="AM758">
        <v>0</v>
      </c>
      <c r="AN758">
        <v>0</v>
      </c>
      <c r="AO758">
        <f>1-AM758/AN758</f>
        <v>0</v>
      </c>
      <c r="AP758">
        <v>0</v>
      </c>
      <c r="AQ758" t="s">
        <v>291</v>
      </c>
      <c r="AR758" t="s">
        <v>291</v>
      </c>
      <c r="AS758">
        <v>0</v>
      </c>
      <c r="AT758">
        <v>0</v>
      </c>
      <c r="AU758">
        <f>1-AS758/AT758</f>
        <v>0</v>
      </c>
      <c r="AV758">
        <v>0.5</v>
      </c>
      <c r="AW758">
        <f>BN758</f>
        <v>0</v>
      </c>
      <c r="AX758">
        <f>K758</f>
        <v>0</v>
      </c>
      <c r="AY758">
        <f>AU758*AV758*AW758</f>
        <v>0</v>
      </c>
      <c r="AZ758">
        <f>(AX758-AP758)/AW758</f>
        <v>0</v>
      </c>
      <c r="BA758">
        <f>(AN758-AT758)/AT758</f>
        <v>0</v>
      </c>
      <c r="BB758">
        <f>AM758/(AO758+AM758/AT758)</f>
        <v>0</v>
      </c>
      <c r="BC758" t="s">
        <v>291</v>
      </c>
      <c r="BD758">
        <v>0</v>
      </c>
      <c r="BE758">
        <f>IF(BD758&lt;&gt;0, BD758, BB758)</f>
        <v>0</v>
      </c>
      <c r="BF758">
        <f>1-BE758/AT758</f>
        <v>0</v>
      </c>
      <c r="BG758">
        <f>(AT758-AS758)/(AT758-BE758)</f>
        <v>0</v>
      </c>
      <c r="BH758">
        <f>(AN758-AT758)/(AN758-BE758)</f>
        <v>0</v>
      </c>
      <c r="BI758">
        <f>(AT758-AS758)/(AT758-AM758)</f>
        <v>0</v>
      </c>
      <c r="BJ758">
        <f>(AN758-AT758)/(AN758-AM758)</f>
        <v>0</v>
      </c>
      <c r="BK758">
        <f>(BG758*BE758/AS758)</f>
        <v>0</v>
      </c>
      <c r="BL758">
        <f>(1-BK758)</f>
        <v>0</v>
      </c>
      <c r="BM758">
        <f>$B$11*CK758+$C$11*CL758+$F$11*CM758*(1-CP758)</f>
        <v>0</v>
      </c>
      <c r="BN758">
        <f>BM758*BO758</f>
        <v>0</v>
      </c>
      <c r="BO758">
        <f>($B$11*$D$9+$C$11*$D$9+$F$11*((CZ758+CR758)/MAX(CZ758+CR758+DA758, 0.1)*$I$9+DA758/MAX(CZ758+CR758+DA758, 0.1)*$J$9))/($B$11+$C$11+$F$11)</f>
        <v>0</v>
      </c>
      <c r="BP758">
        <f>($B$11*$K$9+$C$11*$K$9+$F$11*((CZ758+CR758)/MAX(CZ758+CR758+DA758, 0.1)*$P$9+DA758/MAX(CZ758+CR758+DA758, 0.1)*$Q$9))/($B$11+$C$11+$F$11)</f>
        <v>0</v>
      </c>
      <c r="BQ758">
        <v>6</v>
      </c>
      <c r="BR758">
        <v>0.5</v>
      </c>
      <c r="BS758" t="s">
        <v>292</v>
      </c>
      <c r="BT758">
        <v>2</v>
      </c>
      <c r="BU758">
        <v>1627065057.5</v>
      </c>
      <c r="BV758">
        <v>399.349</v>
      </c>
      <c r="BW758">
        <v>420.016333333333</v>
      </c>
      <c r="BX758">
        <v>25.3327333333333</v>
      </c>
      <c r="BY758">
        <v>16.6583666666667</v>
      </c>
      <c r="BZ758">
        <v>395.028</v>
      </c>
      <c r="CA758">
        <v>25.2152666666667</v>
      </c>
      <c r="CB758">
        <v>900.008333333333</v>
      </c>
      <c r="CC758">
        <v>101.512333333333</v>
      </c>
      <c r="CD758">
        <v>0.0999740333333333</v>
      </c>
      <c r="CE758">
        <v>39.9760666666667</v>
      </c>
      <c r="CF758">
        <v>36.2022</v>
      </c>
      <c r="CG758">
        <v>999.9</v>
      </c>
      <c r="CH758">
        <v>0</v>
      </c>
      <c r="CI758">
        <v>0</v>
      </c>
      <c r="CJ758">
        <v>10003.1333333333</v>
      </c>
      <c r="CK758">
        <v>0</v>
      </c>
      <c r="CL758">
        <v>59.9325</v>
      </c>
      <c r="CM758">
        <v>1460.02666666667</v>
      </c>
      <c r="CN758">
        <v>0.972996</v>
      </c>
      <c r="CO758">
        <v>0.0270037</v>
      </c>
      <c r="CP758">
        <v>0</v>
      </c>
      <c r="CQ758">
        <v>670.678333333333</v>
      </c>
      <c r="CR758">
        <v>4.99951</v>
      </c>
      <c r="CS758">
        <v>9825.69666666667</v>
      </c>
      <c r="CT758">
        <v>11912.1666666667</v>
      </c>
      <c r="CU758">
        <v>41.312</v>
      </c>
      <c r="CV758">
        <v>43.062</v>
      </c>
      <c r="CW758">
        <v>42.625</v>
      </c>
      <c r="CX758">
        <v>42.3956666666667</v>
      </c>
      <c r="CY758">
        <v>44.187</v>
      </c>
      <c r="CZ758">
        <v>1415.73666666667</v>
      </c>
      <c r="DA758">
        <v>39.29</v>
      </c>
      <c r="DB758">
        <v>0</v>
      </c>
      <c r="DC758">
        <v>1627065061.6</v>
      </c>
      <c r="DD758">
        <v>0</v>
      </c>
      <c r="DE758">
        <v>670.89924</v>
      </c>
      <c r="DF758">
        <v>-1.7405384548083</v>
      </c>
      <c r="DG758">
        <v>-22.6461538999647</v>
      </c>
      <c r="DH758">
        <v>9827.8684</v>
      </c>
      <c r="DI758">
        <v>15</v>
      </c>
      <c r="DJ758">
        <v>1627063522.6</v>
      </c>
      <c r="DK758" t="s">
        <v>293</v>
      </c>
      <c r="DL758">
        <v>1627063512.6</v>
      </c>
      <c r="DM758">
        <v>1627063522.6</v>
      </c>
      <c r="DN758">
        <v>1</v>
      </c>
      <c r="DO758">
        <v>0.261</v>
      </c>
      <c r="DP758">
        <v>-0.001</v>
      </c>
      <c r="DQ758">
        <v>4.408</v>
      </c>
      <c r="DR758">
        <v>-0.118</v>
      </c>
      <c r="DS758">
        <v>420</v>
      </c>
      <c r="DT758">
        <v>3</v>
      </c>
      <c r="DU758">
        <v>0.07</v>
      </c>
      <c r="DV758">
        <v>0.03</v>
      </c>
      <c r="DW758">
        <v>-20.6703525</v>
      </c>
      <c r="DX758">
        <v>0.378266791744877</v>
      </c>
      <c r="DY758">
        <v>0.0448697168895682</v>
      </c>
      <c r="DZ758">
        <v>1</v>
      </c>
      <c r="EA758">
        <v>670.976205882353</v>
      </c>
      <c r="EB758">
        <v>-1.69978414924241</v>
      </c>
      <c r="EC758">
        <v>0.230717140214867</v>
      </c>
      <c r="ED758">
        <v>1</v>
      </c>
      <c r="EE758">
        <v>8.643299</v>
      </c>
      <c r="EF758">
        <v>0.0991666041275495</v>
      </c>
      <c r="EG758">
        <v>0.0143067509938491</v>
      </c>
      <c r="EH758">
        <v>1</v>
      </c>
      <c r="EI758">
        <v>3</v>
      </c>
      <c r="EJ758">
        <v>3</v>
      </c>
      <c r="EK758" t="s">
        <v>294</v>
      </c>
      <c r="EL758">
        <v>100</v>
      </c>
      <c r="EM758">
        <v>100</v>
      </c>
      <c r="EN758">
        <v>4.321</v>
      </c>
      <c r="EO758">
        <v>0.1175</v>
      </c>
      <c r="EP758">
        <v>2.28134974714028</v>
      </c>
      <c r="EQ758">
        <v>0.00616335315543056</v>
      </c>
      <c r="ER758">
        <v>-2.81551833566181e-06</v>
      </c>
      <c r="ES758">
        <v>7.20361701182458e-10</v>
      </c>
      <c r="ET758">
        <v>0.117463993054456</v>
      </c>
      <c r="EU758">
        <v>0</v>
      </c>
      <c r="EV758">
        <v>0</v>
      </c>
      <c r="EW758">
        <v>0</v>
      </c>
      <c r="EX758">
        <v>-4</v>
      </c>
      <c r="EY758">
        <v>2067</v>
      </c>
      <c r="EZ758">
        <v>1</v>
      </c>
      <c r="FA758">
        <v>22</v>
      </c>
      <c r="FB758">
        <v>25.8</v>
      </c>
      <c r="FC758">
        <v>25.6</v>
      </c>
      <c r="FD758">
        <v>18</v>
      </c>
      <c r="FE758">
        <v>960.628</v>
      </c>
      <c r="FF758">
        <v>526.924</v>
      </c>
      <c r="FG758">
        <v>46.969</v>
      </c>
      <c r="FH758">
        <v>26.3992</v>
      </c>
      <c r="FI758">
        <v>30.0007</v>
      </c>
      <c r="FJ758">
        <v>26.0729</v>
      </c>
      <c r="FK758">
        <v>26.0625</v>
      </c>
      <c r="FL758">
        <v>26.9432</v>
      </c>
      <c r="FM758">
        <v>19.5676</v>
      </c>
      <c r="FN758">
        <v>0</v>
      </c>
      <c r="FO758">
        <v>48</v>
      </c>
      <c r="FP758">
        <v>420</v>
      </c>
      <c r="FQ758">
        <v>16.789</v>
      </c>
      <c r="FR758">
        <v>100.212</v>
      </c>
      <c r="FS758">
        <v>100.104</v>
      </c>
    </row>
    <row r="759" spans="1:175">
      <c r="A759">
        <v>743</v>
      </c>
      <c r="B759">
        <v>1627065060.5</v>
      </c>
      <c r="C759">
        <v>1484.40000009537</v>
      </c>
      <c r="D759" t="s">
        <v>1779</v>
      </c>
      <c r="E759" t="s">
        <v>1780</v>
      </c>
      <c r="F759">
        <v>1</v>
      </c>
      <c r="H759">
        <v>1627065059.5</v>
      </c>
      <c r="I759">
        <f>(J759)/1000</f>
        <v>0</v>
      </c>
      <c r="J759">
        <f>1000*CB759*AH759*(BX759-BY759)/(100*BQ759*(1000-AH759*BX759))</f>
        <v>0</v>
      </c>
      <c r="K759">
        <f>CB759*AH759*(BW759-BV759*(1000-AH759*BY759)/(1000-AH759*BX759))/(100*BQ759)</f>
        <v>0</v>
      </c>
      <c r="L759">
        <f>BV759 - IF(AH759&gt;1, K759*BQ759*100.0/(AJ759*CJ759), 0)</f>
        <v>0</v>
      </c>
      <c r="M759">
        <f>((S759-I759/2)*L759-K759)/(S759+I759/2)</f>
        <v>0</v>
      </c>
      <c r="N759">
        <f>M759*(CC759+CD759)/1000.0</f>
        <v>0</v>
      </c>
      <c r="O759">
        <f>(BV759 - IF(AH759&gt;1, K759*BQ759*100.0/(AJ759*CJ759), 0))*(CC759+CD759)/1000.0</f>
        <v>0</v>
      </c>
      <c r="P759">
        <f>2.0/((1/R759-1/Q759)+SIGN(R759)*SQRT((1/R759-1/Q759)*(1/R759-1/Q759) + 4*BR759/((BR759+1)*(BR759+1))*(2*1/R759*1/Q759-1/Q759*1/Q759)))</f>
        <v>0</v>
      </c>
      <c r="Q759">
        <f>IF(LEFT(BS759,1)&lt;&gt;"0",IF(LEFT(BS759,1)="1",3.0,BT759),$D$5+$E$5*(CJ759*CC759/($K$5*1000))+$F$5*(CJ759*CC759/($K$5*1000))*MAX(MIN(BQ759,$J$5),$I$5)*MAX(MIN(BQ759,$J$5),$I$5)+$G$5*MAX(MIN(BQ759,$J$5),$I$5)*(CJ759*CC759/($K$5*1000))+$H$5*(CJ759*CC759/($K$5*1000))*(CJ759*CC759/($K$5*1000)))</f>
        <v>0</v>
      </c>
      <c r="R759">
        <f>I759*(1000-(1000*0.61365*exp(17.502*V759/(240.97+V759))/(CC759+CD759)+BX759)/2)/(1000*0.61365*exp(17.502*V759/(240.97+V759))/(CC759+CD759)-BX759)</f>
        <v>0</v>
      </c>
      <c r="S759">
        <f>1/((BR759+1)/(P759/1.6)+1/(Q759/1.37)) + BR759/((BR759+1)/(P759/1.6) + BR759/(Q759/1.37))</f>
        <v>0</v>
      </c>
      <c r="T759">
        <f>(BM759*BP759)</f>
        <v>0</v>
      </c>
      <c r="U759">
        <f>(CE759+(T759+2*0.95*5.67E-8*(((CE759+$B$7)+273)^4-(CE759+273)^4)-44100*I759)/(1.84*29.3*Q759+8*0.95*5.67E-8*(CE759+273)^3))</f>
        <v>0</v>
      </c>
      <c r="V759">
        <f>($C$7*CF759+$D$7*CG759+$E$7*U759)</f>
        <v>0</v>
      </c>
      <c r="W759">
        <f>0.61365*exp(17.502*V759/(240.97+V759))</f>
        <v>0</v>
      </c>
      <c r="X759">
        <f>(Y759/Z759*100)</f>
        <v>0</v>
      </c>
      <c r="Y759">
        <f>BX759*(CC759+CD759)/1000</f>
        <v>0</v>
      </c>
      <c r="Z759">
        <f>0.61365*exp(17.502*CE759/(240.97+CE759))</f>
        <v>0</v>
      </c>
      <c r="AA759">
        <f>(W759-BX759*(CC759+CD759)/1000)</f>
        <v>0</v>
      </c>
      <c r="AB759">
        <f>(-I759*44100)</f>
        <v>0</v>
      </c>
      <c r="AC759">
        <f>2*29.3*Q759*0.92*(CE759-V759)</f>
        <v>0</v>
      </c>
      <c r="AD759">
        <f>2*0.95*5.67E-8*(((CE759+$B$7)+273)^4-(V759+273)^4)</f>
        <v>0</v>
      </c>
      <c r="AE759">
        <f>T759+AD759+AB759+AC759</f>
        <v>0</v>
      </c>
      <c r="AF759">
        <v>16</v>
      </c>
      <c r="AG759">
        <v>2</v>
      </c>
      <c r="AH759">
        <f>IF(AF759*$H$13&gt;=AJ759,1.0,(AJ759/(AJ759-AF759*$H$13)))</f>
        <v>0</v>
      </c>
      <c r="AI759">
        <f>(AH759-1)*100</f>
        <v>0</v>
      </c>
      <c r="AJ759">
        <f>MAX(0,($B$13+$C$13*CJ759)/(1+$D$13*CJ759)*CC759/(CE759+273)*$E$13)</f>
        <v>0</v>
      </c>
      <c r="AK759" t="s">
        <v>291</v>
      </c>
      <c r="AL759" t="s">
        <v>291</v>
      </c>
      <c r="AM759">
        <v>0</v>
      </c>
      <c r="AN759">
        <v>0</v>
      </c>
      <c r="AO759">
        <f>1-AM759/AN759</f>
        <v>0</v>
      </c>
      <c r="AP759">
        <v>0</v>
      </c>
      <c r="AQ759" t="s">
        <v>291</v>
      </c>
      <c r="AR759" t="s">
        <v>291</v>
      </c>
      <c r="AS759">
        <v>0</v>
      </c>
      <c r="AT759">
        <v>0</v>
      </c>
      <c r="AU759">
        <f>1-AS759/AT759</f>
        <v>0</v>
      </c>
      <c r="AV759">
        <v>0.5</v>
      </c>
      <c r="AW759">
        <f>BN759</f>
        <v>0</v>
      </c>
      <c r="AX759">
        <f>K759</f>
        <v>0</v>
      </c>
      <c r="AY759">
        <f>AU759*AV759*AW759</f>
        <v>0</v>
      </c>
      <c r="AZ759">
        <f>(AX759-AP759)/AW759</f>
        <v>0</v>
      </c>
      <c r="BA759">
        <f>(AN759-AT759)/AT759</f>
        <v>0</v>
      </c>
      <c r="BB759">
        <f>AM759/(AO759+AM759/AT759)</f>
        <v>0</v>
      </c>
      <c r="BC759" t="s">
        <v>291</v>
      </c>
      <c r="BD759">
        <v>0</v>
      </c>
      <c r="BE759">
        <f>IF(BD759&lt;&gt;0, BD759, BB759)</f>
        <v>0</v>
      </c>
      <c r="BF759">
        <f>1-BE759/AT759</f>
        <v>0</v>
      </c>
      <c r="BG759">
        <f>(AT759-AS759)/(AT759-BE759)</f>
        <v>0</v>
      </c>
      <c r="BH759">
        <f>(AN759-AT759)/(AN759-BE759)</f>
        <v>0</v>
      </c>
      <c r="BI759">
        <f>(AT759-AS759)/(AT759-AM759)</f>
        <v>0</v>
      </c>
      <c r="BJ759">
        <f>(AN759-AT759)/(AN759-AM759)</f>
        <v>0</v>
      </c>
      <c r="BK759">
        <f>(BG759*BE759/AS759)</f>
        <v>0</v>
      </c>
      <c r="BL759">
        <f>(1-BK759)</f>
        <v>0</v>
      </c>
      <c r="BM759">
        <f>$B$11*CK759+$C$11*CL759+$F$11*CM759*(1-CP759)</f>
        <v>0</v>
      </c>
      <c r="BN759">
        <f>BM759*BO759</f>
        <v>0</v>
      </c>
      <c r="BO759">
        <f>($B$11*$D$9+$C$11*$D$9+$F$11*((CZ759+CR759)/MAX(CZ759+CR759+DA759, 0.1)*$I$9+DA759/MAX(CZ759+CR759+DA759, 0.1)*$J$9))/($B$11+$C$11+$F$11)</f>
        <v>0</v>
      </c>
      <c r="BP759">
        <f>($B$11*$K$9+$C$11*$K$9+$F$11*((CZ759+CR759)/MAX(CZ759+CR759+DA759, 0.1)*$P$9+DA759/MAX(CZ759+CR759+DA759, 0.1)*$Q$9))/($B$11+$C$11+$F$11)</f>
        <v>0</v>
      </c>
      <c r="BQ759">
        <v>6</v>
      </c>
      <c r="BR759">
        <v>0.5</v>
      </c>
      <c r="BS759" t="s">
        <v>292</v>
      </c>
      <c r="BT759">
        <v>2</v>
      </c>
      <c r="BU759">
        <v>1627065059.5</v>
      </c>
      <c r="BV759">
        <v>399.343666666667</v>
      </c>
      <c r="BW759">
        <v>420.02</v>
      </c>
      <c r="BX759">
        <v>25.3439</v>
      </c>
      <c r="BY759">
        <v>16.6647666666667</v>
      </c>
      <c r="BZ759">
        <v>395.022666666667</v>
      </c>
      <c r="CA759">
        <v>25.2264333333333</v>
      </c>
      <c r="CB759">
        <v>900.047</v>
      </c>
      <c r="CC759">
        <v>101.512333333333</v>
      </c>
      <c r="CD759">
        <v>0.100032533333333</v>
      </c>
      <c r="CE759">
        <v>39.9879333333333</v>
      </c>
      <c r="CF759">
        <v>36.2163333333333</v>
      </c>
      <c r="CG759">
        <v>999.9</v>
      </c>
      <c r="CH759">
        <v>0</v>
      </c>
      <c r="CI759">
        <v>0</v>
      </c>
      <c r="CJ759">
        <v>9999.78333333333</v>
      </c>
      <c r="CK759">
        <v>0</v>
      </c>
      <c r="CL759">
        <v>59.9325</v>
      </c>
      <c r="CM759">
        <v>1460.02333333333</v>
      </c>
      <c r="CN759">
        <v>0.972996</v>
      </c>
      <c r="CO759">
        <v>0.0270037</v>
      </c>
      <c r="CP759">
        <v>0</v>
      </c>
      <c r="CQ759">
        <v>670.765333333333</v>
      </c>
      <c r="CR759">
        <v>4.99951</v>
      </c>
      <c r="CS759">
        <v>9824.95333333333</v>
      </c>
      <c r="CT759">
        <v>11912.0666666667</v>
      </c>
      <c r="CU759">
        <v>41.312</v>
      </c>
      <c r="CV759">
        <v>43.083</v>
      </c>
      <c r="CW759">
        <v>42.625</v>
      </c>
      <c r="CX759">
        <v>42.437</v>
      </c>
      <c r="CY759">
        <v>44.187</v>
      </c>
      <c r="CZ759">
        <v>1415.73333333333</v>
      </c>
      <c r="DA759">
        <v>39.29</v>
      </c>
      <c r="DB759">
        <v>0</v>
      </c>
      <c r="DC759">
        <v>1627065063.4</v>
      </c>
      <c r="DD759">
        <v>0</v>
      </c>
      <c r="DE759">
        <v>670.872653846154</v>
      </c>
      <c r="DF759">
        <v>-1.71162392247846</v>
      </c>
      <c r="DG759">
        <v>-24.0639316714578</v>
      </c>
      <c r="DH759">
        <v>9827.29269230769</v>
      </c>
      <c r="DI759">
        <v>15</v>
      </c>
      <c r="DJ759">
        <v>1627063522.6</v>
      </c>
      <c r="DK759" t="s">
        <v>293</v>
      </c>
      <c r="DL759">
        <v>1627063512.6</v>
      </c>
      <c r="DM759">
        <v>1627063522.6</v>
      </c>
      <c r="DN759">
        <v>1</v>
      </c>
      <c r="DO759">
        <v>0.261</v>
      </c>
      <c r="DP759">
        <v>-0.001</v>
      </c>
      <c r="DQ759">
        <v>4.408</v>
      </c>
      <c r="DR759">
        <v>-0.118</v>
      </c>
      <c r="DS759">
        <v>420</v>
      </c>
      <c r="DT759">
        <v>3</v>
      </c>
      <c r="DU759">
        <v>0.07</v>
      </c>
      <c r="DV759">
        <v>0.03</v>
      </c>
      <c r="DW759">
        <v>-20.6636025</v>
      </c>
      <c r="DX759">
        <v>0.233956097561009</v>
      </c>
      <c r="DY759">
        <v>0.0383882956609172</v>
      </c>
      <c r="DZ759">
        <v>1</v>
      </c>
      <c r="EA759">
        <v>670.925823529412</v>
      </c>
      <c r="EB759">
        <v>-1.39876584953535</v>
      </c>
      <c r="EC759">
        <v>0.204545906049621</v>
      </c>
      <c r="ED759">
        <v>1</v>
      </c>
      <c r="EE759">
        <v>8.64786025</v>
      </c>
      <c r="EF759">
        <v>0.137141651031862</v>
      </c>
      <c r="EG759">
        <v>0.0173318513851666</v>
      </c>
      <c r="EH759">
        <v>0</v>
      </c>
      <c r="EI759">
        <v>2</v>
      </c>
      <c r="EJ759">
        <v>3</v>
      </c>
      <c r="EK759" t="s">
        <v>335</v>
      </c>
      <c r="EL759">
        <v>100</v>
      </c>
      <c r="EM759">
        <v>100</v>
      </c>
      <c r="EN759">
        <v>4.321</v>
      </c>
      <c r="EO759">
        <v>0.1175</v>
      </c>
      <c r="EP759">
        <v>2.28134974714028</v>
      </c>
      <c r="EQ759">
        <v>0.00616335315543056</v>
      </c>
      <c r="ER759">
        <v>-2.81551833566181e-06</v>
      </c>
      <c r="ES759">
        <v>7.20361701182458e-10</v>
      </c>
      <c r="ET759">
        <v>0.117463993054456</v>
      </c>
      <c r="EU759">
        <v>0</v>
      </c>
      <c r="EV759">
        <v>0</v>
      </c>
      <c r="EW759">
        <v>0</v>
      </c>
      <c r="EX759">
        <v>-4</v>
      </c>
      <c r="EY759">
        <v>2067</v>
      </c>
      <c r="EZ759">
        <v>1</v>
      </c>
      <c r="FA759">
        <v>22</v>
      </c>
      <c r="FB759">
        <v>25.8</v>
      </c>
      <c r="FC759">
        <v>25.6</v>
      </c>
      <c r="FD759">
        <v>18</v>
      </c>
      <c r="FE759">
        <v>960.686</v>
      </c>
      <c r="FF759">
        <v>527.113</v>
      </c>
      <c r="FG759">
        <v>46.9791</v>
      </c>
      <c r="FH759">
        <v>26.4031</v>
      </c>
      <c r="FI759">
        <v>30.0007</v>
      </c>
      <c r="FJ759">
        <v>26.0761</v>
      </c>
      <c r="FK759">
        <v>26.0652</v>
      </c>
      <c r="FL759">
        <v>26.9441</v>
      </c>
      <c r="FM759">
        <v>19.2695</v>
      </c>
      <c r="FN759">
        <v>0</v>
      </c>
      <c r="FO759">
        <v>48</v>
      </c>
      <c r="FP759">
        <v>420</v>
      </c>
      <c r="FQ759">
        <v>16.8063</v>
      </c>
      <c r="FR759">
        <v>100.212</v>
      </c>
      <c r="FS759">
        <v>100.104</v>
      </c>
    </row>
    <row r="760" spans="1:175">
      <c r="A760">
        <v>744</v>
      </c>
      <c r="B760">
        <v>1627065062.5</v>
      </c>
      <c r="C760">
        <v>1486.40000009537</v>
      </c>
      <c r="D760" t="s">
        <v>1781</v>
      </c>
      <c r="E760" t="s">
        <v>1782</v>
      </c>
      <c r="F760">
        <v>1</v>
      </c>
      <c r="H760">
        <v>1627065061.5</v>
      </c>
      <c r="I760">
        <f>(J760)/1000</f>
        <v>0</v>
      </c>
      <c r="J760">
        <f>1000*CB760*AH760*(BX760-BY760)/(100*BQ760*(1000-AH760*BX760))</f>
        <v>0</v>
      </c>
      <c r="K760">
        <f>CB760*AH760*(BW760-BV760*(1000-AH760*BY760)/(1000-AH760*BX760))/(100*BQ760)</f>
        <v>0</v>
      </c>
      <c r="L760">
        <f>BV760 - IF(AH760&gt;1, K760*BQ760*100.0/(AJ760*CJ760), 0)</f>
        <v>0</v>
      </c>
      <c r="M760">
        <f>((S760-I760/2)*L760-K760)/(S760+I760/2)</f>
        <v>0</v>
      </c>
      <c r="N760">
        <f>M760*(CC760+CD760)/1000.0</f>
        <v>0</v>
      </c>
      <c r="O760">
        <f>(BV760 - IF(AH760&gt;1, K760*BQ760*100.0/(AJ760*CJ760), 0))*(CC760+CD760)/1000.0</f>
        <v>0</v>
      </c>
      <c r="P760">
        <f>2.0/((1/R760-1/Q760)+SIGN(R760)*SQRT((1/R760-1/Q760)*(1/R760-1/Q760) + 4*BR760/((BR760+1)*(BR760+1))*(2*1/R760*1/Q760-1/Q760*1/Q760)))</f>
        <v>0</v>
      </c>
      <c r="Q760">
        <f>IF(LEFT(BS760,1)&lt;&gt;"0",IF(LEFT(BS760,1)="1",3.0,BT760),$D$5+$E$5*(CJ760*CC760/($K$5*1000))+$F$5*(CJ760*CC760/($K$5*1000))*MAX(MIN(BQ760,$J$5),$I$5)*MAX(MIN(BQ760,$J$5),$I$5)+$G$5*MAX(MIN(BQ760,$J$5),$I$5)*(CJ760*CC760/($K$5*1000))+$H$5*(CJ760*CC760/($K$5*1000))*(CJ760*CC760/($K$5*1000)))</f>
        <v>0</v>
      </c>
      <c r="R760">
        <f>I760*(1000-(1000*0.61365*exp(17.502*V760/(240.97+V760))/(CC760+CD760)+BX760)/2)/(1000*0.61365*exp(17.502*V760/(240.97+V760))/(CC760+CD760)-BX760)</f>
        <v>0</v>
      </c>
      <c r="S760">
        <f>1/((BR760+1)/(P760/1.6)+1/(Q760/1.37)) + BR760/((BR760+1)/(P760/1.6) + BR760/(Q760/1.37))</f>
        <v>0</v>
      </c>
      <c r="T760">
        <f>(BM760*BP760)</f>
        <v>0</v>
      </c>
      <c r="U760">
        <f>(CE760+(T760+2*0.95*5.67E-8*(((CE760+$B$7)+273)^4-(CE760+273)^4)-44100*I760)/(1.84*29.3*Q760+8*0.95*5.67E-8*(CE760+273)^3))</f>
        <v>0</v>
      </c>
      <c r="V760">
        <f>($C$7*CF760+$D$7*CG760+$E$7*U760)</f>
        <v>0</v>
      </c>
      <c r="W760">
        <f>0.61365*exp(17.502*V760/(240.97+V760))</f>
        <v>0</v>
      </c>
      <c r="X760">
        <f>(Y760/Z760*100)</f>
        <v>0</v>
      </c>
      <c r="Y760">
        <f>BX760*(CC760+CD760)/1000</f>
        <v>0</v>
      </c>
      <c r="Z760">
        <f>0.61365*exp(17.502*CE760/(240.97+CE760))</f>
        <v>0</v>
      </c>
      <c r="AA760">
        <f>(W760-BX760*(CC760+CD760)/1000)</f>
        <v>0</v>
      </c>
      <c r="AB760">
        <f>(-I760*44100)</f>
        <v>0</v>
      </c>
      <c r="AC760">
        <f>2*29.3*Q760*0.92*(CE760-V760)</f>
        <v>0</v>
      </c>
      <c r="AD760">
        <f>2*0.95*5.67E-8*(((CE760+$B$7)+273)^4-(V760+273)^4)</f>
        <v>0</v>
      </c>
      <c r="AE760">
        <f>T760+AD760+AB760+AC760</f>
        <v>0</v>
      </c>
      <c r="AF760">
        <v>16</v>
      </c>
      <c r="AG760">
        <v>2</v>
      </c>
      <c r="AH760">
        <f>IF(AF760*$H$13&gt;=AJ760,1.0,(AJ760/(AJ760-AF760*$H$13)))</f>
        <v>0</v>
      </c>
      <c r="AI760">
        <f>(AH760-1)*100</f>
        <v>0</v>
      </c>
      <c r="AJ760">
        <f>MAX(0,($B$13+$C$13*CJ760)/(1+$D$13*CJ760)*CC760/(CE760+273)*$E$13)</f>
        <v>0</v>
      </c>
      <c r="AK760" t="s">
        <v>291</v>
      </c>
      <c r="AL760" t="s">
        <v>291</v>
      </c>
      <c r="AM760">
        <v>0</v>
      </c>
      <c r="AN760">
        <v>0</v>
      </c>
      <c r="AO760">
        <f>1-AM760/AN760</f>
        <v>0</v>
      </c>
      <c r="AP760">
        <v>0</v>
      </c>
      <c r="AQ760" t="s">
        <v>291</v>
      </c>
      <c r="AR760" t="s">
        <v>291</v>
      </c>
      <c r="AS760">
        <v>0</v>
      </c>
      <c r="AT760">
        <v>0</v>
      </c>
      <c r="AU760">
        <f>1-AS760/AT760</f>
        <v>0</v>
      </c>
      <c r="AV760">
        <v>0.5</v>
      </c>
      <c r="AW760">
        <f>BN760</f>
        <v>0</v>
      </c>
      <c r="AX760">
        <f>K760</f>
        <v>0</v>
      </c>
      <c r="AY760">
        <f>AU760*AV760*AW760</f>
        <v>0</v>
      </c>
      <c r="AZ760">
        <f>(AX760-AP760)/AW760</f>
        <v>0</v>
      </c>
      <c r="BA760">
        <f>(AN760-AT760)/AT760</f>
        <v>0</v>
      </c>
      <c r="BB760">
        <f>AM760/(AO760+AM760/AT760)</f>
        <v>0</v>
      </c>
      <c r="BC760" t="s">
        <v>291</v>
      </c>
      <c r="BD760">
        <v>0</v>
      </c>
      <c r="BE760">
        <f>IF(BD760&lt;&gt;0, BD760, BB760)</f>
        <v>0</v>
      </c>
      <c r="BF760">
        <f>1-BE760/AT760</f>
        <v>0</v>
      </c>
      <c r="BG760">
        <f>(AT760-AS760)/(AT760-BE760)</f>
        <v>0</v>
      </c>
      <c r="BH760">
        <f>(AN760-AT760)/(AN760-BE760)</f>
        <v>0</v>
      </c>
      <c r="BI760">
        <f>(AT760-AS760)/(AT760-AM760)</f>
        <v>0</v>
      </c>
      <c r="BJ760">
        <f>(AN760-AT760)/(AN760-AM760)</f>
        <v>0</v>
      </c>
      <c r="BK760">
        <f>(BG760*BE760/AS760)</f>
        <v>0</v>
      </c>
      <c r="BL760">
        <f>(1-BK760)</f>
        <v>0</v>
      </c>
      <c r="BM760">
        <f>$B$11*CK760+$C$11*CL760+$F$11*CM760*(1-CP760)</f>
        <v>0</v>
      </c>
      <c r="BN760">
        <f>BM760*BO760</f>
        <v>0</v>
      </c>
      <c r="BO760">
        <f>($B$11*$D$9+$C$11*$D$9+$F$11*((CZ760+CR760)/MAX(CZ760+CR760+DA760, 0.1)*$I$9+DA760/MAX(CZ760+CR760+DA760, 0.1)*$J$9))/($B$11+$C$11+$F$11)</f>
        <v>0</v>
      </c>
      <c r="BP760">
        <f>($B$11*$K$9+$C$11*$K$9+$F$11*((CZ760+CR760)/MAX(CZ760+CR760+DA760, 0.1)*$P$9+DA760/MAX(CZ760+CR760+DA760, 0.1)*$Q$9))/($B$11+$C$11+$F$11)</f>
        <v>0</v>
      </c>
      <c r="BQ760">
        <v>6</v>
      </c>
      <c r="BR760">
        <v>0.5</v>
      </c>
      <c r="BS760" t="s">
        <v>292</v>
      </c>
      <c r="BT760">
        <v>2</v>
      </c>
      <c r="BU760">
        <v>1627065061.5</v>
      </c>
      <c r="BV760">
        <v>399.351333333333</v>
      </c>
      <c r="BW760">
        <v>420.005666666667</v>
      </c>
      <c r="BX760">
        <v>25.3539333333333</v>
      </c>
      <c r="BY760">
        <v>16.6781</v>
      </c>
      <c r="BZ760">
        <v>395.03</v>
      </c>
      <c r="CA760">
        <v>25.2364666666667</v>
      </c>
      <c r="CB760">
        <v>900.013</v>
      </c>
      <c r="CC760">
        <v>101.513</v>
      </c>
      <c r="CD760">
        <v>0.0998401666666667</v>
      </c>
      <c r="CE760">
        <v>39.9987333333333</v>
      </c>
      <c r="CF760">
        <v>36.2236333333333</v>
      </c>
      <c r="CG760">
        <v>999.9</v>
      </c>
      <c r="CH760">
        <v>0</v>
      </c>
      <c r="CI760">
        <v>0</v>
      </c>
      <c r="CJ760">
        <v>9991.25</v>
      </c>
      <c r="CK760">
        <v>0</v>
      </c>
      <c r="CL760">
        <v>59.9325</v>
      </c>
      <c r="CM760">
        <v>1459.91</v>
      </c>
      <c r="CN760">
        <v>0.972994</v>
      </c>
      <c r="CO760">
        <v>0.0270056</v>
      </c>
      <c r="CP760">
        <v>0</v>
      </c>
      <c r="CQ760">
        <v>670.352</v>
      </c>
      <c r="CR760">
        <v>4.99951</v>
      </c>
      <c r="CS760">
        <v>9822.44</v>
      </c>
      <c r="CT760">
        <v>11911.1</v>
      </c>
      <c r="CU760">
        <v>41.312</v>
      </c>
      <c r="CV760">
        <v>43.125</v>
      </c>
      <c r="CW760">
        <v>42.625</v>
      </c>
      <c r="CX760">
        <v>42.437</v>
      </c>
      <c r="CY760">
        <v>44.187</v>
      </c>
      <c r="CZ760">
        <v>1415.62</v>
      </c>
      <c r="DA760">
        <v>39.29</v>
      </c>
      <c r="DB760">
        <v>0</v>
      </c>
      <c r="DC760">
        <v>1627065065.2</v>
      </c>
      <c r="DD760">
        <v>0</v>
      </c>
      <c r="DE760">
        <v>670.78872</v>
      </c>
      <c r="DF760">
        <v>-2.21915383069987</v>
      </c>
      <c r="DG760">
        <v>-28.5500000437069</v>
      </c>
      <c r="DH760">
        <v>9826.3448</v>
      </c>
      <c r="DI760">
        <v>15</v>
      </c>
      <c r="DJ760">
        <v>1627063522.6</v>
      </c>
      <c r="DK760" t="s">
        <v>293</v>
      </c>
      <c r="DL760">
        <v>1627063512.6</v>
      </c>
      <c r="DM760">
        <v>1627063522.6</v>
      </c>
      <c r="DN760">
        <v>1</v>
      </c>
      <c r="DO760">
        <v>0.261</v>
      </c>
      <c r="DP760">
        <v>-0.001</v>
      </c>
      <c r="DQ760">
        <v>4.408</v>
      </c>
      <c r="DR760">
        <v>-0.118</v>
      </c>
      <c r="DS760">
        <v>420</v>
      </c>
      <c r="DT760">
        <v>3</v>
      </c>
      <c r="DU760">
        <v>0.07</v>
      </c>
      <c r="DV760">
        <v>0.03</v>
      </c>
      <c r="DW760">
        <v>-20.6566125</v>
      </c>
      <c r="DX760">
        <v>0.118866416510351</v>
      </c>
      <c r="DY760">
        <v>0.032051319688119</v>
      </c>
      <c r="DZ760">
        <v>1</v>
      </c>
      <c r="EA760">
        <v>670.880542857143</v>
      </c>
      <c r="EB760">
        <v>-1.74624657534233</v>
      </c>
      <c r="EC760">
        <v>0.240896105982544</v>
      </c>
      <c r="ED760">
        <v>1</v>
      </c>
      <c r="EE760">
        <v>8.6511995</v>
      </c>
      <c r="EF760">
        <v>0.173334484052513</v>
      </c>
      <c r="EG760">
        <v>0.0191792627530362</v>
      </c>
      <c r="EH760">
        <v>0</v>
      </c>
      <c r="EI760">
        <v>2</v>
      </c>
      <c r="EJ760">
        <v>3</v>
      </c>
      <c r="EK760" t="s">
        <v>335</v>
      </c>
      <c r="EL760">
        <v>100</v>
      </c>
      <c r="EM760">
        <v>100</v>
      </c>
      <c r="EN760">
        <v>4.321</v>
      </c>
      <c r="EO760">
        <v>0.1175</v>
      </c>
      <c r="EP760">
        <v>2.28134974714028</v>
      </c>
      <c r="EQ760">
        <v>0.00616335315543056</v>
      </c>
      <c r="ER760">
        <v>-2.81551833566181e-06</v>
      </c>
      <c r="ES760">
        <v>7.20361701182458e-10</v>
      </c>
      <c r="ET760">
        <v>0.117463993054456</v>
      </c>
      <c r="EU760">
        <v>0</v>
      </c>
      <c r="EV760">
        <v>0</v>
      </c>
      <c r="EW760">
        <v>0</v>
      </c>
      <c r="EX760">
        <v>-4</v>
      </c>
      <c r="EY760">
        <v>2067</v>
      </c>
      <c r="EZ760">
        <v>1</v>
      </c>
      <c r="FA760">
        <v>22</v>
      </c>
      <c r="FB760">
        <v>25.8</v>
      </c>
      <c r="FC760">
        <v>25.7</v>
      </c>
      <c r="FD760">
        <v>18</v>
      </c>
      <c r="FE760">
        <v>960.588</v>
      </c>
      <c r="FF760">
        <v>526.947</v>
      </c>
      <c r="FG760">
        <v>46.989</v>
      </c>
      <c r="FH760">
        <v>26.407</v>
      </c>
      <c r="FI760">
        <v>30.0006</v>
      </c>
      <c r="FJ760">
        <v>26.0794</v>
      </c>
      <c r="FK760">
        <v>26.0684</v>
      </c>
      <c r="FL760">
        <v>26.9453</v>
      </c>
      <c r="FM760">
        <v>19.2695</v>
      </c>
      <c r="FN760">
        <v>0</v>
      </c>
      <c r="FO760">
        <v>48</v>
      </c>
      <c r="FP760">
        <v>420</v>
      </c>
      <c r="FQ760">
        <v>16.8104</v>
      </c>
      <c r="FR760">
        <v>100.212</v>
      </c>
      <c r="FS760">
        <v>100.103</v>
      </c>
    </row>
    <row r="761" spans="1:175">
      <c r="A761">
        <v>745</v>
      </c>
      <c r="B761">
        <v>1627065064.5</v>
      </c>
      <c r="C761">
        <v>1488.40000009537</v>
      </c>
      <c r="D761" t="s">
        <v>1783</v>
      </c>
      <c r="E761" t="s">
        <v>1784</v>
      </c>
      <c r="F761">
        <v>1</v>
      </c>
      <c r="H761">
        <v>1627065063.5</v>
      </c>
      <c r="I761">
        <f>(J761)/1000</f>
        <v>0</v>
      </c>
      <c r="J761">
        <f>1000*CB761*AH761*(BX761-BY761)/(100*BQ761*(1000-AH761*BX761))</f>
        <v>0</v>
      </c>
      <c r="K761">
        <f>CB761*AH761*(BW761-BV761*(1000-AH761*BY761)/(1000-AH761*BX761))/(100*BQ761)</f>
        <v>0</v>
      </c>
      <c r="L761">
        <f>BV761 - IF(AH761&gt;1, K761*BQ761*100.0/(AJ761*CJ761), 0)</f>
        <v>0</v>
      </c>
      <c r="M761">
        <f>((S761-I761/2)*L761-K761)/(S761+I761/2)</f>
        <v>0</v>
      </c>
      <c r="N761">
        <f>M761*(CC761+CD761)/1000.0</f>
        <v>0</v>
      </c>
      <c r="O761">
        <f>(BV761 - IF(AH761&gt;1, K761*BQ761*100.0/(AJ761*CJ761), 0))*(CC761+CD761)/1000.0</f>
        <v>0</v>
      </c>
      <c r="P761">
        <f>2.0/((1/R761-1/Q761)+SIGN(R761)*SQRT((1/R761-1/Q761)*(1/R761-1/Q761) + 4*BR761/((BR761+1)*(BR761+1))*(2*1/R761*1/Q761-1/Q761*1/Q761)))</f>
        <v>0</v>
      </c>
      <c r="Q761">
        <f>IF(LEFT(BS761,1)&lt;&gt;"0",IF(LEFT(BS761,1)="1",3.0,BT761),$D$5+$E$5*(CJ761*CC761/($K$5*1000))+$F$5*(CJ761*CC761/($K$5*1000))*MAX(MIN(BQ761,$J$5),$I$5)*MAX(MIN(BQ761,$J$5),$I$5)+$G$5*MAX(MIN(BQ761,$J$5),$I$5)*(CJ761*CC761/($K$5*1000))+$H$5*(CJ761*CC761/($K$5*1000))*(CJ761*CC761/($K$5*1000)))</f>
        <v>0</v>
      </c>
      <c r="R761">
        <f>I761*(1000-(1000*0.61365*exp(17.502*V761/(240.97+V761))/(CC761+CD761)+BX761)/2)/(1000*0.61365*exp(17.502*V761/(240.97+V761))/(CC761+CD761)-BX761)</f>
        <v>0</v>
      </c>
      <c r="S761">
        <f>1/((BR761+1)/(P761/1.6)+1/(Q761/1.37)) + BR761/((BR761+1)/(P761/1.6) + BR761/(Q761/1.37))</f>
        <v>0</v>
      </c>
      <c r="T761">
        <f>(BM761*BP761)</f>
        <v>0</v>
      </c>
      <c r="U761">
        <f>(CE761+(T761+2*0.95*5.67E-8*(((CE761+$B$7)+273)^4-(CE761+273)^4)-44100*I761)/(1.84*29.3*Q761+8*0.95*5.67E-8*(CE761+273)^3))</f>
        <v>0</v>
      </c>
      <c r="V761">
        <f>($C$7*CF761+$D$7*CG761+$E$7*U761)</f>
        <v>0</v>
      </c>
      <c r="W761">
        <f>0.61365*exp(17.502*V761/(240.97+V761))</f>
        <v>0</v>
      </c>
      <c r="X761">
        <f>(Y761/Z761*100)</f>
        <v>0</v>
      </c>
      <c r="Y761">
        <f>BX761*(CC761+CD761)/1000</f>
        <v>0</v>
      </c>
      <c r="Z761">
        <f>0.61365*exp(17.502*CE761/(240.97+CE761))</f>
        <v>0</v>
      </c>
      <c r="AA761">
        <f>(W761-BX761*(CC761+CD761)/1000)</f>
        <v>0</v>
      </c>
      <c r="AB761">
        <f>(-I761*44100)</f>
        <v>0</v>
      </c>
      <c r="AC761">
        <f>2*29.3*Q761*0.92*(CE761-V761)</f>
        <v>0</v>
      </c>
      <c r="AD761">
        <f>2*0.95*5.67E-8*(((CE761+$B$7)+273)^4-(V761+273)^4)</f>
        <v>0</v>
      </c>
      <c r="AE761">
        <f>T761+AD761+AB761+AC761</f>
        <v>0</v>
      </c>
      <c r="AF761">
        <v>16</v>
      </c>
      <c r="AG761">
        <v>2</v>
      </c>
      <c r="AH761">
        <f>IF(AF761*$H$13&gt;=AJ761,1.0,(AJ761/(AJ761-AF761*$H$13)))</f>
        <v>0</v>
      </c>
      <c r="AI761">
        <f>(AH761-1)*100</f>
        <v>0</v>
      </c>
      <c r="AJ761">
        <f>MAX(0,($B$13+$C$13*CJ761)/(1+$D$13*CJ761)*CC761/(CE761+273)*$E$13)</f>
        <v>0</v>
      </c>
      <c r="AK761" t="s">
        <v>291</v>
      </c>
      <c r="AL761" t="s">
        <v>291</v>
      </c>
      <c r="AM761">
        <v>0</v>
      </c>
      <c r="AN761">
        <v>0</v>
      </c>
      <c r="AO761">
        <f>1-AM761/AN761</f>
        <v>0</v>
      </c>
      <c r="AP761">
        <v>0</v>
      </c>
      <c r="AQ761" t="s">
        <v>291</v>
      </c>
      <c r="AR761" t="s">
        <v>291</v>
      </c>
      <c r="AS761">
        <v>0</v>
      </c>
      <c r="AT761">
        <v>0</v>
      </c>
      <c r="AU761">
        <f>1-AS761/AT761</f>
        <v>0</v>
      </c>
      <c r="AV761">
        <v>0.5</v>
      </c>
      <c r="AW761">
        <f>BN761</f>
        <v>0</v>
      </c>
      <c r="AX761">
        <f>K761</f>
        <v>0</v>
      </c>
      <c r="AY761">
        <f>AU761*AV761*AW761</f>
        <v>0</v>
      </c>
      <c r="AZ761">
        <f>(AX761-AP761)/AW761</f>
        <v>0</v>
      </c>
      <c r="BA761">
        <f>(AN761-AT761)/AT761</f>
        <v>0</v>
      </c>
      <c r="BB761">
        <f>AM761/(AO761+AM761/AT761)</f>
        <v>0</v>
      </c>
      <c r="BC761" t="s">
        <v>291</v>
      </c>
      <c r="BD761">
        <v>0</v>
      </c>
      <c r="BE761">
        <f>IF(BD761&lt;&gt;0, BD761, BB761)</f>
        <v>0</v>
      </c>
      <c r="BF761">
        <f>1-BE761/AT761</f>
        <v>0</v>
      </c>
      <c r="BG761">
        <f>(AT761-AS761)/(AT761-BE761)</f>
        <v>0</v>
      </c>
      <c r="BH761">
        <f>(AN761-AT761)/(AN761-BE761)</f>
        <v>0</v>
      </c>
      <c r="BI761">
        <f>(AT761-AS761)/(AT761-AM761)</f>
        <v>0</v>
      </c>
      <c r="BJ761">
        <f>(AN761-AT761)/(AN761-AM761)</f>
        <v>0</v>
      </c>
      <c r="BK761">
        <f>(BG761*BE761/AS761)</f>
        <v>0</v>
      </c>
      <c r="BL761">
        <f>(1-BK761)</f>
        <v>0</v>
      </c>
      <c r="BM761">
        <f>$B$11*CK761+$C$11*CL761+$F$11*CM761*(1-CP761)</f>
        <v>0</v>
      </c>
      <c r="BN761">
        <f>BM761*BO761</f>
        <v>0</v>
      </c>
      <c r="BO761">
        <f>($B$11*$D$9+$C$11*$D$9+$F$11*((CZ761+CR761)/MAX(CZ761+CR761+DA761, 0.1)*$I$9+DA761/MAX(CZ761+CR761+DA761, 0.1)*$J$9))/($B$11+$C$11+$F$11)</f>
        <v>0</v>
      </c>
      <c r="BP761">
        <f>($B$11*$K$9+$C$11*$K$9+$F$11*((CZ761+CR761)/MAX(CZ761+CR761+DA761, 0.1)*$P$9+DA761/MAX(CZ761+CR761+DA761, 0.1)*$Q$9))/($B$11+$C$11+$F$11)</f>
        <v>0</v>
      </c>
      <c r="BQ761">
        <v>6</v>
      </c>
      <c r="BR761">
        <v>0.5</v>
      </c>
      <c r="BS761" t="s">
        <v>292</v>
      </c>
      <c r="BT761">
        <v>2</v>
      </c>
      <c r="BU761">
        <v>1627065063.5</v>
      </c>
      <c r="BV761">
        <v>399.343666666667</v>
      </c>
      <c r="BW761">
        <v>419.943666666667</v>
      </c>
      <c r="BX761">
        <v>25.3681333333333</v>
      </c>
      <c r="BY761">
        <v>16.7019333333333</v>
      </c>
      <c r="BZ761">
        <v>395.022666666667</v>
      </c>
      <c r="CA761">
        <v>25.2507</v>
      </c>
      <c r="CB761">
        <v>900.009</v>
      </c>
      <c r="CC761">
        <v>101.514</v>
      </c>
      <c r="CD761">
        <v>0.0999274333333333</v>
      </c>
      <c r="CE761">
        <v>40.0084333333333</v>
      </c>
      <c r="CF761">
        <v>36.2267666666667</v>
      </c>
      <c r="CG761">
        <v>999.9</v>
      </c>
      <c r="CH761">
        <v>0</v>
      </c>
      <c r="CI761">
        <v>0</v>
      </c>
      <c r="CJ761">
        <v>9993.12666666667</v>
      </c>
      <c r="CK761">
        <v>0</v>
      </c>
      <c r="CL761">
        <v>59.9225666666667</v>
      </c>
      <c r="CM761">
        <v>1460.02333333333</v>
      </c>
      <c r="CN761">
        <v>0.972996</v>
      </c>
      <c r="CO761">
        <v>0.0270037</v>
      </c>
      <c r="CP761">
        <v>0</v>
      </c>
      <c r="CQ761">
        <v>670.411333333333</v>
      </c>
      <c r="CR761">
        <v>4.99951</v>
      </c>
      <c r="CS761">
        <v>9822.66</v>
      </c>
      <c r="CT761">
        <v>11912.0666666667</v>
      </c>
      <c r="CU761">
        <v>41.312</v>
      </c>
      <c r="CV761">
        <v>43.125</v>
      </c>
      <c r="CW761">
        <v>42.6456666666667</v>
      </c>
      <c r="CX761">
        <v>42.437</v>
      </c>
      <c r="CY761">
        <v>44.25</v>
      </c>
      <c r="CZ761">
        <v>1415.73333333333</v>
      </c>
      <c r="DA761">
        <v>39.29</v>
      </c>
      <c r="DB761">
        <v>0</v>
      </c>
      <c r="DC761">
        <v>1627065067.6</v>
      </c>
      <c r="DD761">
        <v>0</v>
      </c>
      <c r="DE761">
        <v>670.70452</v>
      </c>
      <c r="DF761">
        <v>-2.35699999755697</v>
      </c>
      <c r="DG761">
        <v>-27.2423077582293</v>
      </c>
      <c r="DH761">
        <v>9825.1288</v>
      </c>
      <c r="DI761">
        <v>15</v>
      </c>
      <c r="DJ761">
        <v>1627063522.6</v>
      </c>
      <c r="DK761" t="s">
        <v>293</v>
      </c>
      <c r="DL761">
        <v>1627063512.6</v>
      </c>
      <c r="DM761">
        <v>1627063522.6</v>
      </c>
      <c r="DN761">
        <v>1</v>
      </c>
      <c r="DO761">
        <v>0.261</v>
      </c>
      <c r="DP761">
        <v>-0.001</v>
      </c>
      <c r="DQ761">
        <v>4.408</v>
      </c>
      <c r="DR761">
        <v>-0.118</v>
      </c>
      <c r="DS761">
        <v>420</v>
      </c>
      <c r="DT761">
        <v>3</v>
      </c>
      <c r="DU761">
        <v>0.07</v>
      </c>
      <c r="DV761">
        <v>0.03</v>
      </c>
      <c r="DW761">
        <v>-20.647475</v>
      </c>
      <c r="DX761">
        <v>0.101284052532852</v>
      </c>
      <c r="DY761">
        <v>0.0310601090629121</v>
      </c>
      <c r="DZ761">
        <v>1</v>
      </c>
      <c r="EA761">
        <v>670.799529411765</v>
      </c>
      <c r="EB761">
        <v>-2.07699461625061</v>
      </c>
      <c r="EC761">
        <v>0.264514120082814</v>
      </c>
      <c r="ED761">
        <v>1</v>
      </c>
      <c r="EE761">
        <v>8.65404975</v>
      </c>
      <c r="EF761">
        <v>0.176413395872383</v>
      </c>
      <c r="EG761">
        <v>0.0193521813353818</v>
      </c>
      <c r="EH761">
        <v>0</v>
      </c>
      <c r="EI761">
        <v>2</v>
      </c>
      <c r="EJ761">
        <v>3</v>
      </c>
      <c r="EK761" t="s">
        <v>335</v>
      </c>
      <c r="EL761">
        <v>100</v>
      </c>
      <c r="EM761">
        <v>100</v>
      </c>
      <c r="EN761">
        <v>4.321</v>
      </c>
      <c r="EO761">
        <v>0.1175</v>
      </c>
      <c r="EP761">
        <v>2.28134974714028</v>
      </c>
      <c r="EQ761">
        <v>0.00616335315543056</v>
      </c>
      <c r="ER761">
        <v>-2.81551833566181e-06</v>
      </c>
      <c r="ES761">
        <v>7.20361701182458e-10</v>
      </c>
      <c r="ET761">
        <v>0.117463993054456</v>
      </c>
      <c r="EU761">
        <v>0</v>
      </c>
      <c r="EV761">
        <v>0</v>
      </c>
      <c r="EW761">
        <v>0</v>
      </c>
      <c r="EX761">
        <v>-4</v>
      </c>
      <c r="EY761">
        <v>2067</v>
      </c>
      <c r="EZ761">
        <v>1</v>
      </c>
      <c r="FA761">
        <v>22</v>
      </c>
      <c r="FB761">
        <v>25.9</v>
      </c>
      <c r="FC761">
        <v>25.7</v>
      </c>
      <c r="FD761">
        <v>18</v>
      </c>
      <c r="FE761">
        <v>960.62</v>
      </c>
      <c r="FF761">
        <v>527.052</v>
      </c>
      <c r="FG761">
        <v>46.9989</v>
      </c>
      <c r="FH761">
        <v>26.4104</v>
      </c>
      <c r="FI761">
        <v>30.0007</v>
      </c>
      <c r="FJ761">
        <v>26.0827</v>
      </c>
      <c r="FK761">
        <v>26.0717</v>
      </c>
      <c r="FL761">
        <v>26.9468</v>
      </c>
      <c r="FM761">
        <v>19.2695</v>
      </c>
      <c r="FN761">
        <v>0</v>
      </c>
      <c r="FO761">
        <v>48</v>
      </c>
      <c r="FP761">
        <v>420</v>
      </c>
      <c r="FQ761">
        <v>16.8067</v>
      </c>
      <c r="FR761">
        <v>100.211</v>
      </c>
      <c r="FS761">
        <v>100.102</v>
      </c>
    </row>
    <row r="762" spans="1:175">
      <c r="A762">
        <v>746</v>
      </c>
      <c r="B762">
        <v>1627065066.5</v>
      </c>
      <c r="C762">
        <v>1490.40000009537</v>
      </c>
      <c r="D762" t="s">
        <v>1785</v>
      </c>
      <c r="E762" t="s">
        <v>1786</v>
      </c>
      <c r="F762">
        <v>1</v>
      </c>
      <c r="H762">
        <v>1627065065.5</v>
      </c>
      <c r="I762">
        <f>(J762)/1000</f>
        <v>0</v>
      </c>
      <c r="J762">
        <f>1000*CB762*AH762*(BX762-BY762)/(100*BQ762*(1000-AH762*BX762))</f>
        <v>0</v>
      </c>
      <c r="K762">
        <f>CB762*AH762*(BW762-BV762*(1000-AH762*BY762)/(1000-AH762*BX762))/(100*BQ762)</f>
        <v>0</v>
      </c>
      <c r="L762">
        <f>BV762 - IF(AH762&gt;1, K762*BQ762*100.0/(AJ762*CJ762), 0)</f>
        <v>0</v>
      </c>
      <c r="M762">
        <f>((S762-I762/2)*L762-K762)/(S762+I762/2)</f>
        <v>0</v>
      </c>
      <c r="N762">
        <f>M762*(CC762+CD762)/1000.0</f>
        <v>0</v>
      </c>
      <c r="O762">
        <f>(BV762 - IF(AH762&gt;1, K762*BQ762*100.0/(AJ762*CJ762), 0))*(CC762+CD762)/1000.0</f>
        <v>0</v>
      </c>
      <c r="P762">
        <f>2.0/((1/R762-1/Q762)+SIGN(R762)*SQRT((1/R762-1/Q762)*(1/R762-1/Q762) + 4*BR762/((BR762+1)*(BR762+1))*(2*1/R762*1/Q762-1/Q762*1/Q762)))</f>
        <v>0</v>
      </c>
      <c r="Q762">
        <f>IF(LEFT(BS762,1)&lt;&gt;"0",IF(LEFT(BS762,1)="1",3.0,BT762),$D$5+$E$5*(CJ762*CC762/($K$5*1000))+$F$5*(CJ762*CC762/($K$5*1000))*MAX(MIN(BQ762,$J$5),$I$5)*MAX(MIN(BQ762,$J$5),$I$5)+$G$5*MAX(MIN(BQ762,$J$5),$I$5)*(CJ762*CC762/($K$5*1000))+$H$5*(CJ762*CC762/($K$5*1000))*(CJ762*CC762/($K$5*1000)))</f>
        <v>0</v>
      </c>
      <c r="R762">
        <f>I762*(1000-(1000*0.61365*exp(17.502*V762/(240.97+V762))/(CC762+CD762)+BX762)/2)/(1000*0.61365*exp(17.502*V762/(240.97+V762))/(CC762+CD762)-BX762)</f>
        <v>0</v>
      </c>
      <c r="S762">
        <f>1/((BR762+1)/(P762/1.6)+1/(Q762/1.37)) + BR762/((BR762+1)/(P762/1.6) + BR762/(Q762/1.37))</f>
        <v>0</v>
      </c>
      <c r="T762">
        <f>(BM762*BP762)</f>
        <v>0</v>
      </c>
      <c r="U762">
        <f>(CE762+(T762+2*0.95*5.67E-8*(((CE762+$B$7)+273)^4-(CE762+273)^4)-44100*I762)/(1.84*29.3*Q762+8*0.95*5.67E-8*(CE762+273)^3))</f>
        <v>0</v>
      </c>
      <c r="V762">
        <f>($C$7*CF762+$D$7*CG762+$E$7*U762)</f>
        <v>0</v>
      </c>
      <c r="W762">
        <f>0.61365*exp(17.502*V762/(240.97+V762))</f>
        <v>0</v>
      </c>
      <c r="X762">
        <f>(Y762/Z762*100)</f>
        <v>0</v>
      </c>
      <c r="Y762">
        <f>BX762*(CC762+CD762)/1000</f>
        <v>0</v>
      </c>
      <c r="Z762">
        <f>0.61365*exp(17.502*CE762/(240.97+CE762))</f>
        <v>0</v>
      </c>
      <c r="AA762">
        <f>(W762-BX762*(CC762+CD762)/1000)</f>
        <v>0</v>
      </c>
      <c r="AB762">
        <f>(-I762*44100)</f>
        <v>0</v>
      </c>
      <c r="AC762">
        <f>2*29.3*Q762*0.92*(CE762-V762)</f>
        <v>0</v>
      </c>
      <c r="AD762">
        <f>2*0.95*5.67E-8*(((CE762+$B$7)+273)^4-(V762+273)^4)</f>
        <v>0</v>
      </c>
      <c r="AE762">
        <f>T762+AD762+AB762+AC762</f>
        <v>0</v>
      </c>
      <c r="AF762">
        <v>16</v>
      </c>
      <c r="AG762">
        <v>2</v>
      </c>
      <c r="AH762">
        <f>IF(AF762*$H$13&gt;=AJ762,1.0,(AJ762/(AJ762-AF762*$H$13)))</f>
        <v>0</v>
      </c>
      <c r="AI762">
        <f>(AH762-1)*100</f>
        <v>0</v>
      </c>
      <c r="AJ762">
        <f>MAX(0,($B$13+$C$13*CJ762)/(1+$D$13*CJ762)*CC762/(CE762+273)*$E$13)</f>
        <v>0</v>
      </c>
      <c r="AK762" t="s">
        <v>291</v>
      </c>
      <c r="AL762" t="s">
        <v>291</v>
      </c>
      <c r="AM762">
        <v>0</v>
      </c>
      <c r="AN762">
        <v>0</v>
      </c>
      <c r="AO762">
        <f>1-AM762/AN762</f>
        <v>0</v>
      </c>
      <c r="AP762">
        <v>0</v>
      </c>
      <c r="AQ762" t="s">
        <v>291</v>
      </c>
      <c r="AR762" t="s">
        <v>291</v>
      </c>
      <c r="AS762">
        <v>0</v>
      </c>
      <c r="AT762">
        <v>0</v>
      </c>
      <c r="AU762">
        <f>1-AS762/AT762</f>
        <v>0</v>
      </c>
      <c r="AV762">
        <v>0.5</v>
      </c>
      <c r="AW762">
        <f>BN762</f>
        <v>0</v>
      </c>
      <c r="AX762">
        <f>K762</f>
        <v>0</v>
      </c>
      <c r="AY762">
        <f>AU762*AV762*AW762</f>
        <v>0</v>
      </c>
      <c r="AZ762">
        <f>(AX762-AP762)/AW762</f>
        <v>0</v>
      </c>
      <c r="BA762">
        <f>(AN762-AT762)/AT762</f>
        <v>0</v>
      </c>
      <c r="BB762">
        <f>AM762/(AO762+AM762/AT762)</f>
        <v>0</v>
      </c>
      <c r="BC762" t="s">
        <v>291</v>
      </c>
      <c r="BD762">
        <v>0</v>
      </c>
      <c r="BE762">
        <f>IF(BD762&lt;&gt;0, BD762, BB762)</f>
        <v>0</v>
      </c>
      <c r="BF762">
        <f>1-BE762/AT762</f>
        <v>0</v>
      </c>
      <c r="BG762">
        <f>(AT762-AS762)/(AT762-BE762)</f>
        <v>0</v>
      </c>
      <c r="BH762">
        <f>(AN762-AT762)/(AN762-BE762)</f>
        <v>0</v>
      </c>
      <c r="BI762">
        <f>(AT762-AS762)/(AT762-AM762)</f>
        <v>0</v>
      </c>
      <c r="BJ762">
        <f>(AN762-AT762)/(AN762-AM762)</f>
        <v>0</v>
      </c>
      <c r="BK762">
        <f>(BG762*BE762/AS762)</f>
        <v>0</v>
      </c>
      <c r="BL762">
        <f>(1-BK762)</f>
        <v>0</v>
      </c>
      <c r="BM762">
        <f>$B$11*CK762+$C$11*CL762+$F$11*CM762*(1-CP762)</f>
        <v>0</v>
      </c>
      <c r="BN762">
        <f>BM762*BO762</f>
        <v>0</v>
      </c>
      <c r="BO762">
        <f>($B$11*$D$9+$C$11*$D$9+$F$11*((CZ762+CR762)/MAX(CZ762+CR762+DA762, 0.1)*$I$9+DA762/MAX(CZ762+CR762+DA762, 0.1)*$J$9))/($B$11+$C$11+$F$11)</f>
        <v>0</v>
      </c>
      <c r="BP762">
        <f>($B$11*$K$9+$C$11*$K$9+$F$11*((CZ762+CR762)/MAX(CZ762+CR762+DA762, 0.1)*$P$9+DA762/MAX(CZ762+CR762+DA762, 0.1)*$Q$9))/($B$11+$C$11+$F$11)</f>
        <v>0</v>
      </c>
      <c r="BQ762">
        <v>6</v>
      </c>
      <c r="BR762">
        <v>0.5</v>
      </c>
      <c r="BS762" t="s">
        <v>292</v>
      </c>
      <c r="BT762">
        <v>2</v>
      </c>
      <c r="BU762">
        <v>1627065065.5</v>
      </c>
      <c r="BV762">
        <v>399.328333333333</v>
      </c>
      <c r="BW762">
        <v>419.960333333333</v>
      </c>
      <c r="BX762">
        <v>25.3881666666667</v>
      </c>
      <c r="BY762">
        <v>16.7342666666667</v>
      </c>
      <c r="BZ762">
        <v>395.007333333333</v>
      </c>
      <c r="CA762">
        <v>25.2707333333333</v>
      </c>
      <c r="CB762">
        <v>900.016666666667</v>
      </c>
      <c r="CC762">
        <v>101.513</v>
      </c>
      <c r="CD762">
        <v>0.100313666666667</v>
      </c>
      <c r="CE762">
        <v>40.0193</v>
      </c>
      <c r="CF762">
        <v>36.2349333333333</v>
      </c>
      <c r="CG762">
        <v>999.9</v>
      </c>
      <c r="CH762">
        <v>0</v>
      </c>
      <c r="CI762">
        <v>0</v>
      </c>
      <c r="CJ762">
        <v>9978.12333333333</v>
      </c>
      <c r="CK762">
        <v>0</v>
      </c>
      <c r="CL762">
        <v>59.9070333333333</v>
      </c>
      <c r="CM762">
        <v>1460.01333333333</v>
      </c>
      <c r="CN762">
        <v>0.972994</v>
      </c>
      <c r="CO762">
        <v>0.0270056</v>
      </c>
      <c r="CP762">
        <v>0</v>
      </c>
      <c r="CQ762">
        <v>670.372333333333</v>
      </c>
      <c r="CR762">
        <v>4.99951</v>
      </c>
      <c r="CS762">
        <v>9821.72</v>
      </c>
      <c r="CT762">
        <v>11911.9666666667</v>
      </c>
      <c r="CU762">
        <v>41.333</v>
      </c>
      <c r="CV762">
        <v>43.125</v>
      </c>
      <c r="CW762">
        <v>42.687</v>
      </c>
      <c r="CX762">
        <v>42.437</v>
      </c>
      <c r="CY762">
        <v>44.25</v>
      </c>
      <c r="CZ762">
        <v>1415.72</v>
      </c>
      <c r="DA762">
        <v>39.2933333333333</v>
      </c>
      <c r="DB762">
        <v>0</v>
      </c>
      <c r="DC762">
        <v>1627065069.4</v>
      </c>
      <c r="DD762">
        <v>0</v>
      </c>
      <c r="DE762">
        <v>670.623461538462</v>
      </c>
      <c r="DF762">
        <v>-2.53251281867016</v>
      </c>
      <c r="DG762">
        <v>-26.2608547168073</v>
      </c>
      <c r="DH762">
        <v>9824.65576923077</v>
      </c>
      <c r="DI762">
        <v>15</v>
      </c>
      <c r="DJ762">
        <v>1627063522.6</v>
      </c>
      <c r="DK762" t="s">
        <v>293</v>
      </c>
      <c r="DL762">
        <v>1627063512.6</v>
      </c>
      <c r="DM762">
        <v>1627063522.6</v>
      </c>
      <c r="DN762">
        <v>1</v>
      </c>
      <c r="DO762">
        <v>0.261</v>
      </c>
      <c r="DP762">
        <v>-0.001</v>
      </c>
      <c r="DQ762">
        <v>4.408</v>
      </c>
      <c r="DR762">
        <v>-0.118</v>
      </c>
      <c r="DS762">
        <v>420</v>
      </c>
      <c r="DT762">
        <v>3</v>
      </c>
      <c r="DU762">
        <v>0.07</v>
      </c>
      <c r="DV762">
        <v>0.03</v>
      </c>
      <c r="DW762">
        <v>-20.64171</v>
      </c>
      <c r="DX762">
        <v>0.0813455909944104</v>
      </c>
      <c r="DY762">
        <v>0.0309340330380633</v>
      </c>
      <c r="DZ762">
        <v>1</v>
      </c>
      <c r="EA762">
        <v>670.740647058824</v>
      </c>
      <c r="EB762">
        <v>-2.28281487743061</v>
      </c>
      <c r="EC762">
        <v>0.282306141954913</v>
      </c>
      <c r="ED762">
        <v>1</v>
      </c>
      <c r="EE762">
        <v>8.65582375</v>
      </c>
      <c r="EF762">
        <v>0.145608742964343</v>
      </c>
      <c r="EG762">
        <v>0.0185841309572845</v>
      </c>
      <c r="EH762">
        <v>0</v>
      </c>
      <c r="EI762">
        <v>2</v>
      </c>
      <c r="EJ762">
        <v>3</v>
      </c>
      <c r="EK762" t="s">
        <v>335</v>
      </c>
      <c r="EL762">
        <v>100</v>
      </c>
      <c r="EM762">
        <v>100</v>
      </c>
      <c r="EN762">
        <v>4.321</v>
      </c>
      <c r="EO762">
        <v>0.1175</v>
      </c>
      <c r="EP762">
        <v>2.28134974714028</v>
      </c>
      <c r="EQ762">
        <v>0.00616335315543056</v>
      </c>
      <c r="ER762">
        <v>-2.81551833566181e-06</v>
      </c>
      <c r="ES762">
        <v>7.20361701182458e-10</v>
      </c>
      <c r="ET762">
        <v>0.117463993054456</v>
      </c>
      <c r="EU762">
        <v>0</v>
      </c>
      <c r="EV762">
        <v>0</v>
      </c>
      <c r="EW762">
        <v>0</v>
      </c>
      <c r="EX762">
        <v>-4</v>
      </c>
      <c r="EY762">
        <v>2067</v>
      </c>
      <c r="EZ762">
        <v>1</v>
      </c>
      <c r="FA762">
        <v>22</v>
      </c>
      <c r="FB762">
        <v>25.9</v>
      </c>
      <c r="FC762">
        <v>25.7</v>
      </c>
      <c r="FD762">
        <v>18</v>
      </c>
      <c r="FE762">
        <v>960.549</v>
      </c>
      <c r="FF762">
        <v>527.048</v>
      </c>
      <c r="FG762">
        <v>47.008</v>
      </c>
      <c r="FH762">
        <v>26.4143</v>
      </c>
      <c r="FI762">
        <v>30.0008</v>
      </c>
      <c r="FJ762">
        <v>26.086</v>
      </c>
      <c r="FK762">
        <v>26.075</v>
      </c>
      <c r="FL762">
        <v>26.9436</v>
      </c>
      <c r="FM762">
        <v>19.2695</v>
      </c>
      <c r="FN762">
        <v>0</v>
      </c>
      <c r="FO762">
        <v>48</v>
      </c>
      <c r="FP762">
        <v>420</v>
      </c>
      <c r="FQ762">
        <v>16.8027</v>
      </c>
      <c r="FR762">
        <v>100.21</v>
      </c>
      <c r="FS762">
        <v>100.101</v>
      </c>
    </row>
    <row r="763" spans="1:175">
      <c r="A763">
        <v>747</v>
      </c>
      <c r="B763">
        <v>1627065068.5</v>
      </c>
      <c r="C763">
        <v>1492.40000009537</v>
      </c>
      <c r="D763" t="s">
        <v>1787</v>
      </c>
      <c r="E763" t="s">
        <v>1788</v>
      </c>
      <c r="F763">
        <v>1</v>
      </c>
      <c r="H763">
        <v>1627065067.5</v>
      </c>
      <c r="I763">
        <f>(J763)/1000</f>
        <v>0</v>
      </c>
      <c r="J763">
        <f>1000*CB763*AH763*(BX763-BY763)/(100*BQ763*(1000-AH763*BX763))</f>
        <v>0</v>
      </c>
      <c r="K763">
        <f>CB763*AH763*(BW763-BV763*(1000-AH763*BY763)/(1000-AH763*BX763))/(100*BQ763)</f>
        <v>0</v>
      </c>
      <c r="L763">
        <f>BV763 - IF(AH763&gt;1, K763*BQ763*100.0/(AJ763*CJ763), 0)</f>
        <v>0</v>
      </c>
      <c r="M763">
        <f>((S763-I763/2)*L763-K763)/(S763+I763/2)</f>
        <v>0</v>
      </c>
      <c r="N763">
        <f>M763*(CC763+CD763)/1000.0</f>
        <v>0</v>
      </c>
      <c r="O763">
        <f>(BV763 - IF(AH763&gt;1, K763*BQ763*100.0/(AJ763*CJ763), 0))*(CC763+CD763)/1000.0</f>
        <v>0</v>
      </c>
      <c r="P763">
        <f>2.0/((1/R763-1/Q763)+SIGN(R763)*SQRT((1/R763-1/Q763)*(1/R763-1/Q763) + 4*BR763/((BR763+1)*(BR763+1))*(2*1/R763*1/Q763-1/Q763*1/Q763)))</f>
        <v>0</v>
      </c>
      <c r="Q763">
        <f>IF(LEFT(BS763,1)&lt;&gt;"0",IF(LEFT(BS763,1)="1",3.0,BT763),$D$5+$E$5*(CJ763*CC763/($K$5*1000))+$F$5*(CJ763*CC763/($K$5*1000))*MAX(MIN(BQ763,$J$5),$I$5)*MAX(MIN(BQ763,$J$5),$I$5)+$G$5*MAX(MIN(BQ763,$J$5),$I$5)*(CJ763*CC763/($K$5*1000))+$H$5*(CJ763*CC763/($K$5*1000))*(CJ763*CC763/($K$5*1000)))</f>
        <v>0</v>
      </c>
      <c r="R763">
        <f>I763*(1000-(1000*0.61365*exp(17.502*V763/(240.97+V763))/(CC763+CD763)+BX763)/2)/(1000*0.61365*exp(17.502*V763/(240.97+V763))/(CC763+CD763)-BX763)</f>
        <v>0</v>
      </c>
      <c r="S763">
        <f>1/((BR763+1)/(P763/1.6)+1/(Q763/1.37)) + BR763/((BR763+1)/(P763/1.6) + BR763/(Q763/1.37))</f>
        <v>0</v>
      </c>
      <c r="T763">
        <f>(BM763*BP763)</f>
        <v>0</v>
      </c>
      <c r="U763">
        <f>(CE763+(T763+2*0.95*5.67E-8*(((CE763+$B$7)+273)^4-(CE763+273)^4)-44100*I763)/(1.84*29.3*Q763+8*0.95*5.67E-8*(CE763+273)^3))</f>
        <v>0</v>
      </c>
      <c r="V763">
        <f>($C$7*CF763+$D$7*CG763+$E$7*U763)</f>
        <v>0</v>
      </c>
      <c r="W763">
        <f>0.61365*exp(17.502*V763/(240.97+V763))</f>
        <v>0</v>
      </c>
      <c r="X763">
        <f>(Y763/Z763*100)</f>
        <v>0</v>
      </c>
      <c r="Y763">
        <f>BX763*(CC763+CD763)/1000</f>
        <v>0</v>
      </c>
      <c r="Z763">
        <f>0.61365*exp(17.502*CE763/(240.97+CE763))</f>
        <v>0</v>
      </c>
      <c r="AA763">
        <f>(W763-BX763*(CC763+CD763)/1000)</f>
        <v>0</v>
      </c>
      <c r="AB763">
        <f>(-I763*44100)</f>
        <v>0</v>
      </c>
      <c r="AC763">
        <f>2*29.3*Q763*0.92*(CE763-V763)</f>
        <v>0</v>
      </c>
      <c r="AD763">
        <f>2*0.95*5.67E-8*(((CE763+$B$7)+273)^4-(V763+273)^4)</f>
        <v>0</v>
      </c>
      <c r="AE763">
        <f>T763+AD763+AB763+AC763</f>
        <v>0</v>
      </c>
      <c r="AF763">
        <v>16</v>
      </c>
      <c r="AG763">
        <v>2</v>
      </c>
      <c r="AH763">
        <f>IF(AF763*$H$13&gt;=AJ763,1.0,(AJ763/(AJ763-AF763*$H$13)))</f>
        <v>0</v>
      </c>
      <c r="AI763">
        <f>(AH763-1)*100</f>
        <v>0</v>
      </c>
      <c r="AJ763">
        <f>MAX(0,($B$13+$C$13*CJ763)/(1+$D$13*CJ763)*CC763/(CE763+273)*$E$13)</f>
        <v>0</v>
      </c>
      <c r="AK763" t="s">
        <v>291</v>
      </c>
      <c r="AL763" t="s">
        <v>291</v>
      </c>
      <c r="AM763">
        <v>0</v>
      </c>
      <c r="AN763">
        <v>0</v>
      </c>
      <c r="AO763">
        <f>1-AM763/AN763</f>
        <v>0</v>
      </c>
      <c r="AP763">
        <v>0</v>
      </c>
      <c r="AQ763" t="s">
        <v>291</v>
      </c>
      <c r="AR763" t="s">
        <v>291</v>
      </c>
      <c r="AS763">
        <v>0</v>
      </c>
      <c r="AT763">
        <v>0</v>
      </c>
      <c r="AU763">
        <f>1-AS763/AT763</f>
        <v>0</v>
      </c>
      <c r="AV763">
        <v>0.5</v>
      </c>
      <c r="AW763">
        <f>BN763</f>
        <v>0</v>
      </c>
      <c r="AX763">
        <f>K763</f>
        <v>0</v>
      </c>
      <c r="AY763">
        <f>AU763*AV763*AW763</f>
        <v>0</v>
      </c>
      <c r="AZ763">
        <f>(AX763-AP763)/AW763</f>
        <v>0</v>
      </c>
      <c r="BA763">
        <f>(AN763-AT763)/AT763</f>
        <v>0</v>
      </c>
      <c r="BB763">
        <f>AM763/(AO763+AM763/AT763)</f>
        <v>0</v>
      </c>
      <c r="BC763" t="s">
        <v>291</v>
      </c>
      <c r="BD763">
        <v>0</v>
      </c>
      <c r="BE763">
        <f>IF(BD763&lt;&gt;0, BD763, BB763)</f>
        <v>0</v>
      </c>
      <c r="BF763">
        <f>1-BE763/AT763</f>
        <v>0</v>
      </c>
      <c r="BG763">
        <f>(AT763-AS763)/(AT763-BE763)</f>
        <v>0</v>
      </c>
      <c r="BH763">
        <f>(AN763-AT763)/(AN763-BE763)</f>
        <v>0</v>
      </c>
      <c r="BI763">
        <f>(AT763-AS763)/(AT763-AM763)</f>
        <v>0</v>
      </c>
      <c r="BJ763">
        <f>(AN763-AT763)/(AN763-AM763)</f>
        <v>0</v>
      </c>
      <c r="BK763">
        <f>(BG763*BE763/AS763)</f>
        <v>0</v>
      </c>
      <c r="BL763">
        <f>(1-BK763)</f>
        <v>0</v>
      </c>
      <c r="BM763">
        <f>$B$11*CK763+$C$11*CL763+$F$11*CM763*(1-CP763)</f>
        <v>0</v>
      </c>
      <c r="BN763">
        <f>BM763*BO763</f>
        <v>0</v>
      </c>
      <c r="BO763">
        <f>($B$11*$D$9+$C$11*$D$9+$F$11*((CZ763+CR763)/MAX(CZ763+CR763+DA763, 0.1)*$I$9+DA763/MAX(CZ763+CR763+DA763, 0.1)*$J$9))/($B$11+$C$11+$F$11)</f>
        <v>0</v>
      </c>
      <c r="BP763">
        <f>($B$11*$K$9+$C$11*$K$9+$F$11*((CZ763+CR763)/MAX(CZ763+CR763+DA763, 0.1)*$P$9+DA763/MAX(CZ763+CR763+DA763, 0.1)*$Q$9))/($B$11+$C$11+$F$11)</f>
        <v>0</v>
      </c>
      <c r="BQ763">
        <v>6</v>
      </c>
      <c r="BR763">
        <v>0.5</v>
      </c>
      <c r="BS763" t="s">
        <v>292</v>
      </c>
      <c r="BT763">
        <v>2</v>
      </c>
      <c r="BU763">
        <v>1627065067.5</v>
      </c>
      <c r="BV763">
        <v>399.397</v>
      </c>
      <c r="BW763">
        <v>420.033666666667</v>
      </c>
      <c r="BX763">
        <v>25.4085666666667</v>
      </c>
      <c r="BY763">
        <v>16.7556333333333</v>
      </c>
      <c r="BZ763">
        <v>395.075666666667</v>
      </c>
      <c r="CA763">
        <v>25.2910666666667</v>
      </c>
      <c r="CB763">
        <v>900.004333333333</v>
      </c>
      <c r="CC763">
        <v>101.512666666667</v>
      </c>
      <c r="CD763">
        <v>0.100202666666667</v>
      </c>
      <c r="CE763">
        <v>40.0315</v>
      </c>
      <c r="CF763">
        <v>36.2449666666667</v>
      </c>
      <c r="CG763">
        <v>999.9</v>
      </c>
      <c r="CH763">
        <v>0</v>
      </c>
      <c r="CI763">
        <v>0</v>
      </c>
      <c r="CJ763">
        <v>10006.25</v>
      </c>
      <c r="CK763">
        <v>0</v>
      </c>
      <c r="CL763">
        <v>59.8886666666667</v>
      </c>
      <c r="CM763">
        <v>1459.9</v>
      </c>
      <c r="CN763">
        <v>0.972994</v>
      </c>
      <c r="CO763">
        <v>0.0270056</v>
      </c>
      <c r="CP763">
        <v>0</v>
      </c>
      <c r="CQ763">
        <v>670.484666666667</v>
      </c>
      <c r="CR763">
        <v>4.99951</v>
      </c>
      <c r="CS763">
        <v>9819.57333333333</v>
      </c>
      <c r="CT763">
        <v>11911.1</v>
      </c>
      <c r="CU763">
        <v>41.312</v>
      </c>
      <c r="CV763">
        <v>43.125</v>
      </c>
      <c r="CW763">
        <v>42.687</v>
      </c>
      <c r="CX763">
        <v>42.437</v>
      </c>
      <c r="CY763">
        <v>44.25</v>
      </c>
      <c r="CZ763">
        <v>1415.61</v>
      </c>
      <c r="DA763">
        <v>39.29</v>
      </c>
      <c r="DB763">
        <v>0</v>
      </c>
      <c r="DC763">
        <v>1627065071.2</v>
      </c>
      <c r="DD763">
        <v>0</v>
      </c>
      <c r="DE763">
        <v>670.56404</v>
      </c>
      <c r="DF763">
        <v>-2.28430769541347</v>
      </c>
      <c r="DG763">
        <v>-27.0684615361343</v>
      </c>
      <c r="DH763">
        <v>9823.666</v>
      </c>
      <c r="DI763">
        <v>15</v>
      </c>
      <c r="DJ763">
        <v>1627063522.6</v>
      </c>
      <c r="DK763" t="s">
        <v>293</v>
      </c>
      <c r="DL763">
        <v>1627063512.6</v>
      </c>
      <c r="DM763">
        <v>1627063522.6</v>
      </c>
      <c r="DN763">
        <v>1</v>
      </c>
      <c r="DO763">
        <v>0.261</v>
      </c>
      <c r="DP763">
        <v>-0.001</v>
      </c>
      <c r="DQ763">
        <v>4.408</v>
      </c>
      <c r="DR763">
        <v>-0.118</v>
      </c>
      <c r="DS763">
        <v>420</v>
      </c>
      <c r="DT763">
        <v>3</v>
      </c>
      <c r="DU763">
        <v>0.07</v>
      </c>
      <c r="DV763">
        <v>0.03</v>
      </c>
      <c r="DW763">
        <v>-20.6381975</v>
      </c>
      <c r="DX763">
        <v>0.0187598499062639</v>
      </c>
      <c r="DY763">
        <v>0.0290988873283842</v>
      </c>
      <c r="DZ763">
        <v>1</v>
      </c>
      <c r="EA763">
        <v>670.6908</v>
      </c>
      <c r="EB763">
        <v>-2.13489628179997</v>
      </c>
      <c r="EC763">
        <v>0.278155845320053</v>
      </c>
      <c r="ED763">
        <v>1</v>
      </c>
      <c r="EE763">
        <v>8.6578705</v>
      </c>
      <c r="EF763">
        <v>0.0926312195121728</v>
      </c>
      <c r="EG763">
        <v>0.0168839897462063</v>
      </c>
      <c r="EH763">
        <v>1</v>
      </c>
      <c r="EI763">
        <v>3</v>
      </c>
      <c r="EJ763">
        <v>3</v>
      </c>
      <c r="EK763" t="s">
        <v>294</v>
      </c>
      <c r="EL763">
        <v>100</v>
      </c>
      <c r="EM763">
        <v>100</v>
      </c>
      <c r="EN763">
        <v>4.321</v>
      </c>
      <c r="EO763">
        <v>0.1174</v>
      </c>
      <c r="EP763">
        <v>2.28134974714028</v>
      </c>
      <c r="EQ763">
        <v>0.00616335315543056</v>
      </c>
      <c r="ER763">
        <v>-2.81551833566181e-06</v>
      </c>
      <c r="ES763">
        <v>7.20361701182458e-10</v>
      </c>
      <c r="ET763">
        <v>0.117463993054456</v>
      </c>
      <c r="EU763">
        <v>0</v>
      </c>
      <c r="EV763">
        <v>0</v>
      </c>
      <c r="EW763">
        <v>0</v>
      </c>
      <c r="EX763">
        <v>-4</v>
      </c>
      <c r="EY763">
        <v>2067</v>
      </c>
      <c r="EZ763">
        <v>1</v>
      </c>
      <c r="FA763">
        <v>22</v>
      </c>
      <c r="FB763">
        <v>25.9</v>
      </c>
      <c r="FC763">
        <v>25.8</v>
      </c>
      <c r="FD763">
        <v>18</v>
      </c>
      <c r="FE763">
        <v>960.737</v>
      </c>
      <c r="FF763">
        <v>527.026</v>
      </c>
      <c r="FG763">
        <v>47.0163</v>
      </c>
      <c r="FH763">
        <v>26.4176</v>
      </c>
      <c r="FI763">
        <v>30.0008</v>
      </c>
      <c r="FJ763">
        <v>26.0893</v>
      </c>
      <c r="FK763">
        <v>26.0782</v>
      </c>
      <c r="FL763">
        <v>26.9446</v>
      </c>
      <c r="FM763">
        <v>19.2695</v>
      </c>
      <c r="FN763">
        <v>0</v>
      </c>
      <c r="FO763">
        <v>48</v>
      </c>
      <c r="FP763">
        <v>420</v>
      </c>
      <c r="FQ763">
        <v>16.7897</v>
      </c>
      <c r="FR763">
        <v>100.209</v>
      </c>
      <c r="FS763">
        <v>100.101</v>
      </c>
    </row>
    <row r="764" spans="1:175">
      <c r="A764">
        <v>748</v>
      </c>
      <c r="B764">
        <v>1627065070.5</v>
      </c>
      <c r="C764">
        <v>1494.40000009537</v>
      </c>
      <c r="D764" t="s">
        <v>1789</v>
      </c>
      <c r="E764" t="s">
        <v>1790</v>
      </c>
      <c r="F764">
        <v>1</v>
      </c>
      <c r="H764">
        <v>1627065069.5</v>
      </c>
      <c r="I764">
        <f>(J764)/1000</f>
        <v>0</v>
      </c>
      <c r="J764">
        <f>1000*CB764*AH764*(BX764-BY764)/(100*BQ764*(1000-AH764*BX764))</f>
        <v>0</v>
      </c>
      <c r="K764">
        <f>CB764*AH764*(BW764-BV764*(1000-AH764*BY764)/(1000-AH764*BX764))/(100*BQ764)</f>
        <v>0</v>
      </c>
      <c r="L764">
        <f>BV764 - IF(AH764&gt;1, K764*BQ764*100.0/(AJ764*CJ764), 0)</f>
        <v>0</v>
      </c>
      <c r="M764">
        <f>((S764-I764/2)*L764-K764)/(S764+I764/2)</f>
        <v>0</v>
      </c>
      <c r="N764">
        <f>M764*(CC764+CD764)/1000.0</f>
        <v>0</v>
      </c>
      <c r="O764">
        <f>(BV764 - IF(AH764&gt;1, K764*BQ764*100.0/(AJ764*CJ764), 0))*(CC764+CD764)/1000.0</f>
        <v>0</v>
      </c>
      <c r="P764">
        <f>2.0/((1/R764-1/Q764)+SIGN(R764)*SQRT((1/R764-1/Q764)*(1/R764-1/Q764) + 4*BR764/((BR764+1)*(BR764+1))*(2*1/R764*1/Q764-1/Q764*1/Q764)))</f>
        <v>0</v>
      </c>
      <c r="Q764">
        <f>IF(LEFT(BS764,1)&lt;&gt;"0",IF(LEFT(BS764,1)="1",3.0,BT764),$D$5+$E$5*(CJ764*CC764/($K$5*1000))+$F$5*(CJ764*CC764/($K$5*1000))*MAX(MIN(BQ764,$J$5),$I$5)*MAX(MIN(BQ764,$J$5),$I$5)+$G$5*MAX(MIN(BQ764,$J$5),$I$5)*(CJ764*CC764/($K$5*1000))+$H$5*(CJ764*CC764/($K$5*1000))*(CJ764*CC764/($K$5*1000)))</f>
        <v>0</v>
      </c>
      <c r="R764">
        <f>I764*(1000-(1000*0.61365*exp(17.502*V764/(240.97+V764))/(CC764+CD764)+BX764)/2)/(1000*0.61365*exp(17.502*V764/(240.97+V764))/(CC764+CD764)-BX764)</f>
        <v>0</v>
      </c>
      <c r="S764">
        <f>1/((BR764+1)/(P764/1.6)+1/(Q764/1.37)) + BR764/((BR764+1)/(P764/1.6) + BR764/(Q764/1.37))</f>
        <v>0</v>
      </c>
      <c r="T764">
        <f>(BM764*BP764)</f>
        <v>0</v>
      </c>
      <c r="U764">
        <f>(CE764+(T764+2*0.95*5.67E-8*(((CE764+$B$7)+273)^4-(CE764+273)^4)-44100*I764)/(1.84*29.3*Q764+8*0.95*5.67E-8*(CE764+273)^3))</f>
        <v>0</v>
      </c>
      <c r="V764">
        <f>($C$7*CF764+$D$7*CG764+$E$7*U764)</f>
        <v>0</v>
      </c>
      <c r="W764">
        <f>0.61365*exp(17.502*V764/(240.97+V764))</f>
        <v>0</v>
      </c>
      <c r="X764">
        <f>(Y764/Z764*100)</f>
        <v>0</v>
      </c>
      <c r="Y764">
        <f>BX764*(CC764+CD764)/1000</f>
        <v>0</v>
      </c>
      <c r="Z764">
        <f>0.61365*exp(17.502*CE764/(240.97+CE764))</f>
        <v>0</v>
      </c>
      <c r="AA764">
        <f>(W764-BX764*(CC764+CD764)/1000)</f>
        <v>0</v>
      </c>
      <c r="AB764">
        <f>(-I764*44100)</f>
        <v>0</v>
      </c>
      <c r="AC764">
        <f>2*29.3*Q764*0.92*(CE764-V764)</f>
        <v>0</v>
      </c>
      <c r="AD764">
        <f>2*0.95*5.67E-8*(((CE764+$B$7)+273)^4-(V764+273)^4)</f>
        <v>0</v>
      </c>
      <c r="AE764">
        <f>T764+AD764+AB764+AC764</f>
        <v>0</v>
      </c>
      <c r="AF764">
        <v>16</v>
      </c>
      <c r="AG764">
        <v>2</v>
      </c>
      <c r="AH764">
        <f>IF(AF764*$H$13&gt;=AJ764,1.0,(AJ764/(AJ764-AF764*$H$13)))</f>
        <v>0</v>
      </c>
      <c r="AI764">
        <f>(AH764-1)*100</f>
        <v>0</v>
      </c>
      <c r="AJ764">
        <f>MAX(0,($B$13+$C$13*CJ764)/(1+$D$13*CJ764)*CC764/(CE764+273)*$E$13)</f>
        <v>0</v>
      </c>
      <c r="AK764" t="s">
        <v>291</v>
      </c>
      <c r="AL764" t="s">
        <v>291</v>
      </c>
      <c r="AM764">
        <v>0</v>
      </c>
      <c r="AN764">
        <v>0</v>
      </c>
      <c r="AO764">
        <f>1-AM764/AN764</f>
        <v>0</v>
      </c>
      <c r="AP764">
        <v>0</v>
      </c>
      <c r="AQ764" t="s">
        <v>291</v>
      </c>
      <c r="AR764" t="s">
        <v>291</v>
      </c>
      <c r="AS764">
        <v>0</v>
      </c>
      <c r="AT764">
        <v>0</v>
      </c>
      <c r="AU764">
        <f>1-AS764/AT764</f>
        <v>0</v>
      </c>
      <c r="AV764">
        <v>0.5</v>
      </c>
      <c r="AW764">
        <f>BN764</f>
        <v>0</v>
      </c>
      <c r="AX764">
        <f>K764</f>
        <v>0</v>
      </c>
      <c r="AY764">
        <f>AU764*AV764*AW764</f>
        <v>0</v>
      </c>
      <c r="AZ764">
        <f>(AX764-AP764)/AW764</f>
        <v>0</v>
      </c>
      <c r="BA764">
        <f>(AN764-AT764)/AT764</f>
        <v>0</v>
      </c>
      <c r="BB764">
        <f>AM764/(AO764+AM764/AT764)</f>
        <v>0</v>
      </c>
      <c r="BC764" t="s">
        <v>291</v>
      </c>
      <c r="BD764">
        <v>0</v>
      </c>
      <c r="BE764">
        <f>IF(BD764&lt;&gt;0, BD764, BB764)</f>
        <v>0</v>
      </c>
      <c r="BF764">
        <f>1-BE764/AT764</f>
        <v>0</v>
      </c>
      <c r="BG764">
        <f>(AT764-AS764)/(AT764-BE764)</f>
        <v>0</v>
      </c>
      <c r="BH764">
        <f>(AN764-AT764)/(AN764-BE764)</f>
        <v>0</v>
      </c>
      <c r="BI764">
        <f>(AT764-AS764)/(AT764-AM764)</f>
        <v>0</v>
      </c>
      <c r="BJ764">
        <f>(AN764-AT764)/(AN764-AM764)</f>
        <v>0</v>
      </c>
      <c r="BK764">
        <f>(BG764*BE764/AS764)</f>
        <v>0</v>
      </c>
      <c r="BL764">
        <f>(1-BK764)</f>
        <v>0</v>
      </c>
      <c r="BM764">
        <f>$B$11*CK764+$C$11*CL764+$F$11*CM764*(1-CP764)</f>
        <v>0</v>
      </c>
      <c r="BN764">
        <f>BM764*BO764</f>
        <v>0</v>
      </c>
      <c r="BO764">
        <f>($B$11*$D$9+$C$11*$D$9+$F$11*((CZ764+CR764)/MAX(CZ764+CR764+DA764, 0.1)*$I$9+DA764/MAX(CZ764+CR764+DA764, 0.1)*$J$9))/($B$11+$C$11+$F$11)</f>
        <v>0</v>
      </c>
      <c r="BP764">
        <f>($B$11*$K$9+$C$11*$K$9+$F$11*((CZ764+CR764)/MAX(CZ764+CR764+DA764, 0.1)*$P$9+DA764/MAX(CZ764+CR764+DA764, 0.1)*$Q$9))/($B$11+$C$11+$F$11)</f>
        <v>0</v>
      </c>
      <c r="BQ764">
        <v>6</v>
      </c>
      <c r="BR764">
        <v>0.5</v>
      </c>
      <c r="BS764" t="s">
        <v>292</v>
      </c>
      <c r="BT764">
        <v>2</v>
      </c>
      <c r="BU764">
        <v>1627065069.5</v>
      </c>
      <c r="BV764">
        <v>399.485333333333</v>
      </c>
      <c r="BW764">
        <v>419.992666666667</v>
      </c>
      <c r="BX764">
        <v>25.4287</v>
      </c>
      <c r="BY764">
        <v>16.7607</v>
      </c>
      <c r="BZ764">
        <v>395.163333333333</v>
      </c>
      <c r="CA764">
        <v>25.3112333333333</v>
      </c>
      <c r="CB764">
        <v>900.011333333333</v>
      </c>
      <c r="CC764">
        <v>101.513</v>
      </c>
      <c r="CD764">
        <v>0.100162</v>
      </c>
      <c r="CE764">
        <v>40.0431666666667</v>
      </c>
      <c r="CF764">
        <v>36.2508666666667</v>
      </c>
      <c r="CG764">
        <v>999.9</v>
      </c>
      <c r="CH764">
        <v>0</v>
      </c>
      <c r="CI764">
        <v>0</v>
      </c>
      <c r="CJ764">
        <v>10001.2666666667</v>
      </c>
      <c r="CK764">
        <v>0</v>
      </c>
      <c r="CL764">
        <v>59.8759</v>
      </c>
      <c r="CM764">
        <v>1460.00333333333</v>
      </c>
      <c r="CN764">
        <v>0.972996</v>
      </c>
      <c r="CO764">
        <v>0.0270037</v>
      </c>
      <c r="CP764">
        <v>0</v>
      </c>
      <c r="CQ764">
        <v>670.127</v>
      </c>
      <c r="CR764">
        <v>4.99951</v>
      </c>
      <c r="CS764">
        <v>9819.76666666666</v>
      </c>
      <c r="CT764">
        <v>11911.9</v>
      </c>
      <c r="CU764">
        <v>41.354</v>
      </c>
      <c r="CV764">
        <v>43.125</v>
      </c>
      <c r="CW764">
        <v>42.687</v>
      </c>
      <c r="CX764">
        <v>42.437</v>
      </c>
      <c r="CY764">
        <v>44.25</v>
      </c>
      <c r="CZ764">
        <v>1415.71333333333</v>
      </c>
      <c r="DA764">
        <v>39.29</v>
      </c>
      <c r="DB764">
        <v>0</v>
      </c>
      <c r="DC764">
        <v>1627065073.6</v>
      </c>
      <c r="DD764">
        <v>0</v>
      </c>
      <c r="DE764">
        <v>670.48488</v>
      </c>
      <c r="DF764">
        <v>-2.24461540413765</v>
      </c>
      <c r="DG764">
        <v>-27.9030770087703</v>
      </c>
      <c r="DH764">
        <v>9822.716</v>
      </c>
      <c r="DI764">
        <v>15</v>
      </c>
      <c r="DJ764">
        <v>1627063522.6</v>
      </c>
      <c r="DK764" t="s">
        <v>293</v>
      </c>
      <c r="DL764">
        <v>1627063512.6</v>
      </c>
      <c r="DM764">
        <v>1627063522.6</v>
      </c>
      <c r="DN764">
        <v>1</v>
      </c>
      <c r="DO764">
        <v>0.261</v>
      </c>
      <c r="DP764">
        <v>-0.001</v>
      </c>
      <c r="DQ764">
        <v>4.408</v>
      </c>
      <c r="DR764">
        <v>-0.118</v>
      </c>
      <c r="DS764">
        <v>420</v>
      </c>
      <c r="DT764">
        <v>3</v>
      </c>
      <c r="DU764">
        <v>0.07</v>
      </c>
      <c r="DV764">
        <v>0.03</v>
      </c>
      <c r="DW764">
        <v>-20.6246975</v>
      </c>
      <c r="DX764">
        <v>0.146257035647356</v>
      </c>
      <c r="DY764">
        <v>0.0444393771755411</v>
      </c>
      <c r="DZ764">
        <v>1</v>
      </c>
      <c r="EA764">
        <v>670.588088235294</v>
      </c>
      <c r="EB764">
        <v>-2.49244822837083</v>
      </c>
      <c r="EC764">
        <v>0.294364456738586</v>
      </c>
      <c r="ED764">
        <v>1</v>
      </c>
      <c r="EE764">
        <v>8.66195775</v>
      </c>
      <c r="EF764">
        <v>0.0415203377110517</v>
      </c>
      <c r="EG764">
        <v>0.0130345104410369</v>
      </c>
      <c r="EH764">
        <v>1</v>
      </c>
      <c r="EI764">
        <v>3</v>
      </c>
      <c r="EJ764">
        <v>3</v>
      </c>
      <c r="EK764" t="s">
        <v>294</v>
      </c>
      <c r="EL764">
        <v>100</v>
      </c>
      <c r="EM764">
        <v>100</v>
      </c>
      <c r="EN764">
        <v>4.321</v>
      </c>
      <c r="EO764">
        <v>0.1174</v>
      </c>
      <c r="EP764">
        <v>2.28134974714028</v>
      </c>
      <c r="EQ764">
        <v>0.00616335315543056</v>
      </c>
      <c r="ER764">
        <v>-2.81551833566181e-06</v>
      </c>
      <c r="ES764">
        <v>7.20361701182458e-10</v>
      </c>
      <c r="ET764">
        <v>0.117463993054456</v>
      </c>
      <c r="EU764">
        <v>0</v>
      </c>
      <c r="EV764">
        <v>0</v>
      </c>
      <c r="EW764">
        <v>0</v>
      </c>
      <c r="EX764">
        <v>-4</v>
      </c>
      <c r="EY764">
        <v>2067</v>
      </c>
      <c r="EZ764">
        <v>1</v>
      </c>
      <c r="FA764">
        <v>22</v>
      </c>
      <c r="FB764">
        <v>26</v>
      </c>
      <c r="FC764">
        <v>25.8</v>
      </c>
      <c r="FD764">
        <v>18</v>
      </c>
      <c r="FE764">
        <v>960.82</v>
      </c>
      <c r="FF764">
        <v>526.983</v>
      </c>
      <c r="FG764">
        <v>47.0255</v>
      </c>
      <c r="FH764">
        <v>26.421</v>
      </c>
      <c r="FI764">
        <v>30.0008</v>
      </c>
      <c r="FJ764">
        <v>26.0925</v>
      </c>
      <c r="FK764">
        <v>26.0811</v>
      </c>
      <c r="FL764">
        <v>26.947</v>
      </c>
      <c r="FM764">
        <v>19.2695</v>
      </c>
      <c r="FN764">
        <v>0</v>
      </c>
      <c r="FO764">
        <v>48</v>
      </c>
      <c r="FP764">
        <v>420</v>
      </c>
      <c r="FQ764">
        <v>16.7887</v>
      </c>
      <c r="FR764">
        <v>100.209</v>
      </c>
      <c r="FS764">
        <v>100.1</v>
      </c>
    </row>
    <row r="765" spans="1:175">
      <c r="A765">
        <v>749</v>
      </c>
      <c r="B765">
        <v>1627065072.5</v>
      </c>
      <c r="C765">
        <v>1496.40000009537</v>
      </c>
      <c r="D765" t="s">
        <v>1791</v>
      </c>
      <c r="E765" t="s">
        <v>1792</v>
      </c>
      <c r="F765">
        <v>1</v>
      </c>
      <c r="H765">
        <v>1627065071.5</v>
      </c>
      <c r="I765">
        <f>(J765)/1000</f>
        <v>0</v>
      </c>
      <c r="J765">
        <f>1000*CB765*AH765*(BX765-BY765)/(100*BQ765*(1000-AH765*BX765))</f>
        <v>0</v>
      </c>
      <c r="K765">
        <f>CB765*AH765*(BW765-BV765*(1000-AH765*BY765)/(1000-AH765*BX765))/(100*BQ765)</f>
        <v>0</v>
      </c>
      <c r="L765">
        <f>BV765 - IF(AH765&gt;1, K765*BQ765*100.0/(AJ765*CJ765), 0)</f>
        <v>0</v>
      </c>
      <c r="M765">
        <f>((S765-I765/2)*L765-K765)/(S765+I765/2)</f>
        <v>0</v>
      </c>
      <c r="N765">
        <f>M765*(CC765+CD765)/1000.0</f>
        <v>0</v>
      </c>
      <c r="O765">
        <f>(BV765 - IF(AH765&gt;1, K765*BQ765*100.0/(AJ765*CJ765), 0))*(CC765+CD765)/1000.0</f>
        <v>0</v>
      </c>
      <c r="P765">
        <f>2.0/((1/R765-1/Q765)+SIGN(R765)*SQRT((1/R765-1/Q765)*(1/R765-1/Q765) + 4*BR765/((BR765+1)*(BR765+1))*(2*1/R765*1/Q765-1/Q765*1/Q765)))</f>
        <v>0</v>
      </c>
      <c r="Q765">
        <f>IF(LEFT(BS765,1)&lt;&gt;"0",IF(LEFT(BS765,1)="1",3.0,BT765),$D$5+$E$5*(CJ765*CC765/($K$5*1000))+$F$5*(CJ765*CC765/($K$5*1000))*MAX(MIN(BQ765,$J$5),$I$5)*MAX(MIN(BQ765,$J$5),$I$5)+$G$5*MAX(MIN(BQ765,$J$5),$I$5)*(CJ765*CC765/($K$5*1000))+$H$5*(CJ765*CC765/($K$5*1000))*(CJ765*CC765/($K$5*1000)))</f>
        <v>0</v>
      </c>
      <c r="R765">
        <f>I765*(1000-(1000*0.61365*exp(17.502*V765/(240.97+V765))/(CC765+CD765)+BX765)/2)/(1000*0.61365*exp(17.502*V765/(240.97+V765))/(CC765+CD765)-BX765)</f>
        <v>0</v>
      </c>
      <c r="S765">
        <f>1/((BR765+1)/(P765/1.6)+1/(Q765/1.37)) + BR765/((BR765+1)/(P765/1.6) + BR765/(Q765/1.37))</f>
        <v>0</v>
      </c>
      <c r="T765">
        <f>(BM765*BP765)</f>
        <v>0</v>
      </c>
      <c r="U765">
        <f>(CE765+(T765+2*0.95*5.67E-8*(((CE765+$B$7)+273)^4-(CE765+273)^4)-44100*I765)/(1.84*29.3*Q765+8*0.95*5.67E-8*(CE765+273)^3))</f>
        <v>0</v>
      </c>
      <c r="V765">
        <f>($C$7*CF765+$D$7*CG765+$E$7*U765)</f>
        <v>0</v>
      </c>
      <c r="W765">
        <f>0.61365*exp(17.502*V765/(240.97+V765))</f>
        <v>0</v>
      </c>
      <c r="X765">
        <f>(Y765/Z765*100)</f>
        <v>0</v>
      </c>
      <c r="Y765">
        <f>BX765*(CC765+CD765)/1000</f>
        <v>0</v>
      </c>
      <c r="Z765">
        <f>0.61365*exp(17.502*CE765/(240.97+CE765))</f>
        <v>0</v>
      </c>
      <c r="AA765">
        <f>(W765-BX765*(CC765+CD765)/1000)</f>
        <v>0</v>
      </c>
      <c r="AB765">
        <f>(-I765*44100)</f>
        <v>0</v>
      </c>
      <c r="AC765">
        <f>2*29.3*Q765*0.92*(CE765-V765)</f>
        <v>0</v>
      </c>
      <c r="AD765">
        <f>2*0.95*5.67E-8*(((CE765+$B$7)+273)^4-(V765+273)^4)</f>
        <v>0</v>
      </c>
      <c r="AE765">
        <f>T765+AD765+AB765+AC765</f>
        <v>0</v>
      </c>
      <c r="AF765">
        <v>16</v>
      </c>
      <c r="AG765">
        <v>2</v>
      </c>
      <c r="AH765">
        <f>IF(AF765*$H$13&gt;=AJ765,1.0,(AJ765/(AJ765-AF765*$H$13)))</f>
        <v>0</v>
      </c>
      <c r="AI765">
        <f>(AH765-1)*100</f>
        <v>0</v>
      </c>
      <c r="AJ765">
        <f>MAX(0,($B$13+$C$13*CJ765)/(1+$D$13*CJ765)*CC765/(CE765+273)*$E$13)</f>
        <v>0</v>
      </c>
      <c r="AK765" t="s">
        <v>291</v>
      </c>
      <c r="AL765" t="s">
        <v>291</v>
      </c>
      <c r="AM765">
        <v>0</v>
      </c>
      <c r="AN765">
        <v>0</v>
      </c>
      <c r="AO765">
        <f>1-AM765/AN765</f>
        <v>0</v>
      </c>
      <c r="AP765">
        <v>0</v>
      </c>
      <c r="AQ765" t="s">
        <v>291</v>
      </c>
      <c r="AR765" t="s">
        <v>291</v>
      </c>
      <c r="AS765">
        <v>0</v>
      </c>
      <c r="AT765">
        <v>0</v>
      </c>
      <c r="AU765">
        <f>1-AS765/AT765</f>
        <v>0</v>
      </c>
      <c r="AV765">
        <v>0.5</v>
      </c>
      <c r="AW765">
        <f>BN765</f>
        <v>0</v>
      </c>
      <c r="AX765">
        <f>K765</f>
        <v>0</v>
      </c>
      <c r="AY765">
        <f>AU765*AV765*AW765</f>
        <v>0</v>
      </c>
      <c r="AZ765">
        <f>(AX765-AP765)/AW765</f>
        <v>0</v>
      </c>
      <c r="BA765">
        <f>(AN765-AT765)/AT765</f>
        <v>0</v>
      </c>
      <c r="BB765">
        <f>AM765/(AO765+AM765/AT765)</f>
        <v>0</v>
      </c>
      <c r="BC765" t="s">
        <v>291</v>
      </c>
      <c r="BD765">
        <v>0</v>
      </c>
      <c r="BE765">
        <f>IF(BD765&lt;&gt;0, BD765, BB765)</f>
        <v>0</v>
      </c>
      <c r="BF765">
        <f>1-BE765/AT765</f>
        <v>0</v>
      </c>
      <c r="BG765">
        <f>(AT765-AS765)/(AT765-BE765)</f>
        <v>0</v>
      </c>
      <c r="BH765">
        <f>(AN765-AT765)/(AN765-BE765)</f>
        <v>0</v>
      </c>
      <c r="BI765">
        <f>(AT765-AS765)/(AT765-AM765)</f>
        <v>0</v>
      </c>
      <c r="BJ765">
        <f>(AN765-AT765)/(AN765-AM765)</f>
        <v>0</v>
      </c>
      <c r="BK765">
        <f>(BG765*BE765/AS765)</f>
        <v>0</v>
      </c>
      <c r="BL765">
        <f>(1-BK765)</f>
        <v>0</v>
      </c>
      <c r="BM765">
        <f>$B$11*CK765+$C$11*CL765+$F$11*CM765*(1-CP765)</f>
        <v>0</v>
      </c>
      <c r="BN765">
        <f>BM765*BO765</f>
        <v>0</v>
      </c>
      <c r="BO765">
        <f>($B$11*$D$9+$C$11*$D$9+$F$11*((CZ765+CR765)/MAX(CZ765+CR765+DA765, 0.1)*$I$9+DA765/MAX(CZ765+CR765+DA765, 0.1)*$J$9))/($B$11+$C$11+$F$11)</f>
        <v>0</v>
      </c>
      <c r="BP765">
        <f>($B$11*$K$9+$C$11*$K$9+$F$11*((CZ765+CR765)/MAX(CZ765+CR765+DA765, 0.1)*$P$9+DA765/MAX(CZ765+CR765+DA765, 0.1)*$Q$9))/($B$11+$C$11+$F$11)</f>
        <v>0</v>
      </c>
      <c r="BQ765">
        <v>6</v>
      </c>
      <c r="BR765">
        <v>0.5</v>
      </c>
      <c r="BS765" t="s">
        <v>292</v>
      </c>
      <c r="BT765">
        <v>2</v>
      </c>
      <c r="BU765">
        <v>1627065071.5</v>
      </c>
      <c r="BV765">
        <v>399.471666666667</v>
      </c>
      <c r="BW765">
        <v>419.928</v>
      </c>
      <c r="BX765">
        <v>25.4452666666667</v>
      </c>
      <c r="BY765">
        <v>16.7617333333333</v>
      </c>
      <c r="BZ765">
        <v>395.15</v>
      </c>
      <c r="CA765">
        <v>25.3278</v>
      </c>
      <c r="CB765">
        <v>900.013333333333</v>
      </c>
      <c r="CC765">
        <v>101.512666666667</v>
      </c>
      <c r="CD765">
        <v>0.100158666666667</v>
      </c>
      <c r="CE765">
        <v>40.0532333333333</v>
      </c>
      <c r="CF765">
        <v>36.2607333333333</v>
      </c>
      <c r="CG765">
        <v>999.9</v>
      </c>
      <c r="CH765">
        <v>0</v>
      </c>
      <c r="CI765">
        <v>0</v>
      </c>
      <c r="CJ765">
        <v>9989.16666666667</v>
      </c>
      <c r="CK765">
        <v>0</v>
      </c>
      <c r="CL765">
        <v>59.8759</v>
      </c>
      <c r="CM765">
        <v>1460.1</v>
      </c>
      <c r="CN765">
        <v>0.972996</v>
      </c>
      <c r="CO765">
        <v>0.0270037</v>
      </c>
      <c r="CP765">
        <v>0</v>
      </c>
      <c r="CQ765">
        <v>670.367333333333</v>
      </c>
      <c r="CR765">
        <v>4.99951</v>
      </c>
      <c r="CS765">
        <v>9820</v>
      </c>
      <c r="CT765">
        <v>11912.6666666667</v>
      </c>
      <c r="CU765">
        <v>41.375</v>
      </c>
      <c r="CV765">
        <v>43.125</v>
      </c>
      <c r="CW765">
        <v>42.687</v>
      </c>
      <c r="CX765">
        <v>42.458</v>
      </c>
      <c r="CY765">
        <v>44.25</v>
      </c>
      <c r="CZ765">
        <v>1415.80666666667</v>
      </c>
      <c r="DA765">
        <v>39.2933333333333</v>
      </c>
      <c r="DB765">
        <v>0</v>
      </c>
      <c r="DC765">
        <v>1627065075.4</v>
      </c>
      <c r="DD765">
        <v>0</v>
      </c>
      <c r="DE765">
        <v>670.426346153846</v>
      </c>
      <c r="DF765">
        <v>-2.13822223373827</v>
      </c>
      <c r="DG765">
        <v>-24.3935043085351</v>
      </c>
      <c r="DH765">
        <v>9821.86884615384</v>
      </c>
      <c r="DI765">
        <v>15</v>
      </c>
      <c r="DJ765">
        <v>1627063522.6</v>
      </c>
      <c r="DK765" t="s">
        <v>293</v>
      </c>
      <c r="DL765">
        <v>1627063512.6</v>
      </c>
      <c r="DM765">
        <v>1627063522.6</v>
      </c>
      <c r="DN765">
        <v>1</v>
      </c>
      <c r="DO765">
        <v>0.261</v>
      </c>
      <c r="DP765">
        <v>-0.001</v>
      </c>
      <c r="DQ765">
        <v>4.408</v>
      </c>
      <c r="DR765">
        <v>-0.118</v>
      </c>
      <c r="DS765">
        <v>420</v>
      </c>
      <c r="DT765">
        <v>3</v>
      </c>
      <c r="DU765">
        <v>0.07</v>
      </c>
      <c r="DV765">
        <v>0.03</v>
      </c>
      <c r="DW765">
        <v>-20.60698</v>
      </c>
      <c r="DX765">
        <v>0.415355347091994</v>
      </c>
      <c r="DY765">
        <v>0.0680158150726726</v>
      </c>
      <c r="DZ765">
        <v>1</v>
      </c>
      <c r="EA765">
        <v>670.529264705882</v>
      </c>
      <c r="EB765">
        <v>-2.0635333896874</v>
      </c>
      <c r="EC765">
        <v>0.27599342584066</v>
      </c>
      <c r="ED765">
        <v>1</v>
      </c>
      <c r="EE765">
        <v>8.66649675</v>
      </c>
      <c r="EF765">
        <v>0.0216699061913442</v>
      </c>
      <c r="EG765">
        <v>0.0109616947566286</v>
      </c>
      <c r="EH765">
        <v>1</v>
      </c>
      <c r="EI765">
        <v>3</v>
      </c>
      <c r="EJ765">
        <v>3</v>
      </c>
      <c r="EK765" t="s">
        <v>294</v>
      </c>
      <c r="EL765">
        <v>100</v>
      </c>
      <c r="EM765">
        <v>100</v>
      </c>
      <c r="EN765">
        <v>4.322</v>
      </c>
      <c r="EO765">
        <v>0.1174</v>
      </c>
      <c r="EP765">
        <v>2.28134974714028</v>
      </c>
      <c r="EQ765">
        <v>0.00616335315543056</v>
      </c>
      <c r="ER765">
        <v>-2.81551833566181e-06</v>
      </c>
      <c r="ES765">
        <v>7.20361701182458e-10</v>
      </c>
      <c r="ET765">
        <v>0.117463993054456</v>
      </c>
      <c r="EU765">
        <v>0</v>
      </c>
      <c r="EV765">
        <v>0</v>
      </c>
      <c r="EW765">
        <v>0</v>
      </c>
      <c r="EX765">
        <v>-4</v>
      </c>
      <c r="EY765">
        <v>2067</v>
      </c>
      <c r="EZ765">
        <v>1</v>
      </c>
      <c r="FA765">
        <v>22</v>
      </c>
      <c r="FB765">
        <v>26</v>
      </c>
      <c r="FC765">
        <v>25.8</v>
      </c>
      <c r="FD765">
        <v>18</v>
      </c>
      <c r="FE765">
        <v>960.644</v>
      </c>
      <c r="FF765">
        <v>526.798</v>
      </c>
      <c r="FG765">
        <v>47.0351</v>
      </c>
      <c r="FH765">
        <v>26.4249</v>
      </c>
      <c r="FI765">
        <v>30.0006</v>
      </c>
      <c r="FJ765">
        <v>26.0958</v>
      </c>
      <c r="FK765">
        <v>26.0842</v>
      </c>
      <c r="FL765">
        <v>26.9461</v>
      </c>
      <c r="FM765">
        <v>19.2695</v>
      </c>
      <c r="FN765">
        <v>0</v>
      </c>
      <c r="FO765">
        <v>48</v>
      </c>
      <c r="FP765">
        <v>420</v>
      </c>
      <c r="FQ765">
        <v>16.893</v>
      </c>
      <c r="FR765">
        <v>100.208</v>
      </c>
      <c r="FS765">
        <v>100.099</v>
      </c>
    </row>
    <row r="766" spans="1:175">
      <c r="A766">
        <v>750</v>
      </c>
      <c r="B766">
        <v>1627065074.5</v>
      </c>
      <c r="C766">
        <v>1498.40000009537</v>
      </c>
      <c r="D766" t="s">
        <v>1793</v>
      </c>
      <c r="E766" t="s">
        <v>1794</v>
      </c>
      <c r="F766">
        <v>1</v>
      </c>
      <c r="H766">
        <v>1627065073.5</v>
      </c>
      <c r="I766">
        <f>(J766)/1000</f>
        <v>0</v>
      </c>
      <c r="J766">
        <f>1000*CB766*AH766*(BX766-BY766)/(100*BQ766*(1000-AH766*BX766))</f>
        <v>0</v>
      </c>
      <c r="K766">
        <f>CB766*AH766*(BW766-BV766*(1000-AH766*BY766)/(1000-AH766*BX766))/(100*BQ766)</f>
        <v>0</v>
      </c>
      <c r="L766">
        <f>BV766 - IF(AH766&gt;1, K766*BQ766*100.0/(AJ766*CJ766), 0)</f>
        <v>0</v>
      </c>
      <c r="M766">
        <f>((S766-I766/2)*L766-K766)/(S766+I766/2)</f>
        <v>0</v>
      </c>
      <c r="N766">
        <f>M766*(CC766+CD766)/1000.0</f>
        <v>0</v>
      </c>
      <c r="O766">
        <f>(BV766 - IF(AH766&gt;1, K766*BQ766*100.0/(AJ766*CJ766), 0))*(CC766+CD766)/1000.0</f>
        <v>0</v>
      </c>
      <c r="P766">
        <f>2.0/((1/R766-1/Q766)+SIGN(R766)*SQRT((1/R766-1/Q766)*(1/R766-1/Q766) + 4*BR766/((BR766+1)*(BR766+1))*(2*1/R766*1/Q766-1/Q766*1/Q766)))</f>
        <v>0</v>
      </c>
      <c r="Q766">
        <f>IF(LEFT(BS766,1)&lt;&gt;"0",IF(LEFT(BS766,1)="1",3.0,BT766),$D$5+$E$5*(CJ766*CC766/($K$5*1000))+$F$5*(CJ766*CC766/($K$5*1000))*MAX(MIN(BQ766,$J$5),$I$5)*MAX(MIN(BQ766,$J$5),$I$5)+$G$5*MAX(MIN(BQ766,$J$5),$I$5)*(CJ766*CC766/($K$5*1000))+$H$5*(CJ766*CC766/($K$5*1000))*(CJ766*CC766/($K$5*1000)))</f>
        <v>0</v>
      </c>
      <c r="R766">
        <f>I766*(1000-(1000*0.61365*exp(17.502*V766/(240.97+V766))/(CC766+CD766)+BX766)/2)/(1000*0.61365*exp(17.502*V766/(240.97+V766))/(CC766+CD766)-BX766)</f>
        <v>0</v>
      </c>
      <c r="S766">
        <f>1/((BR766+1)/(P766/1.6)+1/(Q766/1.37)) + BR766/((BR766+1)/(P766/1.6) + BR766/(Q766/1.37))</f>
        <v>0</v>
      </c>
      <c r="T766">
        <f>(BM766*BP766)</f>
        <v>0</v>
      </c>
      <c r="U766">
        <f>(CE766+(T766+2*0.95*5.67E-8*(((CE766+$B$7)+273)^4-(CE766+273)^4)-44100*I766)/(1.84*29.3*Q766+8*0.95*5.67E-8*(CE766+273)^3))</f>
        <v>0</v>
      </c>
      <c r="V766">
        <f>($C$7*CF766+$D$7*CG766+$E$7*U766)</f>
        <v>0</v>
      </c>
      <c r="W766">
        <f>0.61365*exp(17.502*V766/(240.97+V766))</f>
        <v>0</v>
      </c>
      <c r="X766">
        <f>(Y766/Z766*100)</f>
        <v>0</v>
      </c>
      <c r="Y766">
        <f>BX766*(CC766+CD766)/1000</f>
        <v>0</v>
      </c>
      <c r="Z766">
        <f>0.61365*exp(17.502*CE766/(240.97+CE766))</f>
        <v>0</v>
      </c>
      <c r="AA766">
        <f>(W766-BX766*(CC766+CD766)/1000)</f>
        <v>0</v>
      </c>
      <c r="AB766">
        <f>(-I766*44100)</f>
        <v>0</v>
      </c>
      <c r="AC766">
        <f>2*29.3*Q766*0.92*(CE766-V766)</f>
        <v>0</v>
      </c>
      <c r="AD766">
        <f>2*0.95*5.67E-8*(((CE766+$B$7)+273)^4-(V766+273)^4)</f>
        <v>0</v>
      </c>
      <c r="AE766">
        <f>T766+AD766+AB766+AC766</f>
        <v>0</v>
      </c>
      <c r="AF766">
        <v>16</v>
      </c>
      <c r="AG766">
        <v>2</v>
      </c>
      <c r="AH766">
        <f>IF(AF766*$H$13&gt;=AJ766,1.0,(AJ766/(AJ766-AF766*$H$13)))</f>
        <v>0</v>
      </c>
      <c r="AI766">
        <f>(AH766-1)*100</f>
        <v>0</v>
      </c>
      <c r="AJ766">
        <f>MAX(0,($B$13+$C$13*CJ766)/(1+$D$13*CJ766)*CC766/(CE766+273)*$E$13)</f>
        <v>0</v>
      </c>
      <c r="AK766" t="s">
        <v>291</v>
      </c>
      <c r="AL766" t="s">
        <v>291</v>
      </c>
      <c r="AM766">
        <v>0</v>
      </c>
      <c r="AN766">
        <v>0</v>
      </c>
      <c r="AO766">
        <f>1-AM766/AN766</f>
        <v>0</v>
      </c>
      <c r="AP766">
        <v>0</v>
      </c>
      <c r="AQ766" t="s">
        <v>291</v>
      </c>
      <c r="AR766" t="s">
        <v>291</v>
      </c>
      <c r="AS766">
        <v>0</v>
      </c>
      <c r="AT766">
        <v>0</v>
      </c>
      <c r="AU766">
        <f>1-AS766/AT766</f>
        <v>0</v>
      </c>
      <c r="AV766">
        <v>0.5</v>
      </c>
      <c r="AW766">
        <f>BN766</f>
        <v>0</v>
      </c>
      <c r="AX766">
        <f>K766</f>
        <v>0</v>
      </c>
      <c r="AY766">
        <f>AU766*AV766*AW766</f>
        <v>0</v>
      </c>
      <c r="AZ766">
        <f>(AX766-AP766)/AW766</f>
        <v>0</v>
      </c>
      <c r="BA766">
        <f>(AN766-AT766)/AT766</f>
        <v>0</v>
      </c>
      <c r="BB766">
        <f>AM766/(AO766+AM766/AT766)</f>
        <v>0</v>
      </c>
      <c r="BC766" t="s">
        <v>291</v>
      </c>
      <c r="BD766">
        <v>0</v>
      </c>
      <c r="BE766">
        <f>IF(BD766&lt;&gt;0, BD766, BB766)</f>
        <v>0</v>
      </c>
      <c r="BF766">
        <f>1-BE766/AT766</f>
        <v>0</v>
      </c>
      <c r="BG766">
        <f>(AT766-AS766)/(AT766-BE766)</f>
        <v>0</v>
      </c>
      <c r="BH766">
        <f>(AN766-AT766)/(AN766-BE766)</f>
        <v>0</v>
      </c>
      <c r="BI766">
        <f>(AT766-AS766)/(AT766-AM766)</f>
        <v>0</v>
      </c>
      <c r="BJ766">
        <f>(AN766-AT766)/(AN766-AM766)</f>
        <v>0</v>
      </c>
      <c r="BK766">
        <f>(BG766*BE766/AS766)</f>
        <v>0</v>
      </c>
      <c r="BL766">
        <f>(1-BK766)</f>
        <v>0</v>
      </c>
      <c r="BM766">
        <f>$B$11*CK766+$C$11*CL766+$F$11*CM766*(1-CP766)</f>
        <v>0</v>
      </c>
      <c r="BN766">
        <f>BM766*BO766</f>
        <v>0</v>
      </c>
      <c r="BO766">
        <f>($B$11*$D$9+$C$11*$D$9+$F$11*((CZ766+CR766)/MAX(CZ766+CR766+DA766, 0.1)*$I$9+DA766/MAX(CZ766+CR766+DA766, 0.1)*$J$9))/($B$11+$C$11+$F$11)</f>
        <v>0</v>
      </c>
      <c r="BP766">
        <f>($B$11*$K$9+$C$11*$K$9+$F$11*((CZ766+CR766)/MAX(CZ766+CR766+DA766, 0.1)*$P$9+DA766/MAX(CZ766+CR766+DA766, 0.1)*$Q$9))/($B$11+$C$11+$F$11)</f>
        <v>0</v>
      </c>
      <c r="BQ766">
        <v>6</v>
      </c>
      <c r="BR766">
        <v>0.5</v>
      </c>
      <c r="BS766" t="s">
        <v>292</v>
      </c>
      <c r="BT766">
        <v>2</v>
      </c>
      <c r="BU766">
        <v>1627065073.5</v>
      </c>
      <c r="BV766">
        <v>399.432333333333</v>
      </c>
      <c r="BW766">
        <v>419.972</v>
      </c>
      <c r="BX766">
        <v>25.4544666666667</v>
      </c>
      <c r="BY766">
        <v>16.7631333333333</v>
      </c>
      <c r="BZ766">
        <v>395.111333333333</v>
      </c>
      <c r="CA766">
        <v>25.3369666666667</v>
      </c>
      <c r="CB766">
        <v>899.990666666667</v>
      </c>
      <c r="CC766">
        <v>101.512333333333</v>
      </c>
      <c r="CD766">
        <v>0.0996825333333333</v>
      </c>
      <c r="CE766">
        <v>40.0649333333333</v>
      </c>
      <c r="CF766">
        <v>36.2778333333333</v>
      </c>
      <c r="CG766">
        <v>999.9</v>
      </c>
      <c r="CH766">
        <v>0</v>
      </c>
      <c r="CI766">
        <v>0</v>
      </c>
      <c r="CJ766">
        <v>10007.4666666667</v>
      </c>
      <c r="CK766">
        <v>0</v>
      </c>
      <c r="CL766">
        <v>59.8759</v>
      </c>
      <c r="CM766">
        <v>1460.19666666667</v>
      </c>
      <c r="CN766">
        <v>0.972998</v>
      </c>
      <c r="CO766">
        <v>0.0270018</v>
      </c>
      <c r="CP766">
        <v>0</v>
      </c>
      <c r="CQ766">
        <v>669.991666666667</v>
      </c>
      <c r="CR766">
        <v>4.99951</v>
      </c>
      <c r="CS766">
        <v>9819.53</v>
      </c>
      <c r="CT766">
        <v>11913.4666666667</v>
      </c>
      <c r="CU766">
        <v>41.375</v>
      </c>
      <c r="CV766">
        <v>43.125</v>
      </c>
      <c r="CW766">
        <v>42.687</v>
      </c>
      <c r="CX766">
        <v>42.437</v>
      </c>
      <c r="CY766">
        <v>44.25</v>
      </c>
      <c r="CZ766">
        <v>1415.90333333333</v>
      </c>
      <c r="DA766">
        <v>39.2933333333333</v>
      </c>
      <c r="DB766">
        <v>0</v>
      </c>
      <c r="DC766">
        <v>1627065077.2</v>
      </c>
      <c r="DD766">
        <v>0</v>
      </c>
      <c r="DE766">
        <v>670.32952</v>
      </c>
      <c r="DF766">
        <v>-2.20746154950152</v>
      </c>
      <c r="DG766">
        <v>-24.680000062497</v>
      </c>
      <c r="DH766">
        <v>9821.0508</v>
      </c>
      <c r="DI766">
        <v>15</v>
      </c>
      <c r="DJ766">
        <v>1627063522.6</v>
      </c>
      <c r="DK766" t="s">
        <v>293</v>
      </c>
      <c r="DL766">
        <v>1627063512.6</v>
      </c>
      <c r="DM766">
        <v>1627063522.6</v>
      </c>
      <c r="DN766">
        <v>1</v>
      </c>
      <c r="DO766">
        <v>0.261</v>
      </c>
      <c r="DP766">
        <v>-0.001</v>
      </c>
      <c r="DQ766">
        <v>4.408</v>
      </c>
      <c r="DR766">
        <v>-0.118</v>
      </c>
      <c r="DS766">
        <v>420</v>
      </c>
      <c r="DT766">
        <v>3</v>
      </c>
      <c r="DU766">
        <v>0.07</v>
      </c>
      <c r="DV766">
        <v>0.03</v>
      </c>
      <c r="DW766">
        <v>-20.6000075</v>
      </c>
      <c r="DX766">
        <v>0.564388367729904</v>
      </c>
      <c r="DY766">
        <v>0.0725242972647788</v>
      </c>
      <c r="DZ766">
        <v>0</v>
      </c>
      <c r="EA766">
        <v>670.471742857143</v>
      </c>
      <c r="EB766">
        <v>-2.21490410958902</v>
      </c>
      <c r="EC766">
        <v>0.286294488032073</v>
      </c>
      <c r="ED766">
        <v>1</v>
      </c>
      <c r="EE766">
        <v>8.670408</v>
      </c>
      <c r="EF766">
        <v>0.0292255159474415</v>
      </c>
      <c r="EG766">
        <v>0.0116735804704469</v>
      </c>
      <c r="EH766">
        <v>1</v>
      </c>
      <c r="EI766">
        <v>2</v>
      </c>
      <c r="EJ766">
        <v>3</v>
      </c>
      <c r="EK766" t="s">
        <v>335</v>
      </c>
      <c r="EL766">
        <v>100</v>
      </c>
      <c r="EM766">
        <v>100</v>
      </c>
      <c r="EN766">
        <v>4.321</v>
      </c>
      <c r="EO766">
        <v>0.1174</v>
      </c>
      <c r="EP766">
        <v>2.28134974714028</v>
      </c>
      <c r="EQ766">
        <v>0.00616335315543056</v>
      </c>
      <c r="ER766">
        <v>-2.81551833566181e-06</v>
      </c>
      <c r="ES766">
        <v>7.20361701182458e-10</v>
      </c>
      <c r="ET766">
        <v>0.117463993054456</v>
      </c>
      <c r="EU766">
        <v>0</v>
      </c>
      <c r="EV766">
        <v>0</v>
      </c>
      <c r="EW766">
        <v>0</v>
      </c>
      <c r="EX766">
        <v>-4</v>
      </c>
      <c r="EY766">
        <v>2067</v>
      </c>
      <c r="EZ766">
        <v>1</v>
      </c>
      <c r="FA766">
        <v>22</v>
      </c>
      <c r="FB766">
        <v>26</v>
      </c>
      <c r="FC766">
        <v>25.9</v>
      </c>
      <c r="FD766">
        <v>18</v>
      </c>
      <c r="FE766">
        <v>960.616</v>
      </c>
      <c r="FF766">
        <v>526.83</v>
      </c>
      <c r="FG766">
        <v>47.0447</v>
      </c>
      <c r="FH766">
        <v>26.4282</v>
      </c>
      <c r="FI766">
        <v>30.0005</v>
      </c>
      <c r="FJ766">
        <v>26.0985</v>
      </c>
      <c r="FK766">
        <v>26.0875</v>
      </c>
      <c r="FL766">
        <v>26.9468</v>
      </c>
      <c r="FM766">
        <v>18.9628</v>
      </c>
      <c r="FN766">
        <v>0</v>
      </c>
      <c r="FO766">
        <v>48</v>
      </c>
      <c r="FP766">
        <v>420</v>
      </c>
      <c r="FQ766">
        <v>16.9076</v>
      </c>
      <c r="FR766">
        <v>100.207</v>
      </c>
      <c r="FS766">
        <v>100.098</v>
      </c>
    </row>
    <row r="767" spans="1:175">
      <c r="A767">
        <v>751</v>
      </c>
      <c r="B767">
        <v>1627065232.5</v>
      </c>
      <c r="C767">
        <v>1656.40000009537</v>
      </c>
      <c r="D767" t="s">
        <v>1795</v>
      </c>
      <c r="E767" t="s">
        <v>1796</v>
      </c>
      <c r="F767">
        <v>1</v>
      </c>
      <c r="H767">
        <v>1627065231.5</v>
      </c>
      <c r="I767">
        <f>(J767)/1000</f>
        <v>0</v>
      </c>
      <c r="J767">
        <f>1000*CB767*AH767*(BX767-BY767)/(100*BQ767*(1000-AH767*BX767))</f>
        <v>0</v>
      </c>
      <c r="K767">
        <f>CB767*AH767*(BW767-BV767*(1000-AH767*BY767)/(1000-AH767*BX767))/(100*BQ767)</f>
        <v>0</v>
      </c>
      <c r="L767">
        <f>BV767 - IF(AH767&gt;1, K767*BQ767*100.0/(AJ767*CJ767), 0)</f>
        <v>0</v>
      </c>
      <c r="M767">
        <f>((S767-I767/2)*L767-K767)/(S767+I767/2)</f>
        <v>0</v>
      </c>
      <c r="N767">
        <f>M767*(CC767+CD767)/1000.0</f>
        <v>0</v>
      </c>
      <c r="O767">
        <f>(BV767 - IF(AH767&gt;1, K767*BQ767*100.0/(AJ767*CJ767), 0))*(CC767+CD767)/1000.0</f>
        <v>0</v>
      </c>
      <c r="P767">
        <f>2.0/((1/R767-1/Q767)+SIGN(R767)*SQRT((1/R767-1/Q767)*(1/R767-1/Q767) + 4*BR767/((BR767+1)*(BR767+1))*(2*1/R767*1/Q767-1/Q767*1/Q767)))</f>
        <v>0</v>
      </c>
      <c r="Q767">
        <f>IF(LEFT(BS767,1)&lt;&gt;"0",IF(LEFT(BS767,1)="1",3.0,BT767),$D$5+$E$5*(CJ767*CC767/($K$5*1000))+$F$5*(CJ767*CC767/($K$5*1000))*MAX(MIN(BQ767,$J$5),$I$5)*MAX(MIN(BQ767,$J$5),$I$5)+$G$5*MAX(MIN(BQ767,$J$5),$I$5)*(CJ767*CC767/($K$5*1000))+$H$5*(CJ767*CC767/($K$5*1000))*(CJ767*CC767/($K$5*1000)))</f>
        <v>0</v>
      </c>
      <c r="R767">
        <f>I767*(1000-(1000*0.61365*exp(17.502*V767/(240.97+V767))/(CC767+CD767)+BX767)/2)/(1000*0.61365*exp(17.502*V767/(240.97+V767))/(CC767+CD767)-BX767)</f>
        <v>0</v>
      </c>
      <c r="S767">
        <f>1/((BR767+1)/(P767/1.6)+1/(Q767/1.37)) + BR767/((BR767+1)/(P767/1.6) + BR767/(Q767/1.37))</f>
        <v>0</v>
      </c>
      <c r="T767">
        <f>(BM767*BP767)</f>
        <v>0</v>
      </c>
      <c r="U767">
        <f>(CE767+(T767+2*0.95*5.67E-8*(((CE767+$B$7)+273)^4-(CE767+273)^4)-44100*I767)/(1.84*29.3*Q767+8*0.95*5.67E-8*(CE767+273)^3))</f>
        <v>0</v>
      </c>
      <c r="V767">
        <f>($C$7*CF767+$D$7*CG767+$E$7*U767)</f>
        <v>0</v>
      </c>
      <c r="W767">
        <f>0.61365*exp(17.502*V767/(240.97+V767))</f>
        <v>0</v>
      </c>
      <c r="X767">
        <f>(Y767/Z767*100)</f>
        <v>0</v>
      </c>
      <c r="Y767">
        <f>BX767*(CC767+CD767)/1000</f>
        <v>0</v>
      </c>
      <c r="Z767">
        <f>0.61365*exp(17.502*CE767/(240.97+CE767))</f>
        <v>0</v>
      </c>
      <c r="AA767">
        <f>(W767-BX767*(CC767+CD767)/1000)</f>
        <v>0</v>
      </c>
      <c r="AB767">
        <f>(-I767*44100)</f>
        <v>0</v>
      </c>
      <c r="AC767">
        <f>2*29.3*Q767*0.92*(CE767-V767)</f>
        <v>0</v>
      </c>
      <c r="AD767">
        <f>2*0.95*5.67E-8*(((CE767+$B$7)+273)^4-(V767+273)^4)</f>
        <v>0</v>
      </c>
      <c r="AE767">
        <f>T767+AD767+AB767+AC767</f>
        <v>0</v>
      </c>
      <c r="AF767">
        <v>17</v>
      </c>
      <c r="AG767">
        <v>2</v>
      </c>
      <c r="AH767">
        <f>IF(AF767*$H$13&gt;=AJ767,1.0,(AJ767/(AJ767-AF767*$H$13)))</f>
        <v>0</v>
      </c>
      <c r="AI767">
        <f>(AH767-1)*100</f>
        <v>0</v>
      </c>
      <c r="AJ767">
        <f>MAX(0,($B$13+$C$13*CJ767)/(1+$D$13*CJ767)*CC767/(CE767+273)*$E$13)</f>
        <v>0</v>
      </c>
      <c r="AK767" t="s">
        <v>291</v>
      </c>
      <c r="AL767" t="s">
        <v>291</v>
      </c>
      <c r="AM767">
        <v>0</v>
      </c>
      <c r="AN767">
        <v>0</v>
      </c>
      <c r="AO767">
        <f>1-AM767/AN767</f>
        <v>0</v>
      </c>
      <c r="AP767">
        <v>0</v>
      </c>
      <c r="AQ767" t="s">
        <v>291</v>
      </c>
      <c r="AR767" t="s">
        <v>291</v>
      </c>
      <c r="AS767">
        <v>0</v>
      </c>
      <c r="AT767">
        <v>0</v>
      </c>
      <c r="AU767">
        <f>1-AS767/AT767</f>
        <v>0</v>
      </c>
      <c r="AV767">
        <v>0.5</v>
      </c>
      <c r="AW767">
        <f>BN767</f>
        <v>0</v>
      </c>
      <c r="AX767">
        <f>K767</f>
        <v>0</v>
      </c>
      <c r="AY767">
        <f>AU767*AV767*AW767</f>
        <v>0</v>
      </c>
      <c r="AZ767">
        <f>(AX767-AP767)/AW767</f>
        <v>0</v>
      </c>
      <c r="BA767">
        <f>(AN767-AT767)/AT767</f>
        <v>0</v>
      </c>
      <c r="BB767">
        <f>AM767/(AO767+AM767/AT767)</f>
        <v>0</v>
      </c>
      <c r="BC767" t="s">
        <v>291</v>
      </c>
      <c r="BD767">
        <v>0</v>
      </c>
      <c r="BE767">
        <f>IF(BD767&lt;&gt;0, BD767, BB767)</f>
        <v>0</v>
      </c>
      <c r="BF767">
        <f>1-BE767/AT767</f>
        <v>0</v>
      </c>
      <c r="BG767">
        <f>(AT767-AS767)/(AT767-BE767)</f>
        <v>0</v>
      </c>
      <c r="BH767">
        <f>(AN767-AT767)/(AN767-BE767)</f>
        <v>0</v>
      </c>
      <c r="BI767">
        <f>(AT767-AS767)/(AT767-AM767)</f>
        <v>0</v>
      </c>
      <c r="BJ767">
        <f>(AN767-AT767)/(AN767-AM767)</f>
        <v>0</v>
      </c>
      <c r="BK767">
        <f>(BG767*BE767/AS767)</f>
        <v>0</v>
      </c>
      <c r="BL767">
        <f>(1-BK767)</f>
        <v>0</v>
      </c>
      <c r="BM767">
        <f>$B$11*CK767+$C$11*CL767+$F$11*CM767*(1-CP767)</f>
        <v>0</v>
      </c>
      <c r="BN767">
        <f>BM767*BO767</f>
        <v>0</v>
      </c>
      <c r="BO767">
        <f>($B$11*$D$9+$C$11*$D$9+$F$11*((CZ767+CR767)/MAX(CZ767+CR767+DA767, 0.1)*$I$9+DA767/MAX(CZ767+CR767+DA767, 0.1)*$J$9))/($B$11+$C$11+$F$11)</f>
        <v>0</v>
      </c>
      <c r="BP767">
        <f>($B$11*$K$9+$C$11*$K$9+$F$11*((CZ767+CR767)/MAX(CZ767+CR767+DA767, 0.1)*$P$9+DA767/MAX(CZ767+CR767+DA767, 0.1)*$Q$9))/($B$11+$C$11+$F$11)</f>
        <v>0</v>
      </c>
      <c r="BQ767">
        <v>6</v>
      </c>
      <c r="BR767">
        <v>0.5</v>
      </c>
      <c r="BS767" t="s">
        <v>292</v>
      </c>
      <c r="BT767">
        <v>2</v>
      </c>
      <c r="BU767">
        <v>1627065231.5</v>
      </c>
      <c r="BV767">
        <v>400.194333333333</v>
      </c>
      <c r="BW767">
        <v>420.054666666667</v>
      </c>
      <c r="BX767">
        <v>26.4845</v>
      </c>
      <c r="BY767">
        <v>17.7174333333333</v>
      </c>
      <c r="BZ767">
        <v>396.155</v>
      </c>
      <c r="CA767">
        <v>26.4806333333333</v>
      </c>
      <c r="CB767">
        <v>900.026333333333</v>
      </c>
      <c r="CC767">
        <v>101.533333333333</v>
      </c>
      <c r="CD767">
        <v>0.100161333333333</v>
      </c>
      <c r="CE767">
        <v>40.8754</v>
      </c>
      <c r="CF767">
        <v>37.0512666666667</v>
      </c>
      <c r="CG767">
        <v>999.9</v>
      </c>
      <c r="CH767">
        <v>0</v>
      </c>
      <c r="CI767">
        <v>0</v>
      </c>
      <c r="CJ767">
        <v>9998.33333333333</v>
      </c>
      <c r="CK767">
        <v>0</v>
      </c>
      <c r="CL767">
        <v>48.2371666666667</v>
      </c>
      <c r="CM767">
        <v>1460.08</v>
      </c>
      <c r="CN767">
        <v>0.973002</v>
      </c>
      <c r="CO767">
        <v>0.0269979666666667</v>
      </c>
      <c r="CP767">
        <v>0</v>
      </c>
      <c r="CQ767">
        <v>665.547</v>
      </c>
      <c r="CR767">
        <v>4.99951</v>
      </c>
      <c r="CS767">
        <v>9760.56333333333</v>
      </c>
      <c r="CT767">
        <v>11912.5666666667</v>
      </c>
      <c r="CU767">
        <v>41.812</v>
      </c>
      <c r="CV767">
        <v>43.5</v>
      </c>
      <c r="CW767">
        <v>43.125</v>
      </c>
      <c r="CX767">
        <v>42.875</v>
      </c>
      <c r="CY767">
        <v>44.75</v>
      </c>
      <c r="CZ767">
        <v>1415.79666666667</v>
      </c>
      <c r="DA767">
        <v>39.2833333333333</v>
      </c>
      <c r="DB767">
        <v>0</v>
      </c>
      <c r="DC767">
        <v>1627065235.6</v>
      </c>
      <c r="DD767">
        <v>0</v>
      </c>
      <c r="DE767">
        <v>665.75404</v>
      </c>
      <c r="DF767">
        <v>-3.28323078849187</v>
      </c>
      <c r="DG767">
        <v>-49.9153846605912</v>
      </c>
      <c r="DH767">
        <v>9765.2792</v>
      </c>
      <c r="DI767">
        <v>15</v>
      </c>
      <c r="DJ767">
        <v>1627065199</v>
      </c>
      <c r="DK767" t="s">
        <v>1797</v>
      </c>
      <c r="DL767">
        <v>1627065199</v>
      </c>
      <c r="DM767">
        <v>1627065197.5</v>
      </c>
      <c r="DN767">
        <v>2</v>
      </c>
      <c r="DO767">
        <v>-0.287</v>
      </c>
      <c r="DP767">
        <v>-0.114</v>
      </c>
      <c r="DQ767">
        <v>4.123</v>
      </c>
      <c r="DR767">
        <v>-0.073</v>
      </c>
      <c r="DS767">
        <v>420</v>
      </c>
      <c r="DT767">
        <v>17</v>
      </c>
      <c r="DU767">
        <v>0.14</v>
      </c>
      <c r="DV767">
        <v>0.01</v>
      </c>
      <c r="DW767">
        <v>-19.96396</v>
      </c>
      <c r="DX767">
        <v>1.02867016885557</v>
      </c>
      <c r="DY767">
        <v>0.10582232703924</v>
      </c>
      <c r="DZ767">
        <v>0</v>
      </c>
      <c r="EA767">
        <v>665.8915</v>
      </c>
      <c r="EB767">
        <v>-2.725712783273</v>
      </c>
      <c r="EC767">
        <v>0.351867559476237</v>
      </c>
      <c r="ED767">
        <v>1</v>
      </c>
      <c r="EE767">
        <v>8.7734875</v>
      </c>
      <c r="EF767">
        <v>0.914775309568475</v>
      </c>
      <c r="EG767">
        <v>0.161653200753187</v>
      </c>
      <c r="EH767">
        <v>0</v>
      </c>
      <c r="EI767">
        <v>1</v>
      </c>
      <c r="EJ767">
        <v>3</v>
      </c>
      <c r="EK767" t="s">
        <v>354</v>
      </c>
      <c r="EL767">
        <v>100</v>
      </c>
      <c r="EM767">
        <v>100</v>
      </c>
      <c r="EN767">
        <v>4.039</v>
      </c>
      <c r="EO767">
        <v>0.0038</v>
      </c>
      <c r="EP767">
        <v>1.99455762794895</v>
      </c>
      <c r="EQ767">
        <v>0.00616335315543056</v>
      </c>
      <c r="ER767">
        <v>-2.81551833566181e-06</v>
      </c>
      <c r="ES767">
        <v>7.20361701182458e-10</v>
      </c>
      <c r="ET767">
        <v>0.00382125615994458</v>
      </c>
      <c r="EU767">
        <v>0</v>
      </c>
      <c r="EV767">
        <v>0</v>
      </c>
      <c r="EW767">
        <v>0</v>
      </c>
      <c r="EX767">
        <v>-4</v>
      </c>
      <c r="EY767">
        <v>2067</v>
      </c>
      <c r="EZ767">
        <v>1</v>
      </c>
      <c r="FA767">
        <v>22</v>
      </c>
      <c r="FB767">
        <v>0.6</v>
      </c>
      <c r="FC767">
        <v>0.6</v>
      </c>
      <c r="FD767">
        <v>18</v>
      </c>
      <c r="FE767">
        <v>959.619</v>
      </c>
      <c r="FF767">
        <v>528.462</v>
      </c>
      <c r="FG767">
        <v>47.7067</v>
      </c>
      <c r="FH767">
        <v>26.6919</v>
      </c>
      <c r="FI767">
        <v>30.0007</v>
      </c>
      <c r="FJ767">
        <v>26.3437</v>
      </c>
      <c r="FK767">
        <v>26.3272</v>
      </c>
      <c r="FL767">
        <v>26.9755</v>
      </c>
      <c r="FM767">
        <v>14.5084</v>
      </c>
      <c r="FN767">
        <v>1.55526</v>
      </c>
      <c r="FO767">
        <v>48</v>
      </c>
      <c r="FP767">
        <v>420</v>
      </c>
      <c r="FQ767">
        <v>17.8429</v>
      </c>
      <c r="FR767">
        <v>100.171</v>
      </c>
      <c r="FS767">
        <v>100.054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2021-07-23T11:35:37Z</dcterms:created>
  <dcterms:modified xsi:type="dcterms:W3CDTF">2021-07-23T11:35:37Z</dcterms:modified>
</cp:coreProperties>
</file>