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<sst xmlns="http://schemas.openxmlformats.org/spreadsheetml/2006/main" count="725" uniqueCount="315">
  <si>
    <t>File opened</t>
  </si>
  <si>
    <t>2021-07-12 13:11:38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</si>
  <si>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</si>
  <si>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</si>
  <si>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</si>
  <si>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</si>
  <si>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</si>
  <si>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</si>
  <si>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</si>
  <si>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</si>
  <si>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</si>
  <si>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</si>
  <si>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</si>
  <si>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{"co2bspanconc1": "2500", "h2obspan2a": "0.0691036", "flowmeterzero": "1.0032", "h2obspanconc1": "12.21", "h2obspan2": "0", "h2obspan2b": "0.0691233", "flowazero": "0.306", "h2obzero": "0.996793", "co2bspan2a": "0.328844", "h2oaspanconc1": "12.21", "co2aspanconc2": "296.7", "co2aspanconc1": "2500", "co2bspan2b": "0.32636", "h2oaspan2a": "0.0689952", "co2aspan2": "-0.0257965", "h2oaspanconc2": "0", "co2azero": "0.990305", "h2oaspan1": "1.00294", "co2bspanconc2": "296.7", "co2bzero": "0.957759", "h2oaspan2": "0", "flowbzero": "0.31521", "chamberpressurezero": "2.55175", "ssb_ref": "37595.2", "co2aspan2a": "0.329491", "co2bspan2": "-0.0261668", "oxygen": "21", "h2obspan1": "1.00029", "tbzero": "0.0863571", "h2oaspan2b": "0.069198", "tazero": "-0.00228119", "co2bspan1": "1.00105", "h2oazero": "1.00241", "ssa_ref": "35974.6", "h2obspanconc2": "0", "co2aspan1": "1.00108",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</si>
  <si>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</si>
  <si>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</si>
  <si>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</si>
  <si>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</si>
  <si>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</si>
  <si>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</si>
  <si>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</si>
  <si>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</si>
  <si>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</si>
  <si>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13:11:38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</si>
  <si>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</si>
  <si>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</si>
  <si>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</si>
  <si>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</si>
  <si>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</si>
  <si>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</si>
  <si>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</si>
  <si>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</si>
  <si>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</si>
  <si>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</si>
  <si>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</si>
  <si>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</si>
  <si>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</si>
  <si>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</si>
  <si>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</si>
  <si>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</si>
  <si>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</si>
  <si>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</si>
  <si>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</si>
  <si>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</si>
  <si>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</si>
  <si>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</si>
  <si>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</si>
  <si>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</si>
  <si>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</si>
  <si>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</si>
  <si>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</si>
  <si>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</si>
  <si>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</si>
  <si>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</si>
  <si>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</si>
  <si>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</si>
  <si>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</si>
  <si>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</si>
  <si>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</si>
  <si>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</si>
  <si>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</si>
  <si>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</si>
  <si>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</si>
  <si>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</si>
  <si>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</si>
  <si>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</si>
  <si>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</si>
  <si>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</si>
  <si>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</si>
  <si>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</si>
  <si>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</si>
  <si>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</si>
  <si>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</si>
  <si>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</si>
  <si>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</si>
  <si>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</si>
  <si>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</si>
  <si>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1.51794 82.0932 382.283 626.603 864.079 1053.02 1249.02 1356.77</t>
  </si>
  <si>
    <t>Fs_true</t>
  </si>
  <si>
    <t>-0.245759 101.807 401.752 600.872 800.588 1000.5 1201.03 1401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</si>
  <si>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</si>
  <si>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</si>
  <si>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</si>
  <si>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</si>
  <si>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</si>
  <si>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</si>
  <si>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</si>
  <si>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</si>
  <si>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</si>
  <si>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</si>
  <si>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</si>
  <si>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</si>
  <si>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</si>
  <si>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</si>
  <si>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</si>
  <si>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</si>
  <si>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</si>
  <si>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</si>
  <si>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</si>
  <si>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</si>
  <si>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</si>
  <si>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</si>
  <si>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</si>
  <si>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</si>
  <si>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</si>
  <si>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</si>
  <si>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</si>
  <si>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</si>
  <si>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</si>
  <si>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</si>
  <si>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</si>
  <si>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</si>
  <si>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</si>
  <si>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</si>
  <si>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</si>
  <si>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</si>
  <si>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</si>
  <si>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</si>
  <si>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</si>
  <si>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</si>
  <si>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</si>
  <si>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</si>
  <si>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</si>
  <si>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</si>
  <si>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</si>
  <si>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</si>
  <si>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</si>
  <si>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</si>
  <si>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</si>
  <si>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</si>
  <si>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</si>
  <si>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</si>
  <si>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</si>
  <si>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</si>
  <si>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</si>
  <si>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</si>
  <si>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</si>
  <si>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</si>
  <si>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</si>
  <si>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</si>
  <si>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</si>
  <si>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</si>
  <si>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</si>
  <si>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</si>
  <si>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</si>
  <si>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</si>
  <si>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</si>
  <si>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</si>
  <si>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</si>
  <si>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</si>
  <si>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</si>
  <si>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</si>
  <si>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</si>
  <si>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</si>
  <si>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</si>
  <si>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</si>
  <si>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</si>
  <si>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</si>
  <si>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</si>
  <si>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</si>
  <si>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</si>
  <si>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</si>
  <si>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</si>
  <si>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</si>
  <si>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</si>
  <si>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</si>
  <si>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</si>
  <si>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</si>
  <si>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</si>
  <si>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</si>
  <si>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</si>
  <si>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</si>
  <si>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</si>
  <si>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</si>
  <si>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</si>
  <si>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</si>
  <si>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</si>
  <si>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</si>
  <si>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</si>
  <si>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</si>
  <si>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</si>
  <si>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</si>
  <si>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</si>
  <si>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</si>
  <si>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</si>
  <si>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</si>
  <si>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</si>
  <si>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</si>
  <si>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</si>
  <si>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</si>
  <si>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</si>
  <si>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</si>
  <si>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</si>
  <si>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</si>
  <si>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</si>
  <si>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</si>
  <si>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</si>
  <si>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</si>
  <si>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</si>
  <si>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</si>
  <si>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</si>
  <si>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</si>
  <si>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</si>
  <si>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</si>
  <si>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</si>
  <si>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</si>
  <si>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</si>
  <si>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</si>
  <si>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</si>
  <si>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</si>
  <si>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</si>
  <si>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</si>
  <si>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</si>
  <si>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</si>
  <si>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</si>
  <si>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</si>
  <si>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</si>
  <si>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</si>
  <si>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</si>
  <si>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</si>
  <si>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</si>
  <si>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</si>
  <si>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</si>
  <si>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</si>
  <si>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</si>
  <si>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</si>
  <si>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</si>
  <si>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</si>
  <si>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</si>
  <si>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</si>
  <si>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</si>
  <si>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</si>
  <si>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</si>
  <si>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</si>
  <si>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</si>
  <si>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</si>
  <si>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</si>
  <si>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</si>
  <si>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</si>
  <si>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</si>
  <si>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</si>
  <si>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</si>
  <si>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</si>
  <si>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</si>
  <si>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</si>
  <si>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</si>
  <si>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</si>
  <si>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</si>
  <si>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</si>
  <si>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</si>
  <si>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</si>
  <si>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</si>
  <si>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</si>
  <si>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</si>
  <si>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</si>
  <si>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</si>
  <si>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</si>
  <si>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</si>
  <si>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</si>
  <si>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</si>
  <si>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</si>
  <si>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</si>
  <si>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</si>
  <si>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</si>
  <si>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</si>
  <si>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</si>
  <si>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</si>
  <si>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</si>
  <si>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</si>
  <si>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</si>
  <si>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</si>
  <si>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</si>
  <si>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</si>
  <si>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</si>
  <si>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</si>
  <si>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</si>
  <si>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</si>
  <si>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</si>
  <si>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</si>
  <si>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</si>
  <si>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</si>
  <si>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</si>
  <si>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</si>
  <si>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</si>
  <si>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</si>
  <si>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</si>
  <si>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</si>
  <si>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</si>
  <si>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</si>
  <si>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</si>
  <si>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20210712 13:18:12</t>
  </si>
  <si>
    <t>13:18:12</t>
  </si>
  <si>
    <t>-</t>
  </si>
  <si>
    <t>0: Broadleaf</t>
  </si>
  <si>
    <t>13:13:10</t>
  </si>
  <si>
    <t>3/3</t>
  </si>
  <si>
    <t>20210712 13:20:13</t>
  </si>
  <si>
    <t>13:20:13</t>
  </si>
  <si>
    <t>20210712 13:22:13</t>
  </si>
  <si>
    <t>13:22:13</t>
  </si>
  <si>
    <t>20210712 13:24:14</t>
  </si>
  <si>
    <t>13:24:14</t>
  </si>
  <si>
    <t>20210712 13:26:14</t>
  </si>
  <si>
    <t>13:26:14</t>
  </si>
  <si>
    <t>20210712 13:28:55</t>
  </si>
  <si>
    <t>13:28:55</t>
  </si>
  <si>
    <t>20210712 13:30:57</t>
  </si>
  <si>
    <t>13:30:57</t>
  </si>
  <si>
    <t>20210712 13:32:57</t>
  </si>
  <si>
    <t>13:32:57</t>
  </si>
  <si>
    <t>20210712 13:35:58</t>
  </si>
  <si>
    <t>13:35:58</t>
  </si>
  <si>
    <t>1/3</t>
  </si>
  <si>
    <t>20210712 13:38:06</t>
  </si>
  <si>
    <t>13:38:06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</si>
</sst>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6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1626113892.6</v>
      </c>
      <c r="C17">
        <v>0</v>
      </c>
      <c r="D17" t="s">
        <v>290</v>
      </c>
      <c r="E17" t="s">
        <v>291</v>
      </c>
      <c r="F17">
        <v>15</v>
      </c>
      <c r="I17">
        <v>1626113884.85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28</v>
      </c>
      <c r="AH17">
        <v>5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1626113884.85</v>
      </c>
      <c r="BW17">
        <v>380.3519</v>
      </c>
      <c r="BX17">
        <v>420.010633333333</v>
      </c>
      <c r="BY17">
        <v>9.77352166666667</v>
      </c>
      <c r="BZ17">
        <v>1.34009433333333</v>
      </c>
      <c r="CA17">
        <v>378.221066666667</v>
      </c>
      <c r="CB17">
        <v>9.80335633333333</v>
      </c>
      <c r="CC17">
        <v>599.988233333333</v>
      </c>
      <c r="CD17">
        <v>100.883766666667</v>
      </c>
      <c r="CE17">
        <v>0.0998351033333333</v>
      </c>
      <c r="CF17">
        <v>23.01347</v>
      </c>
      <c r="CG17">
        <v>21.7810633333333</v>
      </c>
      <c r="CH17">
        <v>999.9</v>
      </c>
      <c r="CI17">
        <v>0</v>
      </c>
      <c r="CJ17">
        <v>0</v>
      </c>
      <c r="CK17">
        <v>10002.3706666667</v>
      </c>
      <c r="CL17">
        <v>0</v>
      </c>
      <c r="CM17">
        <v>0.221023</v>
      </c>
      <c r="CN17">
        <v>1799.99633333333</v>
      </c>
      <c r="CO17">
        <v>0.9779926</v>
      </c>
      <c r="CP17">
        <v>0.0220077</v>
      </c>
      <c r="CQ17">
        <v>0</v>
      </c>
      <c r="CR17">
        <v>927.1235</v>
      </c>
      <c r="CS17">
        <v>4.99999</v>
      </c>
      <c r="CT17">
        <v>16741.79</v>
      </c>
      <c r="CU17">
        <v>15729.6266666667</v>
      </c>
      <c r="CV17">
        <v>39.6103</v>
      </c>
      <c r="CW17">
        <v>41.3099333333333</v>
      </c>
      <c r="CX17">
        <v>40.3603</v>
      </c>
      <c r="CY17">
        <v>40.7603333333333</v>
      </c>
      <c r="CZ17">
        <v>41.5186</v>
      </c>
      <c r="DA17">
        <v>1755.49566666667</v>
      </c>
      <c r="DB17">
        <v>39.5006666666667</v>
      </c>
      <c r="DC17">
        <v>0</v>
      </c>
      <c r="DD17">
        <v>1626113901.5</v>
      </c>
      <c r="DE17">
        <v>0</v>
      </c>
      <c r="DF17">
        <v>927.12444</v>
      </c>
      <c r="DG17">
        <v>-2.25823077071969</v>
      </c>
      <c r="DH17">
        <v>-2.976923108818</v>
      </c>
      <c r="DI17">
        <v>16741.784</v>
      </c>
      <c r="DJ17">
        <v>15</v>
      </c>
      <c r="DK17">
        <v>1626113590.6</v>
      </c>
      <c r="DL17" t="s">
        <v>294</v>
      </c>
      <c r="DM17">
        <v>1626113578.6</v>
      </c>
      <c r="DN17">
        <v>1626113590.6</v>
      </c>
      <c r="DO17">
        <v>2</v>
      </c>
      <c r="DP17">
        <v>0.113</v>
      </c>
      <c r="DQ17">
        <v>0.004</v>
      </c>
      <c r="DR17">
        <v>2.194</v>
      </c>
      <c r="DS17">
        <v>-0.053</v>
      </c>
      <c r="DT17">
        <v>420</v>
      </c>
      <c r="DU17">
        <v>1</v>
      </c>
      <c r="DV17">
        <v>0.05</v>
      </c>
      <c r="DW17">
        <v>0.01</v>
      </c>
      <c r="DX17">
        <v>-39.6630487804878</v>
      </c>
      <c r="DY17">
        <v>-0.0451986062718804</v>
      </c>
      <c r="DZ17">
        <v>0.144051102250169</v>
      </c>
      <c r="EA17">
        <v>1</v>
      </c>
      <c r="EB17">
        <v>927.143085714286</v>
      </c>
      <c r="EC17">
        <v>-0.595209393347404</v>
      </c>
      <c r="ED17">
        <v>0.228819251366488</v>
      </c>
      <c r="EE17">
        <v>1</v>
      </c>
      <c r="EF17">
        <v>8.39926951219512</v>
      </c>
      <c r="EG17">
        <v>0.0962642508710811</v>
      </c>
      <c r="EH17">
        <v>0.0917880987277476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2.131</v>
      </c>
      <c r="EP17">
        <v>-0.0296</v>
      </c>
      <c r="EQ17">
        <v>1.40378271555545</v>
      </c>
      <c r="ER17">
        <v>0.00225868272383977</v>
      </c>
      <c r="ES17">
        <v>-9.96746185667655e-07</v>
      </c>
      <c r="ET17">
        <v>2.83711317370827e-10</v>
      </c>
      <c r="EU17">
        <v>-0.0509351548130857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5.2</v>
      </c>
      <c r="FD17">
        <v>5</v>
      </c>
      <c r="FE17">
        <v>18</v>
      </c>
      <c r="FF17">
        <v>590.659</v>
      </c>
      <c r="FG17">
        <v>754.901</v>
      </c>
      <c r="FH17">
        <v>20.0006</v>
      </c>
      <c r="FI17">
        <v>25.2639</v>
      </c>
      <c r="FJ17">
        <v>30.0001</v>
      </c>
      <c r="FK17">
        <v>25.3106</v>
      </c>
      <c r="FL17">
        <v>25.3298</v>
      </c>
      <c r="FM17">
        <v>24.6526</v>
      </c>
      <c r="FN17">
        <v>93.8294</v>
      </c>
      <c r="FO17">
        <v>0</v>
      </c>
      <c r="FP17">
        <v>20</v>
      </c>
      <c r="FQ17">
        <v>420</v>
      </c>
      <c r="FR17">
        <v>1.35352</v>
      </c>
      <c r="FS17">
        <v>101.523</v>
      </c>
      <c r="FT17">
        <v>102.136</v>
      </c>
    </row>
    <row r="18" spans="1:176">
      <c r="A18">
        <v>2</v>
      </c>
      <c r="B18">
        <v>1626114013.1</v>
      </c>
      <c r="C18">
        <v>120.5</v>
      </c>
      <c r="D18" t="s">
        <v>296</v>
      </c>
      <c r="E18" t="s">
        <v>297</v>
      </c>
      <c r="F18">
        <v>15</v>
      </c>
      <c r="I18">
        <v>1626114005.35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28</v>
      </c>
      <c r="AH18">
        <v>5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1626114005.35</v>
      </c>
      <c r="BW18">
        <v>381.211766666667</v>
      </c>
      <c r="BX18">
        <v>420.0044</v>
      </c>
      <c r="BY18">
        <v>9.72410533333333</v>
      </c>
      <c r="BZ18">
        <v>1.57440433333333</v>
      </c>
      <c r="CA18">
        <v>379.079466666667</v>
      </c>
      <c r="CB18">
        <v>9.75425233333333</v>
      </c>
      <c r="CC18">
        <v>600.010266666667</v>
      </c>
      <c r="CD18">
        <v>100.885</v>
      </c>
      <c r="CE18">
        <v>0.0999826733333333</v>
      </c>
      <c r="CF18">
        <v>23.0021166666667</v>
      </c>
      <c r="CG18">
        <v>21.7471133333333</v>
      </c>
      <c r="CH18">
        <v>999.9</v>
      </c>
      <c r="CI18">
        <v>0</v>
      </c>
      <c r="CJ18">
        <v>0</v>
      </c>
      <c r="CK18">
        <v>10003.3376666667</v>
      </c>
      <c r="CL18">
        <v>0</v>
      </c>
      <c r="CM18">
        <v>0.221023</v>
      </c>
      <c r="CN18">
        <v>1499.992</v>
      </c>
      <c r="CO18">
        <v>0.973003833333333</v>
      </c>
      <c r="CP18">
        <v>0.02699595</v>
      </c>
      <c r="CQ18">
        <v>0</v>
      </c>
      <c r="CR18">
        <v>942.564466666667</v>
      </c>
      <c r="CS18">
        <v>4.99999</v>
      </c>
      <c r="CT18">
        <v>14163.95</v>
      </c>
      <c r="CU18">
        <v>13078.22</v>
      </c>
      <c r="CV18">
        <v>39.7624</v>
      </c>
      <c r="CW18">
        <v>41.687</v>
      </c>
      <c r="CX18">
        <v>40.75</v>
      </c>
      <c r="CY18">
        <v>41.0914</v>
      </c>
      <c r="CZ18">
        <v>41.7665333333333</v>
      </c>
      <c r="DA18">
        <v>1454.63133333333</v>
      </c>
      <c r="DB18">
        <v>40.36</v>
      </c>
      <c r="DC18">
        <v>0</v>
      </c>
      <c r="DD18">
        <v>1626114022.1</v>
      </c>
      <c r="DE18">
        <v>0</v>
      </c>
      <c r="DF18">
        <v>942.568384615385</v>
      </c>
      <c r="DG18">
        <v>7.02085469832926</v>
      </c>
      <c r="DH18">
        <v>95.3128206055081</v>
      </c>
      <c r="DI18">
        <v>14164.5807692308</v>
      </c>
      <c r="DJ18">
        <v>15</v>
      </c>
      <c r="DK18">
        <v>1626113590.6</v>
      </c>
      <c r="DL18" t="s">
        <v>294</v>
      </c>
      <c r="DM18">
        <v>1626113578.6</v>
      </c>
      <c r="DN18">
        <v>1626113590.6</v>
      </c>
      <c r="DO18">
        <v>2</v>
      </c>
      <c r="DP18">
        <v>0.113</v>
      </c>
      <c r="DQ18">
        <v>0.004</v>
      </c>
      <c r="DR18">
        <v>2.194</v>
      </c>
      <c r="DS18">
        <v>-0.053</v>
      </c>
      <c r="DT18">
        <v>420</v>
      </c>
      <c r="DU18">
        <v>1</v>
      </c>
      <c r="DV18">
        <v>0.05</v>
      </c>
      <c r="DW18">
        <v>0.01</v>
      </c>
      <c r="DX18">
        <v>-38.7908317073171</v>
      </c>
      <c r="DY18">
        <v>-0.20218118466908</v>
      </c>
      <c r="DZ18">
        <v>0.0402829652251297</v>
      </c>
      <c r="EA18">
        <v>1</v>
      </c>
      <c r="EB18">
        <v>942.236352941177</v>
      </c>
      <c r="EC18">
        <v>6.68827557058208</v>
      </c>
      <c r="ED18">
        <v>0.688641752777033</v>
      </c>
      <c r="EE18">
        <v>1</v>
      </c>
      <c r="EF18">
        <v>8.15100804878049</v>
      </c>
      <c r="EG18">
        <v>-0.0256547038327652</v>
      </c>
      <c r="EH18">
        <v>0.00284963687846086</v>
      </c>
      <c r="EI18">
        <v>1</v>
      </c>
      <c r="EJ18">
        <v>3</v>
      </c>
      <c r="EK18">
        <v>3</v>
      </c>
      <c r="EL18" t="s">
        <v>295</v>
      </c>
      <c r="EM18">
        <v>100</v>
      </c>
      <c r="EN18">
        <v>100</v>
      </c>
      <c r="EO18">
        <v>2.132</v>
      </c>
      <c r="EP18">
        <v>-0.0302</v>
      </c>
      <c r="EQ18">
        <v>1.40378271555545</v>
      </c>
      <c r="ER18">
        <v>0.00225868272383977</v>
      </c>
      <c r="ES18">
        <v>-9.96746185667655e-07</v>
      </c>
      <c r="ET18">
        <v>2.83711317370827e-10</v>
      </c>
      <c r="EU18">
        <v>-0.0509351548130857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7.2</v>
      </c>
      <c r="FD18">
        <v>7</v>
      </c>
      <c r="FE18">
        <v>18</v>
      </c>
      <c r="FF18">
        <v>591.725</v>
      </c>
      <c r="FG18">
        <v>756.07</v>
      </c>
      <c r="FH18">
        <v>20</v>
      </c>
      <c r="FI18">
        <v>25.2554</v>
      </c>
      <c r="FJ18">
        <v>30.0001</v>
      </c>
      <c r="FK18">
        <v>25.2956</v>
      </c>
      <c r="FL18">
        <v>25.3142</v>
      </c>
      <c r="FM18">
        <v>24.6691</v>
      </c>
      <c r="FN18">
        <v>92.1163</v>
      </c>
      <c r="FO18">
        <v>0</v>
      </c>
      <c r="FP18">
        <v>20</v>
      </c>
      <c r="FQ18">
        <v>420</v>
      </c>
      <c r="FR18">
        <v>1.53644</v>
      </c>
      <c r="FS18">
        <v>101.522</v>
      </c>
      <c r="FT18">
        <v>102.137</v>
      </c>
    </row>
    <row r="19" spans="1:176">
      <c r="A19">
        <v>3</v>
      </c>
      <c r="B19">
        <v>1626114133.6</v>
      </c>
      <c r="C19">
        <v>241</v>
      </c>
      <c r="D19" t="s">
        <v>298</v>
      </c>
      <c r="E19" t="s">
        <v>299</v>
      </c>
      <c r="F19">
        <v>15</v>
      </c>
      <c r="I19">
        <v>1626114125.85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27</v>
      </c>
      <c r="AH19">
        <v>5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1626114125.85</v>
      </c>
      <c r="BW19">
        <v>382.733666666667</v>
      </c>
      <c r="BX19">
        <v>419.9977</v>
      </c>
      <c r="BY19">
        <v>9.71797966666667</v>
      </c>
      <c r="BZ19">
        <v>1.90647966666667</v>
      </c>
      <c r="CA19">
        <v>380.599133333333</v>
      </c>
      <c r="CB19">
        <v>9.74816533333333</v>
      </c>
      <c r="CC19">
        <v>599.997266666667</v>
      </c>
      <c r="CD19">
        <v>100.8835</v>
      </c>
      <c r="CE19">
        <v>0.100057643333333</v>
      </c>
      <c r="CF19">
        <v>22.9367</v>
      </c>
      <c r="CG19">
        <v>21.6736233333333</v>
      </c>
      <c r="CH19">
        <v>999.9</v>
      </c>
      <c r="CI19">
        <v>0</v>
      </c>
      <c r="CJ19">
        <v>0</v>
      </c>
      <c r="CK19">
        <v>9993.665</v>
      </c>
      <c r="CL19">
        <v>0</v>
      </c>
      <c r="CM19">
        <v>0.221023</v>
      </c>
      <c r="CN19">
        <v>1199.98833333333</v>
      </c>
      <c r="CO19">
        <v>0.966992866666667</v>
      </c>
      <c r="CP19">
        <v>0.0330068333333333</v>
      </c>
      <c r="CQ19">
        <v>0</v>
      </c>
      <c r="CR19">
        <v>981.394</v>
      </c>
      <c r="CS19">
        <v>4.99999</v>
      </c>
      <c r="CT19">
        <v>11765.1833333333</v>
      </c>
      <c r="CU19">
        <v>10432.15</v>
      </c>
      <c r="CV19">
        <v>39.625</v>
      </c>
      <c r="CW19">
        <v>41.9328666666666</v>
      </c>
      <c r="CX19">
        <v>40.8791333333333</v>
      </c>
      <c r="CY19">
        <v>41.312</v>
      </c>
      <c r="CZ19">
        <v>41.7541333333333</v>
      </c>
      <c r="DA19">
        <v>1155.547</v>
      </c>
      <c r="DB19">
        <v>39.4413333333333</v>
      </c>
      <c r="DC19">
        <v>0</v>
      </c>
      <c r="DD19">
        <v>1626114142.7</v>
      </c>
      <c r="DE19">
        <v>0</v>
      </c>
      <c r="DF19">
        <v>981.49108</v>
      </c>
      <c r="DG19">
        <v>9.37192306855059</v>
      </c>
      <c r="DH19">
        <v>119.669230849313</v>
      </c>
      <c r="DI19">
        <v>11766.768</v>
      </c>
      <c r="DJ19">
        <v>15</v>
      </c>
      <c r="DK19">
        <v>1626113590.6</v>
      </c>
      <c r="DL19" t="s">
        <v>294</v>
      </c>
      <c r="DM19">
        <v>1626113578.6</v>
      </c>
      <c r="DN19">
        <v>1626113590.6</v>
      </c>
      <c r="DO19">
        <v>2</v>
      </c>
      <c r="DP19">
        <v>0.113</v>
      </c>
      <c r="DQ19">
        <v>0.004</v>
      </c>
      <c r="DR19">
        <v>2.194</v>
      </c>
      <c r="DS19">
        <v>-0.053</v>
      </c>
      <c r="DT19">
        <v>420</v>
      </c>
      <c r="DU19">
        <v>1</v>
      </c>
      <c r="DV19">
        <v>0.05</v>
      </c>
      <c r="DW19">
        <v>0.01</v>
      </c>
      <c r="DX19">
        <v>-37.2545829268293</v>
      </c>
      <c r="DY19">
        <v>-0.165041811846716</v>
      </c>
      <c r="DZ19">
        <v>0.0324402933916466</v>
      </c>
      <c r="EA19">
        <v>1</v>
      </c>
      <c r="EB19">
        <v>980.85</v>
      </c>
      <c r="EC19">
        <v>9.60721960052221</v>
      </c>
      <c r="ED19">
        <v>0.964387614286002</v>
      </c>
      <c r="EE19">
        <v>1</v>
      </c>
      <c r="EF19">
        <v>7.81229</v>
      </c>
      <c r="EG19">
        <v>-0.0145777003484201</v>
      </c>
      <c r="EH19">
        <v>0.00183164193966003</v>
      </c>
      <c r="EI19">
        <v>1</v>
      </c>
      <c r="EJ19">
        <v>3</v>
      </c>
      <c r="EK19">
        <v>3</v>
      </c>
      <c r="EL19" t="s">
        <v>295</v>
      </c>
      <c r="EM19">
        <v>100</v>
      </c>
      <c r="EN19">
        <v>100</v>
      </c>
      <c r="EO19">
        <v>2.135</v>
      </c>
      <c r="EP19">
        <v>-0.0302</v>
      </c>
      <c r="EQ19">
        <v>1.40378271555545</v>
      </c>
      <c r="ER19">
        <v>0.00225868272383977</v>
      </c>
      <c r="ES19">
        <v>-9.96746185667655e-07</v>
      </c>
      <c r="ET19">
        <v>2.83711317370827e-10</v>
      </c>
      <c r="EU19">
        <v>-0.0509351548130857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9.2</v>
      </c>
      <c r="FD19">
        <v>9.1</v>
      </c>
      <c r="FE19">
        <v>18</v>
      </c>
      <c r="FF19">
        <v>592.168</v>
      </c>
      <c r="FG19">
        <v>757.322</v>
      </c>
      <c r="FH19">
        <v>20</v>
      </c>
      <c r="FI19">
        <v>25.2533</v>
      </c>
      <c r="FJ19">
        <v>30.0002</v>
      </c>
      <c r="FK19">
        <v>25.2872</v>
      </c>
      <c r="FL19">
        <v>25.3057</v>
      </c>
      <c r="FM19">
        <v>24.6844</v>
      </c>
      <c r="FN19">
        <v>86.6439</v>
      </c>
      <c r="FO19">
        <v>0</v>
      </c>
      <c r="FP19">
        <v>20</v>
      </c>
      <c r="FQ19">
        <v>420</v>
      </c>
      <c r="FR19">
        <v>1.96696</v>
      </c>
      <c r="FS19">
        <v>101.524</v>
      </c>
      <c r="FT19">
        <v>102.137</v>
      </c>
    </row>
    <row r="20" spans="1:176">
      <c r="A20">
        <v>4</v>
      </c>
      <c r="B20">
        <v>1626114254.1</v>
      </c>
      <c r="C20">
        <v>361.5</v>
      </c>
      <c r="D20" t="s">
        <v>300</v>
      </c>
      <c r="E20" t="s">
        <v>301</v>
      </c>
      <c r="F20">
        <v>15</v>
      </c>
      <c r="I20">
        <v>1626114246.35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27</v>
      </c>
      <c r="AH20">
        <v>5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1626114246.35</v>
      </c>
      <c r="BW20">
        <v>385.6097</v>
      </c>
      <c r="BX20">
        <v>420.002833333333</v>
      </c>
      <c r="BY20">
        <v>9.649453</v>
      </c>
      <c r="BZ20">
        <v>2.174924</v>
      </c>
      <c r="CA20">
        <v>383.470333333333</v>
      </c>
      <c r="CB20">
        <v>9.68006766666667</v>
      </c>
      <c r="CC20">
        <v>600.008533333333</v>
      </c>
      <c r="CD20">
        <v>100.883933333333</v>
      </c>
      <c r="CE20">
        <v>0.100250126666667</v>
      </c>
      <c r="CF20">
        <v>22.8130866666667</v>
      </c>
      <c r="CG20">
        <v>21.54896</v>
      </c>
      <c r="CH20">
        <v>999.9</v>
      </c>
      <c r="CI20">
        <v>0</v>
      </c>
      <c r="CJ20">
        <v>0</v>
      </c>
      <c r="CK20">
        <v>9988.95566666667</v>
      </c>
      <c r="CL20">
        <v>0</v>
      </c>
      <c r="CM20">
        <v>0.221023</v>
      </c>
      <c r="CN20">
        <v>900.000333333333</v>
      </c>
      <c r="CO20">
        <v>0.955994633333333</v>
      </c>
      <c r="CP20">
        <v>0.0440051966666667</v>
      </c>
      <c r="CQ20">
        <v>0</v>
      </c>
      <c r="CR20">
        <v>1012.15066666667</v>
      </c>
      <c r="CS20">
        <v>4.99999</v>
      </c>
      <c r="CT20">
        <v>9057.15266666667</v>
      </c>
      <c r="CU20">
        <v>7783.625</v>
      </c>
      <c r="CV20">
        <v>39.2206</v>
      </c>
      <c r="CW20">
        <v>42</v>
      </c>
      <c r="CX20">
        <v>40.7789333333333</v>
      </c>
      <c r="CY20">
        <v>41.354</v>
      </c>
      <c r="CZ20">
        <v>41.5454666666667</v>
      </c>
      <c r="DA20">
        <v>855.616333333333</v>
      </c>
      <c r="DB20">
        <v>39.387</v>
      </c>
      <c r="DC20">
        <v>0</v>
      </c>
      <c r="DD20">
        <v>1626114263.3</v>
      </c>
      <c r="DE20">
        <v>0</v>
      </c>
      <c r="DF20">
        <v>1012.16884615385</v>
      </c>
      <c r="DG20">
        <v>5.3890598214261</v>
      </c>
      <c r="DH20">
        <v>50.8037607115331</v>
      </c>
      <c r="DI20">
        <v>9057.57115384615</v>
      </c>
      <c r="DJ20">
        <v>15</v>
      </c>
      <c r="DK20">
        <v>1626113590.6</v>
      </c>
      <c r="DL20" t="s">
        <v>294</v>
      </c>
      <c r="DM20">
        <v>1626113578.6</v>
      </c>
      <c r="DN20">
        <v>1626113590.6</v>
      </c>
      <c r="DO20">
        <v>2</v>
      </c>
      <c r="DP20">
        <v>0.113</v>
      </c>
      <c r="DQ20">
        <v>0.004</v>
      </c>
      <c r="DR20">
        <v>2.194</v>
      </c>
      <c r="DS20">
        <v>-0.053</v>
      </c>
      <c r="DT20">
        <v>420</v>
      </c>
      <c r="DU20">
        <v>1</v>
      </c>
      <c r="DV20">
        <v>0.05</v>
      </c>
      <c r="DW20">
        <v>0.01</v>
      </c>
      <c r="DX20">
        <v>-34.3827341463415</v>
      </c>
      <c r="DY20">
        <v>-0.150472473867647</v>
      </c>
      <c r="DZ20">
        <v>0.0322624195012727</v>
      </c>
      <c r="EA20">
        <v>1</v>
      </c>
      <c r="EB20">
        <v>1011.88647058824</v>
      </c>
      <c r="EC20">
        <v>5.41920799615705</v>
      </c>
      <c r="ED20">
        <v>0.55537947997924</v>
      </c>
      <c r="EE20">
        <v>1</v>
      </c>
      <c r="EF20">
        <v>7.47604</v>
      </c>
      <c r="EG20">
        <v>-0.0376473867596005</v>
      </c>
      <c r="EH20">
        <v>0.00398814707266057</v>
      </c>
      <c r="EI20">
        <v>1</v>
      </c>
      <c r="EJ20">
        <v>3</v>
      </c>
      <c r="EK20">
        <v>3</v>
      </c>
      <c r="EL20" t="s">
        <v>295</v>
      </c>
      <c r="EM20">
        <v>100</v>
      </c>
      <c r="EN20">
        <v>100</v>
      </c>
      <c r="EO20">
        <v>2.139</v>
      </c>
      <c r="EP20">
        <v>-0.0306</v>
      </c>
      <c r="EQ20">
        <v>1.40378271555545</v>
      </c>
      <c r="ER20">
        <v>0.00225868272383977</v>
      </c>
      <c r="ES20">
        <v>-9.96746185667655e-07</v>
      </c>
      <c r="ET20">
        <v>2.83711317370827e-10</v>
      </c>
      <c r="EU20">
        <v>-0.0509351548130857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11.3</v>
      </c>
      <c r="FD20">
        <v>11.1</v>
      </c>
      <c r="FE20">
        <v>18</v>
      </c>
      <c r="FF20">
        <v>592.716</v>
      </c>
      <c r="FG20">
        <v>758.179</v>
      </c>
      <c r="FH20">
        <v>20.0001</v>
      </c>
      <c r="FI20">
        <v>25.2469</v>
      </c>
      <c r="FJ20">
        <v>30.0001</v>
      </c>
      <c r="FK20">
        <v>25.2786</v>
      </c>
      <c r="FL20">
        <v>25.2972</v>
      </c>
      <c r="FM20">
        <v>24.6976</v>
      </c>
      <c r="FN20">
        <v>84.3394</v>
      </c>
      <c r="FO20">
        <v>0</v>
      </c>
      <c r="FP20">
        <v>20</v>
      </c>
      <c r="FQ20">
        <v>420</v>
      </c>
      <c r="FR20">
        <v>2.26138</v>
      </c>
      <c r="FS20">
        <v>101.525</v>
      </c>
      <c r="FT20">
        <v>102.137</v>
      </c>
    </row>
    <row r="21" spans="1:176">
      <c r="A21">
        <v>5</v>
      </c>
      <c r="B21">
        <v>1626114374.6</v>
      </c>
      <c r="C21">
        <v>482</v>
      </c>
      <c r="D21" t="s">
        <v>302</v>
      </c>
      <c r="E21" t="s">
        <v>303</v>
      </c>
      <c r="F21">
        <v>15</v>
      </c>
      <c r="I21">
        <v>1626114366.85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27</v>
      </c>
      <c r="AH21">
        <v>4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1626114366.85</v>
      </c>
      <c r="BW21">
        <v>391.634033333333</v>
      </c>
      <c r="BX21">
        <v>419.990566666667</v>
      </c>
      <c r="BY21">
        <v>9.58106866666666</v>
      </c>
      <c r="BZ21">
        <v>2.43293133333333</v>
      </c>
      <c r="CA21">
        <v>389.485</v>
      </c>
      <c r="CB21">
        <v>9.61210833333333</v>
      </c>
      <c r="CC21">
        <v>600.0072</v>
      </c>
      <c r="CD21">
        <v>100.881833333333</v>
      </c>
      <c r="CE21">
        <v>0.0999762533333333</v>
      </c>
      <c r="CF21">
        <v>22.67083</v>
      </c>
      <c r="CG21">
        <v>21.4146266666667</v>
      </c>
      <c r="CH21">
        <v>999.9</v>
      </c>
      <c r="CI21">
        <v>0</v>
      </c>
      <c r="CJ21">
        <v>0</v>
      </c>
      <c r="CK21">
        <v>10005.9216666667</v>
      </c>
      <c r="CL21">
        <v>0</v>
      </c>
      <c r="CM21">
        <v>0.221023</v>
      </c>
      <c r="CN21">
        <v>599.957933333333</v>
      </c>
      <c r="CO21">
        <v>0.9330045</v>
      </c>
      <c r="CP21">
        <v>0.0669955933333333</v>
      </c>
      <c r="CQ21">
        <v>0</v>
      </c>
      <c r="CR21">
        <v>961.478666666667</v>
      </c>
      <c r="CS21">
        <v>4.99999</v>
      </c>
      <c r="CT21">
        <v>5687.23033333333</v>
      </c>
      <c r="CU21">
        <v>5133.02566666667</v>
      </c>
      <c r="CV21">
        <v>38.6187</v>
      </c>
      <c r="CW21">
        <v>41.8791333333333</v>
      </c>
      <c r="CX21">
        <v>40.4811</v>
      </c>
      <c r="CY21">
        <v>41.25</v>
      </c>
      <c r="CZ21">
        <v>41.125</v>
      </c>
      <c r="DA21">
        <v>555.098</v>
      </c>
      <c r="DB21">
        <v>39.857</v>
      </c>
      <c r="DC21">
        <v>0</v>
      </c>
      <c r="DD21">
        <v>1626114383.3</v>
      </c>
      <c r="DE21">
        <v>0</v>
      </c>
      <c r="DF21">
        <v>961.457461538462</v>
      </c>
      <c r="DG21">
        <v>-7.83200000168018</v>
      </c>
      <c r="DH21">
        <v>-48.2027350542552</v>
      </c>
      <c r="DI21">
        <v>5687.24576923077</v>
      </c>
      <c r="DJ21">
        <v>15</v>
      </c>
      <c r="DK21">
        <v>1626113590.6</v>
      </c>
      <c r="DL21" t="s">
        <v>294</v>
      </c>
      <c r="DM21">
        <v>1626113578.6</v>
      </c>
      <c r="DN21">
        <v>1626113590.6</v>
      </c>
      <c r="DO21">
        <v>2</v>
      </c>
      <c r="DP21">
        <v>0.113</v>
      </c>
      <c r="DQ21">
        <v>0.004</v>
      </c>
      <c r="DR21">
        <v>2.194</v>
      </c>
      <c r="DS21">
        <v>-0.053</v>
      </c>
      <c r="DT21">
        <v>420</v>
      </c>
      <c r="DU21">
        <v>1</v>
      </c>
      <c r="DV21">
        <v>0.05</v>
      </c>
      <c r="DW21">
        <v>0.01</v>
      </c>
      <c r="DX21">
        <v>-28.3473341463415</v>
      </c>
      <c r="DY21">
        <v>-0.101109407665544</v>
      </c>
      <c r="DZ21">
        <v>0.0229585587394595</v>
      </c>
      <c r="EA21">
        <v>1</v>
      </c>
      <c r="EB21">
        <v>961.910352941176</v>
      </c>
      <c r="EC21">
        <v>-8.65128934518472</v>
      </c>
      <c r="ED21">
        <v>0.869000436009948</v>
      </c>
      <c r="EE21">
        <v>1</v>
      </c>
      <c r="EF21">
        <v>7.1503656097561</v>
      </c>
      <c r="EG21">
        <v>-0.0377780487804668</v>
      </c>
      <c r="EH21">
        <v>0.00394810423712717</v>
      </c>
      <c r="EI21">
        <v>1</v>
      </c>
      <c r="EJ21">
        <v>3</v>
      </c>
      <c r="EK21">
        <v>3</v>
      </c>
      <c r="EL21" t="s">
        <v>295</v>
      </c>
      <c r="EM21">
        <v>100</v>
      </c>
      <c r="EN21">
        <v>100</v>
      </c>
      <c r="EO21">
        <v>2.149</v>
      </c>
      <c r="EP21">
        <v>-0.0311</v>
      </c>
      <c r="EQ21">
        <v>1.40378271555545</v>
      </c>
      <c r="ER21">
        <v>0.00225868272383977</v>
      </c>
      <c r="ES21">
        <v>-9.96746185667655e-07</v>
      </c>
      <c r="ET21">
        <v>2.83711317370827e-10</v>
      </c>
      <c r="EU21">
        <v>-0.0509351548130857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13.3</v>
      </c>
      <c r="FD21">
        <v>13.1</v>
      </c>
      <c r="FE21">
        <v>18</v>
      </c>
      <c r="FF21">
        <v>592.696</v>
      </c>
      <c r="FG21">
        <v>758.7</v>
      </c>
      <c r="FH21">
        <v>19.9996</v>
      </c>
      <c r="FI21">
        <v>25.2384</v>
      </c>
      <c r="FJ21">
        <v>30</v>
      </c>
      <c r="FK21">
        <v>25.2701</v>
      </c>
      <c r="FL21">
        <v>25.2866</v>
      </c>
      <c r="FM21">
        <v>24.7087</v>
      </c>
      <c r="FN21">
        <v>82.926</v>
      </c>
      <c r="FO21">
        <v>0</v>
      </c>
      <c r="FP21">
        <v>20</v>
      </c>
      <c r="FQ21">
        <v>420</v>
      </c>
      <c r="FR21">
        <v>2.44757</v>
      </c>
      <c r="FS21">
        <v>101.526</v>
      </c>
      <c r="FT21">
        <v>102.14</v>
      </c>
    </row>
    <row r="22" spans="1:176">
      <c r="A22">
        <v>6</v>
      </c>
      <c r="B22">
        <v>1626114535</v>
      </c>
      <c r="C22">
        <v>642.400000095367</v>
      </c>
      <c r="D22" t="s">
        <v>304</v>
      </c>
      <c r="E22" t="s">
        <v>305</v>
      </c>
      <c r="F22">
        <v>15</v>
      </c>
      <c r="I22">
        <v>1626114527.25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27</v>
      </c>
      <c r="AH22">
        <v>5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1626114527.25</v>
      </c>
      <c r="BW22">
        <v>403.3753</v>
      </c>
      <c r="BX22">
        <v>419.9946</v>
      </c>
      <c r="BY22">
        <v>9.43566466666667</v>
      </c>
      <c r="BZ22">
        <v>2.666148</v>
      </c>
      <c r="CA22">
        <v>401.207433333333</v>
      </c>
      <c r="CB22">
        <v>9.46759266666667</v>
      </c>
      <c r="CC22">
        <v>600.010966666667</v>
      </c>
      <c r="CD22">
        <v>100.8831</v>
      </c>
      <c r="CE22">
        <v>0.09976281</v>
      </c>
      <c r="CF22">
        <v>22.4679866666667</v>
      </c>
      <c r="CG22">
        <v>21.24929</v>
      </c>
      <c r="CH22">
        <v>999.9</v>
      </c>
      <c r="CI22">
        <v>0</v>
      </c>
      <c r="CJ22">
        <v>0</v>
      </c>
      <c r="CK22">
        <v>10016.666</v>
      </c>
      <c r="CL22">
        <v>0</v>
      </c>
      <c r="CM22">
        <v>0.221023</v>
      </c>
      <c r="CN22">
        <v>299.9995</v>
      </c>
      <c r="CO22">
        <v>0.899999166666667</v>
      </c>
      <c r="CP22">
        <v>0.100000796666667</v>
      </c>
      <c r="CQ22">
        <v>0</v>
      </c>
      <c r="CR22">
        <v>846.606</v>
      </c>
      <c r="CS22">
        <v>4.99999</v>
      </c>
      <c r="CT22">
        <v>2468.52466666667</v>
      </c>
      <c r="CU22">
        <v>2515.79733333333</v>
      </c>
      <c r="CV22">
        <v>37.6663333333333</v>
      </c>
      <c r="CW22">
        <v>41.5454666666667</v>
      </c>
      <c r="CX22">
        <v>39.833</v>
      </c>
      <c r="CY22">
        <v>40.937</v>
      </c>
      <c r="CZ22">
        <v>40.4039333333333</v>
      </c>
      <c r="DA22">
        <v>265.499333333333</v>
      </c>
      <c r="DB22">
        <v>29.502</v>
      </c>
      <c r="DC22">
        <v>0</v>
      </c>
      <c r="DD22">
        <v>1626114544.1</v>
      </c>
      <c r="DE22">
        <v>0</v>
      </c>
      <c r="DF22">
        <v>846.599307692308</v>
      </c>
      <c r="DG22">
        <v>-8.55562393332859</v>
      </c>
      <c r="DH22">
        <v>-26.211965840488</v>
      </c>
      <c r="DI22">
        <v>2468.37692307692</v>
      </c>
      <c r="DJ22">
        <v>15</v>
      </c>
      <c r="DK22">
        <v>1626113590.6</v>
      </c>
      <c r="DL22" t="s">
        <v>294</v>
      </c>
      <c r="DM22">
        <v>1626113578.6</v>
      </c>
      <c r="DN22">
        <v>1626113590.6</v>
      </c>
      <c r="DO22">
        <v>2</v>
      </c>
      <c r="DP22">
        <v>0.113</v>
      </c>
      <c r="DQ22">
        <v>0.004</v>
      </c>
      <c r="DR22">
        <v>2.194</v>
      </c>
      <c r="DS22">
        <v>-0.053</v>
      </c>
      <c r="DT22">
        <v>420</v>
      </c>
      <c r="DU22">
        <v>1</v>
      </c>
      <c r="DV22">
        <v>0.05</v>
      </c>
      <c r="DW22">
        <v>0.01</v>
      </c>
      <c r="DX22">
        <v>-16.6132121951219</v>
      </c>
      <c r="DY22">
        <v>-0.0370954703833177</v>
      </c>
      <c r="DZ22">
        <v>0.0272797628478529</v>
      </c>
      <c r="EA22">
        <v>1</v>
      </c>
      <c r="EB22">
        <v>847.097818181818</v>
      </c>
      <c r="EC22">
        <v>-9.37599153080666</v>
      </c>
      <c r="ED22">
        <v>0.903148514735768</v>
      </c>
      <c r="EE22">
        <v>1</v>
      </c>
      <c r="EF22">
        <v>6.77398707317073</v>
      </c>
      <c r="EG22">
        <v>-0.0770730313588773</v>
      </c>
      <c r="EH22">
        <v>0.0084040864751888</v>
      </c>
      <c r="EI22">
        <v>1</v>
      </c>
      <c r="EJ22">
        <v>3</v>
      </c>
      <c r="EK22">
        <v>3</v>
      </c>
      <c r="EL22" t="s">
        <v>295</v>
      </c>
      <c r="EM22">
        <v>100</v>
      </c>
      <c r="EN22">
        <v>100</v>
      </c>
      <c r="EO22">
        <v>2.168</v>
      </c>
      <c r="EP22">
        <v>-0.032</v>
      </c>
      <c r="EQ22">
        <v>1.40378271555545</v>
      </c>
      <c r="ER22">
        <v>0.00225868272383977</v>
      </c>
      <c r="ES22">
        <v>-9.96746185667655e-07</v>
      </c>
      <c r="ET22">
        <v>2.83711317370827e-10</v>
      </c>
      <c r="EU22">
        <v>-0.0509351548130857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15.9</v>
      </c>
      <c r="FD22">
        <v>15.7</v>
      </c>
      <c r="FE22">
        <v>18</v>
      </c>
      <c r="FF22">
        <v>591.988</v>
      </c>
      <c r="FG22">
        <v>760.291</v>
      </c>
      <c r="FH22">
        <v>20</v>
      </c>
      <c r="FI22">
        <v>25.2257</v>
      </c>
      <c r="FJ22">
        <v>30.0001</v>
      </c>
      <c r="FK22">
        <v>25.2574</v>
      </c>
      <c r="FL22">
        <v>25.2739</v>
      </c>
      <c r="FM22">
        <v>24.7186</v>
      </c>
      <c r="FN22">
        <v>80.9088</v>
      </c>
      <c r="FO22">
        <v>0</v>
      </c>
      <c r="FP22">
        <v>20</v>
      </c>
      <c r="FQ22">
        <v>420</v>
      </c>
      <c r="FR22">
        <v>2.75905</v>
      </c>
      <c r="FS22">
        <v>101.529</v>
      </c>
      <c r="FT22">
        <v>102.14</v>
      </c>
    </row>
    <row r="23" spans="1:176">
      <c r="A23">
        <v>7</v>
      </c>
      <c r="B23">
        <v>1626114657</v>
      </c>
      <c r="C23">
        <v>764.400000095367</v>
      </c>
      <c r="D23" t="s">
        <v>306</v>
      </c>
      <c r="E23" t="s">
        <v>307</v>
      </c>
      <c r="F23">
        <v>15</v>
      </c>
      <c r="I23">
        <v>1626114649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27</v>
      </c>
      <c r="AH23">
        <v>5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1626114649</v>
      </c>
      <c r="BW23">
        <v>411.408032258065</v>
      </c>
      <c r="BX23">
        <v>419.992967741935</v>
      </c>
      <c r="BY23">
        <v>9.37881129032258</v>
      </c>
      <c r="BZ23">
        <v>2.8412835483871</v>
      </c>
      <c r="CA23">
        <v>409.227419354839</v>
      </c>
      <c r="CB23">
        <v>9.41108290322581</v>
      </c>
      <c r="CC23">
        <v>600.002903225807</v>
      </c>
      <c r="CD23">
        <v>100.88164516129</v>
      </c>
      <c r="CE23">
        <v>0.0999324806451613</v>
      </c>
      <c r="CF23">
        <v>22.330864516129</v>
      </c>
      <c r="CG23">
        <v>21.149464516129</v>
      </c>
      <c r="CH23">
        <v>999.9</v>
      </c>
      <c r="CI23">
        <v>0</v>
      </c>
      <c r="CJ23">
        <v>0</v>
      </c>
      <c r="CK23">
        <v>9995.20419354839</v>
      </c>
      <c r="CL23">
        <v>0</v>
      </c>
      <c r="CM23">
        <v>0.221023</v>
      </c>
      <c r="CN23">
        <v>149.994419354839</v>
      </c>
      <c r="CO23">
        <v>0.900005806451613</v>
      </c>
      <c r="CP23">
        <v>0.0999943225806452</v>
      </c>
      <c r="CQ23">
        <v>0</v>
      </c>
      <c r="CR23">
        <v>794.606548387097</v>
      </c>
      <c r="CS23">
        <v>4.99999</v>
      </c>
      <c r="CT23">
        <v>1149.65967741935</v>
      </c>
      <c r="CU23">
        <v>1236.53451612903</v>
      </c>
      <c r="CV23">
        <v>37.01</v>
      </c>
      <c r="CW23">
        <v>41.159</v>
      </c>
      <c r="CX23">
        <v>39.292</v>
      </c>
      <c r="CY23">
        <v>40.629</v>
      </c>
      <c r="CZ23">
        <v>39.8465483870968</v>
      </c>
      <c r="DA23">
        <v>130.496451612903</v>
      </c>
      <c r="DB23">
        <v>14.4987096774194</v>
      </c>
      <c r="DC23">
        <v>0</v>
      </c>
      <c r="DD23">
        <v>1626114665.9</v>
      </c>
      <c r="DE23">
        <v>0</v>
      </c>
      <c r="DF23">
        <v>794.55236</v>
      </c>
      <c r="DG23">
        <v>-2.74030769877113</v>
      </c>
      <c r="DH23">
        <v>-9.32307697361919</v>
      </c>
      <c r="DI23">
        <v>1149.5368</v>
      </c>
      <c r="DJ23">
        <v>15</v>
      </c>
      <c r="DK23">
        <v>1626113590.6</v>
      </c>
      <c r="DL23" t="s">
        <v>294</v>
      </c>
      <c r="DM23">
        <v>1626113578.6</v>
      </c>
      <c r="DN23">
        <v>1626113590.6</v>
      </c>
      <c r="DO23">
        <v>2</v>
      </c>
      <c r="DP23">
        <v>0.113</v>
      </c>
      <c r="DQ23">
        <v>0.004</v>
      </c>
      <c r="DR23">
        <v>2.194</v>
      </c>
      <c r="DS23">
        <v>-0.053</v>
      </c>
      <c r="DT23">
        <v>420</v>
      </c>
      <c r="DU23">
        <v>1</v>
      </c>
      <c r="DV23">
        <v>0.05</v>
      </c>
      <c r="DW23">
        <v>0.01</v>
      </c>
      <c r="DX23">
        <v>-8.56001658536585</v>
      </c>
      <c r="DY23">
        <v>-0.473691010452962</v>
      </c>
      <c r="DZ23">
        <v>0.052146428197012</v>
      </c>
      <c r="EA23">
        <v>1</v>
      </c>
      <c r="EB23">
        <v>794.731457142857</v>
      </c>
      <c r="EC23">
        <v>-2.73710371820073</v>
      </c>
      <c r="ED23">
        <v>0.334126951310181</v>
      </c>
      <c r="EE23">
        <v>1</v>
      </c>
      <c r="EF23">
        <v>6.54021512195122</v>
      </c>
      <c r="EG23">
        <v>-0.0458684320557532</v>
      </c>
      <c r="EH23">
        <v>0.0047408315221819</v>
      </c>
      <c r="EI23">
        <v>1</v>
      </c>
      <c r="EJ23">
        <v>3</v>
      </c>
      <c r="EK23">
        <v>3</v>
      </c>
      <c r="EL23" t="s">
        <v>295</v>
      </c>
      <c r="EM23">
        <v>100</v>
      </c>
      <c r="EN23">
        <v>100</v>
      </c>
      <c r="EO23">
        <v>2.181</v>
      </c>
      <c r="EP23">
        <v>-0.0323</v>
      </c>
      <c r="EQ23">
        <v>1.40378271555545</v>
      </c>
      <c r="ER23">
        <v>0.00225868272383977</v>
      </c>
      <c r="ES23">
        <v>-9.96746185667655e-07</v>
      </c>
      <c r="ET23">
        <v>2.83711317370827e-10</v>
      </c>
      <c r="EU23">
        <v>-0.0509351548130857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18</v>
      </c>
      <c r="FD23">
        <v>17.8</v>
      </c>
      <c r="FE23">
        <v>18</v>
      </c>
      <c r="FF23">
        <v>592.05</v>
      </c>
      <c r="FG23">
        <v>760.728</v>
      </c>
      <c r="FH23">
        <v>19.9997</v>
      </c>
      <c r="FI23">
        <v>25.2151</v>
      </c>
      <c r="FJ23">
        <v>30.0001</v>
      </c>
      <c r="FK23">
        <v>25.2483</v>
      </c>
      <c r="FL23">
        <v>25.267</v>
      </c>
      <c r="FM23">
        <v>24.7274</v>
      </c>
      <c r="FN23">
        <v>80.0401</v>
      </c>
      <c r="FO23">
        <v>0</v>
      </c>
      <c r="FP23">
        <v>20</v>
      </c>
      <c r="FQ23">
        <v>420</v>
      </c>
      <c r="FR23">
        <v>2.87727</v>
      </c>
      <c r="FS23">
        <v>101.532</v>
      </c>
      <c r="FT23">
        <v>102.141</v>
      </c>
    </row>
    <row r="24" spans="1:176">
      <c r="A24">
        <v>8</v>
      </c>
      <c r="B24">
        <v>1626114777.5</v>
      </c>
      <c r="C24">
        <v>884.900000095367</v>
      </c>
      <c r="D24" t="s">
        <v>308</v>
      </c>
      <c r="E24" t="s">
        <v>309</v>
      </c>
      <c r="F24">
        <v>15</v>
      </c>
      <c r="I24">
        <v>1626114769.75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27</v>
      </c>
      <c r="AH24">
        <v>5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1626114769.75</v>
      </c>
      <c r="BW24">
        <v>414.247866666667</v>
      </c>
      <c r="BX24">
        <v>420.010166666667</v>
      </c>
      <c r="BY24">
        <v>9.316866</v>
      </c>
      <c r="BZ24">
        <v>2.92499533333333</v>
      </c>
      <c r="CA24">
        <v>412.0628</v>
      </c>
      <c r="CB24">
        <v>9.34950666666667</v>
      </c>
      <c r="CC24">
        <v>600.0078</v>
      </c>
      <c r="CD24">
        <v>100.8844</v>
      </c>
      <c r="CE24">
        <v>0.09983899</v>
      </c>
      <c r="CF24">
        <v>22.2443433333333</v>
      </c>
      <c r="CG24">
        <v>21.1031866666667</v>
      </c>
      <c r="CH24">
        <v>999.9</v>
      </c>
      <c r="CI24">
        <v>0</v>
      </c>
      <c r="CJ24">
        <v>0</v>
      </c>
      <c r="CK24">
        <v>10010.3366666667</v>
      </c>
      <c r="CL24">
        <v>0</v>
      </c>
      <c r="CM24">
        <v>0.221023</v>
      </c>
      <c r="CN24">
        <v>100.005056666667</v>
      </c>
      <c r="CO24">
        <v>0.900001533333333</v>
      </c>
      <c r="CP24">
        <v>0.0999985033333333</v>
      </c>
      <c r="CQ24">
        <v>0</v>
      </c>
      <c r="CR24">
        <v>770.6061</v>
      </c>
      <c r="CS24">
        <v>4.99999</v>
      </c>
      <c r="CT24">
        <v>735.968833333333</v>
      </c>
      <c r="CU24">
        <v>810.217866666667</v>
      </c>
      <c r="CV24">
        <v>36.4288333333333</v>
      </c>
      <c r="CW24">
        <v>40.7686</v>
      </c>
      <c r="CX24">
        <v>38.7892666666667</v>
      </c>
      <c r="CY24">
        <v>40.2644666666667</v>
      </c>
      <c r="CZ24">
        <v>39.3645</v>
      </c>
      <c r="DA24">
        <v>85.5046666666667</v>
      </c>
      <c r="DB24">
        <v>9.50366666666667</v>
      </c>
      <c r="DC24">
        <v>0</v>
      </c>
      <c r="DD24">
        <v>1626114786.5</v>
      </c>
      <c r="DE24">
        <v>0</v>
      </c>
      <c r="DF24">
        <v>770.607423076923</v>
      </c>
      <c r="DG24">
        <v>5.62376066916143</v>
      </c>
      <c r="DH24">
        <v>7.05015381210099</v>
      </c>
      <c r="DI24">
        <v>735.983038461538</v>
      </c>
      <c r="DJ24">
        <v>15</v>
      </c>
      <c r="DK24">
        <v>1626113590.6</v>
      </c>
      <c r="DL24" t="s">
        <v>294</v>
      </c>
      <c r="DM24">
        <v>1626113578.6</v>
      </c>
      <c r="DN24">
        <v>1626113590.6</v>
      </c>
      <c r="DO24">
        <v>2</v>
      </c>
      <c r="DP24">
        <v>0.113</v>
      </c>
      <c r="DQ24">
        <v>0.004</v>
      </c>
      <c r="DR24">
        <v>2.194</v>
      </c>
      <c r="DS24">
        <v>-0.053</v>
      </c>
      <c r="DT24">
        <v>420</v>
      </c>
      <c r="DU24">
        <v>1</v>
      </c>
      <c r="DV24">
        <v>0.05</v>
      </c>
      <c r="DW24">
        <v>0.01</v>
      </c>
      <c r="DX24">
        <v>-5.75395195121951</v>
      </c>
      <c r="DY24">
        <v>-0.0987976306620267</v>
      </c>
      <c r="DZ24">
        <v>0.0275964786742282</v>
      </c>
      <c r="EA24">
        <v>1</v>
      </c>
      <c r="EB24">
        <v>770.345515151515</v>
      </c>
      <c r="EC24">
        <v>5.69772384185974</v>
      </c>
      <c r="ED24">
        <v>0.574827200449396</v>
      </c>
      <c r="EE24">
        <v>1</v>
      </c>
      <c r="EF24">
        <v>6.39385951219512</v>
      </c>
      <c r="EG24">
        <v>-0.0526770731707217</v>
      </c>
      <c r="EH24">
        <v>0.00537253809811576</v>
      </c>
      <c r="EI24">
        <v>1</v>
      </c>
      <c r="EJ24">
        <v>3</v>
      </c>
      <c r="EK24">
        <v>3</v>
      </c>
      <c r="EL24" t="s">
        <v>295</v>
      </c>
      <c r="EM24">
        <v>100</v>
      </c>
      <c r="EN24">
        <v>100</v>
      </c>
      <c r="EO24">
        <v>2.185</v>
      </c>
      <c r="EP24">
        <v>-0.0327</v>
      </c>
      <c r="EQ24">
        <v>1.40378271555545</v>
      </c>
      <c r="ER24">
        <v>0.00225868272383977</v>
      </c>
      <c r="ES24">
        <v>-9.96746185667655e-07</v>
      </c>
      <c r="ET24">
        <v>2.83711317370827e-10</v>
      </c>
      <c r="EU24">
        <v>-0.0509351548130857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20</v>
      </c>
      <c r="FD24">
        <v>19.8</v>
      </c>
      <c r="FE24">
        <v>18</v>
      </c>
      <c r="FF24">
        <v>592.272</v>
      </c>
      <c r="FG24">
        <v>761.228</v>
      </c>
      <c r="FH24">
        <v>19.9995</v>
      </c>
      <c r="FI24">
        <v>25.2087</v>
      </c>
      <c r="FJ24">
        <v>30</v>
      </c>
      <c r="FK24">
        <v>25.2425</v>
      </c>
      <c r="FL24">
        <v>25.2612</v>
      </c>
      <c r="FM24">
        <v>24.7322</v>
      </c>
      <c r="FN24">
        <v>79.4647</v>
      </c>
      <c r="FO24">
        <v>0</v>
      </c>
      <c r="FP24">
        <v>20</v>
      </c>
      <c r="FQ24">
        <v>420</v>
      </c>
      <c r="FR24">
        <v>2.98891</v>
      </c>
      <c r="FS24">
        <v>101.531</v>
      </c>
      <c r="FT24">
        <v>102.14</v>
      </c>
    </row>
    <row r="25" spans="1:176">
      <c r="A25">
        <v>9</v>
      </c>
      <c r="B25">
        <v>1626114958</v>
      </c>
      <c r="C25">
        <v>1065.40000009537</v>
      </c>
      <c r="D25" t="s">
        <v>310</v>
      </c>
      <c r="E25" t="s">
        <v>311</v>
      </c>
      <c r="F25">
        <v>15</v>
      </c>
      <c r="I25">
        <v>1626114950.25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27</v>
      </c>
      <c r="AH25">
        <v>4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1626114950.25</v>
      </c>
      <c r="BW25">
        <v>417.436366666667</v>
      </c>
      <c r="BX25">
        <v>419.9992</v>
      </c>
      <c r="BY25">
        <v>9.27095166666667</v>
      </c>
      <c r="BZ25">
        <v>3.166865</v>
      </c>
      <c r="CA25">
        <v>415.246233333333</v>
      </c>
      <c r="CB25">
        <v>9.30386566666667</v>
      </c>
      <c r="CC25">
        <v>600.003333333333</v>
      </c>
      <c r="CD25">
        <v>100.884633333333</v>
      </c>
      <c r="CE25">
        <v>0.09995233</v>
      </c>
      <c r="CF25">
        <v>22.11899</v>
      </c>
      <c r="CG25">
        <v>20.99305</v>
      </c>
      <c r="CH25">
        <v>999.9</v>
      </c>
      <c r="CI25">
        <v>0</v>
      </c>
      <c r="CJ25">
        <v>0</v>
      </c>
      <c r="CK25">
        <v>10006.274</v>
      </c>
      <c r="CL25">
        <v>0</v>
      </c>
      <c r="CM25">
        <v>0.221023</v>
      </c>
      <c r="CN25">
        <v>49.99388</v>
      </c>
      <c r="CO25">
        <v>0.9000112</v>
      </c>
      <c r="CP25">
        <v>0.0999887666666667</v>
      </c>
      <c r="CQ25">
        <v>0</v>
      </c>
      <c r="CR25">
        <v>766.4176</v>
      </c>
      <c r="CS25">
        <v>4.99999</v>
      </c>
      <c r="CT25">
        <v>351.8988</v>
      </c>
      <c r="CU25">
        <v>383.715733333333</v>
      </c>
      <c r="CV25">
        <v>35.6912</v>
      </c>
      <c r="CW25">
        <v>40.1912</v>
      </c>
      <c r="CX25">
        <v>38.0872</v>
      </c>
      <c r="CY25">
        <v>39.75</v>
      </c>
      <c r="CZ25">
        <v>38.6996</v>
      </c>
      <c r="DA25">
        <v>40.494</v>
      </c>
      <c r="DB25">
        <v>4.50133333333333</v>
      </c>
      <c r="DC25">
        <v>0</v>
      </c>
      <c r="DD25">
        <v>1626114967.1</v>
      </c>
      <c r="DE25">
        <v>0</v>
      </c>
      <c r="DF25">
        <v>766.59928</v>
      </c>
      <c r="DG25">
        <v>18.7269231001696</v>
      </c>
      <c r="DH25">
        <v>6.41776922651285</v>
      </c>
      <c r="DI25">
        <v>351.82724</v>
      </c>
      <c r="DJ25">
        <v>15</v>
      </c>
      <c r="DK25">
        <v>1626113590.6</v>
      </c>
      <c r="DL25" t="s">
        <v>294</v>
      </c>
      <c r="DM25">
        <v>1626113578.6</v>
      </c>
      <c r="DN25">
        <v>1626113590.6</v>
      </c>
      <c r="DO25">
        <v>2</v>
      </c>
      <c r="DP25">
        <v>0.113</v>
      </c>
      <c r="DQ25">
        <v>0.004</v>
      </c>
      <c r="DR25">
        <v>2.194</v>
      </c>
      <c r="DS25">
        <v>-0.053</v>
      </c>
      <c r="DT25">
        <v>420</v>
      </c>
      <c r="DU25">
        <v>1</v>
      </c>
      <c r="DV25">
        <v>0.05</v>
      </c>
      <c r="DW25">
        <v>0.01</v>
      </c>
      <c r="DX25">
        <v>-2.55583658536585</v>
      </c>
      <c r="DY25">
        <v>-0.11106710801394</v>
      </c>
      <c r="DZ25">
        <v>0.0350647124133788</v>
      </c>
      <c r="EA25">
        <v>1</v>
      </c>
      <c r="EB25">
        <v>765.37896969697</v>
      </c>
      <c r="EC25">
        <v>19.9214310165812</v>
      </c>
      <c r="ED25">
        <v>1.91199945297394</v>
      </c>
      <c r="EE25">
        <v>0</v>
      </c>
      <c r="EF25">
        <v>6.11451365853658</v>
      </c>
      <c r="EG25">
        <v>-0.146774425087107</v>
      </c>
      <c r="EH25">
        <v>0.0181169712587596</v>
      </c>
      <c r="EI25">
        <v>0</v>
      </c>
      <c r="EJ25">
        <v>1</v>
      </c>
      <c r="EK25">
        <v>3</v>
      </c>
      <c r="EL25" t="s">
        <v>312</v>
      </c>
      <c r="EM25">
        <v>100</v>
      </c>
      <c r="EN25">
        <v>100</v>
      </c>
      <c r="EO25">
        <v>2.19</v>
      </c>
      <c r="EP25">
        <v>-0.0328</v>
      </c>
      <c r="EQ25">
        <v>1.40378271555545</v>
      </c>
      <c r="ER25">
        <v>0.00225868272383977</v>
      </c>
      <c r="ES25">
        <v>-9.96746185667655e-07</v>
      </c>
      <c r="ET25">
        <v>2.83711317370827e-10</v>
      </c>
      <c r="EU25">
        <v>-0.0509351548130857</v>
      </c>
      <c r="EV25">
        <v>-0.00217948432402501</v>
      </c>
      <c r="EW25">
        <v>0.000453263451741206</v>
      </c>
      <c r="EX25">
        <v>-1.16319206543697e-06</v>
      </c>
      <c r="EY25">
        <v>-2</v>
      </c>
      <c r="EZ25">
        <v>2196</v>
      </c>
      <c r="FA25">
        <v>1</v>
      </c>
      <c r="FB25">
        <v>25</v>
      </c>
      <c r="FC25">
        <v>23</v>
      </c>
      <c r="FD25">
        <v>22.8</v>
      </c>
      <c r="FE25">
        <v>18</v>
      </c>
      <c r="FF25">
        <v>592.899</v>
      </c>
      <c r="FG25">
        <v>761.908</v>
      </c>
      <c r="FH25">
        <v>20</v>
      </c>
      <c r="FI25">
        <v>25.1918</v>
      </c>
      <c r="FJ25">
        <v>30</v>
      </c>
      <c r="FK25">
        <v>25.2296</v>
      </c>
      <c r="FL25">
        <v>25.2485</v>
      </c>
      <c r="FM25">
        <v>24.7367</v>
      </c>
      <c r="FN25">
        <v>78.0559</v>
      </c>
      <c r="FO25">
        <v>0</v>
      </c>
      <c r="FP25">
        <v>20</v>
      </c>
      <c r="FQ25">
        <v>420</v>
      </c>
      <c r="FR25">
        <v>3.18066</v>
      </c>
      <c r="FS25">
        <v>101.532</v>
      </c>
      <c r="FT25">
        <v>102.146</v>
      </c>
    </row>
    <row r="26" spans="1:176">
      <c r="A26">
        <v>10</v>
      </c>
      <c r="B26">
        <v>1626115086</v>
      </c>
      <c r="C26">
        <v>1193.40000009537</v>
      </c>
      <c r="D26" t="s">
        <v>313</v>
      </c>
      <c r="E26" t="s">
        <v>314</v>
      </c>
      <c r="F26">
        <v>15</v>
      </c>
      <c r="I26">
        <v>1626115078</v>
      </c>
      <c r="J26">
        <f>(K26)/1000</f>
        <v>0</v>
      </c>
      <c r="K26">
        <f>1000*CC26*AI26*(BY26-BZ26)/(100*BR26*(1000-AI26*BY26))</f>
        <v>0</v>
      </c>
      <c r="L26">
        <f>CC26*AI26*(BX26-BW26*(1000-AI26*BZ26)/(1000-AI26*BY26))/(100*BR26)</f>
        <v>0</v>
      </c>
      <c r="M26">
        <f>BW26 - IF(AI26&gt;1, L26*BR26*100.0/(AK26*CK26), 0)</f>
        <v>0</v>
      </c>
      <c r="N26">
        <f>((T26-J26/2)*M26-L26)/(T26+J26/2)</f>
        <v>0</v>
      </c>
      <c r="O26">
        <f>N26*(CD26+CE26)/1000.0</f>
        <v>0</v>
      </c>
      <c r="P26">
        <f>(BW26 - IF(AI26&gt;1, L26*BR26*100.0/(AK26*CK26), 0))*(CD26+CE26)/1000.0</f>
        <v>0</v>
      </c>
      <c r="Q26">
        <f>2.0/((1/S26-1/R26)+SIGN(S26)*SQRT((1/S26-1/R26)*(1/S26-1/R26) + 4*BS26/((BS26+1)*(BS26+1))*(2*1/S26*1/R26-1/R26*1/R26)))</f>
        <v>0</v>
      </c>
      <c r="R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S26">
        <f>J26*(1000-(1000*0.61365*exp(17.502*W26/(240.97+W26))/(CD26+CE26)+BY26)/2)/(1000*0.61365*exp(17.502*W26/(240.97+W26))/(CD26+CE26)-BY26)</f>
        <v>0</v>
      </c>
      <c r="T26">
        <f>1/((BS26+1)/(Q26/1.6)+1/(R26/1.37)) + BS26/((BS26+1)/(Q26/1.6) + BS26/(R26/1.37))</f>
        <v>0</v>
      </c>
      <c r="U26">
        <f>(BN26*BQ26)</f>
        <v>0</v>
      </c>
      <c r="V26">
        <f>(CF26+(U26+2*0.95*5.67E-8*(((CF26+$B$7)+273)^4-(CF26+273)^4)-44100*J26)/(1.84*29.3*R26+8*0.95*5.67E-8*(CF26+273)^3))</f>
        <v>0</v>
      </c>
      <c r="W26">
        <f>($C$7*CG26+$D$7*CH26+$E$7*V26)</f>
        <v>0</v>
      </c>
      <c r="X26">
        <f>0.61365*exp(17.502*W26/(240.97+W26))</f>
        <v>0</v>
      </c>
      <c r="Y26">
        <f>(Z26/AA26*100)</f>
        <v>0</v>
      </c>
      <c r="Z26">
        <f>BY26*(CD26+CE26)/1000</f>
        <v>0</v>
      </c>
      <c r="AA26">
        <f>0.61365*exp(17.502*CF26/(240.97+CF26))</f>
        <v>0</v>
      </c>
      <c r="AB26">
        <f>(X26-BY26*(CD26+CE26)/1000)</f>
        <v>0</v>
      </c>
      <c r="AC26">
        <f>(-J26*44100)</f>
        <v>0</v>
      </c>
      <c r="AD26">
        <f>2*29.3*R26*0.92*(CF26-W26)</f>
        <v>0</v>
      </c>
      <c r="AE26">
        <f>2*0.95*5.67E-8*(((CF26+$B$7)+273)^4-(W26+273)^4)</f>
        <v>0</v>
      </c>
      <c r="AF26">
        <f>U26+AE26+AC26+AD26</f>
        <v>0</v>
      </c>
      <c r="AG26">
        <v>27</v>
      </c>
      <c r="AH26">
        <v>4</v>
      </c>
      <c r="AI26">
        <f>IF(AG26*$H$13&gt;=AK26,1.0,(AK26/(AK26-AG26*$H$13)))</f>
        <v>0</v>
      </c>
      <c r="AJ26">
        <f>(AI26-1)*100</f>
        <v>0</v>
      </c>
      <c r="AK26">
        <f>MAX(0,($B$13+$C$13*CK26)/(1+$D$13*CK26)*CD26/(CF26+273)*$E$13)</f>
        <v>0</v>
      </c>
      <c r="AL26" t="s">
        <v>292</v>
      </c>
      <c r="AM26" t="s">
        <v>292</v>
      </c>
      <c r="AN26">
        <v>0</v>
      </c>
      <c r="AO26">
        <v>0</v>
      </c>
      <c r="AP26">
        <f>1-AN26/AO26</f>
        <v>0</v>
      </c>
      <c r="AQ26">
        <v>0</v>
      </c>
      <c r="AR26" t="s">
        <v>292</v>
      </c>
      <c r="AS26" t="s">
        <v>292</v>
      </c>
      <c r="AT26">
        <v>0</v>
      </c>
      <c r="AU26">
        <v>0</v>
      </c>
      <c r="AV26">
        <f>1-AT26/AU26</f>
        <v>0</v>
      </c>
      <c r="AW26">
        <v>0.5</v>
      </c>
      <c r="AX26">
        <f>BO26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292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293</v>
      </c>
      <c r="BU26">
        <v>2</v>
      </c>
      <c r="BV26">
        <v>1626115078</v>
      </c>
      <c r="BW26">
        <v>420.230806451613</v>
      </c>
      <c r="BX26">
        <v>420.001838709677</v>
      </c>
      <c r="BY26">
        <v>9.22479161290323</v>
      </c>
      <c r="BZ26">
        <v>3.2737235483871</v>
      </c>
      <c r="CA26">
        <v>418.036258064516</v>
      </c>
      <c r="CB26">
        <v>9.25797870967742</v>
      </c>
      <c r="CC26">
        <v>600.000709677419</v>
      </c>
      <c r="CD26">
        <v>100.882870967742</v>
      </c>
      <c r="CE26">
        <v>0.099939435483871</v>
      </c>
      <c r="CF26">
        <v>22.0481838709677</v>
      </c>
      <c r="CG26">
        <v>20.9515258064516</v>
      </c>
      <c r="CH26">
        <v>999.9</v>
      </c>
      <c r="CI26">
        <v>0</v>
      </c>
      <c r="CJ26">
        <v>0</v>
      </c>
      <c r="CK26">
        <v>10000.525483871</v>
      </c>
      <c r="CL26">
        <v>0</v>
      </c>
      <c r="CM26">
        <v>0.221023</v>
      </c>
      <c r="CN26">
        <v>9.99568129032258</v>
      </c>
      <c r="CO26">
        <v>0.898984806451612</v>
      </c>
      <c r="CP26">
        <v>0.101015251612903</v>
      </c>
      <c r="CQ26">
        <v>0</v>
      </c>
      <c r="CR26">
        <v>762.518387096774</v>
      </c>
      <c r="CS26">
        <v>0.0499999</v>
      </c>
      <c r="CT26">
        <v>78.3051612903226</v>
      </c>
      <c r="CU26">
        <v>84.788064516129</v>
      </c>
      <c r="CV26">
        <v>35.187</v>
      </c>
      <c r="CW26">
        <v>39.808</v>
      </c>
      <c r="CX26">
        <v>37.633</v>
      </c>
      <c r="CY26">
        <v>39.1991935483871</v>
      </c>
      <c r="CZ26">
        <v>37.9735806451613</v>
      </c>
      <c r="DA26">
        <v>8.94129032258064</v>
      </c>
      <c r="DB26">
        <v>1.00451612903226</v>
      </c>
      <c r="DC26">
        <v>0</v>
      </c>
      <c r="DD26">
        <v>1626115094.9</v>
      </c>
      <c r="DE26">
        <v>0</v>
      </c>
      <c r="DF26">
        <v>762.483461538462</v>
      </c>
      <c r="DG26">
        <v>-1.27829062484455</v>
      </c>
      <c r="DH26">
        <v>-2.5429058705717</v>
      </c>
      <c r="DI26">
        <v>78.7338461538461</v>
      </c>
      <c r="DJ26">
        <v>15</v>
      </c>
      <c r="DK26">
        <v>1626113590.6</v>
      </c>
      <c r="DL26" t="s">
        <v>294</v>
      </c>
      <c r="DM26">
        <v>1626113578.6</v>
      </c>
      <c r="DN26">
        <v>1626113590.6</v>
      </c>
      <c r="DO26">
        <v>2</v>
      </c>
      <c r="DP26">
        <v>0.113</v>
      </c>
      <c r="DQ26">
        <v>0.004</v>
      </c>
      <c r="DR26">
        <v>2.194</v>
      </c>
      <c r="DS26">
        <v>-0.053</v>
      </c>
      <c r="DT26">
        <v>420</v>
      </c>
      <c r="DU26">
        <v>1</v>
      </c>
      <c r="DV26">
        <v>0.05</v>
      </c>
      <c r="DW26">
        <v>0.01</v>
      </c>
      <c r="DX26">
        <v>0.233993829268293</v>
      </c>
      <c r="DY26">
        <v>-0.032923233449477</v>
      </c>
      <c r="DZ26">
        <v>0.0222485135430053</v>
      </c>
      <c r="EA26">
        <v>1</v>
      </c>
      <c r="EB26">
        <v>763.075714285714</v>
      </c>
      <c r="EC26">
        <v>-9.06622309197716</v>
      </c>
      <c r="ED26">
        <v>1.95828975780149</v>
      </c>
      <c r="EE26">
        <v>1</v>
      </c>
      <c r="EF26">
        <v>5.95204463414634</v>
      </c>
      <c r="EG26">
        <v>-0.0137356097560808</v>
      </c>
      <c r="EH26">
        <v>0.0059876808888857</v>
      </c>
      <c r="EI26">
        <v>1</v>
      </c>
      <c r="EJ26">
        <v>3</v>
      </c>
      <c r="EK26">
        <v>3</v>
      </c>
      <c r="EL26" t="s">
        <v>295</v>
      </c>
      <c r="EM26">
        <v>100</v>
      </c>
      <c r="EN26">
        <v>100</v>
      </c>
      <c r="EO26">
        <v>2.194</v>
      </c>
      <c r="EP26">
        <v>-0.0332</v>
      </c>
      <c r="EQ26">
        <v>1.40378271555545</v>
      </c>
      <c r="ER26">
        <v>0.00225868272383977</v>
      </c>
      <c r="ES26">
        <v>-9.96746185667655e-07</v>
      </c>
      <c r="ET26">
        <v>2.83711317370827e-10</v>
      </c>
      <c r="EU26">
        <v>-0.0509351548130857</v>
      </c>
      <c r="EV26">
        <v>-0.00217948432402501</v>
      </c>
      <c r="EW26">
        <v>0.000453263451741206</v>
      </c>
      <c r="EX26">
        <v>-1.16319206543697e-06</v>
      </c>
      <c r="EY26">
        <v>-2</v>
      </c>
      <c r="EZ26">
        <v>2196</v>
      </c>
      <c r="FA26">
        <v>1</v>
      </c>
      <c r="FB26">
        <v>25</v>
      </c>
      <c r="FC26">
        <v>25.1</v>
      </c>
      <c r="FD26">
        <v>24.9</v>
      </c>
      <c r="FE26">
        <v>18</v>
      </c>
      <c r="FF26">
        <v>592.4</v>
      </c>
      <c r="FG26">
        <v>762.706</v>
      </c>
      <c r="FH26">
        <v>19.9998</v>
      </c>
      <c r="FI26">
        <v>25.1748</v>
      </c>
      <c r="FJ26">
        <v>30</v>
      </c>
      <c r="FK26">
        <v>25.2149</v>
      </c>
      <c r="FL26">
        <v>25.2358</v>
      </c>
      <c r="FM26">
        <v>24.7403</v>
      </c>
      <c r="FN26">
        <v>77.4879</v>
      </c>
      <c r="FO26">
        <v>0</v>
      </c>
      <c r="FP26">
        <v>20</v>
      </c>
      <c r="FQ26">
        <v>420</v>
      </c>
      <c r="FR26">
        <v>3.28059</v>
      </c>
      <c r="FS26">
        <v>101.532</v>
      </c>
      <c r="FT26">
        <v>102.145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2021-07-12T13:38:37Z</dcterms:created>
  <dcterms:modified xsi:type="dcterms:W3CDTF">2021-07-12T13:38:37Z</dcterms:modified>
</cp:coreProperties>
</file>