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abasa1_" sheetId="1" r:id="rId1"/>
  </sheets>
  <calcPr calcId="152511"/>
</workbook>
</file>

<file path=xl/calcChain.xml><?xml version="1.0" encoding="utf-8"?>
<calcChain xmlns="http://schemas.openxmlformats.org/spreadsheetml/2006/main">
  <c r="DJ169" i="1" l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169" i="1" l="1"/>
  <c r="BF169" i="1"/>
  <c r="BG151" i="1"/>
  <c r="BF151" i="1"/>
  <c r="BG133" i="1"/>
  <c r="BF133" i="1"/>
  <c r="BG115" i="1"/>
  <c r="BF115" i="1"/>
  <c r="BG98" i="1"/>
  <c r="BF98" i="1"/>
  <c r="BG80" i="1"/>
  <c r="BF80" i="1"/>
  <c r="BG63" i="1"/>
  <c r="BF63" i="1"/>
  <c r="BG46" i="1"/>
  <c r="BF46" i="1"/>
  <c r="BG28" i="1"/>
  <c r="BF28" i="1"/>
  <c r="L14" i="1"/>
  <c r="N14" i="1" s="1"/>
  <c r="AK14" i="1"/>
  <c r="AL14" i="1" s="1"/>
  <c r="AM14" i="1"/>
  <c r="AN14" i="1"/>
  <c r="AO14" i="1"/>
  <c r="AT14" i="1"/>
  <c r="AU14" i="1"/>
  <c r="AW14" i="1"/>
  <c r="L15" i="1"/>
  <c r="N15" i="1" s="1"/>
  <c r="AK15" i="1"/>
  <c r="AL15" i="1" s="1"/>
  <c r="AM15" i="1"/>
  <c r="AN15" i="1"/>
  <c r="AO15" i="1"/>
  <c r="AT15" i="1"/>
  <c r="AU15" i="1" s="1"/>
  <c r="AW15" i="1"/>
  <c r="L16" i="1"/>
  <c r="N16" i="1" s="1"/>
  <c r="AK16" i="1"/>
  <c r="AL16" i="1" s="1"/>
  <c r="AM16" i="1"/>
  <c r="AN16" i="1"/>
  <c r="AO16" i="1"/>
  <c r="AT16" i="1"/>
  <c r="AU16" i="1"/>
  <c r="AW16" i="1"/>
  <c r="E17" i="1"/>
  <c r="L17" i="1"/>
  <c r="N17" i="1" s="1"/>
  <c r="AK17" i="1"/>
  <c r="AL17" i="1" s="1"/>
  <c r="AM17" i="1"/>
  <c r="AN17" i="1"/>
  <c r="AO17" i="1"/>
  <c r="AT17" i="1"/>
  <c r="AU17" i="1"/>
  <c r="AW17" i="1"/>
  <c r="L18" i="1"/>
  <c r="N18" i="1" s="1"/>
  <c r="AK18" i="1"/>
  <c r="AL18" i="1" s="1"/>
  <c r="AM18" i="1"/>
  <c r="AN18" i="1"/>
  <c r="AO18" i="1"/>
  <c r="AT18" i="1"/>
  <c r="AU18" i="1"/>
  <c r="AW18" i="1"/>
  <c r="L19" i="1"/>
  <c r="N19" i="1" s="1"/>
  <c r="AK19" i="1"/>
  <c r="AL19" i="1" s="1"/>
  <c r="AM19" i="1"/>
  <c r="AN19" i="1"/>
  <c r="AO19" i="1"/>
  <c r="AT19" i="1"/>
  <c r="AU19" i="1"/>
  <c r="AW19" i="1"/>
  <c r="E20" i="1"/>
  <c r="L20" i="1"/>
  <c r="N20" i="1" s="1"/>
  <c r="AK20" i="1"/>
  <c r="AL20" i="1" s="1"/>
  <c r="AM20" i="1"/>
  <c r="AN20" i="1"/>
  <c r="AO20" i="1"/>
  <c r="AT20" i="1"/>
  <c r="AU20" i="1"/>
  <c r="AW20" i="1"/>
  <c r="E21" i="1"/>
  <c r="L21" i="1"/>
  <c r="N21" i="1"/>
  <c r="AK21" i="1"/>
  <c r="AL21" i="1"/>
  <c r="AM21" i="1"/>
  <c r="AP21" i="1" s="1"/>
  <c r="J21" i="1" s="1"/>
  <c r="AQ21" i="1" s="1"/>
  <c r="AN21" i="1"/>
  <c r="AO21" i="1"/>
  <c r="AT21" i="1"/>
  <c r="AU21" i="1" s="1"/>
  <c r="AX21" i="1" s="1"/>
  <c r="AW21" i="1"/>
  <c r="H22" i="1"/>
  <c r="L22" i="1"/>
  <c r="N22" i="1" s="1"/>
  <c r="AK22" i="1"/>
  <c r="E22" i="1" s="1"/>
  <c r="AL22" i="1"/>
  <c r="AM22" i="1"/>
  <c r="AN22" i="1"/>
  <c r="AO22" i="1"/>
  <c r="AP22" i="1"/>
  <c r="J22" i="1" s="1"/>
  <c r="AQ22" i="1" s="1"/>
  <c r="I22" i="1" s="1"/>
  <c r="AR22" i="1"/>
  <c r="AS22" i="1" s="1"/>
  <c r="AV22" i="1" s="1"/>
  <c r="F22" i="1" s="1"/>
  <c r="AT22" i="1"/>
  <c r="AU22" i="1" s="1"/>
  <c r="AW22" i="1"/>
  <c r="AX22" i="1"/>
  <c r="L23" i="1"/>
  <c r="N23" i="1" s="1"/>
  <c r="AK23" i="1"/>
  <c r="E23" i="1" s="1"/>
  <c r="AL23" i="1"/>
  <c r="AM23" i="1"/>
  <c r="AN23" i="1"/>
  <c r="AO23" i="1"/>
  <c r="AT23" i="1"/>
  <c r="AU23" i="1" s="1"/>
  <c r="AW23" i="1"/>
  <c r="L24" i="1"/>
  <c r="N24" i="1"/>
  <c r="AK24" i="1"/>
  <c r="E24" i="1" s="1"/>
  <c r="AL24" i="1"/>
  <c r="H24" i="1" s="1"/>
  <c r="AM24" i="1"/>
  <c r="AP24" i="1" s="1"/>
  <c r="J24" i="1" s="1"/>
  <c r="AQ24" i="1" s="1"/>
  <c r="AN24" i="1"/>
  <c r="AO24" i="1"/>
  <c r="AT24" i="1"/>
  <c r="AU24" i="1" s="1"/>
  <c r="AW24" i="1"/>
  <c r="L25" i="1"/>
  <c r="N25" i="1"/>
  <c r="AK25" i="1"/>
  <c r="E25" i="1" s="1"/>
  <c r="AM25" i="1"/>
  <c r="AN25" i="1"/>
  <c r="AO25" i="1"/>
  <c r="AT25" i="1"/>
  <c r="AU25" i="1" s="1"/>
  <c r="AX25" i="1" s="1"/>
  <c r="AW25" i="1"/>
  <c r="L26" i="1"/>
  <c r="N26" i="1"/>
  <c r="AK26" i="1"/>
  <c r="E26" i="1" s="1"/>
  <c r="AM26" i="1"/>
  <c r="AN26" i="1"/>
  <c r="AO26" i="1"/>
  <c r="AT26" i="1"/>
  <c r="AU26" i="1" s="1"/>
  <c r="AX26" i="1" s="1"/>
  <c r="AW26" i="1"/>
  <c r="L27" i="1"/>
  <c r="N27" i="1" s="1"/>
  <c r="AK27" i="1"/>
  <c r="E27" i="1" s="1"/>
  <c r="AM27" i="1"/>
  <c r="AN27" i="1"/>
  <c r="AO27" i="1"/>
  <c r="AT27" i="1"/>
  <c r="AU27" i="1" s="1"/>
  <c r="AW27" i="1"/>
  <c r="L28" i="1"/>
  <c r="N28" i="1"/>
  <c r="AK28" i="1"/>
  <c r="E28" i="1" s="1"/>
  <c r="AL28" i="1"/>
  <c r="AM28" i="1"/>
  <c r="AN28" i="1"/>
  <c r="AO28" i="1"/>
  <c r="AT28" i="1"/>
  <c r="AU28" i="1" s="1"/>
  <c r="AW28" i="1"/>
  <c r="AX28" i="1" s="1"/>
  <c r="L32" i="1"/>
  <c r="N32" i="1" s="1"/>
  <c r="AK32" i="1"/>
  <c r="E32" i="1" s="1"/>
  <c r="AM32" i="1"/>
  <c r="AN32" i="1"/>
  <c r="AO32" i="1"/>
  <c r="AT32" i="1"/>
  <c r="AU32" i="1" s="1"/>
  <c r="AW32" i="1"/>
  <c r="H33" i="1"/>
  <c r="L33" i="1"/>
  <c r="N33" i="1"/>
  <c r="AK33" i="1"/>
  <c r="E33" i="1" s="1"/>
  <c r="AL33" i="1"/>
  <c r="AM33" i="1"/>
  <c r="AN33" i="1"/>
  <c r="AP33" i="1" s="1"/>
  <c r="J33" i="1" s="1"/>
  <c r="AQ33" i="1" s="1"/>
  <c r="AO33" i="1"/>
  <c r="AT33" i="1"/>
  <c r="AU33" i="1" s="1"/>
  <c r="AX33" i="1" s="1"/>
  <c r="AW33" i="1"/>
  <c r="L34" i="1"/>
  <c r="N34" i="1"/>
  <c r="AK34" i="1"/>
  <c r="E34" i="1" s="1"/>
  <c r="AL34" i="1"/>
  <c r="AM34" i="1"/>
  <c r="AN34" i="1"/>
  <c r="AO34" i="1"/>
  <c r="AP34" i="1"/>
  <c r="J34" i="1" s="1"/>
  <c r="AQ34" i="1" s="1"/>
  <c r="AT34" i="1"/>
  <c r="AU34" i="1" s="1"/>
  <c r="AX34" i="1" s="1"/>
  <c r="AW34" i="1"/>
  <c r="H35" i="1"/>
  <c r="L35" i="1"/>
  <c r="N35" i="1"/>
  <c r="AK35" i="1"/>
  <c r="E35" i="1" s="1"/>
  <c r="AL35" i="1"/>
  <c r="AM35" i="1"/>
  <c r="AN35" i="1"/>
  <c r="AP35" i="1" s="1"/>
  <c r="J35" i="1" s="1"/>
  <c r="AQ35" i="1" s="1"/>
  <c r="AO35" i="1"/>
  <c r="AT35" i="1"/>
  <c r="AU35" i="1" s="1"/>
  <c r="AW35" i="1"/>
  <c r="AX35" i="1"/>
  <c r="L36" i="1"/>
  <c r="N36" i="1"/>
  <c r="AK36" i="1"/>
  <c r="E36" i="1" s="1"/>
  <c r="AL36" i="1"/>
  <c r="AM36" i="1"/>
  <c r="AN36" i="1"/>
  <c r="AO36" i="1"/>
  <c r="AP36" i="1" s="1"/>
  <c r="J36" i="1" s="1"/>
  <c r="AQ36" i="1" s="1"/>
  <c r="AT36" i="1"/>
  <c r="AU36" i="1" s="1"/>
  <c r="AW36" i="1"/>
  <c r="H37" i="1"/>
  <c r="L37" i="1"/>
  <c r="N37" i="1"/>
  <c r="AK37" i="1"/>
  <c r="E37" i="1" s="1"/>
  <c r="AL37" i="1"/>
  <c r="AM37" i="1"/>
  <c r="AN37" i="1"/>
  <c r="AO37" i="1"/>
  <c r="AP37" i="1"/>
  <c r="J37" i="1" s="1"/>
  <c r="AQ37" i="1" s="1"/>
  <c r="I37" i="1" s="1"/>
  <c r="AR37" i="1"/>
  <c r="AS37" i="1" s="1"/>
  <c r="AT37" i="1"/>
  <c r="AU37" i="1" s="1"/>
  <c r="AX37" i="1" s="1"/>
  <c r="AV37" i="1"/>
  <c r="F37" i="1" s="1"/>
  <c r="AW37" i="1"/>
  <c r="L38" i="1"/>
  <c r="N38" i="1"/>
  <c r="AK38" i="1"/>
  <c r="AM38" i="1"/>
  <c r="AN38" i="1"/>
  <c r="AO38" i="1"/>
  <c r="AT38" i="1"/>
  <c r="AU38" i="1" s="1"/>
  <c r="AW38" i="1"/>
  <c r="AX38" i="1"/>
  <c r="L39" i="1"/>
  <c r="N39" i="1"/>
  <c r="AK39" i="1"/>
  <c r="E39" i="1" s="1"/>
  <c r="AL39" i="1"/>
  <c r="AM39" i="1"/>
  <c r="AP39" i="1" s="1"/>
  <c r="J39" i="1" s="1"/>
  <c r="AQ39" i="1" s="1"/>
  <c r="AN39" i="1"/>
  <c r="AO39" i="1"/>
  <c r="AT39" i="1"/>
  <c r="AU39" i="1" s="1"/>
  <c r="AW39" i="1"/>
  <c r="L40" i="1"/>
  <c r="N40" i="1"/>
  <c r="AK40" i="1"/>
  <c r="E40" i="1" s="1"/>
  <c r="AM40" i="1"/>
  <c r="AN40" i="1"/>
  <c r="AO40" i="1"/>
  <c r="AT40" i="1"/>
  <c r="AU40" i="1" s="1"/>
  <c r="AW40" i="1"/>
  <c r="AX40" i="1"/>
  <c r="L41" i="1"/>
  <c r="N41" i="1"/>
  <c r="AK41" i="1"/>
  <c r="E41" i="1" s="1"/>
  <c r="AM41" i="1"/>
  <c r="AN41" i="1"/>
  <c r="AO41" i="1"/>
  <c r="AT41" i="1"/>
  <c r="AU41" i="1" s="1"/>
  <c r="AW41" i="1"/>
  <c r="L42" i="1"/>
  <c r="N42" i="1" s="1"/>
  <c r="AK42" i="1"/>
  <c r="E42" i="1" s="1"/>
  <c r="AM42" i="1"/>
  <c r="AN42" i="1"/>
  <c r="AO42" i="1"/>
  <c r="AT42" i="1"/>
  <c r="AU42" i="1" s="1"/>
  <c r="AX42" i="1" s="1"/>
  <c r="AW42" i="1"/>
  <c r="L43" i="1"/>
  <c r="N43" i="1"/>
  <c r="AK43" i="1"/>
  <c r="E43" i="1" s="1"/>
  <c r="AL43" i="1"/>
  <c r="AP43" i="1" s="1"/>
  <c r="J43" i="1" s="1"/>
  <c r="AQ43" i="1" s="1"/>
  <c r="AM43" i="1"/>
  <c r="AN43" i="1"/>
  <c r="AO43" i="1"/>
  <c r="AT43" i="1"/>
  <c r="AU43" i="1" s="1"/>
  <c r="AW43" i="1"/>
  <c r="L44" i="1"/>
  <c r="N44" i="1" s="1"/>
  <c r="AK44" i="1"/>
  <c r="E44" i="1" s="1"/>
  <c r="AM44" i="1"/>
  <c r="AN44" i="1"/>
  <c r="AO44" i="1"/>
  <c r="AT44" i="1"/>
  <c r="AU44" i="1" s="1"/>
  <c r="AW44" i="1"/>
  <c r="AX44" i="1"/>
  <c r="L45" i="1"/>
  <c r="N45" i="1"/>
  <c r="AK45" i="1"/>
  <c r="E45" i="1" s="1"/>
  <c r="AL45" i="1"/>
  <c r="AM45" i="1"/>
  <c r="AN45" i="1"/>
  <c r="AP45" i="1" s="1"/>
  <c r="J45" i="1" s="1"/>
  <c r="AQ45" i="1" s="1"/>
  <c r="AO45" i="1"/>
  <c r="AT45" i="1"/>
  <c r="AU45" i="1" s="1"/>
  <c r="AW45" i="1"/>
  <c r="L46" i="1"/>
  <c r="N46" i="1" s="1"/>
  <c r="AK46" i="1"/>
  <c r="E46" i="1" s="1"/>
  <c r="AL46" i="1"/>
  <c r="H46" i="1" s="1"/>
  <c r="AM46" i="1"/>
  <c r="AN46" i="1"/>
  <c r="AP46" i="1" s="1"/>
  <c r="J46" i="1" s="1"/>
  <c r="AQ46" i="1" s="1"/>
  <c r="AO46" i="1"/>
  <c r="AT46" i="1"/>
  <c r="AU46" i="1" s="1"/>
  <c r="AX46" i="1" s="1"/>
  <c r="AW46" i="1"/>
  <c r="L49" i="1"/>
  <c r="N49" i="1"/>
  <c r="AK49" i="1"/>
  <c r="E49" i="1" s="1"/>
  <c r="BE63" i="1" s="1"/>
  <c r="AL49" i="1"/>
  <c r="AP49" i="1" s="1"/>
  <c r="J49" i="1" s="1"/>
  <c r="AQ49" i="1" s="1"/>
  <c r="AM49" i="1"/>
  <c r="AN49" i="1"/>
  <c r="AO49" i="1"/>
  <c r="AT49" i="1"/>
  <c r="AU49" i="1" s="1"/>
  <c r="AW49" i="1"/>
  <c r="H50" i="1"/>
  <c r="L50" i="1"/>
  <c r="N50" i="1"/>
  <c r="AK50" i="1"/>
  <c r="E50" i="1" s="1"/>
  <c r="AL50" i="1"/>
  <c r="AM50" i="1"/>
  <c r="AN50" i="1"/>
  <c r="AO50" i="1"/>
  <c r="AP50" i="1" s="1"/>
  <c r="J50" i="1" s="1"/>
  <c r="AQ50" i="1" s="1"/>
  <c r="I50" i="1" s="1"/>
  <c r="AT50" i="1"/>
  <c r="AU50" i="1" s="1"/>
  <c r="AW50" i="1"/>
  <c r="AX50" i="1"/>
  <c r="L51" i="1"/>
  <c r="N51" i="1"/>
  <c r="AK51" i="1"/>
  <c r="E51" i="1" s="1"/>
  <c r="AL51" i="1"/>
  <c r="AM51" i="1"/>
  <c r="AN51" i="1"/>
  <c r="AO51" i="1"/>
  <c r="AP51" i="1"/>
  <c r="J51" i="1" s="1"/>
  <c r="AQ51" i="1" s="1"/>
  <c r="AT51" i="1"/>
  <c r="AU51" i="1" s="1"/>
  <c r="AW51" i="1"/>
  <c r="L52" i="1"/>
  <c r="N52" i="1"/>
  <c r="AK52" i="1"/>
  <c r="E52" i="1" s="1"/>
  <c r="AL52" i="1"/>
  <c r="H52" i="1" s="1"/>
  <c r="AM52" i="1"/>
  <c r="AP52" i="1" s="1"/>
  <c r="J52" i="1" s="1"/>
  <c r="AQ52" i="1" s="1"/>
  <c r="AN52" i="1"/>
  <c r="AO52" i="1"/>
  <c r="AT52" i="1"/>
  <c r="AU52" i="1" s="1"/>
  <c r="AW52" i="1"/>
  <c r="AX52" i="1"/>
  <c r="L53" i="1"/>
  <c r="N53" i="1"/>
  <c r="AK53" i="1"/>
  <c r="E53" i="1" s="1"/>
  <c r="AL53" i="1"/>
  <c r="AM53" i="1"/>
  <c r="AN53" i="1"/>
  <c r="AO53" i="1"/>
  <c r="AP53" i="1" s="1"/>
  <c r="J53" i="1" s="1"/>
  <c r="AQ53" i="1" s="1"/>
  <c r="AT53" i="1"/>
  <c r="AU53" i="1" s="1"/>
  <c r="AW53" i="1"/>
  <c r="H54" i="1"/>
  <c r="L54" i="1"/>
  <c r="N54" i="1" s="1"/>
  <c r="AK54" i="1"/>
  <c r="E54" i="1" s="1"/>
  <c r="AL54" i="1"/>
  <c r="AM54" i="1"/>
  <c r="AN54" i="1"/>
  <c r="AO54" i="1"/>
  <c r="AT54" i="1"/>
  <c r="AU54" i="1" s="1"/>
  <c r="AW54" i="1"/>
  <c r="AX54" i="1"/>
  <c r="L55" i="1"/>
  <c r="N55" i="1"/>
  <c r="AK55" i="1"/>
  <c r="E55" i="1" s="1"/>
  <c r="AL55" i="1"/>
  <c r="AM55" i="1"/>
  <c r="AP55" i="1" s="1"/>
  <c r="J55" i="1" s="1"/>
  <c r="AQ55" i="1" s="1"/>
  <c r="AN55" i="1"/>
  <c r="AO55" i="1"/>
  <c r="AT55" i="1"/>
  <c r="AU55" i="1" s="1"/>
  <c r="AW55" i="1"/>
  <c r="L56" i="1"/>
  <c r="N56" i="1"/>
  <c r="AK56" i="1"/>
  <c r="E56" i="1" s="1"/>
  <c r="AM56" i="1"/>
  <c r="AN56" i="1"/>
  <c r="AO56" i="1"/>
  <c r="AT56" i="1"/>
  <c r="AU56" i="1" s="1"/>
  <c r="AW56" i="1"/>
  <c r="AX56" i="1"/>
  <c r="L57" i="1"/>
  <c r="N57" i="1" s="1"/>
  <c r="AK57" i="1"/>
  <c r="E57" i="1" s="1"/>
  <c r="AL57" i="1"/>
  <c r="AM57" i="1"/>
  <c r="AN57" i="1"/>
  <c r="AP57" i="1" s="1"/>
  <c r="J57" i="1" s="1"/>
  <c r="AQ57" i="1" s="1"/>
  <c r="AO57" i="1"/>
  <c r="AT57" i="1"/>
  <c r="AU57" i="1" s="1"/>
  <c r="AW57" i="1"/>
  <c r="L58" i="1"/>
  <c r="N58" i="1" s="1"/>
  <c r="AK58" i="1"/>
  <c r="E58" i="1" s="1"/>
  <c r="AM58" i="1"/>
  <c r="AN58" i="1"/>
  <c r="AO58" i="1"/>
  <c r="AT58" i="1"/>
  <c r="AU58" i="1" s="1"/>
  <c r="AX58" i="1" s="1"/>
  <c r="AW58" i="1"/>
  <c r="L59" i="1"/>
  <c r="N59" i="1"/>
  <c r="AK59" i="1"/>
  <c r="E59" i="1" s="1"/>
  <c r="AL59" i="1"/>
  <c r="AP59" i="1" s="1"/>
  <c r="J59" i="1" s="1"/>
  <c r="AQ59" i="1" s="1"/>
  <c r="AM59" i="1"/>
  <c r="AN59" i="1"/>
  <c r="AO59" i="1"/>
  <c r="AT59" i="1"/>
  <c r="AU59" i="1" s="1"/>
  <c r="AW59" i="1"/>
  <c r="L60" i="1"/>
  <c r="N60" i="1" s="1"/>
  <c r="AK60" i="1"/>
  <c r="E60" i="1" s="1"/>
  <c r="AL60" i="1"/>
  <c r="H60" i="1" s="1"/>
  <c r="AM60" i="1"/>
  <c r="AN60" i="1"/>
  <c r="AO60" i="1"/>
  <c r="AP60" i="1"/>
  <c r="J60" i="1" s="1"/>
  <c r="AQ60" i="1" s="1"/>
  <c r="AR60" i="1" s="1"/>
  <c r="AS60" i="1" s="1"/>
  <c r="AV60" i="1" s="1"/>
  <c r="F60" i="1" s="1"/>
  <c r="AY60" i="1" s="1"/>
  <c r="G60" i="1" s="1"/>
  <c r="AT60" i="1"/>
  <c r="AU60" i="1" s="1"/>
  <c r="AW60" i="1"/>
  <c r="AX60" i="1"/>
  <c r="L61" i="1"/>
  <c r="N61" i="1"/>
  <c r="AK61" i="1"/>
  <c r="E61" i="1" s="1"/>
  <c r="AL61" i="1"/>
  <c r="AM61" i="1"/>
  <c r="AN61" i="1"/>
  <c r="AP61" i="1" s="1"/>
  <c r="J61" i="1" s="1"/>
  <c r="AQ61" i="1" s="1"/>
  <c r="AO61" i="1"/>
  <c r="AT61" i="1"/>
  <c r="AU61" i="1" s="1"/>
  <c r="AW61" i="1"/>
  <c r="L62" i="1"/>
  <c r="N62" i="1"/>
  <c r="AK62" i="1"/>
  <c r="E62" i="1" s="1"/>
  <c r="AL62" i="1"/>
  <c r="H62" i="1" s="1"/>
  <c r="AM62" i="1"/>
  <c r="AN62" i="1"/>
  <c r="AO62" i="1"/>
  <c r="AP62" i="1"/>
  <c r="J62" i="1" s="1"/>
  <c r="AQ62" i="1" s="1"/>
  <c r="I62" i="1" s="1"/>
  <c r="AT62" i="1"/>
  <c r="AU62" i="1" s="1"/>
  <c r="AX62" i="1" s="1"/>
  <c r="AW62" i="1"/>
  <c r="L63" i="1"/>
  <c r="N63" i="1"/>
  <c r="AK63" i="1"/>
  <c r="E63" i="1" s="1"/>
  <c r="AL63" i="1"/>
  <c r="AP63" i="1" s="1"/>
  <c r="J63" i="1" s="1"/>
  <c r="AQ63" i="1" s="1"/>
  <c r="AM63" i="1"/>
  <c r="AN63" i="1"/>
  <c r="AO63" i="1"/>
  <c r="AT63" i="1"/>
  <c r="AU63" i="1" s="1"/>
  <c r="AW63" i="1"/>
  <c r="H66" i="1"/>
  <c r="L66" i="1"/>
  <c r="N66" i="1"/>
  <c r="AK66" i="1"/>
  <c r="E66" i="1" s="1"/>
  <c r="AL66" i="1"/>
  <c r="AM66" i="1"/>
  <c r="AN66" i="1"/>
  <c r="AO66" i="1"/>
  <c r="AP66" i="1" s="1"/>
  <c r="J66" i="1" s="1"/>
  <c r="AQ66" i="1" s="1"/>
  <c r="AT66" i="1"/>
  <c r="AU66" i="1" s="1"/>
  <c r="AX66" i="1" s="1"/>
  <c r="AW66" i="1"/>
  <c r="L67" i="1"/>
  <c r="N67" i="1"/>
  <c r="AK67" i="1"/>
  <c r="E67" i="1" s="1"/>
  <c r="AL67" i="1"/>
  <c r="AM67" i="1"/>
  <c r="AN67" i="1"/>
  <c r="AO67" i="1"/>
  <c r="AP67" i="1"/>
  <c r="J67" i="1" s="1"/>
  <c r="AQ67" i="1" s="1"/>
  <c r="AT67" i="1"/>
  <c r="AU67" i="1" s="1"/>
  <c r="AX67" i="1" s="1"/>
  <c r="AW67" i="1"/>
  <c r="L68" i="1"/>
  <c r="N68" i="1"/>
  <c r="AK68" i="1"/>
  <c r="AM68" i="1"/>
  <c r="AN68" i="1"/>
  <c r="AO68" i="1"/>
  <c r="AT68" i="1"/>
  <c r="AU68" i="1" s="1"/>
  <c r="AX68" i="1" s="1"/>
  <c r="AW68" i="1"/>
  <c r="L69" i="1"/>
  <c r="N69" i="1"/>
  <c r="AK69" i="1"/>
  <c r="E69" i="1" s="1"/>
  <c r="AL69" i="1"/>
  <c r="AM69" i="1"/>
  <c r="AN69" i="1"/>
  <c r="AO69" i="1"/>
  <c r="AP69" i="1" s="1"/>
  <c r="J69" i="1" s="1"/>
  <c r="AQ69" i="1" s="1"/>
  <c r="AT69" i="1"/>
  <c r="AU69" i="1" s="1"/>
  <c r="AW69" i="1"/>
  <c r="BC69" i="1"/>
  <c r="L70" i="1"/>
  <c r="N70" i="1" s="1"/>
  <c r="AK70" i="1"/>
  <c r="AL70" i="1" s="1"/>
  <c r="AM70" i="1"/>
  <c r="AN70" i="1"/>
  <c r="AO70" i="1"/>
  <c r="AT70" i="1"/>
  <c r="AU70" i="1"/>
  <c r="AX70" i="1" s="1"/>
  <c r="AW70" i="1"/>
  <c r="L71" i="1"/>
  <c r="N71" i="1" s="1"/>
  <c r="AK71" i="1"/>
  <c r="AL71" i="1" s="1"/>
  <c r="AM71" i="1"/>
  <c r="AN71" i="1"/>
  <c r="AO71" i="1"/>
  <c r="AP71" i="1" s="1"/>
  <c r="J71" i="1" s="1"/>
  <c r="AQ71" i="1" s="1"/>
  <c r="AT71" i="1"/>
  <c r="AU71" i="1"/>
  <c r="AW71" i="1"/>
  <c r="L72" i="1"/>
  <c r="N72" i="1" s="1"/>
  <c r="AK72" i="1"/>
  <c r="AL72" i="1" s="1"/>
  <c r="AM72" i="1"/>
  <c r="AN72" i="1"/>
  <c r="AO72" i="1"/>
  <c r="AP72" i="1" s="1"/>
  <c r="J72" i="1" s="1"/>
  <c r="AQ72" i="1" s="1"/>
  <c r="AT72" i="1"/>
  <c r="AU72" i="1"/>
  <c r="AW72" i="1"/>
  <c r="L73" i="1"/>
  <c r="N73" i="1" s="1"/>
  <c r="AK73" i="1"/>
  <c r="AL73" i="1" s="1"/>
  <c r="AM73" i="1"/>
  <c r="AN73" i="1"/>
  <c r="AO73" i="1"/>
  <c r="AT73" i="1"/>
  <c r="AU73" i="1"/>
  <c r="AX73" i="1" s="1"/>
  <c r="AW73" i="1"/>
  <c r="L74" i="1"/>
  <c r="N74" i="1" s="1"/>
  <c r="AK74" i="1"/>
  <c r="AL74" i="1" s="1"/>
  <c r="AM74" i="1"/>
  <c r="AN74" i="1"/>
  <c r="AO74" i="1"/>
  <c r="AT74" i="1"/>
  <c r="AU74" i="1"/>
  <c r="AW74" i="1"/>
  <c r="L75" i="1"/>
  <c r="N75" i="1" s="1"/>
  <c r="AK75" i="1"/>
  <c r="AL75" i="1" s="1"/>
  <c r="AM75" i="1"/>
  <c r="AN75" i="1"/>
  <c r="AO75" i="1"/>
  <c r="AT75" i="1"/>
  <c r="AU75" i="1"/>
  <c r="AX75" i="1" s="1"/>
  <c r="AW75" i="1"/>
  <c r="L76" i="1"/>
  <c r="N76" i="1" s="1"/>
  <c r="AK76" i="1"/>
  <c r="AL76" i="1" s="1"/>
  <c r="AM76" i="1"/>
  <c r="AN76" i="1"/>
  <c r="AO76" i="1"/>
  <c r="AP76" i="1" s="1"/>
  <c r="J76" i="1" s="1"/>
  <c r="AQ76" i="1" s="1"/>
  <c r="AT76" i="1"/>
  <c r="AU76" i="1"/>
  <c r="AW76" i="1"/>
  <c r="L77" i="1"/>
  <c r="N77" i="1" s="1"/>
  <c r="AK77" i="1"/>
  <c r="AL77" i="1" s="1"/>
  <c r="AM77" i="1"/>
  <c r="AN77" i="1"/>
  <c r="AO77" i="1"/>
  <c r="AP77" i="1" s="1"/>
  <c r="J77" i="1" s="1"/>
  <c r="AQ77" i="1" s="1"/>
  <c r="AT77" i="1"/>
  <c r="AU77" i="1"/>
  <c r="AW77" i="1"/>
  <c r="L78" i="1"/>
  <c r="N78" i="1" s="1"/>
  <c r="AK78" i="1"/>
  <c r="AL78" i="1" s="1"/>
  <c r="AM78" i="1"/>
  <c r="AN78" i="1"/>
  <c r="AO78" i="1"/>
  <c r="AT78" i="1"/>
  <c r="AU78" i="1"/>
  <c r="AX78" i="1" s="1"/>
  <c r="AW78" i="1"/>
  <c r="L79" i="1"/>
  <c r="N79" i="1" s="1"/>
  <c r="AK79" i="1"/>
  <c r="AL79" i="1" s="1"/>
  <c r="AM79" i="1"/>
  <c r="AN79" i="1"/>
  <c r="AO79" i="1"/>
  <c r="AT79" i="1"/>
  <c r="AU79" i="1"/>
  <c r="AW79" i="1"/>
  <c r="L80" i="1"/>
  <c r="N80" i="1" s="1"/>
  <c r="AK80" i="1"/>
  <c r="AL80" i="1" s="1"/>
  <c r="AM80" i="1"/>
  <c r="AN80" i="1"/>
  <c r="AO80" i="1"/>
  <c r="AT80" i="1"/>
  <c r="AU80" i="1"/>
  <c r="AX80" i="1" s="1"/>
  <c r="AW80" i="1"/>
  <c r="L84" i="1"/>
  <c r="N84" i="1" s="1"/>
  <c r="AK84" i="1"/>
  <c r="AL84" i="1" s="1"/>
  <c r="AM84" i="1"/>
  <c r="AN84" i="1"/>
  <c r="AO84" i="1"/>
  <c r="AP84" i="1" s="1"/>
  <c r="J84" i="1" s="1"/>
  <c r="AQ84" i="1" s="1"/>
  <c r="AT84" i="1"/>
  <c r="AU84" i="1"/>
  <c r="AW84" i="1"/>
  <c r="L85" i="1"/>
  <c r="N85" i="1" s="1"/>
  <c r="AK85" i="1"/>
  <c r="AL85" i="1" s="1"/>
  <c r="AM85" i="1"/>
  <c r="AN85" i="1"/>
  <c r="AO85" i="1"/>
  <c r="AP85" i="1" s="1"/>
  <c r="J85" i="1" s="1"/>
  <c r="AQ85" i="1" s="1"/>
  <c r="AT85" i="1"/>
  <c r="AU85" i="1"/>
  <c r="AW85" i="1"/>
  <c r="L86" i="1"/>
  <c r="N86" i="1" s="1"/>
  <c r="AK86" i="1"/>
  <c r="AL86" i="1" s="1"/>
  <c r="AM86" i="1"/>
  <c r="AN86" i="1"/>
  <c r="AO86" i="1"/>
  <c r="AT86" i="1"/>
  <c r="AU86" i="1"/>
  <c r="AX86" i="1" s="1"/>
  <c r="AW86" i="1"/>
  <c r="L87" i="1"/>
  <c r="N87" i="1" s="1"/>
  <c r="AK87" i="1"/>
  <c r="AL87" i="1" s="1"/>
  <c r="AM87" i="1"/>
  <c r="AN87" i="1"/>
  <c r="AO87" i="1"/>
  <c r="AT87" i="1"/>
  <c r="AU87" i="1"/>
  <c r="AW87" i="1"/>
  <c r="L88" i="1"/>
  <c r="N88" i="1" s="1"/>
  <c r="AK88" i="1"/>
  <c r="AL88" i="1" s="1"/>
  <c r="AM88" i="1"/>
  <c r="AN88" i="1"/>
  <c r="AO88" i="1"/>
  <c r="AT88" i="1"/>
  <c r="AU88" i="1"/>
  <c r="AX88" i="1" s="1"/>
  <c r="AW88" i="1"/>
  <c r="L89" i="1"/>
  <c r="N89" i="1" s="1"/>
  <c r="AK89" i="1"/>
  <c r="AL89" i="1" s="1"/>
  <c r="AM89" i="1"/>
  <c r="AN89" i="1"/>
  <c r="AO89" i="1"/>
  <c r="AP89" i="1" s="1"/>
  <c r="J89" i="1" s="1"/>
  <c r="AQ89" i="1" s="1"/>
  <c r="AT89" i="1"/>
  <c r="AU89" i="1"/>
  <c r="AW89" i="1"/>
  <c r="L90" i="1"/>
  <c r="N90" i="1" s="1"/>
  <c r="AK90" i="1"/>
  <c r="AL90" i="1" s="1"/>
  <c r="AM90" i="1"/>
  <c r="AN90" i="1"/>
  <c r="AO90" i="1"/>
  <c r="AP90" i="1" s="1"/>
  <c r="J90" i="1" s="1"/>
  <c r="AQ90" i="1" s="1"/>
  <c r="AT90" i="1"/>
  <c r="AU90" i="1"/>
  <c r="AW90" i="1"/>
  <c r="L91" i="1"/>
  <c r="N91" i="1" s="1"/>
  <c r="AK91" i="1"/>
  <c r="AL91" i="1" s="1"/>
  <c r="AM91" i="1"/>
  <c r="AN91" i="1"/>
  <c r="AO91" i="1"/>
  <c r="AT91" i="1"/>
  <c r="AU91" i="1"/>
  <c r="AX91" i="1" s="1"/>
  <c r="AW91" i="1"/>
  <c r="L92" i="1"/>
  <c r="N92" i="1" s="1"/>
  <c r="AK92" i="1"/>
  <c r="AL92" i="1" s="1"/>
  <c r="AM92" i="1"/>
  <c r="AN92" i="1"/>
  <c r="AO92" i="1"/>
  <c r="AT92" i="1"/>
  <c r="AU92" i="1"/>
  <c r="AW92" i="1"/>
  <c r="L93" i="1"/>
  <c r="N93" i="1" s="1"/>
  <c r="AK93" i="1"/>
  <c r="AL93" i="1" s="1"/>
  <c r="AM93" i="1"/>
  <c r="AN93" i="1"/>
  <c r="AO93" i="1"/>
  <c r="AT93" i="1"/>
  <c r="AU93" i="1"/>
  <c r="AX93" i="1" s="1"/>
  <c r="AW93" i="1"/>
  <c r="L94" i="1"/>
  <c r="N94" i="1" s="1"/>
  <c r="AK94" i="1"/>
  <c r="AL94" i="1" s="1"/>
  <c r="AM94" i="1"/>
  <c r="AN94" i="1"/>
  <c r="AO94" i="1"/>
  <c r="AP94" i="1" s="1"/>
  <c r="J94" i="1" s="1"/>
  <c r="AQ94" i="1" s="1"/>
  <c r="AT94" i="1"/>
  <c r="AU94" i="1"/>
  <c r="AW94" i="1"/>
  <c r="L95" i="1"/>
  <c r="N95" i="1" s="1"/>
  <c r="AK95" i="1"/>
  <c r="AL95" i="1" s="1"/>
  <c r="AM95" i="1"/>
  <c r="AN95" i="1"/>
  <c r="AO95" i="1"/>
  <c r="AP95" i="1" s="1"/>
  <c r="J95" i="1" s="1"/>
  <c r="AQ95" i="1" s="1"/>
  <c r="AT95" i="1"/>
  <c r="AU95" i="1"/>
  <c r="AW95" i="1"/>
  <c r="L96" i="1"/>
  <c r="N96" i="1" s="1"/>
  <c r="AK96" i="1"/>
  <c r="AL96" i="1" s="1"/>
  <c r="AM96" i="1"/>
  <c r="AN96" i="1"/>
  <c r="AO96" i="1"/>
  <c r="AT96" i="1"/>
  <c r="AU96" i="1"/>
  <c r="AX96" i="1" s="1"/>
  <c r="AW96" i="1"/>
  <c r="L97" i="1"/>
  <c r="N97" i="1" s="1"/>
  <c r="AK97" i="1"/>
  <c r="AL97" i="1" s="1"/>
  <c r="AM97" i="1"/>
  <c r="AN97" i="1"/>
  <c r="AO97" i="1"/>
  <c r="AT97" i="1"/>
  <c r="AU97" i="1"/>
  <c r="AW97" i="1"/>
  <c r="L98" i="1"/>
  <c r="N98" i="1" s="1"/>
  <c r="AK98" i="1"/>
  <c r="AL98" i="1" s="1"/>
  <c r="AM98" i="1"/>
  <c r="AN98" i="1"/>
  <c r="AO98" i="1"/>
  <c r="AT98" i="1"/>
  <c r="AU98" i="1"/>
  <c r="AX98" i="1" s="1"/>
  <c r="AW98" i="1"/>
  <c r="L101" i="1"/>
  <c r="N101" i="1" s="1"/>
  <c r="AK101" i="1"/>
  <c r="AL101" i="1" s="1"/>
  <c r="AM101" i="1"/>
  <c r="AN101" i="1"/>
  <c r="AO101" i="1"/>
  <c r="AP101" i="1" s="1"/>
  <c r="J101" i="1" s="1"/>
  <c r="AQ101" i="1" s="1"/>
  <c r="AT101" i="1"/>
  <c r="AU101" i="1"/>
  <c r="AW101" i="1"/>
  <c r="L102" i="1"/>
  <c r="N102" i="1" s="1"/>
  <c r="AK102" i="1"/>
  <c r="AL102" i="1" s="1"/>
  <c r="AM102" i="1"/>
  <c r="AN102" i="1"/>
  <c r="AO102" i="1"/>
  <c r="AP102" i="1" s="1"/>
  <c r="J102" i="1" s="1"/>
  <c r="AQ102" i="1" s="1"/>
  <c r="AT102" i="1"/>
  <c r="AU102" i="1"/>
  <c r="AW102" i="1"/>
  <c r="L103" i="1"/>
  <c r="N103" i="1" s="1"/>
  <c r="AK103" i="1"/>
  <c r="AL103" i="1" s="1"/>
  <c r="AM103" i="1"/>
  <c r="AN103" i="1"/>
  <c r="AO103" i="1"/>
  <c r="AT103" i="1"/>
  <c r="AU103" i="1"/>
  <c r="AX103" i="1" s="1"/>
  <c r="AW103" i="1"/>
  <c r="L104" i="1"/>
  <c r="N104" i="1" s="1"/>
  <c r="AK104" i="1"/>
  <c r="AL104" i="1" s="1"/>
  <c r="AM104" i="1"/>
  <c r="AN104" i="1"/>
  <c r="AO104" i="1"/>
  <c r="AT104" i="1"/>
  <c r="AU104" i="1"/>
  <c r="AW104" i="1"/>
  <c r="L105" i="1"/>
  <c r="N105" i="1" s="1"/>
  <c r="AK105" i="1"/>
  <c r="AL105" i="1" s="1"/>
  <c r="AM105" i="1"/>
  <c r="AN105" i="1"/>
  <c r="AO105" i="1"/>
  <c r="AT105" i="1"/>
  <c r="AU105" i="1"/>
  <c r="AX105" i="1" s="1"/>
  <c r="AW105" i="1"/>
  <c r="L106" i="1"/>
  <c r="N106" i="1" s="1"/>
  <c r="AK106" i="1"/>
  <c r="AL106" i="1" s="1"/>
  <c r="AM106" i="1"/>
  <c r="AN106" i="1"/>
  <c r="AO106" i="1"/>
  <c r="AP106" i="1" s="1"/>
  <c r="J106" i="1" s="1"/>
  <c r="AQ106" i="1" s="1"/>
  <c r="AT106" i="1"/>
  <c r="AU106" i="1"/>
  <c r="AW106" i="1"/>
  <c r="L107" i="1"/>
  <c r="N107" i="1" s="1"/>
  <c r="AK107" i="1"/>
  <c r="AL107" i="1" s="1"/>
  <c r="AM107" i="1"/>
  <c r="AN107" i="1"/>
  <c r="AO107" i="1"/>
  <c r="AP107" i="1" s="1"/>
  <c r="J107" i="1" s="1"/>
  <c r="AQ107" i="1" s="1"/>
  <c r="AT107" i="1"/>
  <c r="AU107" i="1"/>
  <c r="AW107" i="1"/>
  <c r="L108" i="1"/>
  <c r="N108" i="1" s="1"/>
  <c r="AK108" i="1"/>
  <c r="AL108" i="1" s="1"/>
  <c r="AM108" i="1"/>
  <c r="AN108" i="1"/>
  <c r="AO108" i="1"/>
  <c r="AT108" i="1"/>
  <c r="AU108" i="1" s="1"/>
  <c r="AX108" i="1" s="1"/>
  <c r="AW108" i="1"/>
  <c r="L109" i="1"/>
  <c r="N109" i="1" s="1"/>
  <c r="AK109" i="1"/>
  <c r="AL109" i="1" s="1"/>
  <c r="AM109" i="1"/>
  <c r="AN109" i="1"/>
  <c r="AO109" i="1"/>
  <c r="AT109" i="1"/>
  <c r="AU109" i="1"/>
  <c r="AW109" i="1"/>
  <c r="L110" i="1"/>
  <c r="N110" i="1" s="1"/>
  <c r="AK110" i="1"/>
  <c r="AL110" i="1" s="1"/>
  <c r="AM110" i="1"/>
  <c r="AN110" i="1"/>
  <c r="AO110" i="1"/>
  <c r="AT110" i="1"/>
  <c r="AU110" i="1"/>
  <c r="AX110" i="1" s="1"/>
  <c r="AW110" i="1"/>
  <c r="L111" i="1"/>
  <c r="N111" i="1" s="1"/>
  <c r="AK111" i="1"/>
  <c r="AL111" i="1" s="1"/>
  <c r="AM111" i="1"/>
  <c r="AN111" i="1"/>
  <c r="AO111" i="1"/>
  <c r="AP111" i="1" s="1"/>
  <c r="J111" i="1" s="1"/>
  <c r="AQ111" i="1" s="1"/>
  <c r="AT111" i="1"/>
  <c r="AU111" i="1"/>
  <c r="AW111" i="1"/>
  <c r="L112" i="1"/>
  <c r="N112" i="1" s="1"/>
  <c r="AK112" i="1"/>
  <c r="AL112" i="1" s="1"/>
  <c r="AM112" i="1"/>
  <c r="AN112" i="1"/>
  <c r="AO112" i="1"/>
  <c r="AT112" i="1"/>
  <c r="AU112" i="1"/>
  <c r="AW112" i="1"/>
  <c r="L113" i="1"/>
  <c r="N113" i="1" s="1"/>
  <c r="AK113" i="1"/>
  <c r="AL113" i="1" s="1"/>
  <c r="AM113" i="1"/>
  <c r="AN113" i="1"/>
  <c r="AO113" i="1"/>
  <c r="AT113" i="1"/>
  <c r="AU113" i="1" s="1"/>
  <c r="AX113" i="1" s="1"/>
  <c r="AW113" i="1"/>
  <c r="L114" i="1"/>
  <c r="N114" i="1" s="1"/>
  <c r="AK114" i="1"/>
  <c r="AL114" i="1" s="1"/>
  <c r="AM114" i="1"/>
  <c r="AN114" i="1"/>
  <c r="AO114" i="1"/>
  <c r="AT114" i="1"/>
  <c r="AU114" i="1"/>
  <c r="AW114" i="1"/>
  <c r="L115" i="1"/>
  <c r="N115" i="1" s="1"/>
  <c r="AK115" i="1"/>
  <c r="AL115" i="1" s="1"/>
  <c r="AM115" i="1"/>
  <c r="AN115" i="1"/>
  <c r="AO115" i="1"/>
  <c r="AT115" i="1"/>
  <c r="AU115" i="1"/>
  <c r="AX115" i="1" s="1"/>
  <c r="AW115" i="1"/>
  <c r="L119" i="1"/>
  <c r="N119" i="1" s="1"/>
  <c r="AK119" i="1"/>
  <c r="AL119" i="1" s="1"/>
  <c r="AM119" i="1"/>
  <c r="AN119" i="1"/>
  <c r="AO119" i="1"/>
  <c r="AP119" i="1" s="1"/>
  <c r="J119" i="1" s="1"/>
  <c r="AQ119" i="1" s="1"/>
  <c r="AT119" i="1"/>
  <c r="AU119" i="1"/>
  <c r="AW119" i="1"/>
  <c r="L120" i="1"/>
  <c r="N120" i="1" s="1"/>
  <c r="AK120" i="1"/>
  <c r="AL120" i="1" s="1"/>
  <c r="AM120" i="1"/>
  <c r="AN120" i="1"/>
  <c r="AO120" i="1"/>
  <c r="AT120" i="1"/>
  <c r="AU120" i="1"/>
  <c r="AW120" i="1"/>
  <c r="L121" i="1"/>
  <c r="N121" i="1" s="1"/>
  <c r="AK121" i="1"/>
  <c r="E121" i="1" s="1"/>
  <c r="AM121" i="1"/>
  <c r="AN121" i="1"/>
  <c r="AO121" i="1"/>
  <c r="AT121" i="1"/>
  <c r="AU121" i="1" s="1"/>
  <c r="AW121" i="1"/>
  <c r="L122" i="1"/>
  <c r="N122" i="1"/>
  <c r="AK122" i="1"/>
  <c r="E122" i="1" s="1"/>
  <c r="AL122" i="1"/>
  <c r="H122" i="1" s="1"/>
  <c r="AM122" i="1"/>
  <c r="AN122" i="1"/>
  <c r="AO122" i="1"/>
  <c r="AP122" i="1" s="1"/>
  <c r="J122" i="1" s="1"/>
  <c r="AQ122" i="1" s="1"/>
  <c r="AT122" i="1"/>
  <c r="AU122" i="1" s="1"/>
  <c r="AW122" i="1"/>
  <c r="L123" i="1"/>
  <c r="N123" i="1" s="1"/>
  <c r="AK123" i="1"/>
  <c r="E123" i="1" s="1"/>
  <c r="AM123" i="1"/>
  <c r="AN123" i="1"/>
  <c r="AO123" i="1"/>
  <c r="AT123" i="1"/>
  <c r="AU123" i="1" s="1"/>
  <c r="AW123" i="1"/>
  <c r="L124" i="1"/>
  <c r="N124" i="1"/>
  <c r="AK124" i="1"/>
  <c r="E124" i="1" s="1"/>
  <c r="AL124" i="1"/>
  <c r="H124" i="1" s="1"/>
  <c r="AM124" i="1"/>
  <c r="AN124" i="1"/>
  <c r="AO124" i="1"/>
  <c r="AP124" i="1" s="1"/>
  <c r="J124" i="1" s="1"/>
  <c r="AQ124" i="1" s="1"/>
  <c r="AT124" i="1"/>
  <c r="AU124" i="1" s="1"/>
  <c r="AW124" i="1"/>
  <c r="L125" i="1"/>
  <c r="N125" i="1" s="1"/>
  <c r="AK125" i="1"/>
  <c r="E125" i="1" s="1"/>
  <c r="AM125" i="1"/>
  <c r="AN125" i="1"/>
  <c r="AO125" i="1"/>
  <c r="AT125" i="1"/>
  <c r="AU125" i="1" s="1"/>
  <c r="AW125" i="1"/>
  <c r="L126" i="1"/>
  <c r="N126" i="1"/>
  <c r="AK126" i="1"/>
  <c r="E126" i="1" s="1"/>
  <c r="AL126" i="1"/>
  <c r="H126" i="1" s="1"/>
  <c r="AM126" i="1"/>
  <c r="AN126" i="1"/>
  <c r="AO126" i="1"/>
  <c r="AP126" i="1" s="1"/>
  <c r="J126" i="1" s="1"/>
  <c r="AQ126" i="1" s="1"/>
  <c r="AT126" i="1"/>
  <c r="AU126" i="1" s="1"/>
  <c r="AW126" i="1"/>
  <c r="L127" i="1"/>
  <c r="N127" i="1" s="1"/>
  <c r="AK127" i="1"/>
  <c r="E127" i="1" s="1"/>
  <c r="AM127" i="1"/>
  <c r="AN127" i="1"/>
  <c r="AO127" i="1"/>
  <c r="AT127" i="1"/>
  <c r="AU127" i="1" s="1"/>
  <c r="AW127" i="1"/>
  <c r="L128" i="1"/>
  <c r="N128" i="1"/>
  <c r="AK128" i="1"/>
  <c r="E128" i="1" s="1"/>
  <c r="AL128" i="1"/>
  <c r="H128" i="1" s="1"/>
  <c r="AM128" i="1"/>
  <c r="AN128" i="1"/>
  <c r="AO128" i="1"/>
  <c r="AP128" i="1" s="1"/>
  <c r="J128" i="1" s="1"/>
  <c r="AQ128" i="1" s="1"/>
  <c r="AT128" i="1"/>
  <c r="AU128" i="1" s="1"/>
  <c r="AW128" i="1"/>
  <c r="L129" i="1"/>
  <c r="N129" i="1" s="1"/>
  <c r="AK129" i="1"/>
  <c r="E129" i="1" s="1"/>
  <c r="AM129" i="1"/>
  <c r="AN129" i="1"/>
  <c r="AO129" i="1"/>
  <c r="AT129" i="1"/>
  <c r="AU129" i="1" s="1"/>
  <c r="AW129" i="1"/>
  <c r="L130" i="1"/>
  <c r="N130" i="1"/>
  <c r="AK130" i="1"/>
  <c r="E130" i="1" s="1"/>
  <c r="AL130" i="1"/>
  <c r="H130" i="1" s="1"/>
  <c r="AM130" i="1"/>
  <c r="AN130" i="1"/>
  <c r="AO130" i="1"/>
  <c r="AT130" i="1"/>
  <c r="AU130" i="1" s="1"/>
  <c r="AW130" i="1"/>
  <c r="L131" i="1"/>
  <c r="N131" i="1" s="1"/>
  <c r="AK131" i="1"/>
  <c r="E131" i="1" s="1"/>
  <c r="AM131" i="1"/>
  <c r="AN131" i="1"/>
  <c r="AO131" i="1"/>
  <c r="AT131" i="1"/>
  <c r="AU131" i="1" s="1"/>
  <c r="AW131" i="1"/>
  <c r="L132" i="1"/>
  <c r="N132" i="1"/>
  <c r="AK132" i="1"/>
  <c r="E132" i="1" s="1"/>
  <c r="AL132" i="1"/>
  <c r="H132" i="1" s="1"/>
  <c r="AM132" i="1"/>
  <c r="AN132" i="1"/>
  <c r="AO132" i="1"/>
  <c r="AP132" i="1" s="1"/>
  <c r="J132" i="1" s="1"/>
  <c r="AQ132" i="1" s="1"/>
  <c r="AT132" i="1"/>
  <c r="AU132" i="1" s="1"/>
  <c r="AW132" i="1"/>
  <c r="L133" i="1"/>
  <c r="N133" i="1" s="1"/>
  <c r="AK133" i="1"/>
  <c r="E133" i="1" s="1"/>
  <c r="AM133" i="1"/>
  <c r="AN133" i="1"/>
  <c r="AO133" i="1"/>
  <c r="AT133" i="1"/>
  <c r="AU133" i="1" s="1"/>
  <c r="AW133" i="1"/>
  <c r="L137" i="1"/>
  <c r="N137" i="1"/>
  <c r="AK137" i="1"/>
  <c r="E137" i="1" s="1"/>
  <c r="BE151" i="1" s="1"/>
  <c r="AL137" i="1"/>
  <c r="H137" i="1" s="1"/>
  <c r="AM137" i="1"/>
  <c r="AN137" i="1"/>
  <c r="AO137" i="1"/>
  <c r="AP137" i="1" s="1"/>
  <c r="J137" i="1" s="1"/>
  <c r="AQ137" i="1" s="1"/>
  <c r="AT137" i="1"/>
  <c r="AU137" i="1" s="1"/>
  <c r="AW137" i="1"/>
  <c r="L138" i="1"/>
  <c r="N138" i="1" s="1"/>
  <c r="AK138" i="1"/>
  <c r="E138" i="1" s="1"/>
  <c r="AM138" i="1"/>
  <c r="AN138" i="1"/>
  <c r="AO138" i="1"/>
  <c r="AT138" i="1"/>
  <c r="AU138" i="1" s="1"/>
  <c r="AW138" i="1"/>
  <c r="L139" i="1"/>
  <c r="N139" i="1"/>
  <c r="AK139" i="1"/>
  <c r="E139" i="1" s="1"/>
  <c r="AL139" i="1"/>
  <c r="H139" i="1" s="1"/>
  <c r="AM139" i="1"/>
  <c r="AN139" i="1"/>
  <c r="AO139" i="1"/>
  <c r="AP139" i="1" s="1"/>
  <c r="J139" i="1" s="1"/>
  <c r="AQ139" i="1" s="1"/>
  <c r="AT139" i="1"/>
  <c r="AU139" i="1" s="1"/>
  <c r="AW139" i="1"/>
  <c r="L140" i="1"/>
  <c r="N140" i="1" s="1"/>
  <c r="AK140" i="1"/>
  <c r="E140" i="1" s="1"/>
  <c r="AM140" i="1"/>
  <c r="AN140" i="1"/>
  <c r="AO140" i="1"/>
  <c r="AT140" i="1"/>
  <c r="AU140" i="1" s="1"/>
  <c r="AW140" i="1"/>
  <c r="L141" i="1"/>
  <c r="N141" i="1"/>
  <c r="AK141" i="1"/>
  <c r="E141" i="1" s="1"/>
  <c r="AL141" i="1"/>
  <c r="H141" i="1" s="1"/>
  <c r="AM141" i="1"/>
  <c r="AN141" i="1"/>
  <c r="AO141" i="1"/>
  <c r="AP141" i="1" s="1"/>
  <c r="J141" i="1" s="1"/>
  <c r="AQ141" i="1" s="1"/>
  <c r="AT141" i="1"/>
  <c r="AU141" i="1" s="1"/>
  <c r="AW141" i="1"/>
  <c r="L142" i="1"/>
  <c r="N142" i="1" s="1"/>
  <c r="AK142" i="1"/>
  <c r="E142" i="1" s="1"/>
  <c r="AM142" i="1"/>
  <c r="AN142" i="1"/>
  <c r="AO142" i="1"/>
  <c r="AT142" i="1"/>
  <c r="AU142" i="1" s="1"/>
  <c r="AW142" i="1"/>
  <c r="L143" i="1"/>
  <c r="N143" i="1"/>
  <c r="AK143" i="1"/>
  <c r="E143" i="1" s="1"/>
  <c r="AL143" i="1"/>
  <c r="H143" i="1" s="1"/>
  <c r="AM143" i="1"/>
  <c r="AN143" i="1"/>
  <c r="AO143" i="1"/>
  <c r="AT143" i="1"/>
  <c r="AU143" i="1" s="1"/>
  <c r="AW143" i="1"/>
  <c r="L144" i="1"/>
  <c r="N144" i="1" s="1"/>
  <c r="AK144" i="1"/>
  <c r="E144" i="1" s="1"/>
  <c r="AM144" i="1"/>
  <c r="AN144" i="1"/>
  <c r="AO144" i="1"/>
  <c r="AT144" i="1"/>
  <c r="AU144" i="1" s="1"/>
  <c r="AW144" i="1"/>
  <c r="L145" i="1"/>
  <c r="N145" i="1"/>
  <c r="AK145" i="1"/>
  <c r="E145" i="1" s="1"/>
  <c r="AL145" i="1"/>
  <c r="H145" i="1" s="1"/>
  <c r="AM145" i="1"/>
  <c r="AN145" i="1"/>
  <c r="AO145" i="1"/>
  <c r="AP145" i="1" s="1"/>
  <c r="J145" i="1" s="1"/>
  <c r="AQ145" i="1" s="1"/>
  <c r="AT145" i="1"/>
  <c r="AU145" i="1" s="1"/>
  <c r="AW145" i="1"/>
  <c r="L146" i="1"/>
  <c r="N146" i="1" s="1"/>
  <c r="AK146" i="1"/>
  <c r="E146" i="1" s="1"/>
  <c r="AM146" i="1"/>
  <c r="AN146" i="1"/>
  <c r="AO146" i="1"/>
  <c r="AT146" i="1"/>
  <c r="AU146" i="1" s="1"/>
  <c r="AW146" i="1"/>
  <c r="L147" i="1"/>
  <c r="N147" i="1"/>
  <c r="AK147" i="1"/>
  <c r="E147" i="1" s="1"/>
  <c r="AL147" i="1"/>
  <c r="H147" i="1" s="1"/>
  <c r="AM147" i="1"/>
  <c r="AN147" i="1"/>
  <c r="AO147" i="1"/>
  <c r="AP147" i="1" s="1"/>
  <c r="J147" i="1" s="1"/>
  <c r="AQ147" i="1" s="1"/>
  <c r="AT147" i="1"/>
  <c r="AU147" i="1" s="1"/>
  <c r="AW147" i="1"/>
  <c r="L148" i="1"/>
  <c r="N148" i="1" s="1"/>
  <c r="AK148" i="1"/>
  <c r="E148" i="1" s="1"/>
  <c r="AM148" i="1"/>
  <c r="AN148" i="1"/>
  <c r="AO148" i="1"/>
  <c r="AT148" i="1"/>
  <c r="AU148" i="1" s="1"/>
  <c r="AW148" i="1"/>
  <c r="L149" i="1"/>
  <c r="N149" i="1"/>
  <c r="AK149" i="1"/>
  <c r="E149" i="1" s="1"/>
  <c r="AL149" i="1"/>
  <c r="H149" i="1" s="1"/>
  <c r="AM149" i="1"/>
  <c r="AN149" i="1"/>
  <c r="AO149" i="1"/>
  <c r="AP149" i="1" s="1"/>
  <c r="J149" i="1" s="1"/>
  <c r="AQ149" i="1" s="1"/>
  <c r="AT149" i="1"/>
  <c r="AU149" i="1" s="1"/>
  <c r="AW149" i="1"/>
  <c r="L150" i="1"/>
  <c r="N150" i="1" s="1"/>
  <c r="AK150" i="1"/>
  <c r="E150" i="1" s="1"/>
  <c r="AM150" i="1"/>
  <c r="AN150" i="1"/>
  <c r="AO150" i="1"/>
  <c r="AT150" i="1"/>
  <c r="AU150" i="1" s="1"/>
  <c r="AW150" i="1"/>
  <c r="L151" i="1"/>
  <c r="N151" i="1"/>
  <c r="AK151" i="1"/>
  <c r="E151" i="1" s="1"/>
  <c r="AL151" i="1"/>
  <c r="H151" i="1" s="1"/>
  <c r="AM151" i="1"/>
  <c r="AN151" i="1"/>
  <c r="AO151" i="1"/>
  <c r="AP151" i="1" s="1"/>
  <c r="J151" i="1" s="1"/>
  <c r="AQ151" i="1" s="1"/>
  <c r="AT151" i="1"/>
  <c r="AU151" i="1" s="1"/>
  <c r="AW151" i="1"/>
  <c r="L155" i="1"/>
  <c r="N155" i="1" s="1"/>
  <c r="AK155" i="1"/>
  <c r="E155" i="1" s="1"/>
  <c r="BE169" i="1" s="1"/>
  <c r="AM155" i="1"/>
  <c r="AN155" i="1"/>
  <c r="AO155" i="1"/>
  <c r="AT155" i="1"/>
  <c r="AU155" i="1" s="1"/>
  <c r="AW155" i="1"/>
  <c r="L156" i="1"/>
  <c r="N156" i="1"/>
  <c r="AK156" i="1"/>
  <c r="E156" i="1" s="1"/>
  <c r="AL156" i="1"/>
  <c r="H156" i="1" s="1"/>
  <c r="AM156" i="1"/>
  <c r="AN156" i="1"/>
  <c r="AO156" i="1"/>
  <c r="AT156" i="1"/>
  <c r="AU156" i="1" s="1"/>
  <c r="AW156" i="1"/>
  <c r="L157" i="1"/>
  <c r="N157" i="1" s="1"/>
  <c r="AK157" i="1"/>
  <c r="E157" i="1" s="1"/>
  <c r="AM157" i="1"/>
  <c r="AN157" i="1"/>
  <c r="AO157" i="1"/>
  <c r="AT157" i="1"/>
  <c r="AU157" i="1" s="1"/>
  <c r="AW157" i="1"/>
  <c r="L158" i="1"/>
  <c r="N158" i="1"/>
  <c r="AK158" i="1"/>
  <c r="E158" i="1" s="1"/>
  <c r="AL158" i="1"/>
  <c r="H158" i="1" s="1"/>
  <c r="AM158" i="1"/>
  <c r="AN158" i="1"/>
  <c r="AO158" i="1"/>
  <c r="AP158" i="1" s="1"/>
  <c r="J158" i="1" s="1"/>
  <c r="AQ158" i="1" s="1"/>
  <c r="AT158" i="1"/>
  <c r="AU158" i="1" s="1"/>
  <c r="AW158" i="1"/>
  <c r="L159" i="1"/>
  <c r="N159" i="1" s="1"/>
  <c r="AK159" i="1"/>
  <c r="E159" i="1" s="1"/>
  <c r="AM159" i="1"/>
  <c r="AN159" i="1"/>
  <c r="AO159" i="1"/>
  <c r="AT159" i="1"/>
  <c r="AU159" i="1" s="1"/>
  <c r="AW159" i="1"/>
  <c r="L160" i="1"/>
  <c r="N160" i="1"/>
  <c r="AK160" i="1"/>
  <c r="E160" i="1" s="1"/>
  <c r="AL160" i="1"/>
  <c r="H160" i="1" s="1"/>
  <c r="AM160" i="1"/>
  <c r="AN160" i="1"/>
  <c r="AO160" i="1"/>
  <c r="AP160" i="1" s="1"/>
  <c r="J160" i="1" s="1"/>
  <c r="AQ160" i="1" s="1"/>
  <c r="AT160" i="1"/>
  <c r="AU160" i="1" s="1"/>
  <c r="AW160" i="1"/>
  <c r="L161" i="1"/>
  <c r="N161" i="1" s="1"/>
  <c r="AK161" i="1"/>
  <c r="E161" i="1" s="1"/>
  <c r="AM161" i="1"/>
  <c r="AN161" i="1"/>
  <c r="AO161" i="1"/>
  <c r="AT161" i="1"/>
  <c r="AU161" i="1" s="1"/>
  <c r="AW161" i="1"/>
  <c r="L162" i="1"/>
  <c r="N162" i="1"/>
  <c r="AK162" i="1"/>
  <c r="E162" i="1" s="1"/>
  <c r="AL162" i="1"/>
  <c r="H162" i="1" s="1"/>
  <c r="AM162" i="1"/>
  <c r="AN162" i="1"/>
  <c r="AO162" i="1"/>
  <c r="AP162" i="1" s="1"/>
  <c r="J162" i="1" s="1"/>
  <c r="AQ162" i="1" s="1"/>
  <c r="AT162" i="1"/>
  <c r="AU162" i="1" s="1"/>
  <c r="AW162" i="1"/>
  <c r="L163" i="1"/>
  <c r="N163" i="1" s="1"/>
  <c r="AK163" i="1"/>
  <c r="E163" i="1" s="1"/>
  <c r="AM163" i="1"/>
  <c r="AN163" i="1"/>
  <c r="AO163" i="1"/>
  <c r="AT163" i="1"/>
  <c r="AU163" i="1" s="1"/>
  <c r="AW163" i="1"/>
  <c r="L164" i="1"/>
  <c r="N164" i="1"/>
  <c r="AK164" i="1"/>
  <c r="E164" i="1" s="1"/>
  <c r="AL164" i="1"/>
  <c r="H164" i="1" s="1"/>
  <c r="AM164" i="1"/>
  <c r="AN164" i="1"/>
  <c r="AO164" i="1"/>
  <c r="AP164" i="1" s="1"/>
  <c r="J164" i="1" s="1"/>
  <c r="AQ164" i="1" s="1"/>
  <c r="AT164" i="1"/>
  <c r="AU164" i="1" s="1"/>
  <c r="AW164" i="1"/>
  <c r="L165" i="1"/>
  <c r="N165" i="1" s="1"/>
  <c r="AK165" i="1"/>
  <c r="E165" i="1" s="1"/>
  <c r="AM165" i="1"/>
  <c r="AN165" i="1"/>
  <c r="AO165" i="1"/>
  <c r="AT165" i="1"/>
  <c r="AU165" i="1" s="1"/>
  <c r="AW165" i="1"/>
  <c r="L166" i="1"/>
  <c r="N166" i="1"/>
  <c r="AK166" i="1"/>
  <c r="E166" i="1" s="1"/>
  <c r="AL166" i="1"/>
  <c r="H166" i="1" s="1"/>
  <c r="AM166" i="1"/>
  <c r="AN166" i="1"/>
  <c r="AO166" i="1"/>
  <c r="AT166" i="1"/>
  <c r="AU166" i="1" s="1"/>
  <c r="AW166" i="1"/>
  <c r="L167" i="1"/>
  <c r="N167" i="1" s="1"/>
  <c r="AK167" i="1"/>
  <c r="E167" i="1" s="1"/>
  <c r="AM167" i="1"/>
  <c r="AN167" i="1"/>
  <c r="AO167" i="1"/>
  <c r="AT167" i="1"/>
  <c r="AU167" i="1" s="1"/>
  <c r="AW167" i="1"/>
  <c r="L168" i="1"/>
  <c r="N168" i="1"/>
  <c r="AK168" i="1"/>
  <c r="E168" i="1" s="1"/>
  <c r="AL168" i="1"/>
  <c r="H168" i="1" s="1"/>
  <c r="AM168" i="1"/>
  <c r="AN168" i="1"/>
  <c r="AO168" i="1"/>
  <c r="AP168" i="1" s="1"/>
  <c r="J168" i="1" s="1"/>
  <c r="AQ168" i="1" s="1"/>
  <c r="AT168" i="1"/>
  <c r="AU168" i="1" s="1"/>
  <c r="AW168" i="1"/>
  <c r="L169" i="1"/>
  <c r="N169" i="1" s="1"/>
  <c r="AK169" i="1"/>
  <c r="E169" i="1" s="1"/>
  <c r="AM169" i="1"/>
  <c r="AN169" i="1"/>
  <c r="AO169" i="1"/>
  <c r="AT169" i="1"/>
  <c r="AU169" i="1" s="1"/>
  <c r="AW169" i="1"/>
  <c r="I52" i="1" l="1"/>
  <c r="AR52" i="1"/>
  <c r="AS52" i="1" s="1"/>
  <c r="AV52" i="1" s="1"/>
  <c r="F52" i="1" s="1"/>
  <c r="AY52" i="1" s="1"/>
  <c r="G52" i="1" s="1"/>
  <c r="AP142" i="1"/>
  <c r="J142" i="1" s="1"/>
  <c r="AQ142" i="1" s="1"/>
  <c r="I142" i="1" s="1"/>
  <c r="AP129" i="1"/>
  <c r="J129" i="1" s="1"/>
  <c r="AQ129" i="1" s="1"/>
  <c r="I129" i="1" s="1"/>
  <c r="AP38" i="1"/>
  <c r="J38" i="1" s="1"/>
  <c r="AQ38" i="1" s="1"/>
  <c r="AX24" i="1"/>
  <c r="I66" i="1"/>
  <c r="AR66" i="1"/>
  <c r="AS66" i="1" s="1"/>
  <c r="AV66" i="1" s="1"/>
  <c r="F66" i="1" s="1"/>
  <c r="AY66" i="1" s="1"/>
  <c r="G66" i="1" s="1"/>
  <c r="AZ66" i="1" s="1"/>
  <c r="AP40" i="1"/>
  <c r="J40" i="1" s="1"/>
  <c r="AQ40" i="1" s="1"/>
  <c r="I40" i="1" s="1"/>
  <c r="AP68" i="1"/>
  <c r="J68" i="1" s="1"/>
  <c r="AQ68" i="1" s="1"/>
  <c r="I68" i="1" s="1"/>
  <c r="E38" i="1"/>
  <c r="BE46" i="1" s="1"/>
  <c r="AL38" i="1"/>
  <c r="H38" i="1" s="1"/>
  <c r="AP105" i="1"/>
  <c r="J105" i="1" s="1"/>
  <c r="AQ105" i="1" s="1"/>
  <c r="AP98" i="1"/>
  <c r="J98" i="1" s="1"/>
  <c r="AQ98" i="1" s="1"/>
  <c r="E68" i="1"/>
  <c r="AL68" i="1"/>
  <c r="H68" i="1" s="1"/>
  <c r="AP110" i="1"/>
  <c r="J110" i="1" s="1"/>
  <c r="AQ110" i="1" s="1"/>
  <c r="I110" i="1" s="1"/>
  <c r="AP133" i="1"/>
  <c r="J133" i="1" s="1"/>
  <c r="AQ133" i="1" s="1"/>
  <c r="I133" i="1" s="1"/>
  <c r="AP123" i="1"/>
  <c r="J123" i="1" s="1"/>
  <c r="AQ123" i="1" s="1"/>
  <c r="I123" i="1" s="1"/>
  <c r="AP115" i="1"/>
  <c r="J115" i="1" s="1"/>
  <c r="AQ115" i="1" s="1"/>
  <c r="I115" i="1" s="1"/>
  <c r="AP159" i="1"/>
  <c r="J159" i="1" s="1"/>
  <c r="AQ159" i="1" s="1"/>
  <c r="I159" i="1" s="1"/>
  <c r="AP146" i="1"/>
  <c r="J146" i="1" s="1"/>
  <c r="AQ146" i="1" s="1"/>
  <c r="AP157" i="1"/>
  <c r="J157" i="1" s="1"/>
  <c r="AQ157" i="1" s="1"/>
  <c r="AP23" i="1"/>
  <c r="J23" i="1" s="1"/>
  <c r="AQ23" i="1" s="1"/>
  <c r="AP166" i="1"/>
  <c r="J166" i="1" s="1"/>
  <c r="AQ166" i="1" s="1"/>
  <c r="I166" i="1" s="1"/>
  <c r="AP156" i="1"/>
  <c r="J156" i="1" s="1"/>
  <c r="AQ156" i="1" s="1"/>
  <c r="AP143" i="1"/>
  <c r="J143" i="1" s="1"/>
  <c r="AQ143" i="1" s="1"/>
  <c r="AP130" i="1"/>
  <c r="J130" i="1" s="1"/>
  <c r="AQ130" i="1" s="1"/>
  <c r="AP112" i="1"/>
  <c r="J112" i="1" s="1"/>
  <c r="AQ112" i="1" s="1"/>
  <c r="H28" i="1"/>
  <c r="AP28" i="1"/>
  <c r="J28" i="1" s="1"/>
  <c r="AQ28" i="1" s="1"/>
  <c r="AP138" i="1"/>
  <c r="J138" i="1" s="1"/>
  <c r="AQ138" i="1" s="1"/>
  <c r="AP120" i="1"/>
  <c r="J120" i="1" s="1"/>
  <c r="AQ120" i="1" s="1"/>
  <c r="AP54" i="1"/>
  <c r="J54" i="1" s="1"/>
  <c r="AQ54" i="1" s="1"/>
  <c r="I54" i="1" s="1"/>
  <c r="I46" i="1"/>
  <c r="AR46" i="1"/>
  <c r="AS46" i="1" s="1"/>
  <c r="AV46" i="1" s="1"/>
  <c r="F46" i="1" s="1"/>
  <c r="AY46" i="1" s="1"/>
  <c r="G46" i="1" s="1"/>
  <c r="BA46" i="1" s="1"/>
  <c r="I33" i="1"/>
  <c r="AR33" i="1"/>
  <c r="AS33" i="1" s="1"/>
  <c r="AV33" i="1" s="1"/>
  <c r="F33" i="1" s="1"/>
  <c r="AY33" i="1" s="1"/>
  <c r="G33" i="1" s="1"/>
  <c r="AP93" i="1"/>
  <c r="J93" i="1" s="1"/>
  <c r="AQ93" i="1" s="1"/>
  <c r="AP88" i="1"/>
  <c r="J88" i="1" s="1"/>
  <c r="AQ88" i="1" s="1"/>
  <c r="I88" i="1" s="1"/>
  <c r="AP80" i="1"/>
  <c r="J80" i="1" s="1"/>
  <c r="AQ80" i="1" s="1"/>
  <c r="AP75" i="1"/>
  <c r="J75" i="1" s="1"/>
  <c r="AQ75" i="1" s="1"/>
  <c r="I75" i="1" s="1"/>
  <c r="AP70" i="1"/>
  <c r="J70" i="1" s="1"/>
  <c r="AQ70" i="1" s="1"/>
  <c r="AX57" i="1"/>
  <c r="AX168" i="1"/>
  <c r="AX166" i="1"/>
  <c r="AX164" i="1"/>
  <c r="AX162" i="1"/>
  <c r="AX160" i="1"/>
  <c r="AX158" i="1"/>
  <c r="AX156" i="1"/>
  <c r="AX151" i="1"/>
  <c r="AX149" i="1"/>
  <c r="AX147" i="1"/>
  <c r="AX145" i="1"/>
  <c r="AX143" i="1"/>
  <c r="AX141" i="1"/>
  <c r="AX139" i="1"/>
  <c r="AX137" i="1"/>
  <c r="AX132" i="1"/>
  <c r="AX130" i="1"/>
  <c r="AX128" i="1"/>
  <c r="AX126" i="1"/>
  <c r="AX124" i="1"/>
  <c r="AX122" i="1"/>
  <c r="AX120" i="1"/>
  <c r="AX112" i="1"/>
  <c r="AX107" i="1"/>
  <c r="AX102" i="1"/>
  <c r="AX95" i="1"/>
  <c r="AX90" i="1"/>
  <c r="AX85" i="1"/>
  <c r="AX77" i="1"/>
  <c r="AX72" i="1"/>
  <c r="AX36" i="1"/>
  <c r="AX41" i="1"/>
  <c r="E15" i="1"/>
  <c r="BC15" i="1" s="1"/>
  <c r="AX55" i="1"/>
  <c r="AX39" i="1"/>
  <c r="BC38" i="1"/>
  <c r="AX114" i="1"/>
  <c r="AX109" i="1"/>
  <c r="AX104" i="1"/>
  <c r="AX97" i="1"/>
  <c r="AX92" i="1"/>
  <c r="AX87" i="1"/>
  <c r="AX79" i="1"/>
  <c r="AX74" i="1"/>
  <c r="AX69" i="1"/>
  <c r="AX53" i="1"/>
  <c r="E19" i="1"/>
  <c r="AP114" i="1"/>
  <c r="J114" i="1" s="1"/>
  <c r="AQ114" i="1" s="1"/>
  <c r="AP109" i="1"/>
  <c r="J109" i="1" s="1"/>
  <c r="AQ109" i="1" s="1"/>
  <c r="AP104" i="1"/>
  <c r="J104" i="1" s="1"/>
  <c r="AQ104" i="1" s="1"/>
  <c r="AP97" i="1"/>
  <c r="J97" i="1" s="1"/>
  <c r="AQ97" i="1" s="1"/>
  <c r="AR97" i="1" s="1"/>
  <c r="AS97" i="1" s="1"/>
  <c r="AV97" i="1" s="1"/>
  <c r="F97" i="1" s="1"/>
  <c r="AY97" i="1" s="1"/>
  <c r="G97" i="1" s="1"/>
  <c r="AP92" i="1"/>
  <c r="J92" i="1" s="1"/>
  <c r="AQ92" i="1" s="1"/>
  <c r="AR92" i="1" s="1"/>
  <c r="AS92" i="1" s="1"/>
  <c r="AV92" i="1" s="1"/>
  <c r="F92" i="1" s="1"/>
  <c r="AY92" i="1" s="1"/>
  <c r="AP87" i="1"/>
  <c r="J87" i="1" s="1"/>
  <c r="AQ87" i="1" s="1"/>
  <c r="AP79" i="1"/>
  <c r="J79" i="1" s="1"/>
  <c r="AQ79" i="1" s="1"/>
  <c r="AR79" i="1" s="1"/>
  <c r="AS79" i="1" s="1"/>
  <c r="AV79" i="1" s="1"/>
  <c r="F79" i="1" s="1"/>
  <c r="AY79" i="1" s="1"/>
  <c r="AP74" i="1"/>
  <c r="J74" i="1" s="1"/>
  <c r="AQ74" i="1" s="1"/>
  <c r="AR74" i="1" s="1"/>
  <c r="AS74" i="1" s="1"/>
  <c r="AV74" i="1" s="1"/>
  <c r="F74" i="1" s="1"/>
  <c r="AL41" i="1"/>
  <c r="AP41" i="1" s="1"/>
  <c r="J41" i="1" s="1"/>
  <c r="AQ41" i="1" s="1"/>
  <c r="AR41" i="1" s="1"/>
  <c r="AS41" i="1" s="1"/>
  <c r="AV41" i="1" s="1"/>
  <c r="F41" i="1" s="1"/>
  <c r="AX32" i="1"/>
  <c r="AL26" i="1"/>
  <c r="AX101" i="1"/>
  <c r="AX111" i="1"/>
  <c r="AX71" i="1"/>
  <c r="AX165" i="1"/>
  <c r="AX155" i="1"/>
  <c r="AX142" i="1"/>
  <c r="AX129" i="1"/>
  <c r="AX63" i="1"/>
  <c r="AX49" i="1"/>
  <c r="AL44" i="1"/>
  <c r="AL32" i="1"/>
  <c r="AP32" i="1" s="1"/>
  <c r="J32" i="1" s="1"/>
  <c r="AQ32" i="1" s="1"/>
  <c r="AX89" i="1"/>
  <c r="AX167" i="1"/>
  <c r="AX157" i="1"/>
  <c r="AX144" i="1"/>
  <c r="AX131" i="1"/>
  <c r="AX123" i="1"/>
  <c r="E16" i="1"/>
  <c r="AX119" i="1"/>
  <c r="AX94" i="1"/>
  <c r="AX161" i="1"/>
  <c r="AX148" i="1"/>
  <c r="AX140" i="1"/>
  <c r="AX125" i="1"/>
  <c r="E14" i="1"/>
  <c r="AX61" i="1"/>
  <c r="AL58" i="1"/>
  <c r="AL27" i="1"/>
  <c r="AP27" i="1" s="1"/>
  <c r="J27" i="1" s="1"/>
  <c r="AQ27" i="1" s="1"/>
  <c r="AX169" i="1"/>
  <c r="AX159" i="1"/>
  <c r="AX146" i="1"/>
  <c r="AX133" i="1"/>
  <c r="AX127" i="1"/>
  <c r="AX121" i="1"/>
  <c r="AP113" i="1"/>
  <c r="J113" i="1" s="1"/>
  <c r="AQ113" i="1" s="1"/>
  <c r="AR113" i="1" s="1"/>
  <c r="AS113" i="1" s="1"/>
  <c r="AV113" i="1" s="1"/>
  <c r="F113" i="1" s="1"/>
  <c r="AY113" i="1" s="1"/>
  <c r="G113" i="1" s="1"/>
  <c r="AP108" i="1"/>
  <c r="J108" i="1" s="1"/>
  <c r="AQ108" i="1" s="1"/>
  <c r="AR108" i="1" s="1"/>
  <c r="AS108" i="1" s="1"/>
  <c r="AV108" i="1" s="1"/>
  <c r="F108" i="1" s="1"/>
  <c r="AY108" i="1" s="1"/>
  <c r="AP103" i="1"/>
  <c r="J103" i="1" s="1"/>
  <c r="AQ103" i="1" s="1"/>
  <c r="AP96" i="1"/>
  <c r="J96" i="1" s="1"/>
  <c r="AQ96" i="1" s="1"/>
  <c r="AR96" i="1" s="1"/>
  <c r="AS96" i="1" s="1"/>
  <c r="AV96" i="1" s="1"/>
  <c r="F96" i="1" s="1"/>
  <c r="AY96" i="1" s="1"/>
  <c r="AP91" i="1"/>
  <c r="J91" i="1" s="1"/>
  <c r="AQ91" i="1" s="1"/>
  <c r="AP86" i="1"/>
  <c r="J86" i="1" s="1"/>
  <c r="AQ86" i="1" s="1"/>
  <c r="AR86" i="1" s="1"/>
  <c r="AS86" i="1" s="1"/>
  <c r="AV86" i="1" s="1"/>
  <c r="F86" i="1" s="1"/>
  <c r="AY86" i="1" s="1"/>
  <c r="AP78" i="1"/>
  <c r="J78" i="1" s="1"/>
  <c r="AQ78" i="1" s="1"/>
  <c r="AP73" i="1"/>
  <c r="J73" i="1" s="1"/>
  <c r="AQ73" i="1" s="1"/>
  <c r="AX23" i="1"/>
  <c r="E18" i="1"/>
  <c r="I60" i="1"/>
  <c r="AX106" i="1"/>
  <c r="AX84" i="1"/>
  <c r="AX27" i="1"/>
  <c r="AX51" i="1"/>
  <c r="AX163" i="1"/>
  <c r="AX150" i="1"/>
  <c r="AX138" i="1"/>
  <c r="AL169" i="1"/>
  <c r="H169" i="1" s="1"/>
  <c r="AL167" i="1"/>
  <c r="H167" i="1" s="1"/>
  <c r="AL165" i="1"/>
  <c r="H165" i="1" s="1"/>
  <c r="AL163" i="1"/>
  <c r="H163" i="1" s="1"/>
  <c r="AL161" i="1"/>
  <c r="H161" i="1" s="1"/>
  <c r="AL159" i="1"/>
  <c r="H159" i="1" s="1"/>
  <c r="AL157" i="1"/>
  <c r="H157" i="1" s="1"/>
  <c r="AL155" i="1"/>
  <c r="H155" i="1" s="1"/>
  <c r="AL150" i="1"/>
  <c r="H150" i="1" s="1"/>
  <c r="AL148" i="1"/>
  <c r="H148" i="1" s="1"/>
  <c r="AL146" i="1"/>
  <c r="H146" i="1" s="1"/>
  <c r="AL144" i="1"/>
  <c r="H144" i="1" s="1"/>
  <c r="AL142" i="1"/>
  <c r="H142" i="1" s="1"/>
  <c r="AL140" i="1"/>
  <c r="H140" i="1" s="1"/>
  <c r="AL138" i="1"/>
  <c r="H138" i="1" s="1"/>
  <c r="AL133" i="1"/>
  <c r="H133" i="1" s="1"/>
  <c r="AL131" i="1"/>
  <c r="H131" i="1" s="1"/>
  <c r="AL129" i="1"/>
  <c r="H129" i="1" s="1"/>
  <c r="AL127" i="1"/>
  <c r="H127" i="1" s="1"/>
  <c r="AL125" i="1"/>
  <c r="H125" i="1" s="1"/>
  <c r="AL123" i="1"/>
  <c r="H123" i="1" s="1"/>
  <c r="AL121" i="1"/>
  <c r="H121" i="1" s="1"/>
  <c r="AX45" i="1"/>
  <c r="AL42" i="1"/>
  <c r="H42" i="1" s="1"/>
  <c r="AX76" i="1"/>
  <c r="AX59" i="1"/>
  <c r="AL56" i="1"/>
  <c r="H56" i="1" s="1"/>
  <c r="AX43" i="1"/>
  <c r="AL40" i="1"/>
  <c r="H40" i="1" s="1"/>
  <c r="AL25" i="1"/>
  <c r="AP25" i="1" s="1"/>
  <c r="J25" i="1" s="1"/>
  <c r="AQ25" i="1" s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AR119" i="1"/>
  <c r="AS119" i="1" s="1"/>
  <c r="AV119" i="1" s="1"/>
  <c r="F119" i="1" s="1"/>
  <c r="AY119" i="1" s="1"/>
  <c r="I119" i="1"/>
  <c r="AR114" i="1"/>
  <c r="AS114" i="1" s="1"/>
  <c r="AV114" i="1" s="1"/>
  <c r="F114" i="1" s="1"/>
  <c r="AY114" i="1" s="1"/>
  <c r="I114" i="1"/>
  <c r="AR112" i="1"/>
  <c r="AS112" i="1" s="1"/>
  <c r="AV112" i="1" s="1"/>
  <c r="F112" i="1" s="1"/>
  <c r="AY112" i="1" s="1"/>
  <c r="I112" i="1"/>
  <c r="AR111" i="1"/>
  <c r="AS111" i="1" s="1"/>
  <c r="AV111" i="1" s="1"/>
  <c r="F111" i="1" s="1"/>
  <c r="AY111" i="1" s="1"/>
  <c r="G111" i="1" s="1"/>
  <c r="I111" i="1"/>
  <c r="AR110" i="1"/>
  <c r="AS110" i="1" s="1"/>
  <c r="AV110" i="1" s="1"/>
  <c r="F110" i="1" s="1"/>
  <c r="AY110" i="1" s="1"/>
  <c r="AR107" i="1"/>
  <c r="AS107" i="1" s="1"/>
  <c r="AV107" i="1" s="1"/>
  <c r="F107" i="1" s="1"/>
  <c r="AY107" i="1" s="1"/>
  <c r="I107" i="1"/>
  <c r="AR106" i="1"/>
  <c r="AS106" i="1" s="1"/>
  <c r="AV106" i="1" s="1"/>
  <c r="F106" i="1" s="1"/>
  <c r="AY106" i="1" s="1"/>
  <c r="I106" i="1"/>
  <c r="AR105" i="1"/>
  <c r="AS105" i="1" s="1"/>
  <c r="AV105" i="1" s="1"/>
  <c r="F105" i="1" s="1"/>
  <c r="AY105" i="1" s="1"/>
  <c r="I105" i="1"/>
  <c r="AR104" i="1"/>
  <c r="AS104" i="1" s="1"/>
  <c r="AV104" i="1" s="1"/>
  <c r="F104" i="1" s="1"/>
  <c r="AY104" i="1" s="1"/>
  <c r="I104" i="1"/>
  <c r="AR103" i="1"/>
  <c r="AS103" i="1" s="1"/>
  <c r="AV103" i="1" s="1"/>
  <c r="F103" i="1" s="1"/>
  <c r="AY103" i="1" s="1"/>
  <c r="G103" i="1" s="1"/>
  <c r="I103" i="1"/>
  <c r="AR102" i="1"/>
  <c r="AS102" i="1" s="1"/>
  <c r="AV102" i="1" s="1"/>
  <c r="F102" i="1" s="1"/>
  <c r="AY102" i="1" s="1"/>
  <c r="I102" i="1"/>
  <c r="AR101" i="1"/>
  <c r="AS101" i="1" s="1"/>
  <c r="AV101" i="1" s="1"/>
  <c r="F101" i="1" s="1"/>
  <c r="AY101" i="1" s="1"/>
  <c r="G101" i="1" s="1"/>
  <c r="I101" i="1"/>
  <c r="AR98" i="1"/>
  <c r="AS98" i="1" s="1"/>
  <c r="AV98" i="1" s="1"/>
  <c r="F98" i="1" s="1"/>
  <c r="AY98" i="1" s="1"/>
  <c r="I98" i="1"/>
  <c r="AR95" i="1"/>
  <c r="AS95" i="1" s="1"/>
  <c r="AV95" i="1" s="1"/>
  <c r="F95" i="1" s="1"/>
  <c r="AY95" i="1" s="1"/>
  <c r="I95" i="1"/>
  <c r="AR94" i="1"/>
  <c r="AS94" i="1" s="1"/>
  <c r="AV94" i="1" s="1"/>
  <c r="F94" i="1" s="1"/>
  <c r="AY94" i="1" s="1"/>
  <c r="I94" i="1"/>
  <c r="AR93" i="1"/>
  <c r="AS93" i="1" s="1"/>
  <c r="AV93" i="1" s="1"/>
  <c r="F93" i="1" s="1"/>
  <c r="AY93" i="1" s="1"/>
  <c r="G93" i="1" s="1"/>
  <c r="I93" i="1"/>
  <c r="AR91" i="1"/>
  <c r="AS91" i="1" s="1"/>
  <c r="AV91" i="1" s="1"/>
  <c r="F91" i="1" s="1"/>
  <c r="AY91" i="1" s="1"/>
  <c r="G91" i="1" s="1"/>
  <c r="I91" i="1"/>
  <c r="AR90" i="1"/>
  <c r="AS90" i="1" s="1"/>
  <c r="AV90" i="1" s="1"/>
  <c r="F90" i="1" s="1"/>
  <c r="AY90" i="1" s="1"/>
  <c r="I90" i="1"/>
  <c r="AR89" i="1"/>
  <c r="AS89" i="1" s="1"/>
  <c r="AV89" i="1" s="1"/>
  <c r="F89" i="1" s="1"/>
  <c r="AY89" i="1" s="1"/>
  <c r="G89" i="1" s="1"/>
  <c r="I89" i="1"/>
  <c r="AR88" i="1"/>
  <c r="AS88" i="1" s="1"/>
  <c r="AV88" i="1" s="1"/>
  <c r="F88" i="1" s="1"/>
  <c r="AY88" i="1" s="1"/>
  <c r="AR85" i="1"/>
  <c r="AS85" i="1" s="1"/>
  <c r="AV85" i="1" s="1"/>
  <c r="F85" i="1" s="1"/>
  <c r="AY85" i="1" s="1"/>
  <c r="I85" i="1"/>
  <c r="AR84" i="1"/>
  <c r="AS84" i="1" s="1"/>
  <c r="AV84" i="1" s="1"/>
  <c r="F84" i="1" s="1"/>
  <c r="AY84" i="1" s="1"/>
  <c r="I84" i="1"/>
  <c r="AR80" i="1"/>
  <c r="AS80" i="1" s="1"/>
  <c r="AV80" i="1" s="1"/>
  <c r="F80" i="1" s="1"/>
  <c r="AY80" i="1" s="1"/>
  <c r="G80" i="1" s="1"/>
  <c r="I80" i="1"/>
  <c r="AR78" i="1"/>
  <c r="AS78" i="1" s="1"/>
  <c r="AV78" i="1" s="1"/>
  <c r="F78" i="1" s="1"/>
  <c r="AY78" i="1" s="1"/>
  <c r="G78" i="1" s="1"/>
  <c r="I78" i="1"/>
  <c r="AR77" i="1"/>
  <c r="AS77" i="1" s="1"/>
  <c r="AV77" i="1" s="1"/>
  <c r="F77" i="1" s="1"/>
  <c r="AY77" i="1" s="1"/>
  <c r="I77" i="1"/>
  <c r="AR76" i="1"/>
  <c r="AS76" i="1" s="1"/>
  <c r="AV76" i="1" s="1"/>
  <c r="F76" i="1" s="1"/>
  <c r="AY76" i="1" s="1"/>
  <c r="I76" i="1"/>
  <c r="AR75" i="1"/>
  <c r="AS75" i="1" s="1"/>
  <c r="AV75" i="1" s="1"/>
  <c r="F75" i="1" s="1"/>
  <c r="AY75" i="1" s="1"/>
  <c r="AR73" i="1"/>
  <c r="AS73" i="1" s="1"/>
  <c r="AV73" i="1" s="1"/>
  <c r="F73" i="1" s="1"/>
  <c r="AY73" i="1" s="1"/>
  <c r="I73" i="1"/>
  <c r="AR72" i="1"/>
  <c r="AS72" i="1" s="1"/>
  <c r="AV72" i="1" s="1"/>
  <c r="F72" i="1" s="1"/>
  <c r="AY72" i="1" s="1"/>
  <c r="I72" i="1"/>
  <c r="AR71" i="1"/>
  <c r="AS71" i="1" s="1"/>
  <c r="AV71" i="1" s="1"/>
  <c r="F71" i="1" s="1"/>
  <c r="AY71" i="1" s="1"/>
  <c r="I71" i="1"/>
  <c r="AR70" i="1"/>
  <c r="AS70" i="1" s="1"/>
  <c r="AV70" i="1" s="1"/>
  <c r="F70" i="1" s="1"/>
  <c r="AY70" i="1" s="1"/>
  <c r="G70" i="1" s="1"/>
  <c r="I70" i="1"/>
  <c r="I69" i="1"/>
  <c r="AR69" i="1"/>
  <c r="AS69" i="1" s="1"/>
  <c r="AV69" i="1" s="1"/>
  <c r="F69" i="1" s="1"/>
  <c r="AY69" i="1" s="1"/>
  <c r="G69" i="1" s="1"/>
  <c r="I67" i="1"/>
  <c r="AR67" i="1"/>
  <c r="AS67" i="1" s="1"/>
  <c r="AV67" i="1" s="1"/>
  <c r="F67" i="1" s="1"/>
  <c r="AY67" i="1" s="1"/>
  <c r="G67" i="1" s="1"/>
  <c r="I63" i="1"/>
  <c r="AR63" i="1"/>
  <c r="AS63" i="1" s="1"/>
  <c r="AV63" i="1" s="1"/>
  <c r="F63" i="1" s="1"/>
  <c r="AY63" i="1" s="1"/>
  <c r="G63" i="1" s="1"/>
  <c r="I61" i="1"/>
  <c r="AR61" i="1"/>
  <c r="AS61" i="1" s="1"/>
  <c r="AV61" i="1" s="1"/>
  <c r="F61" i="1" s="1"/>
  <c r="AY61" i="1" s="1"/>
  <c r="G61" i="1" s="1"/>
  <c r="I59" i="1"/>
  <c r="AR59" i="1"/>
  <c r="AS59" i="1" s="1"/>
  <c r="AV59" i="1" s="1"/>
  <c r="F59" i="1" s="1"/>
  <c r="AY59" i="1" s="1"/>
  <c r="G59" i="1" s="1"/>
  <c r="I57" i="1"/>
  <c r="AR57" i="1"/>
  <c r="AS57" i="1" s="1"/>
  <c r="AV57" i="1" s="1"/>
  <c r="F57" i="1" s="1"/>
  <c r="AY57" i="1" s="1"/>
  <c r="G57" i="1" s="1"/>
  <c r="I55" i="1"/>
  <c r="AR55" i="1"/>
  <c r="AS55" i="1" s="1"/>
  <c r="AV55" i="1" s="1"/>
  <c r="F55" i="1" s="1"/>
  <c r="AY55" i="1" s="1"/>
  <c r="G55" i="1" s="1"/>
  <c r="I53" i="1"/>
  <c r="AR53" i="1"/>
  <c r="AS53" i="1" s="1"/>
  <c r="AV53" i="1" s="1"/>
  <c r="F53" i="1" s="1"/>
  <c r="AY53" i="1" s="1"/>
  <c r="G53" i="1" s="1"/>
  <c r="I51" i="1"/>
  <c r="AR51" i="1"/>
  <c r="AS51" i="1" s="1"/>
  <c r="AV51" i="1" s="1"/>
  <c r="F51" i="1" s="1"/>
  <c r="AY51" i="1" s="1"/>
  <c r="G51" i="1" s="1"/>
  <c r="I49" i="1"/>
  <c r="AR49" i="1"/>
  <c r="AS49" i="1" s="1"/>
  <c r="AV49" i="1" s="1"/>
  <c r="F49" i="1" s="1"/>
  <c r="AY49" i="1" s="1"/>
  <c r="G49" i="1" s="1"/>
  <c r="I45" i="1"/>
  <c r="AR45" i="1"/>
  <c r="AS45" i="1" s="1"/>
  <c r="AV45" i="1" s="1"/>
  <c r="F45" i="1" s="1"/>
  <c r="AY45" i="1" s="1"/>
  <c r="G45" i="1" s="1"/>
  <c r="I43" i="1"/>
  <c r="AR43" i="1"/>
  <c r="AS43" i="1" s="1"/>
  <c r="AV43" i="1" s="1"/>
  <c r="F43" i="1" s="1"/>
  <c r="AY43" i="1" s="1"/>
  <c r="G43" i="1" s="1"/>
  <c r="I41" i="1"/>
  <c r="I39" i="1"/>
  <c r="AR39" i="1"/>
  <c r="AS39" i="1" s="1"/>
  <c r="AV39" i="1" s="1"/>
  <c r="F39" i="1" s="1"/>
  <c r="AY39" i="1" s="1"/>
  <c r="G39" i="1" s="1"/>
  <c r="I168" i="1"/>
  <c r="AR168" i="1"/>
  <c r="AS168" i="1" s="1"/>
  <c r="AV168" i="1" s="1"/>
  <c r="F168" i="1" s="1"/>
  <c r="AY168" i="1" s="1"/>
  <c r="G168" i="1" s="1"/>
  <c r="AR166" i="1"/>
  <c r="AS166" i="1" s="1"/>
  <c r="AV166" i="1" s="1"/>
  <c r="F166" i="1" s="1"/>
  <c r="AY166" i="1" s="1"/>
  <c r="G166" i="1" s="1"/>
  <c r="I164" i="1"/>
  <c r="AR164" i="1"/>
  <c r="AS164" i="1" s="1"/>
  <c r="AV164" i="1" s="1"/>
  <c r="F164" i="1" s="1"/>
  <c r="AY164" i="1" s="1"/>
  <c r="G164" i="1" s="1"/>
  <c r="I162" i="1"/>
  <c r="AR162" i="1"/>
  <c r="AS162" i="1" s="1"/>
  <c r="AV162" i="1" s="1"/>
  <c r="F162" i="1" s="1"/>
  <c r="AY162" i="1" s="1"/>
  <c r="G162" i="1" s="1"/>
  <c r="I160" i="1"/>
  <c r="AR160" i="1"/>
  <c r="AS160" i="1" s="1"/>
  <c r="AV160" i="1" s="1"/>
  <c r="F160" i="1" s="1"/>
  <c r="AY160" i="1" s="1"/>
  <c r="G160" i="1" s="1"/>
  <c r="I158" i="1"/>
  <c r="AR158" i="1"/>
  <c r="AS158" i="1" s="1"/>
  <c r="AV158" i="1" s="1"/>
  <c r="F158" i="1" s="1"/>
  <c r="AY158" i="1" s="1"/>
  <c r="G158" i="1" s="1"/>
  <c r="I157" i="1"/>
  <c r="AR157" i="1"/>
  <c r="AS157" i="1" s="1"/>
  <c r="AV157" i="1" s="1"/>
  <c r="F157" i="1" s="1"/>
  <c r="AY157" i="1" s="1"/>
  <c r="G157" i="1" s="1"/>
  <c r="BB157" i="1"/>
  <c r="I156" i="1"/>
  <c r="AR156" i="1"/>
  <c r="AS156" i="1" s="1"/>
  <c r="AV156" i="1" s="1"/>
  <c r="F156" i="1" s="1"/>
  <c r="AY156" i="1" s="1"/>
  <c r="G156" i="1" s="1"/>
  <c r="I151" i="1"/>
  <c r="AR151" i="1"/>
  <c r="AS151" i="1" s="1"/>
  <c r="AV151" i="1" s="1"/>
  <c r="F151" i="1" s="1"/>
  <c r="AY151" i="1" s="1"/>
  <c r="G151" i="1" s="1"/>
  <c r="I149" i="1"/>
  <c r="AR149" i="1"/>
  <c r="AS149" i="1" s="1"/>
  <c r="AV149" i="1" s="1"/>
  <c r="F149" i="1" s="1"/>
  <c r="AY149" i="1" s="1"/>
  <c r="G149" i="1" s="1"/>
  <c r="I147" i="1"/>
  <c r="AR147" i="1"/>
  <c r="AS147" i="1" s="1"/>
  <c r="AV147" i="1" s="1"/>
  <c r="F147" i="1" s="1"/>
  <c r="AY147" i="1" s="1"/>
  <c r="G147" i="1" s="1"/>
  <c r="I146" i="1"/>
  <c r="AR146" i="1"/>
  <c r="AS146" i="1" s="1"/>
  <c r="AV146" i="1" s="1"/>
  <c r="F146" i="1" s="1"/>
  <c r="AY146" i="1" s="1"/>
  <c r="G146" i="1" s="1"/>
  <c r="BB146" i="1"/>
  <c r="BD146" i="1" s="1"/>
  <c r="I145" i="1"/>
  <c r="AR145" i="1"/>
  <c r="AS145" i="1" s="1"/>
  <c r="AV145" i="1" s="1"/>
  <c r="F145" i="1" s="1"/>
  <c r="AY145" i="1" s="1"/>
  <c r="G145" i="1" s="1"/>
  <c r="I143" i="1"/>
  <c r="AR143" i="1"/>
  <c r="AS143" i="1" s="1"/>
  <c r="AV143" i="1" s="1"/>
  <c r="F143" i="1" s="1"/>
  <c r="AY143" i="1" s="1"/>
  <c r="G143" i="1" s="1"/>
  <c r="I141" i="1"/>
  <c r="AR141" i="1"/>
  <c r="AS141" i="1" s="1"/>
  <c r="AV141" i="1" s="1"/>
  <c r="F141" i="1" s="1"/>
  <c r="AY141" i="1" s="1"/>
  <c r="G141" i="1" s="1"/>
  <c r="I139" i="1"/>
  <c r="AR139" i="1"/>
  <c r="AS139" i="1" s="1"/>
  <c r="AV139" i="1" s="1"/>
  <c r="F139" i="1" s="1"/>
  <c r="AY139" i="1" s="1"/>
  <c r="G139" i="1" s="1"/>
  <c r="I138" i="1"/>
  <c r="AR138" i="1"/>
  <c r="AS138" i="1" s="1"/>
  <c r="AV138" i="1" s="1"/>
  <c r="F138" i="1" s="1"/>
  <c r="AY138" i="1" s="1"/>
  <c r="G138" i="1" s="1"/>
  <c r="BB138" i="1"/>
  <c r="BD138" i="1" s="1"/>
  <c r="I137" i="1"/>
  <c r="AR137" i="1"/>
  <c r="AS137" i="1" s="1"/>
  <c r="AV137" i="1" s="1"/>
  <c r="F137" i="1" s="1"/>
  <c r="AY137" i="1" s="1"/>
  <c r="G137" i="1" s="1"/>
  <c r="I132" i="1"/>
  <c r="AR132" i="1"/>
  <c r="AS132" i="1" s="1"/>
  <c r="AV132" i="1" s="1"/>
  <c r="F132" i="1" s="1"/>
  <c r="AY132" i="1" s="1"/>
  <c r="G132" i="1" s="1"/>
  <c r="I130" i="1"/>
  <c r="AR130" i="1"/>
  <c r="AS130" i="1" s="1"/>
  <c r="AV130" i="1" s="1"/>
  <c r="F130" i="1" s="1"/>
  <c r="AY130" i="1" s="1"/>
  <c r="G130" i="1" s="1"/>
  <c r="I128" i="1"/>
  <c r="AR128" i="1"/>
  <c r="AS128" i="1" s="1"/>
  <c r="AV128" i="1" s="1"/>
  <c r="F128" i="1" s="1"/>
  <c r="AY128" i="1" s="1"/>
  <c r="G128" i="1" s="1"/>
  <c r="I126" i="1"/>
  <c r="AR126" i="1"/>
  <c r="AS126" i="1" s="1"/>
  <c r="AV126" i="1" s="1"/>
  <c r="F126" i="1" s="1"/>
  <c r="AY126" i="1" s="1"/>
  <c r="G126" i="1" s="1"/>
  <c r="I124" i="1"/>
  <c r="AR124" i="1"/>
  <c r="AS124" i="1" s="1"/>
  <c r="AV124" i="1" s="1"/>
  <c r="F124" i="1" s="1"/>
  <c r="AY124" i="1" s="1"/>
  <c r="G124" i="1" s="1"/>
  <c r="I122" i="1"/>
  <c r="AR122" i="1"/>
  <c r="AS122" i="1" s="1"/>
  <c r="AV122" i="1" s="1"/>
  <c r="F122" i="1" s="1"/>
  <c r="AY122" i="1" s="1"/>
  <c r="G122" i="1" s="1"/>
  <c r="I36" i="1"/>
  <c r="AR36" i="1"/>
  <c r="AS36" i="1" s="1"/>
  <c r="AV36" i="1" s="1"/>
  <c r="F36" i="1" s="1"/>
  <c r="AY36" i="1" s="1"/>
  <c r="G36" i="1" s="1"/>
  <c r="I32" i="1"/>
  <c r="AR32" i="1"/>
  <c r="AS32" i="1" s="1"/>
  <c r="AV32" i="1" s="1"/>
  <c r="F32" i="1" s="1"/>
  <c r="AY32" i="1" s="1"/>
  <c r="G32" i="1" s="1"/>
  <c r="I21" i="1"/>
  <c r="AR21" i="1"/>
  <c r="AS21" i="1" s="1"/>
  <c r="AV21" i="1" s="1"/>
  <c r="F21" i="1" s="1"/>
  <c r="AY21" i="1" s="1"/>
  <c r="G21" i="1" s="1"/>
  <c r="H69" i="1"/>
  <c r="BC66" i="1"/>
  <c r="H63" i="1"/>
  <c r="BA60" i="1"/>
  <c r="AZ60" i="1"/>
  <c r="BC60" i="1"/>
  <c r="H59" i="1"/>
  <c r="BB59" i="1"/>
  <c r="BC56" i="1"/>
  <c r="H55" i="1"/>
  <c r="BB55" i="1"/>
  <c r="BA52" i="1"/>
  <c r="AZ52" i="1"/>
  <c r="BC52" i="1"/>
  <c r="BD52" i="1" s="1"/>
  <c r="H51" i="1"/>
  <c r="BC46" i="1"/>
  <c r="H45" i="1"/>
  <c r="BC42" i="1"/>
  <c r="H41" i="1"/>
  <c r="AY37" i="1"/>
  <c r="G37" i="1" s="1"/>
  <c r="BB37" i="1"/>
  <c r="BC37" i="1"/>
  <c r="BD37" i="1" s="1"/>
  <c r="I35" i="1"/>
  <c r="AR35" i="1"/>
  <c r="AS35" i="1" s="1"/>
  <c r="AV35" i="1" s="1"/>
  <c r="F35" i="1" s="1"/>
  <c r="I34" i="1"/>
  <c r="AR34" i="1"/>
  <c r="AS34" i="1" s="1"/>
  <c r="AV34" i="1" s="1"/>
  <c r="F34" i="1" s="1"/>
  <c r="AY34" i="1" s="1"/>
  <c r="G34" i="1" s="1"/>
  <c r="BC26" i="1"/>
  <c r="I24" i="1"/>
  <c r="AR24" i="1"/>
  <c r="AS24" i="1" s="1"/>
  <c r="AV24" i="1" s="1"/>
  <c r="F24" i="1" s="1"/>
  <c r="I23" i="1"/>
  <c r="AR23" i="1"/>
  <c r="AS23" i="1" s="1"/>
  <c r="AV23" i="1" s="1"/>
  <c r="F23" i="1" s="1"/>
  <c r="AY23" i="1" s="1"/>
  <c r="G23" i="1" s="1"/>
  <c r="H21" i="1"/>
  <c r="BB21" i="1"/>
  <c r="BC20" i="1"/>
  <c r="BC18" i="1"/>
  <c r="BC16" i="1"/>
  <c r="BC14" i="1"/>
  <c r="H120" i="1"/>
  <c r="E120" i="1"/>
  <c r="H119" i="1"/>
  <c r="E119" i="1"/>
  <c r="BE133" i="1" s="1"/>
  <c r="H115" i="1"/>
  <c r="E115" i="1"/>
  <c r="H114" i="1"/>
  <c r="E114" i="1"/>
  <c r="H113" i="1"/>
  <c r="E113" i="1"/>
  <c r="H112" i="1"/>
  <c r="E112" i="1"/>
  <c r="H111" i="1"/>
  <c r="BB111" i="1"/>
  <c r="E111" i="1"/>
  <c r="H110" i="1"/>
  <c r="E110" i="1"/>
  <c r="H109" i="1"/>
  <c r="E109" i="1"/>
  <c r="H108" i="1"/>
  <c r="E108" i="1"/>
  <c r="H107" i="1"/>
  <c r="BB107" i="1"/>
  <c r="E107" i="1"/>
  <c r="H106" i="1"/>
  <c r="E106" i="1"/>
  <c r="H105" i="1"/>
  <c r="BB105" i="1"/>
  <c r="E105" i="1"/>
  <c r="H104" i="1"/>
  <c r="E104" i="1"/>
  <c r="H103" i="1"/>
  <c r="BB103" i="1"/>
  <c r="E103" i="1"/>
  <c r="H102" i="1"/>
  <c r="E102" i="1"/>
  <c r="H101" i="1"/>
  <c r="E101" i="1"/>
  <c r="H98" i="1"/>
  <c r="E98" i="1"/>
  <c r="H97" i="1"/>
  <c r="E97" i="1"/>
  <c r="H96" i="1"/>
  <c r="E96" i="1"/>
  <c r="H95" i="1"/>
  <c r="BB95" i="1"/>
  <c r="E95" i="1"/>
  <c r="H94" i="1"/>
  <c r="E94" i="1"/>
  <c r="H93" i="1"/>
  <c r="BB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BB85" i="1"/>
  <c r="E85" i="1"/>
  <c r="H84" i="1"/>
  <c r="E84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BB72" i="1"/>
  <c r="E72" i="1"/>
  <c r="H71" i="1"/>
  <c r="E71" i="1"/>
  <c r="H70" i="1"/>
  <c r="E70" i="1"/>
  <c r="BC68" i="1"/>
  <c r="H67" i="1"/>
  <c r="AR62" i="1"/>
  <c r="AS62" i="1" s="1"/>
  <c r="AV62" i="1" s="1"/>
  <c r="F62" i="1" s="1"/>
  <c r="BC62" i="1"/>
  <c r="H61" i="1"/>
  <c r="BB61" i="1"/>
  <c r="BD61" i="1" s="1"/>
  <c r="BB60" i="1"/>
  <c r="BD60" i="1" s="1"/>
  <c r="BC58" i="1"/>
  <c r="H57" i="1"/>
  <c r="BB57" i="1"/>
  <c r="BD57" i="1" s="1"/>
  <c r="BC54" i="1"/>
  <c r="H53" i="1"/>
  <c r="BB53" i="1"/>
  <c r="BD53" i="1" s="1"/>
  <c r="BB52" i="1"/>
  <c r="AR50" i="1"/>
  <c r="AS50" i="1" s="1"/>
  <c r="AV50" i="1" s="1"/>
  <c r="F50" i="1" s="1"/>
  <c r="BC50" i="1"/>
  <c r="H49" i="1"/>
  <c r="BB49" i="1"/>
  <c r="BD49" i="1" s="1"/>
  <c r="BC44" i="1"/>
  <c r="H43" i="1"/>
  <c r="BB43" i="1"/>
  <c r="BD43" i="1" s="1"/>
  <c r="AR40" i="1"/>
  <c r="AS40" i="1" s="1"/>
  <c r="AV40" i="1" s="1"/>
  <c r="F40" i="1" s="1"/>
  <c r="BC40" i="1"/>
  <c r="H39" i="1"/>
  <c r="BB39" i="1"/>
  <c r="H36" i="1"/>
  <c r="BC33" i="1"/>
  <c r="I28" i="1"/>
  <c r="AR28" i="1"/>
  <c r="AS28" i="1" s="1"/>
  <c r="AV28" i="1" s="1"/>
  <c r="F28" i="1" s="1"/>
  <c r="I27" i="1"/>
  <c r="AR27" i="1"/>
  <c r="AS27" i="1" s="1"/>
  <c r="AV27" i="1" s="1"/>
  <c r="F27" i="1" s="1"/>
  <c r="AY27" i="1" s="1"/>
  <c r="G27" i="1" s="1"/>
  <c r="H25" i="1"/>
  <c r="AY22" i="1"/>
  <c r="G22" i="1" s="1"/>
  <c r="BB22" i="1"/>
  <c r="BD22" i="1" s="1"/>
  <c r="BC22" i="1"/>
  <c r="BC67" i="1"/>
  <c r="BC63" i="1"/>
  <c r="BC61" i="1"/>
  <c r="BC59" i="1"/>
  <c r="BC57" i="1"/>
  <c r="BC55" i="1"/>
  <c r="BC53" i="1"/>
  <c r="BC51" i="1"/>
  <c r="BC49" i="1"/>
  <c r="BC45" i="1"/>
  <c r="BC43" i="1"/>
  <c r="BC41" i="1"/>
  <c r="BC39" i="1"/>
  <c r="BC35" i="1"/>
  <c r="H34" i="1"/>
  <c r="BC28" i="1"/>
  <c r="H27" i="1"/>
  <c r="BC24" i="1"/>
  <c r="H23" i="1"/>
  <c r="BC21" i="1"/>
  <c r="BC19" i="1"/>
  <c r="BC17" i="1"/>
  <c r="BC36" i="1"/>
  <c r="BC34" i="1"/>
  <c r="BC32" i="1"/>
  <c r="BC27" i="1"/>
  <c r="BC25" i="1"/>
  <c r="BC23" i="1"/>
  <c r="H20" i="1"/>
  <c r="H19" i="1"/>
  <c r="H18" i="1"/>
  <c r="H17" i="1"/>
  <c r="H16" i="1"/>
  <c r="H15" i="1"/>
  <c r="H14" i="1"/>
  <c r="AX20" i="1"/>
  <c r="AP20" i="1"/>
  <c r="J20" i="1" s="1"/>
  <c r="AQ20" i="1" s="1"/>
  <c r="AX19" i="1"/>
  <c r="AP19" i="1"/>
  <c r="J19" i="1" s="1"/>
  <c r="AQ19" i="1" s="1"/>
  <c r="AX18" i="1"/>
  <c r="AP18" i="1"/>
  <c r="J18" i="1" s="1"/>
  <c r="AQ18" i="1" s="1"/>
  <c r="AX17" i="1"/>
  <c r="AP17" i="1"/>
  <c r="J17" i="1" s="1"/>
  <c r="AQ17" i="1" s="1"/>
  <c r="AX16" i="1"/>
  <c r="AP16" i="1"/>
  <c r="J16" i="1" s="1"/>
  <c r="AQ16" i="1" s="1"/>
  <c r="AX15" i="1"/>
  <c r="AP15" i="1"/>
  <c r="J15" i="1" s="1"/>
  <c r="AQ15" i="1" s="1"/>
  <c r="AX14" i="1"/>
  <c r="AP14" i="1"/>
  <c r="J14" i="1" s="1"/>
  <c r="AQ14" i="1" s="1"/>
  <c r="AY41" i="1" l="1"/>
  <c r="G41" i="1" s="1"/>
  <c r="BB41" i="1"/>
  <c r="AY74" i="1"/>
  <c r="G74" i="1" s="1"/>
  <c r="BB74" i="1"/>
  <c r="I25" i="1"/>
  <c r="AR25" i="1"/>
  <c r="AS25" i="1" s="1"/>
  <c r="AV25" i="1" s="1"/>
  <c r="F25" i="1" s="1"/>
  <c r="AY25" i="1" s="1"/>
  <c r="G25" i="1" s="1"/>
  <c r="BA25" i="1" s="1"/>
  <c r="BA66" i="1"/>
  <c r="H26" i="1"/>
  <c r="AP26" i="1"/>
  <c r="J26" i="1" s="1"/>
  <c r="AQ26" i="1" s="1"/>
  <c r="BE98" i="1"/>
  <c r="BB69" i="1"/>
  <c r="BD69" i="1" s="1"/>
  <c r="BB133" i="1"/>
  <c r="BD133" i="1" s="1"/>
  <c r="AP42" i="1"/>
  <c r="J42" i="1" s="1"/>
  <c r="AQ42" i="1" s="1"/>
  <c r="I113" i="1"/>
  <c r="AR133" i="1"/>
  <c r="AS133" i="1" s="1"/>
  <c r="AV133" i="1" s="1"/>
  <c r="F133" i="1" s="1"/>
  <c r="AY133" i="1" s="1"/>
  <c r="G133" i="1" s="1"/>
  <c r="G76" i="1"/>
  <c r="AP169" i="1"/>
  <c r="J169" i="1" s="1"/>
  <c r="AQ169" i="1" s="1"/>
  <c r="BB76" i="1"/>
  <c r="BB113" i="1"/>
  <c r="H44" i="1"/>
  <c r="AP44" i="1"/>
  <c r="J44" i="1" s="1"/>
  <c r="AQ44" i="1" s="1"/>
  <c r="AP167" i="1"/>
  <c r="J167" i="1" s="1"/>
  <c r="AQ167" i="1" s="1"/>
  <c r="AR68" i="1"/>
  <c r="AS68" i="1" s="1"/>
  <c r="AV68" i="1" s="1"/>
  <c r="F68" i="1" s="1"/>
  <c r="AY68" i="1" s="1"/>
  <c r="G68" i="1" s="1"/>
  <c r="AR129" i="1"/>
  <c r="AS129" i="1" s="1"/>
  <c r="AV129" i="1" s="1"/>
  <c r="F129" i="1" s="1"/>
  <c r="AY129" i="1" s="1"/>
  <c r="G129" i="1" s="1"/>
  <c r="AZ129" i="1" s="1"/>
  <c r="AR159" i="1"/>
  <c r="AS159" i="1" s="1"/>
  <c r="AV159" i="1" s="1"/>
  <c r="F159" i="1" s="1"/>
  <c r="AY159" i="1" s="1"/>
  <c r="G159" i="1" s="1"/>
  <c r="BA159" i="1" s="1"/>
  <c r="AP148" i="1"/>
  <c r="J148" i="1" s="1"/>
  <c r="AQ148" i="1" s="1"/>
  <c r="AP127" i="1"/>
  <c r="J127" i="1" s="1"/>
  <c r="AQ127" i="1" s="1"/>
  <c r="BB67" i="1"/>
  <c r="BD67" i="1" s="1"/>
  <c r="BB45" i="1"/>
  <c r="AP165" i="1"/>
  <c r="J165" i="1" s="1"/>
  <c r="AQ165" i="1" s="1"/>
  <c r="I120" i="1"/>
  <c r="H58" i="1"/>
  <c r="AP58" i="1"/>
  <c r="J58" i="1" s="1"/>
  <c r="AQ58" i="1" s="1"/>
  <c r="AP161" i="1"/>
  <c r="J161" i="1" s="1"/>
  <c r="AQ161" i="1" s="1"/>
  <c r="BE80" i="1"/>
  <c r="AP140" i="1"/>
  <c r="J140" i="1" s="1"/>
  <c r="AQ140" i="1" s="1"/>
  <c r="G105" i="1"/>
  <c r="AP155" i="1"/>
  <c r="J155" i="1" s="1"/>
  <c r="AQ155" i="1" s="1"/>
  <c r="BB78" i="1"/>
  <c r="G72" i="1"/>
  <c r="G85" i="1"/>
  <c r="G95" i="1"/>
  <c r="AZ95" i="1" s="1"/>
  <c r="G107" i="1"/>
  <c r="AZ107" i="1" s="1"/>
  <c r="AR120" i="1"/>
  <c r="AS120" i="1" s="1"/>
  <c r="AV120" i="1" s="1"/>
  <c r="F120" i="1" s="1"/>
  <c r="AY120" i="1" s="1"/>
  <c r="G120" i="1" s="1"/>
  <c r="AZ120" i="1" s="1"/>
  <c r="AP150" i="1"/>
  <c r="J150" i="1" s="1"/>
  <c r="AQ150" i="1" s="1"/>
  <c r="I92" i="1"/>
  <c r="BB46" i="1"/>
  <c r="BD46" i="1" s="1"/>
  <c r="AP121" i="1"/>
  <c r="J121" i="1" s="1"/>
  <c r="AQ121" i="1" s="1"/>
  <c r="BB115" i="1"/>
  <c r="BB33" i="1"/>
  <c r="BD33" i="1" s="1"/>
  <c r="BB32" i="1"/>
  <c r="BD32" i="1" s="1"/>
  <c r="AZ46" i="1"/>
  <c r="BB63" i="1"/>
  <c r="I86" i="1"/>
  <c r="I96" i="1"/>
  <c r="I108" i="1"/>
  <c r="BE28" i="1"/>
  <c r="AP163" i="1"/>
  <c r="J163" i="1" s="1"/>
  <c r="AQ163" i="1" s="1"/>
  <c r="BD157" i="1"/>
  <c r="AP125" i="1"/>
  <c r="J125" i="1" s="1"/>
  <c r="AQ125" i="1" s="1"/>
  <c r="BB89" i="1"/>
  <c r="BD89" i="1" s="1"/>
  <c r="H32" i="1"/>
  <c r="BB123" i="1"/>
  <c r="BD123" i="1" s="1"/>
  <c r="BB142" i="1"/>
  <c r="BD142" i="1" s="1"/>
  <c r="AP56" i="1"/>
  <c r="J56" i="1" s="1"/>
  <c r="AQ56" i="1" s="1"/>
  <c r="I79" i="1"/>
  <c r="AR115" i="1"/>
  <c r="AS115" i="1" s="1"/>
  <c r="AV115" i="1" s="1"/>
  <c r="F115" i="1" s="1"/>
  <c r="AY115" i="1" s="1"/>
  <c r="G115" i="1" s="1"/>
  <c r="BB97" i="1"/>
  <c r="BB36" i="1"/>
  <c r="BD36" i="1" s="1"/>
  <c r="AR54" i="1"/>
  <c r="AS54" i="1" s="1"/>
  <c r="AV54" i="1" s="1"/>
  <c r="F54" i="1" s="1"/>
  <c r="BB51" i="1"/>
  <c r="AR123" i="1"/>
  <c r="AS123" i="1" s="1"/>
  <c r="AV123" i="1" s="1"/>
  <c r="F123" i="1" s="1"/>
  <c r="AY123" i="1" s="1"/>
  <c r="G123" i="1" s="1"/>
  <c r="AR142" i="1"/>
  <c r="AS142" i="1" s="1"/>
  <c r="AV142" i="1" s="1"/>
  <c r="F142" i="1" s="1"/>
  <c r="AY142" i="1" s="1"/>
  <c r="G142" i="1" s="1"/>
  <c r="I74" i="1"/>
  <c r="I87" i="1"/>
  <c r="I97" i="1"/>
  <c r="I109" i="1"/>
  <c r="AP131" i="1"/>
  <c r="J131" i="1" s="1"/>
  <c r="AQ131" i="1" s="1"/>
  <c r="BB129" i="1"/>
  <c r="BD129" i="1" s="1"/>
  <c r="BB70" i="1"/>
  <c r="BD70" i="1" s="1"/>
  <c r="BE115" i="1"/>
  <c r="AR87" i="1"/>
  <c r="AS87" i="1" s="1"/>
  <c r="AV87" i="1" s="1"/>
  <c r="F87" i="1" s="1"/>
  <c r="AY87" i="1" s="1"/>
  <c r="G87" i="1" s="1"/>
  <c r="AR109" i="1"/>
  <c r="AS109" i="1" s="1"/>
  <c r="AV109" i="1" s="1"/>
  <c r="F109" i="1" s="1"/>
  <c r="AY109" i="1" s="1"/>
  <c r="G109" i="1" s="1"/>
  <c r="AZ109" i="1" s="1"/>
  <c r="AP144" i="1"/>
  <c r="J144" i="1" s="1"/>
  <c r="AQ144" i="1" s="1"/>
  <c r="I38" i="1"/>
  <c r="AR38" i="1"/>
  <c r="AS38" i="1" s="1"/>
  <c r="AV38" i="1" s="1"/>
  <c r="F38" i="1" s="1"/>
  <c r="AY38" i="1" s="1"/>
  <c r="G38" i="1" s="1"/>
  <c r="BB66" i="1"/>
  <c r="BD66" i="1" s="1"/>
  <c r="BD39" i="1"/>
  <c r="BB80" i="1"/>
  <c r="BB91" i="1"/>
  <c r="BB101" i="1"/>
  <c r="BB38" i="1"/>
  <c r="BD38" i="1" s="1"/>
  <c r="AR14" i="1"/>
  <c r="AS14" i="1" s="1"/>
  <c r="AV14" i="1" s="1"/>
  <c r="F14" i="1" s="1"/>
  <c r="AY14" i="1" s="1"/>
  <c r="G14" i="1" s="1"/>
  <c r="I14" i="1"/>
  <c r="AR15" i="1"/>
  <c r="AS15" i="1" s="1"/>
  <c r="AV15" i="1" s="1"/>
  <c r="F15" i="1" s="1"/>
  <c r="AY15" i="1" s="1"/>
  <c r="G15" i="1" s="1"/>
  <c r="I15" i="1"/>
  <c r="AR16" i="1"/>
  <c r="AS16" i="1" s="1"/>
  <c r="AV16" i="1" s="1"/>
  <c r="F16" i="1" s="1"/>
  <c r="AY16" i="1" s="1"/>
  <c r="G16" i="1" s="1"/>
  <c r="I16" i="1"/>
  <c r="AR17" i="1"/>
  <c r="AS17" i="1" s="1"/>
  <c r="AV17" i="1" s="1"/>
  <c r="F17" i="1" s="1"/>
  <c r="AY17" i="1" s="1"/>
  <c r="G17" i="1" s="1"/>
  <c r="I17" i="1"/>
  <c r="AR18" i="1"/>
  <c r="AS18" i="1" s="1"/>
  <c r="AV18" i="1" s="1"/>
  <c r="F18" i="1" s="1"/>
  <c r="AY18" i="1" s="1"/>
  <c r="G18" i="1" s="1"/>
  <c r="I18" i="1"/>
  <c r="AR19" i="1"/>
  <c r="AS19" i="1" s="1"/>
  <c r="AV19" i="1" s="1"/>
  <c r="F19" i="1" s="1"/>
  <c r="AY19" i="1" s="1"/>
  <c r="G19" i="1" s="1"/>
  <c r="I19" i="1"/>
  <c r="AR20" i="1"/>
  <c r="AS20" i="1" s="1"/>
  <c r="AV20" i="1" s="1"/>
  <c r="F20" i="1" s="1"/>
  <c r="AY20" i="1" s="1"/>
  <c r="G20" i="1" s="1"/>
  <c r="I20" i="1"/>
  <c r="BB20" i="1"/>
  <c r="BD20" i="1" s="1"/>
  <c r="BA27" i="1"/>
  <c r="AZ27" i="1"/>
  <c r="AY28" i="1"/>
  <c r="G28" i="1" s="1"/>
  <c r="BB28" i="1"/>
  <c r="BD28" i="1" s="1"/>
  <c r="AY40" i="1"/>
  <c r="G40" i="1" s="1"/>
  <c r="BB40" i="1"/>
  <c r="BD40" i="1" s="1"/>
  <c r="AY50" i="1"/>
  <c r="G50" i="1" s="1"/>
  <c r="BB50" i="1"/>
  <c r="BD50" i="1" s="1"/>
  <c r="AY54" i="1"/>
  <c r="G54" i="1" s="1"/>
  <c r="BB54" i="1"/>
  <c r="BD54" i="1" s="1"/>
  <c r="AY62" i="1"/>
  <c r="G62" i="1" s="1"/>
  <c r="BB62" i="1"/>
  <c r="BD62" i="1" s="1"/>
  <c r="BC71" i="1"/>
  <c r="BC73" i="1"/>
  <c r="BC75" i="1"/>
  <c r="BC77" i="1"/>
  <c r="BC79" i="1"/>
  <c r="BC84" i="1"/>
  <c r="BC86" i="1"/>
  <c r="BC88" i="1"/>
  <c r="BC90" i="1"/>
  <c r="BC92" i="1"/>
  <c r="BC94" i="1"/>
  <c r="BC96" i="1"/>
  <c r="BC98" i="1"/>
  <c r="BC102" i="1"/>
  <c r="BC104" i="1"/>
  <c r="BC106" i="1"/>
  <c r="BC108" i="1"/>
  <c r="BC110" i="1"/>
  <c r="BC112" i="1"/>
  <c r="BC114" i="1"/>
  <c r="BC119" i="1"/>
  <c r="BD21" i="1"/>
  <c r="BA23" i="1"/>
  <c r="AZ23" i="1"/>
  <c r="AY24" i="1"/>
  <c r="G24" i="1" s="1"/>
  <c r="BB24" i="1"/>
  <c r="BD24" i="1" s="1"/>
  <c r="BA34" i="1"/>
  <c r="AZ34" i="1"/>
  <c r="AY35" i="1"/>
  <c r="G35" i="1" s="1"/>
  <c r="BB35" i="1"/>
  <c r="BD35" i="1" s="1"/>
  <c r="BD41" i="1"/>
  <c r="BD45" i="1"/>
  <c r="BD51" i="1"/>
  <c r="BD55" i="1"/>
  <c r="BD59" i="1"/>
  <c r="BD63" i="1"/>
  <c r="BA21" i="1"/>
  <c r="AZ21" i="1"/>
  <c r="BA32" i="1"/>
  <c r="AZ32" i="1"/>
  <c r="BA36" i="1"/>
  <c r="AZ36" i="1"/>
  <c r="BA122" i="1"/>
  <c r="AZ122" i="1"/>
  <c r="BA124" i="1"/>
  <c r="AZ124" i="1"/>
  <c r="BA126" i="1"/>
  <c r="AZ126" i="1"/>
  <c r="BA128" i="1"/>
  <c r="AZ128" i="1"/>
  <c r="BA130" i="1"/>
  <c r="AZ130" i="1"/>
  <c r="BA132" i="1"/>
  <c r="AZ132" i="1"/>
  <c r="BA137" i="1"/>
  <c r="AZ137" i="1"/>
  <c r="BA139" i="1"/>
  <c r="AZ139" i="1"/>
  <c r="BA141" i="1"/>
  <c r="AZ141" i="1"/>
  <c r="BA143" i="1"/>
  <c r="AZ143" i="1"/>
  <c r="BA145" i="1"/>
  <c r="AZ145" i="1"/>
  <c r="BA147" i="1"/>
  <c r="AZ147" i="1"/>
  <c r="BA149" i="1"/>
  <c r="AZ149" i="1"/>
  <c r="BA151" i="1"/>
  <c r="AZ151" i="1"/>
  <c r="BA156" i="1"/>
  <c r="AZ156" i="1"/>
  <c r="BA158" i="1"/>
  <c r="AZ158" i="1"/>
  <c r="BA160" i="1"/>
  <c r="AZ160" i="1"/>
  <c r="BA162" i="1"/>
  <c r="AZ162" i="1"/>
  <c r="BA164" i="1"/>
  <c r="AZ164" i="1"/>
  <c r="BA166" i="1"/>
  <c r="AZ166" i="1"/>
  <c r="BA168" i="1"/>
  <c r="AZ168" i="1"/>
  <c r="BA38" i="1"/>
  <c r="AZ38" i="1"/>
  <c r="AZ70" i="1"/>
  <c r="BA70" i="1"/>
  <c r="G71" i="1"/>
  <c r="AZ72" i="1"/>
  <c r="BA72" i="1"/>
  <c r="G73" i="1"/>
  <c r="AZ74" i="1"/>
  <c r="BA74" i="1"/>
  <c r="G75" i="1"/>
  <c r="AZ76" i="1"/>
  <c r="BA76" i="1"/>
  <c r="G77" i="1"/>
  <c r="AZ78" i="1"/>
  <c r="BA78" i="1"/>
  <c r="G79" i="1"/>
  <c r="AZ80" i="1"/>
  <c r="BA80" i="1"/>
  <c r="G84" i="1"/>
  <c r="AZ85" i="1"/>
  <c r="BA85" i="1"/>
  <c r="G86" i="1"/>
  <c r="AZ87" i="1"/>
  <c r="BA87" i="1"/>
  <c r="G88" i="1"/>
  <c r="AZ89" i="1"/>
  <c r="BA89" i="1"/>
  <c r="G90" i="1"/>
  <c r="AZ91" i="1"/>
  <c r="BA91" i="1"/>
  <c r="G92" i="1"/>
  <c r="AZ93" i="1"/>
  <c r="BA93" i="1"/>
  <c r="G94" i="1"/>
  <c r="G96" i="1"/>
  <c r="AZ97" i="1"/>
  <c r="BA97" i="1"/>
  <c r="G98" i="1"/>
  <c r="AZ101" i="1"/>
  <c r="BA101" i="1"/>
  <c r="G102" i="1"/>
  <c r="AZ103" i="1"/>
  <c r="BA103" i="1"/>
  <c r="G104" i="1"/>
  <c r="AZ105" i="1"/>
  <c r="BA105" i="1"/>
  <c r="G106" i="1"/>
  <c r="G108" i="1"/>
  <c r="G110" i="1"/>
  <c r="AZ111" i="1"/>
  <c r="BA111" i="1"/>
  <c r="G112" i="1"/>
  <c r="AZ113" i="1"/>
  <c r="BA113" i="1"/>
  <c r="G114" i="1"/>
  <c r="AZ115" i="1"/>
  <c r="BA115" i="1"/>
  <c r="G119" i="1"/>
  <c r="BA120" i="1"/>
  <c r="BB23" i="1"/>
  <c r="BD23" i="1" s="1"/>
  <c r="BB27" i="1"/>
  <c r="BD27" i="1" s="1"/>
  <c r="BB34" i="1"/>
  <c r="BD34" i="1" s="1"/>
  <c r="BA22" i="1"/>
  <c r="AZ22" i="1"/>
  <c r="BA33" i="1"/>
  <c r="AZ33" i="1"/>
  <c r="BC70" i="1"/>
  <c r="BB71" i="1"/>
  <c r="BD71" i="1" s="1"/>
  <c r="BC72" i="1"/>
  <c r="BD72" i="1" s="1"/>
  <c r="BB73" i="1"/>
  <c r="BD73" i="1" s="1"/>
  <c r="BC74" i="1"/>
  <c r="BD74" i="1" s="1"/>
  <c r="BB75" i="1"/>
  <c r="BD75" i="1" s="1"/>
  <c r="BC76" i="1"/>
  <c r="BD76" i="1" s="1"/>
  <c r="BB77" i="1"/>
  <c r="BD77" i="1" s="1"/>
  <c r="BD78" i="1"/>
  <c r="BC78" i="1"/>
  <c r="BB79" i="1"/>
  <c r="BD79" i="1" s="1"/>
  <c r="BC80" i="1"/>
  <c r="BD80" i="1" s="1"/>
  <c r="BB84" i="1"/>
  <c r="BD84" i="1" s="1"/>
  <c r="BC85" i="1"/>
  <c r="BD85" i="1" s="1"/>
  <c r="BB86" i="1"/>
  <c r="BC87" i="1"/>
  <c r="BB88" i="1"/>
  <c r="BC89" i="1"/>
  <c r="BB90" i="1"/>
  <c r="BC91" i="1"/>
  <c r="BD91" i="1" s="1"/>
  <c r="BB92" i="1"/>
  <c r="BC93" i="1"/>
  <c r="BD93" i="1" s="1"/>
  <c r="BB94" i="1"/>
  <c r="BC95" i="1"/>
  <c r="BD95" i="1" s="1"/>
  <c r="BB96" i="1"/>
  <c r="BD96" i="1" s="1"/>
  <c r="BD97" i="1"/>
  <c r="BC97" i="1"/>
  <c r="BB98" i="1"/>
  <c r="BD98" i="1" s="1"/>
  <c r="BC101" i="1"/>
  <c r="BD101" i="1" s="1"/>
  <c r="BB102" i="1"/>
  <c r="BD102" i="1" s="1"/>
  <c r="BC103" i="1"/>
  <c r="BD103" i="1" s="1"/>
  <c r="BB104" i="1"/>
  <c r="BC105" i="1"/>
  <c r="BD105" i="1" s="1"/>
  <c r="BB106" i="1"/>
  <c r="BD106" i="1" s="1"/>
  <c r="BC107" i="1"/>
  <c r="BD107" i="1" s="1"/>
  <c r="BB108" i="1"/>
  <c r="BD108" i="1" s="1"/>
  <c r="BC109" i="1"/>
  <c r="BB110" i="1"/>
  <c r="BD110" i="1" s="1"/>
  <c r="BC111" i="1"/>
  <c r="BD111" i="1" s="1"/>
  <c r="BB112" i="1"/>
  <c r="BD112" i="1" s="1"/>
  <c r="BC113" i="1"/>
  <c r="BD113" i="1" s="1"/>
  <c r="BB114" i="1"/>
  <c r="BD114" i="1" s="1"/>
  <c r="BD115" i="1"/>
  <c r="BC115" i="1"/>
  <c r="BB119" i="1"/>
  <c r="BD119" i="1" s="1"/>
  <c r="BC120" i="1"/>
  <c r="BA37" i="1"/>
  <c r="AZ37" i="1"/>
  <c r="BB122" i="1"/>
  <c r="BD122" i="1" s="1"/>
  <c r="BA123" i="1"/>
  <c r="AZ123" i="1"/>
  <c r="BB124" i="1"/>
  <c r="BD124" i="1" s="1"/>
  <c r="BB126" i="1"/>
  <c r="BD126" i="1" s="1"/>
  <c r="BB128" i="1"/>
  <c r="BD128" i="1" s="1"/>
  <c r="BA129" i="1"/>
  <c r="BB130" i="1"/>
  <c r="BD130" i="1" s="1"/>
  <c r="BB132" i="1"/>
  <c r="BD132" i="1" s="1"/>
  <c r="BA133" i="1"/>
  <c r="AZ133" i="1"/>
  <c r="BB137" i="1"/>
  <c r="BD137" i="1" s="1"/>
  <c r="BA138" i="1"/>
  <c r="AZ138" i="1"/>
  <c r="BB139" i="1"/>
  <c r="BD139" i="1" s="1"/>
  <c r="BB141" i="1"/>
  <c r="BD141" i="1" s="1"/>
  <c r="BA142" i="1"/>
  <c r="AZ142" i="1"/>
  <c r="BB143" i="1"/>
  <c r="BD143" i="1" s="1"/>
  <c r="BB145" i="1"/>
  <c r="BD145" i="1" s="1"/>
  <c r="BA146" i="1"/>
  <c r="AZ146" i="1"/>
  <c r="BB147" i="1"/>
  <c r="BD147" i="1" s="1"/>
  <c r="BB149" i="1"/>
  <c r="BD149" i="1" s="1"/>
  <c r="BB151" i="1"/>
  <c r="BD151" i="1" s="1"/>
  <c r="BB156" i="1"/>
  <c r="BD156" i="1" s="1"/>
  <c r="BA157" i="1"/>
  <c r="AZ157" i="1"/>
  <c r="BB158" i="1"/>
  <c r="BD158" i="1" s="1"/>
  <c r="AZ159" i="1"/>
  <c r="BB160" i="1"/>
  <c r="BD160" i="1" s="1"/>
  <c r="BB162" i="1"/>
  <c r="BD162" i="1" s="1"/>
  <c r="BB164" i="1"/>
  <c r="BD164" i="1" s="1"/>
  <c r="BB166" i="1"/>
  <c r="BD166" i="1" s="1"/>
  <c r="BB168" i="1"/>
  <c r="BD168" i="1" s="1"/>
  <c r="BA39" i="1"/>
  <c r="AZ39" i="1"/>
  <c r="BA41" i="1"/>
  <c r="AZ41" i="1"/>
  <c r="BA43" i="1"/>
  <c r="AZ43" i="1"/>
  <c r="BA45" i="1"/>
  <c r="AZ45" i="1"/>
  <c r="BA49" i="1"/>
  <c r="AZ49" i="1"/>
  <c r="BA51" i="1"/>
  <c r="AZ51" i="1"/>
  <c r="BA53" i="1"/>
  <c r="AZ53" i="1"/>
  <c r="BA55" i="1"/>
  <c r="AZ55" i="1"/>
  <c r="BA57" i="1"/>
  <c r="AZ57" i="1"/>
  <c r="BA59" i="1"/>
  <c r="AZ59" i="1"/>
  <c r="BA61" i="1"/>
  <c r="AZ61" i="1"/>
  <c r="BA63" i="1"/>
  <c r="AZ63" i="1"/>
  <c r="BA67" i="1"/>
  <c r="AZ67" i="1"/>
  <c r="BA69" i="1"/>
  <c r="AZ69" i="1"/>
  <c r="I42" i="1" l="1"/>
  <c r="AR42" i="1"/>
  <c r="AS42" i="1" s="1"/>
  <c r="AV42" i="1" s="1"/>
  <c r="F42" i="1" s="1"/>
  <c r="AY42" i="1" s="1"/>
  <c r="G42" i="1" s="1"/>
  <c r="I56" i="1"/>
  <c r="AR56" i="1"/>
  <c r="AS56" i="1" s="1"/>
  <c r="AV56" i="1" s="1"/>
  <c r="F56" i="1" s="1"/>
  <c r="AY56" i="1" s="1"/>
  <c r="G56" i="1" s="1"/>
  <c r="BB159" i="1"/>
  <c r="BD159" i="1" s="1"/>
  <c r="AR165" i="1"/>
  <c r="AS165" i="1" s="1"/>
  <c r="AV165" i="1" s="1"/>
  <c r="F165" i="1" s="1"/>
  <c r="AY165" i="1" s="1"/>
  <c r="G165" i="1" s="1"/>
  <c r="I165" i="1"/>
  <c r="BB56" i="1"/>
  <c r="BD56" i="1" s="1"/>
  <c r="I121" i="1"/>
  <c r="AR121" i="1"/>
  <c r="AS121" i="1" s="1"/>
  <c r="AV121" i="1" s="1"/>
  <c r="F121" i="1" s="1"/>
  <c r="AY121" i="1" s="1"/>
  <c r="G121" i="1" s="1"/>
  <c r="I26" i="1"/>
  <c r="AR26" i="1"/>
  <c r="AS26" i="1" s="1"/>
  <c r="AV26" i="1" s="1"/>
  <c r="F26" i="1" s="1"/>
  <c r="AY26" i="1" s="1"/>
  <c r="G26" i="1" s="1"/>
  <c r="I167" i="1"/>
  <c r="AR167" i="1"/>
  <c r="AS167" i="1" s="1"/>
  <c r="AV167" i="1" s="1"/>
  <c r="F167" i="1" s="1"/>
  <c r="AY167" i="1" s="1"/>
  <c r="G167" i="1" s="1"/>
  <c r="BD90" i="1"/>
  <c r="BA95" i="1"/>
  <c r="I163" i="1"/>
  <c r="AR163" i="1"/>
  <c r="AS163" i="1" s="1"/>
  <c r="AV163" i="1" s="1"/>
  <c r="F163" i="1" s="1"/>
  <c r="BB25" i="1"/>
  <c r="BD25" i="1" s="1"/>
  <c r="I155" i="1"/>
  <c r="AR155" i="1"/>
  <c r="AS155" i="1" s="1"/>
  <c r="AV155" i="1" s="1"/>
  <c r="F155" i="1" s="1"/>
  <c r="BB120" i="1"/>
  <c r="BD120" i="1" s="1"/>
  <c r="I150" i="1"/>
  <c r="AR150" i="1"/>
  <c r="AS150" i="1" s="1"/>
  <c r="AV150" i="1" s="1"/>
  <c r="F150" i="1" s="1"/>
  <c r="AY150" i="1" s="1"/>
  <c r="G150" i="1" s="1"/>
  <c r="BB150" i="1"/>
  <c r="BD150" i="1" s="1"/>
  <c r="I44" i="1"/>
  <c r="AR44" i="1"/>
  <c r="AS44" i="1" s="1"/>
  <c r="AV44" i="1" s="1"/>
  <c r="F44" i="1" s="1"/>
  <c r="BA109" i="1"/>
  <c r="BB18" i="1"/>
  <c r="BD18" i="1" s="1"/>
  <c r="BB109" i="1"/>
  <c r="BD109" i="1" s="1"/>
  <c r="I127" i="1"/>
  <c r="AR127" i="1"/>
  <c r="AS127" i="1" s="1"/>
  <c r="AV127" i="1" s="1"/>
  <c r="F127" i="1" s="1"/>
  <c r="AY127" i="1" s="1"/>
  <c r="G127" i="1" s="1"/>
  <c r="BD92" i="1"/>
  <c r="BD88" i="1"/>
  <c r="AZ25" i="1"/>
  <c r="BB68" i="1"/>
  <c r="BD68" i="1" s="1"/>
  <c r="BB16" i="1"/>
  <c r="BD16" i="1" s="1"/>
  <c r="I140" i="1"/>
  <c r="AR140" i="1"/>
  <c r="AS140" i="1" s="1"/>
  <c r="AV140" i="1" s="1"/>
  <c r="F140" i="1" s="1"/>
  <c r="AY140" i="1" s="1"/>
  <c r="G140" i="1" s="1"/>
  <c r="I169" i="1"/>
  <c r="AR169" i="1"/>
  <c r="AS169" i="1" s="1"/>
  <c r="AV169" i="1" s="1"/>
  <c r="F169" i="1" s="1"/>
  <c r="BB87" i="1"/>
  <c r="I131" i="1"/>
  <c r="AR131" i="1"/>
  <c r="AS131" i="1" s="1"/>
  <c r="AV131" i="1" s="1"/>
  <c r="F131" i="1" s="1"/>
  <c r="AY131" i="1" s="1"/>
  <c r="G131" i="1" s="1"/>
  <c r="I125" i="1"/>
  <c r="AR125" i="1"/>
  <c r="AS125" i="1" s="1"/>
  <c r="AV125" i="1" s="1"/>
  <c r="F125" i="1" s="1"/>
  <c r="BD87" i="1"/>
  <c r="BB14" i="1"/>
  <c r="BD14" i="1" s="1"/>
  <c r="BB42" i="1"/>
  <c r="BD42" i="1" s="1"/>
  <c r="I148" i="1"/>
  <c r="AR148" i="1"/>
  <c r="AS148" i="1" s="1"/>
  <c r="AV148" i="1" s="1"/>
  <c r="F148" i="1" s="1"/>
  <c r="AY148" i="1" s="1"/>
  <c r="G148" i="1" s="1"/>
  <c r="BD104" i="1"/>
  <c r="BD86" i="1"/>
  <c r="BA107" i="1"/>
  <c r="I161" i="1"/>
  <c r="AR161" i="1"/>
  <c r="AS161" i="1" s="1"/>
  <c r="AV161" i="1" s="1"/>
  <c r="F161" i="1" s="1"/>
  <c r="I58" i="1"/>
  <c r="AR58" i="1"/>
  <c r="AS58" i="1" s="1"/>
  <c r="AV58" i="1" s="1"/>
  <c r="F58" i="1" s="1"/>
  <c r="BD94" i="1"/>
  <c r="I144" i="1"/>
  <c r="AR144" i="1"/>
  <c r="AS144" i="1" s="1"/>
  <c r="AV144" i="1" s="1"/>
  <c r="F144" i="1" s="1"/>
  <c r="AY144" i="1" s="1"/>
  <c r="G144" i="1" s="1"/>
  <c r="BB144" i="1"/>
  <c r="BD144" i="1" s="1"/>
  <c r="AZ114" i="1"/>
  <c r="BA114" i="1"/>
  <c r="AZ110" i="1"/>
  <c r="BA110" i="1"/>
  <c r="AZ106" i="1"/>
  <c r="BA106" i="1"/>
  <c r="AZ102" i="1"/>
  <c r="BA102" i="1"/>
  <c r="AZ96" i="1"/>
  <c r="BA96" i="1"/>
  <c r="AZ92" i="1"/>
  <c r="BA92" i="1"/>
  <c r="AZ88" i="1"/>
  <c r="BA88" i="1"/>
  <c r="AZ84" i="1"/>
  <c r="BA84" i="1"/>
  <c r="AZ77" i="1"/>
  <c r="BA77" i="1"/>
  <c r="AZ73" i="1"/>
  <c r="BA73" i="1"/>
  <c r="BA68" i="1"/>
  <c r="AZ68" i="1"/>
  <c r="BA62" i="1"/>
  <c r="AZ62" i="1"/>
  <c r="BA54" i="1"/>
  <c r="AZ54" i="1"/>
  <c r="BA50" i="1"/>
  <c r="AZ50" i="1"/>
  <c r="BA40" i="1"/>
  <c r="AZ40" i="1"/>
  <c r="BA28" i="1"/>
  <c r="AZ28" i="1"/>
  <c r="BB19" i="1"/>
  <c r="BD19" i="1" s="1"/>
  <c r="BB17" i="1"/>
  <c r="BD17" i="1" s="1"/>
  <c r="BB15" i="1"/>
  <c r="BD15" i="1" s="1"/>
  <c r="AZ119" i="1"/>
  <c r="BA119" i="1"/>
  <c r="AZ112" i="1"/>
  <c r="BA112" i="1"/>
  <c r="AZ108" i="1"/>
  <c r="BA108" i="1"/>
  <c r="AZ104" i="1"/>
  <c r="BA104" i="1"/>
  <c r="AZ98" i="1"/>
  <c r="BA98" i="1"/>
  <c r="AZ94" i="1"/>
  <c r="BA94" i="1"/>
  <c r="AZ90" i="1"/>
  <c r="BA90" i="1"/>
  <c r="AZ86" i="1"/>
  <c r="BA86" i="1"/>
  <c r="AZ79" i="1"/>
  <c r="BA79" i="1"/>
  <c r="AZ75" i="1"/>
  <c r="BA75" i="1"/>
  <c r="AZ71" i="1"/>
  <c r="BA71" i="1"/>
  <c r="BA35" i="1"/>
  <c r="AZ35" i="1"/>
  <c r="BA24" i="1"/>
  <c r="AZ24" i="1"/>
  <c r="AZ20" i="1"/>
  <c r="BA20" i="1"/>
  <c r="AZ19" i="1"/>
  <c r="BA19" i="1"/>
  <c r="AZ18" i="1"/>
  <c r="BA18" i="1"/>
  <c r="AZ17" i="1"/>
  <c r="BA17" i="1"/>
  <c r="AZ16" i="1"/>
  <c r="BA16" i="1"/>
  <c r="AZ15" i="1"/>
  <c r="BA15" i="1"/>
  <c r="AZ14" i="1"/>
  <c r="BA14" i="1"/>
  <c r="BA127" i="1" l="1"/>
  <c r="AZ127" i="1"/>
  <c r="BA167" i="1"/>
  <c r="AZ167" i="1"/>
  <c r="AY125" i="1"/>
  <c r="G125" i="1" s="1"/>
  <c r="BB125" i="1"/>
  <c r="BD125" i="1" s="1"/>
  <c r="BB131" i="1"/>
  <c r="BD131" i="1" s="1"/>
  <c r="BA150" i="1"/>
  <c r="AZ150" i="1"/>
  <c r="AY169" i="1"/>
  <c r="G169" i="1" s="1"/>
  <c r="BB169" i="1"/>
  <c r="BD169" i="1" s="1"/>
  <c r="AZ56" i="1"/>
  <c r="BA56" i="1"/>
  <c r="AZ148" i="1"/>
  <c r="BA148" i="1"/>
  <c r="BA121" i="1"/>
  <c r="AZ121" i="1"/>
  <c r="AY44" i="1"/>
  <c r="G44" i="1" s="1"/>
  <c r="BB44" i="1"/>
  <c r="BD44" i="1" s="1"/>
  <c r="AZ26" i="1"/>
  <c r="BA26" i="1"/>
  <c r="BA165" i="1"/>
  <c r="AZ165" i="1"/>
  <c r="AZ140" i="1"/>
  <c r="BA140" i="1"/>
  <c r="AY155" i="1"/>
  <c r="G155" i="1" s="1"/>
  <c r="BB155" i="1"/>
  <c r="BD155" i="1" s="1"/>
  <c r="AY161" i="1"/>
  <c r="G161" i="1" s="1"/>
  <c r="BB161" i="1"/>
  <c r="BD161" i="1" s="1"/>
  <c r="BA42" i="1"/>
  <c r="AZ42" i="1"/>
  <c r="BB127" i="1"/>
  <c r="BD127" i="1" s="1"/>
  <c r="BB58" i="1"/>
  <c r="BD58" i="1" s="1"/>
  <c r="AY58" i="1"/>
  <c r="G58" i="1" s="1"/>
  <c r="BB140" i="1"/>
  <c r="BD140" i="1" s="1"/>
  <c r="AZ144" i="1"/>
  <c r="BA144" i="1"/>
  <c r="BB167" i="1"/>
  <c r="BD167" i="1" s="1"/>
  <c r="BB165" i="1"/>
  <c r="BD165" i="1" s="1"/>
  <c r="BB148" i="1"/>
  <c r="BD148" i="1" s="1"/>
  <c r="BA131" i="1"/>
  <c r="AZ131" i="1"/>
  <c r="BB121" i="1"/>
  <c r="BD121" i="1" s="1"/>
  <c r="AY163" i="1"/>
  <c r="G163" i="1" s="1"/>
  <c r="BB163" i="1"/>
  <c r="BD163" i="1" s="1"/>
  <c r="BB26" i="1"/>
  <c r="BD26" i="1" s="1"/>
  <c r="AZ44" i="1" l="1"/>
  <c r="BA44" i="1"/>
  <c r="AZ169" i="1"/>
  <c r="BA169" i="1"/>
  <c r="BA161" i="1"/>
  <c r="AZ161" i="1"/>
  <c r="AZ58" i="1"/>
  <c r="BA58" i="1"/>
  <c r="BA155" i="1"/>
  <c r="AZ155" i="1"/>
  <c r="AZ125" i="1"/>
  <c r="BA125" i="1"/>
  <c r="BA163" i="1"/>
  <c r="AZ163" i="1"/>
</calcChain>
</file>

<file path=xl/sharedStrings.xml><?xml version="1.0" encoding="utf-8"?>
<sst xmlns="http://schemas.openxmlformats.org/spreadsheetml/2006/main" count="422" uniqueCount="163">
  <si>
    <t>OPEN 6.2.4</t>
  </si>
  <si>
    <t>Mon Jun 22 2015 11:02:47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</si>
  <si>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</si>
  <si>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</si>
  <si>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</si>
  <si>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</si>
  <si>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</si>
  <si>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</si>
  <si>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</si>
  <si>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</si>
  <si>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</si>
  <si>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</si>
  <si>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</si>
  <si>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</si>
  <si>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</si>
  <si>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</si>
  <si>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</si>
  <si>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</si>
  <si>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</si>
  <si>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</si>
  <si>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</si>
  <si>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</si>
  <si>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</si>
  <si>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</si>
  <si>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</si>
  <si>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</si>
  <si>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</si>
  <si>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</si>
  <si>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</si>
  <si>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</si>
  <si>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</si>
  <si>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</si>
  <si>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</si>
  <si>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</si>
  <si>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</si>
  <si>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</si>
  <si>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</si>
  <si>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</si>
  <si>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</si>
  <si>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</si>
  <si>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</si>
  <si>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</si>
  <si>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</si>
  <si>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</si>
  <si>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</si>
  <si>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</si>
  <si>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</si>
  <si>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</si>
  <si>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</si>
  <si>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</si>
  <si>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</si>
  <si>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</si>
  <si>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</si>
  <si>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</si>
  <si>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</si>
  <si>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</si>
  <si>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</si>
  <si>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</si>
  <si>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</si>
  <si>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</si>
  <si>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</si>
  <si>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</si>
  <si>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</si>
  <si>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</si>
  <si>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</si>
  <si>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</si>
  <si>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</si>
  <si>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</si>
  <si>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</si>
  <si>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"11:08:29 Coolers: Tblock -&gt; 13.32 C"
</t>
  </si>
  <si>
    <t xml:space="preserve">"11:09:38 Flow: Fixed -&gt; 500 umol/s"
</t>
  </si>
  <si>
    <t xml:space="preserve">"11:10:27 Flow: Fixed -&gt; 500 umol/s"
</t>
  </si>
  <si>
    <t>11:10:58</t>
  </si>
  <si>
    <t>11:10:59</t>
  </si>
  <si>
    <t>11:11:00</t>
  </si>
  <si>
    <t>11:11:01</t>
  </si>
  <si>
    <t>11:11:02</t>
  </si>
  <si>
    <t>11:11:03</t>
  </si>
  <si>
    <t>11:11:04</t>
  </si>
  <si>
    <t xml:space="preserve">"11:11:15 Coolers: Tblock -&gt; 18.00 C"
</t>
  </si>
  <si>
    <t xml:space="preserve">"11:13:58 Flow: Fixed -&gt; 500 umol/s"
</t>
  </si>
  <si>
    <t xml:space="preserve">"11:14:59 Flow: Fixed -&gt; 500 umol/s"
</t>
  </si>
  <si>
    <t>11:15:33</t>
  </si>
  <si>
    <t>11:15:34</t>
  </si>
  <si>
    <t>11:15:35</t>
  </si>
  <si>
    <t>11:15:36</t>
  </si>
  <si>
    <t>11:15:37</t>
  </si>
  <si>
    <t>11:15:38</t>
  </si>
  <si>
    <t>11:15:39</t>
  </si>
  <si>
    <t>11:15:40</t>
  </si>
  <si>
    <t xml:space="preserve">"11:15:49 Coolers: Tblock -&gt; 23.00 C"
</t>
  </si>
  <si>
    <t xml:space="preserve">"11:20:38 Flow: Fixed -&gt; 500 umol/s"
</t>
  </si>
  <si>
    <t>11:21:08</t>
  </si>
  <si>
    <t>11:21:09</t>
  </si>
  <si>
    <t>11:21:10</t>
  </si>
  <si>
    <t>11:21:11</t>
  </si>
  <si>
    <t>11:21:12</t>
  </si>
  <si>
    <t>11:21:13</t>
  </si>
  <si>
    <t>11:21:14</t>
  </si>
  <si>
    <t>11:21:15</t>
  </si>
  <si>
    <t xml:space="preserve">"11:21:24 Coolers: Tblock -&gt; 28.00 C"
</t>
  </si>
  <si>
    <t xml:space="preserve">"11:24:03 Flow: Fixed -&gt; 500 umol/s"
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</si>
  <si>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</si>
  <si>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</si>
  <si>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</si>
  <si>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</si>
  <si>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</si>
  <si>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</si>
  <si>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</si>
  <si>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</si>
  <si>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 xml:space="preserve">"11:24:50 Coolers: Tblock -&gt; 33.00 C"
</t>
  </si>
  <si>
    <t xml:space="preserve">"11:28:17 Flow: Fixed -&gt; 500 umol/s"
</t>
  </si>
  <si>
    <t xml:space="preserve">"11:28:44 Flow: Fixed -&gt; 500 umol/s"
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</si>
  <si>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</si>
  <si>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</si>
  <si>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</si>
  <si>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</si>
  <si>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</si>
  <si>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</si>
  <si>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</si>
  <si>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</si>
  <si>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</si>
  <si>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 xml:space="preserve">"11:29:22 Coolers: Tblock -&gt; 38.00 C"
</t>
  </si>
  <si>
    <t xml:space="preserve">"11:33:57 Flow: Fixed -&gt; 500 umol/s"
</t>
  </si>
  <si>
    <t>11:34:39</t>
  </si>
  <si>
    <t>11:34:40</t>
  </si>
  <si>
    <t>11:34:41</t>
  </si>
  <si>
    <t>11:34:42</t>
  </si>
  <si>
    <t>11:34:43</t>
  </si>
  <si>
    <t>11:34:44</t>
  </si>
  <si>
    <t>11:34:45</t>
  </si>
  <si>
    <t xml:space="preserve">"11:35:00 Coolers: Tblock -&gt; 43.00 C"
</t>
  </si>
  <si>
    <t xml:space="preserve">"11:41:10 Flow: Fixed -&gt; 500 umol/s"
</t>
  </si>
  <si>
    <t xml:space="preserve">"11:41:48 Flow: Fixed -&gt; 500 umol/s"
</t>
  </si>
  <si>
    <t>11:42:17</t>
  </si>
  <si>
    <t>11:42:18</t>
  </si>
  <si>
    <t>11:42:19</t>
  </si>
  <si>
    <t>11:42:20</t>
  </si>
  <si>
    <t>11:42:21</t>
  </si>
  <si>
    <t>11:42:22</t>
  </si>
  <si>
    <t>11:42:23</t>
  </si>
  <si>
    <t>11:42:24</t>
  </si>
  <si>
    <t xml:space="preserve">"11:42:34 Coolers: Tblock -&gt; 48.00 C"
</t>
  </si>
  <si>
    <t xml:space="preserve">"11:49:08 Coolers: Tblock -&gt; 46.56 C"
</t>
  </si>
  <si>
    <t xml:space="preserve">"11:50:04 Flow: Fixed -&gt; 500 umol/s"
</t>
  </si>
  <si>
    <t>11:51:11</t>
  </si>
  <si>
    <t>11:51:12</t>
  </si>
  <si>
    <t>11:51:13</t>
  </si>
  <si>
    <t>11:51:14</t>
  </si>
  <si>
    <t>11:51:15</t>
  </si>
  <si>
    <t>11:51:16</t>
  </si>
  <si>
    <t>11:51:17</t>
  </si>
  <si>
    <t xml:space="preserve">"11:51:27 Coolers: Tblock -&gt; 50.00 C"
</t>
  </si>
  <si>
    <t xml:space="preserve">"11:54:36 Coolers: Tblock -&gt; 47.30 C"
</t>
  </si>
  <si>
    <t xml:space="preserve">"11:55:16 Flow: Fixed -&gt; 500 umol/s"
</t>
  </si>
  <si>
    <t>11:55:45</t>
  </si>
  <si>
    <t>11:55:46</t>
  </si>
  <si>
    <t>11:55:47</t>
  </si>
  <si>
    <t>11:55:48</t>
  </si>
  <si>
    <t>11:55:49</t>
  </si>
  <si>
    <t>11:55:50</t>
  </si>
  <si>
    <t>11:55:51</t>
  </si>
  <si>
    <t>11:55:52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</si>
</sst>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9"/>
  <sheetViews>
    <sheetView tabSelected="1" topLeftCell="AZ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>
        <v>1</v>
      </c>
      <c r="B14" s="1" t="s">
        <v>72</v>
      </c>
      <c r="C14" s="1">
        <v>495.5000301413238</v>
      </c>
      <c r="D14" s="1">
        <v>0</v>
      </c>
      <c r="E14">
        <f t="shared" ref="E14:E28" si="0">(R14-S14*(1000-T14)/(1000-U14))*AK14</f>
        <v>22.311782590847713</v>
      </c>
      <c r="F14">
        <f t="shared" ref="F14:F28" si="1">IF(AV14&lt;&gt;0,1/(1/AV14-1/N14),0)</f>
        <v>0.42835157491173942</v>
      </c>
      <c r="G14">
        <f t="shared" ref="G14:G28" si="2">((AY14-AL14/2)*S14-E14)/(AY14+AL14/2)</f>
        <v>266.2499845452121</v>
      </c>
      <c r="H14">
        <f t="shared" ref="H14:H28" si="3">AL14*1000</f>
        <v>7.3483196330030305</v>
      </c>
      <c r="I14">
        <f t="shared" ref="I14:I28" si="4">(AQ14-AW14)</f>
        <v>1.4757795370956397</v>
      </c>
      <c r="J14">
        <f t="shared" ref="J14:J28" si="5">(P14+AP14*D14)</f>
        <v>18.563552856445313</v>
      </c>
      <c r="K14" s="1">
        <v>6</v>
      </c>
      <c r="L14">
        <f t="shared" ref="L14:L28" si="6">(K14*AE14+AF14)</f>
        <v>1.4200000166893005</v>
      </c>
      <c r="M14" s="1">
        <v>1</v>
      </c>
      <c r="N14">
        <f t="shared" ref="N14:N28" si="7">L14*(M14+1)*(M14+1)/(M14*M14+1)</f>
        <v>2.8400000333786011</v>
      </c>
      <c r="O14" s="1">
        <v>15.388623237609863</v>
      </c>
      <c r="P14" s="1">
        <v>18.563552856445313</v>
      </c>
      <c r="Q14" s="1">
        <v>13.321450233459473</v>
      </c>
      <c r="R14" s="1">
        <v>400.26654052734375</v>
      </c>
      <c r="S14" s="1">
        <v>370.21600341796875</v>
      </c>
      <c r="T14" s="1">
        <v>5.4123617708683014E-2</v>
      </c>
      <c r="U14" s="1">
        <v>8.7979717254638672</v>
      </c>
      <c r="V14" s="1">
        <v>0.2349206805229187</v>
      </c>
      <c r="W14" s="1">
        <v>38.187126159667969</v>
      </c>
      <c r="X14" s="1">
        <v>499.80300903320312</v>
      </c>
      <c r="Y14" s="1">
        <v>1499.246337890625</v>
      </c>
      <c r="Z14" s="1">
        <v>201.90531921386719</v>
      </c>
      <c r="AA14" s="1">
        <v>76.160041809082031</v>
      </c>
      <c r="AB14" s="1">
        <v>-3.1167840957641602</v>
      </c>
      <c r="AC14" s="1">
        <v>0.26553094387054443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ref="AK14:AK28" si="8">X14*0.000001/(K14*0.0001)</f>
        <v>0.8330050150553383</v>
      </c>
      <c r="AL14">
        <f t="shared" ref="AL14:AL28" si="9">(U14-T14)/(1000-U14)*AK14</f>
        <v>7.3483196330030301E-3</v>
      </c>
      <c r="AM14">
        <f t="shared" ref="AM14:AM28" si="10">(P14+273.15)</f>
        <v>291.71355285644529</v>
      </c>
      <c r="AN14">
        <f t="shared" ref="AN14:AN28" si="11">(O14+273.15)</f>
        <v>288.53862323760984</v>
      </c>
      <c r="AO14">
        <f t="shared" ref="AO14:AO28" si="12">(Y14*AG14+Z14*AH14)*AI14</f>
        <v>239.87940870077728</v>
      </c>
      <c r="AP14">
        <f t="shared" ref="AP14:AP28" si="13">((AO14+0.00000010773*(AN14^4-AM14^4))-AL14*44100)/(L14*51.4+0.00000043092*AM14^3)</f>
        <v>-1.4051915680231799</v>
      </c>
      <c r="AQ14">
        <f t="shared" ref="AQ14:AQ28" si="14">0.61365*EXP(17.502*J14/(240.97+J14))</f>
        <v>2.1458334315420893</v>
      </c>
      <c r="AR14">
        <f t="shared" ref="AR14:AR28" si="15">AQ14*1000/AA14</f>
        <v>28.175318455329421</v>
      </c>
      <c r="AS14">
        <f t="shared" ref="AS14:AS28" si="16">(AR14-U14)</f>
        <v>19.377346729865554</v>
      </c>
      <c r="AT14">
        <f t="shared" ref="AT14:AT28" si="17">IF(D14,P14,(O14+P14)/2)</f>
        <v>16.976088047027588</v>
      </c>
      <c r="AU14">
        <f t="shared" ref="AU14:AU28" si="18">0.61365*EXP(17.502*AT14/(240.97+AT14))</f>
        <v>1.9416159379664046</v>
      </c>
      <c r="AV14">
        <f t="shared" ref="AV14:AV28" si="19">IF(AS14&lt;&gt;0,(1000-(AR14+U14)/2)/AS14*AL14,0)</f>
        <v>0.37221163229848192</v>
      </c>
      <c r="AW14">
        <f t="shared" ref="AW14:AW28" si="20">U14*AA14/1000</f>
        <v>0.67005389444644969</v>
      </c>
      <c r="AX14">
        <f t="shared" ref="AX14:AX28" si="21">(AU14-AW14)</f>
        <v>1.2715620435199551</v>
      </c>
      <c r="AY14">
        <f t="shared" ref="AY14:AY28" si="22">1/(1.6/F14+1.37/N14)</f>
        <v>0.23709920429444611</v>
      </c>
      <c r="AZ14">
        <f t="shared" ref="AZ14:AZ28" si="23">G14*AA14*0.001</f>
        <v>20.277609954630801</v>
      </c>
      <c r="BA14">
        <f t="shared" ref="BA14:BA28" si="24">G14/S14</f>
        <v>0.71917470365163971</v>
      </c>
      <c r="BB14">
        <f t="shared" ref="BB14:BB28" si="25">(1-AL14*AA14/AQ14/F14)*100</f>
        <v>39.113804571156216</v>
      </c>
      <c r="BC14">
        <f t="shared" ref="BC14:BC28" si="26">(S14-E14/(N14/1.35))</f>
        <v>359.61005055049247</v>
      </c>
      <c r="BD14">
        <f t="shared" ref="BD14:BD28" si="27">E14*BB14/100/BC14</f>
        <v>2.4267917499986788E-2</v>
      </c>
    </row>
    <row r="15" spans="1:114" x14ac:dyDescent="0.25">
      <c r="A15" s="1">
        <v>2</v>
      </c>
      <c r="B15" s="1" t="s">
        <v>72</v>
      </c>
      <c r="C15" s="1">
        <v>496.00003013014793</v>
      </c>
      <c r="D15" s="1">
        <v>0</v>
      </c>
      <c r="E15">
        <f t="shared" si="0"/>
        <v>22.28605663464884</v>
      </c>
      <c r="F15">
        <f t="shared" si="1"/>
        <v>0.42837097093950499</v>
      </c>
      <c r="G15">
        <f t="shared" si="2"/>
        <v>266.39107933542277</v>
      </c>
      <c r="H15">
        <f t="shared" si="3"/>
        <v>7.3490596311134713</v>
      </c>
      <c r="I15">
        <f t="shared" si="4"/>
        <v>1.4758746714405988</v>
      </c>
      <c r="J15">
        <f t="shared" si="5"/>
        <v>18.564846038818359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15.38841438293457</v>
      </c>
      <c r="P15" s="1">
        <v>18.564846038818359</v>
      </c>
      <c r="Q15" s="1">
        <v>13.321751594543457</v>
      </c>
      <c r="R15" s="1">
        <v>400.2696533203125</v>
      </c>
      <c r="S15" s="1">
        <v>370.24810791015625</v>
      </c>
      <c r="T15" s="1">
        <v>5.3869985044002533E-2</v>
      </c>
      <c r="U15" s="1">
        <v>8.7989625930786133</v>
      </c>
      <c r="V15" s="1">
        <v>0.23382402956485748</v>
      </c>
      <c r="W15" s="1">
        <v>38.192119598388672</v>
      </c>
      <c r="X15" s="1">
        <v>499.78170776367187</v>
      </c>
      <c r="Y15" s="1">
        <v>1499.221923828125</v>
      </c>
      <c r="Z15" s="1">
        <v>201.94483947753906</v>
      </c>
      <c r="AA15" s="1">
        <v>76.160400390625</v>
      </c>
      <c r="AB15" s="1">
        <v>-3.1167840957641602</v>
      </c>
      <c r="AC15" s="1">
        <v>0.26553094387054443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0.83296951293945298</v>
      </c>
      <c r="AL15">
        <f t="shared" si="9"/>
        <v>7.3490596311134712E-3</v>
      </c>
      <c r="AM15">
        <f t="shared" si="10"/>
        <v>291.71484603881834</v>
      </c>
      <c r="AN15">
        <f t="shared" si="11"/>
        <v>288.53841438293455</v>
      </c>
      <c r="AO15">
        <f t="shared" si="12"/>
        <v>239.87550245086459</v>
      </c>
      <c r="AP15">
        <f t="shared" si="13"/>
        <v>-1.4058169547737256</v>
      </c>
      <c r="AQ15">
        <f t="shared" si="14"/>
        <v>2.1460071855515981</v>
      </c>
      <c r="AR15">
        <f t="shared" si="15"/>
        <v>28.177467221085696</v>
      </c>
      <c r="AS15">
        <f t="shared" si="16"/>
        <v>19.378504628007082</v>
      </c>
      <c r="AT15">
        <f t="shared" si="17"/>
        <v>16.976630210876465</v>
      </c>
      <c r="AU15">
        <f t="shared" si="18"/>
        <v>1.9416826636757054</v>
      </c>
      <c r="AV15">
        <f t="shared" si="19"/>
        <v>0.37222627729817248</v>
      </c>
      <c r="AW15">
        <f t="shared" si="20"/>
        <v>0.67013251411099917</v>
      </c>
      <c r="AX15">
        <f t="shared" si="21"/>
        <v>1.2715501495647064</v>
      </c>
      <c r="AY15">
        <f t="shared" si="22"/>
        <v>0.2371087123122782</v>
      </c>
      <c r="AZ15">
        <f t="shared" si="23"/>
        <v>20.288451262676546</v>
      </c>
      <c r="BA15">
        <f t="shared" si="24"/>
        <v>0.71949342520357928</v>
      </c>
      <c r="BB15">
        <f t="shared" si="25"/>
        <v>39.115073599281217</v>
      </c>
      <c r="BC15">
        <f t="shared" si="26"/>
        <v>359.65438393016603</v>
      </c>
      <c r="BD15">
        <f t="shared" si="27"/>
        <v>2.4237734459850228E-2</v>
      </c>
    </row>
    <row r="16" spans="1:114" x14ac:dyDescent="0.25">
      <c r="A16" s="1">
        <v>3</v>
      </c>
      <c r="B16" s="1" t="s">
        <v>72</v>
      </c>
      <c r="C16" s="1">
        <v>496.00003013014793</v>
      </c>
      <c r="D16" s="1">
        <v>0</v>
      </c>
      <c r="E16">
        <f t="shared" si="0"/>
        <v>22.28605663464884</v>
      </c>
      <c r="F16">
        <f t="shared" si="1"/>
        <v>0.42837097093950499</v>
      </c>
      <c r="G16">
        <f t="shared" si="2"/>
        <v>266.39107933542277</v>
      </c>
      <c r="H16">
        <f t="shared" si="3"/>
        <v>7.3490596311134713</v>
      </c>
      <c r="I16">
        <f t="shared" si="4"/>
        <v>1.4758746714405988</v>
      </c>
      <c r="J16">
        <f t="shared" si="5"/>
        <v>18.564846038818359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15.38841438293457</v>
      </c>
      <c r="P16" s="1">
        <v>18.564846038818359</v>
      </c>
      <c r="Q16" s="1">
        <v>13.321751594543457</v>
      </c>
      <c r="R16" s="1">
        <v>400.2696533203125</v>
      </c>
      <c r="S16" s="1">
        <v>370.24810791015625</v>
      </c>
      <c r="T16" s="1">
        <v>5.3869985044002533E-2</v>
      </c>
      <c r="U16" s="1">
        <v>8.7989625930786133</v>
      </c>
      <c r="V16" s="1">
        <v>0.23382402956485748</v>
      </c>
      <c r="W16" s="1">
        <v>38.192119598388672</v>
      </c>
      <c r="X16" s="1">
        <v>499.78170776367187</v>
      </c>
      <c r="Y16" s="1">
        <v>1499.221923828125</v>
      </c>
      <c r="Z16" s="1">
        <v>201.94483947753906</v>
      </c>
      <c r="AA16" s="1">
        <v>76.160400390625</v>
      </c>
      <c r="AB16" s="1">
        <v>-3.1167840957641602</v>
      </c>
      <c r="AC16" s="1">
        <v>0.26553094387054443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0.83296951293945298</v>
      </c>
      <c r="AL16">
        <f t="shared" si="9"/>
        <v>7.3490596311134712E-3</v>
      </c>
      <c r="AM16">
        <f t="shared" si="10"/>
        <v>291.71484603881834</v>
      </c>
      <c r="AN16">
        <f t="shared" si="11"/>
        <v>288.53841438293455</v>
      </c>
      <c r="AO16">
        <f t="shared" si="12"/>
        <v>239.87550245086459</v>
      </c>
      <c r="AP16">
        <f t="shared" si="13"/>
        <v>-1.4058169547737256</v>
      </c>
      <c r="AQ16">
        <f t="shared" si="14"/>
        <v>2.1460071855515981</v>
      </c>
      <c r="AR16">
        <f t="shared" si="15"/>
        <v>28.177467221085696</v>
      </c>
      <c r="AS16">
        <f t="shared" si="16"/>
        <v>19.378504628007082</v>
      </c>
      <c r="AT16">
        <f t="shared" si="17"/>
        <v>16.976630210876465</v>
      </c>
      <c r="AU16">
        <f t="shared" si="18"/>
        <v>1.9416826636757054</v>
      </c>
      <c r="AV16">
        <f t="shared" si="19"/>
        <v>0.37222627729817248</v>
      </c>
      <c r="AW16">
        <f t="shared" si="20"/>
        <v>0.67013251411099917</v>
      </c>
      <c r="AX16">
        <f t="shared" si="21"/>
        <v>1.2715501495647064</v>
      </c>
      <c r="AY16">
        <f t="shared" si="22"/>
        <v>0.2371087123122782</v>
      </c>
      <c r="AZ16">
        <f t="shared" si="23"/>
        <v>20.288451262676546</v>
      </c>
      <c r="BA16">
        <f t="shared" si="24"/>
        <v>0.71949342520357928</v>
      </c>
      <c r="BB16">
        <f t="shared" si="25"/>
        <v>39.115073599281217</v>
      </c>
      <c r="BC16">
        <f t="shared" si="26"/>
        <v>359.65438393016603</v>
      </c>
      <c r="BD16">
        <f t="shared" si="27"/>
        <v>2.4237734459850228E-2</v>
      </c>
    </row>
    <row r="17" spans="1:114" x14ac:dyDescent="0.25">
      <c r="A17" s="1">
        <v>4</v>
      </c>
      <c r="B17" s="1" t="s">
        <v>73</v>
      </c>
      <c r="C17" s="1">
        <v>496.50003011897206</v>
      </c>
      <c r="D17" s="1">
        <v>0</v>
      </c>
      <c r="E17">
        <f t="shared" si="0"/>
        <v>22.301276702783536</v>
      </c>
      <c r="F17">
        <f t="shared" si="1"/>
        <v>0.42835079671130122</v>
      </c>
      <c r="G17">
        <f t="shared" si="2"/>
        <v>266.35229438761343</v>
      </c>
      <c r="H17">
        <f t="shared" si="3"/>
        <v>7.3490853330476149</v>
      </c>
      <c r="I17">
        <f t="shared" si="4"/>
        <v>1.4759357860709041</v>
      </c>
      <c r="J17">
        <f t="shared" si="5"/>
        <v>18.565273284912109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15.388820648193359</v>
      </c>
      <c r="P17" s="1">
        <v>18.565273284912109</v>
      </c>
      <c r="Q17" s="1">
        <v>13.320594787597656</v>
      </c>
      <c r="R17" s="1">
        <v>400.315673828125</v>
      </c>
      <c r="S17" s="1">
        <v>370.27774047851562</v>
      </c>
      <c r="T17" s="1">
        <v>5.4441355168819427E-2</v>
      </c>
      <c r="U17" s="1">
        <v>8.7989368438720703</v>
      </c>
      <c r="V17" s="1">
        <v>0.23629727959632874</v>
      </c>
      <c r="W17" s="1">
        <v>38.190910339355469</v>
      </c>
      <c r="X17" s="1">
        <v>499.81759643554687</v>
      </c>
      <c r="Y17" s="1">
        <v>1499.2261962890625</v>
      </c>
      <c r="Z17" s="1">
        <v>202.00015258789063</v>
      </c>
      <c r="AA17" s="1">
        <v>76.160202026367188</v>
      </c>
      <c r="AB17" s="1">
        <v>-3.1167840957641602</v>
      </c>
      <c r="AC17" s="1">
        <v>0.26553094387054443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0.83302932739257796</v>
      </c>
      <c r="AL17">
        <f t="shared" si="9"/>
        <v>7.3490853330476147E-3</v>
      </c>
      <c r="AM17">
        <f t="shared" si="10"/>
        <v>291.71527328491209</v>
      </c>
      <c r="AN17">
        <f t="shared" si="11"/>
        <v>288.53882064819334</v>
      </c>
      <c r="AO17">
        <f t="shared" si="12"/>
        <v>239.87618604459931</v>
      </c>
      <c r="AP17">
        <f t="shared" si="13"/>
        <v>-1.4058259007882452</v>
      </c>
      <c r="AQ17">
        <f t="shared" si="14"/>
        <v>2.1460645937174467</v>
      </c>
      <c r="AR17">
        <f t="shared" si="15"/>
        <v>28.178294392843974</v>
      </c>
      <c r="AS17">
        <f t="shared" si="16"/>
        <v>19.379357548971903</v>
      </c>
      <c r="AT17">
        <f t="shared" si="17"/>
        <v>16.977046966552734</v>
      </c>
      <c r="AU17">
        <f t="shared" si="18"/>
        <v>1.9417339563982141</v>
      </c>
      <c r="AV17">
        <f t="shared" si="19"/>
        <v>0.37221104471345356</v>
      </c>
      <c r="AW17">
        <f t="shared" si="20"/>
        <v>0.67012880764654259</v>
      </c>
      <c r="AX17">
        <f t="shared" si="21"/>
        <v>1.2716051487516715</v>
      </c>
      <c r="AY17">
        <f t="shared" si="22"/>
        <v>0.23709882281512523</v>
      </c>
      <c r="AZ17">
        <f t="shared" si="23"/>
        <v>20.285444550747066</v>
      </c>
      <c r="BA17">
        <f t="shared" si="24"/>
        <v>0.71933110006397427</v>
      </c>
      <c r="BB17">
        <f t="shared" si="25"/>
        <v>39.113780494309083</v>
      </c>
      <c r="BC17">
        <f t="shared" si="26"/>
        <v>359.67678160706754</v>
      </c>
      <c r="BD17">
        <f t="shared" si="27"/>
        <v>2.425197528175347E-2</v>
      </c>
    </row>
    <row r="18" spans="1:114" x14ac:dyDescent="0.25">
      <c r="A18" s="1">
        <v>5</v>
      </c>
      <c r="B18" s="1" t="s">
        <v>73</v>
      </c>
      <c r="C18" s="1">
        <v>497.00003010779619</v>
      </c>
      <c r="D18" s="1">
        <v>0</v>
      </c>
      <c r="E18">
        <f t="shared" si="0"/>
        <v>22.296976642730151</v>
      </c>
      <c r="F18">
        <f t="shared" si="1"/>
        <v>0.42848582862337148</v>
      </c>
      <c r="G18">
        <f t="shared" si="2"/>
        <v>266.37608837867862</v>
      </c>
      <c r="H18">
        <f t="shared" si="3"/>
        <v>7.3505770390761622</v>
      </c>
      <c r="I18">
        <f t="shared" si="4"/>
        <v>1.4758300251969085</v>
      </c>
      <c r="J18">
        <f t="shared" si="5"/>
        <v>18.565237045288086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15.388755798339844</v>
      </c>
      <c r="P18" s="1">
        <v>18.565237045288086</v>
      </c>
      <c r="Q18" s="1">
        <v>13.320171356201172</v>
      </c>
      <c r="R18" s="1">
        <v>400.288818359375</v>
      </c>
      <c r="S18" s="1">
        <v>370.25643920898437</v>
      </c>
      <c r="T18" s="1">
        <v>5.4256301373243332E-2</v>
      </c>
      <c r="U18" s="1">
        <v>8.800262451171875</v>
      </c>
      <c r="V18" s="1">
        <v>0.23549504578113556</v>
      </c>
      <c r="W18" s="1">
        <v>38.196819305419922</v>
      </c>
      <c r="X18" s="1">
        <v>499.83203125</v>
      </c>
      <c r="Y18" s="1">
        <v>1499.2283935546875</v>
      </c>
      <c r="Z18" s="1">
        <v>202.02665710449219</v>
      </c>
      <c r="AA18" s="1">
        <v>76.160194396972656</v>
      </c>
      <c r="AB18" s="1">
        <v>-3.1167840957641602</v>
      </c>
      <c r="AC18" s="1">
        <v>0.26553094387054443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0.83305338541666651</v>
      </c>
      <c r="AL18">
        <f t="shared" si="9"/>
        <v>7.3505770390761621E-3</v>
      </c>
      <c r="AM18">
        <f t="shared" si="10"/>
        <v>291.71523704528806</v>
      </c>
      <c r="AN18">
        <f t="shared" si="11"/>
        <v>288.53875579833982</v>
      </c>
      <c r="AO18">
        <f t="shared" si="12"/>
        <v>239.87653760709145</v>
      </c>
      <c r="AP18">
        <f t="shared" si="13"/>
        <v>-1.4066112468091225</v>
      </c>
      <c r="AQ18">
        <f t="shared" si="14"/>
        <v>2.1460597242225377</v>
      </c>
      <c r="AR18">
        <f t="shared" si="15"/>
        <v>28.178233278089465</v>
      </c>
      <c r="AS18">
        <f t="shared" si="16"/>
        <v>19.37797082691759</v>
      </c>
      <c r="AT18">
        <f t="shared" si="17"/>
        <v>16.976996421813965</v>
      </c>
      <c r="AU18">
        <f t="shared" si="18"/>
        <v>1.9417277354783402</v>
      </c>
      <c r="AV18">
        <f t="shared" si="19"/>
        <v>0.37231299720148464</v>
      </c>
      <c r="AW18">
        <f t="shared" si="20"/>
        <v>0.67022969902562912</v>
      </c>
      <c r="AX18">
        <f t="shared" si="21"/>
        <v>1.2714980364527111</v>
      </c>
      <c r="AY18">
        <f t="shared" si="22"/>
        <v>0.23716501403410883</v>
      </c>
      <c r="AZ18">
        <f t="shared" si="23"/>
        <v>20.287254673625331</v>
      </c>
      <c r="BA18">
        <f t="shared" si="24"/>
        <v>0.7194367475357466</v>
      </c>
      <c r="BB18">
        <f t="shared" si="25"/>
        <v>39.120481283951506</v>
      </c>
      <c r="BC18">
        <f t="shared" si="26"/>
        <v>359.65752438014329</v>
      </c>
      <c r="BD18">
        <f t="shared" si="27"/>
        <v>2.4252751529220799E-2</v>
      </c>
    </row>
    <row r="19" spans="1:114" x14ac:dyDescent="0.25">
      <c r="A19" s="1">
        <v>6</v>
      </c>
      <c r="B19" s="1" t="s">
        <v>74</v>
      </c>
      <c r="C19" s="1">
        <v>497.50003009662032</v>
      </c>
      <c r="D19" s="1">
        <v>0</v>
      </c>
      <c r="E19">
        <f t="shared" si="0"/>
        <v>22.281193428501897</v>
      </c>
      <c r="F19">
        <f t="shared" si="1"/>
        <v>0.42850745283871128</v>
      </c>
      <c r="G19">
        <f t="shared" si="2"/>
        <v>266.45417482180335</v>
      </c>
      <c r="H19">
        <f t="shared" si="3"/>
        <v>7.3513638665044665</v>
      </c>
      <c r="I19">
        <f t="shared" si="4"/>
        <v>1.4759177710170808</v>
      </c>
      <c r="J19">
        <f t="shared" si="5"/>
        <v>18.566505432128906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15.389052391052246</v>
      </c>
      <c r="P19" s="1">
        <v>18.566505432128906</v>
      </c>
      <c r="Q19" s="1">
        <v>13.320437431335449</v>
      </c>
      <c r="R19" s="1">
        <v>400.27877807617187</v>
      </c>
      <c r="S19" s="1">
        <v>370.2657470703125</v>
      </c>
      <c r="T19" s="1">
        <v>5.4676227271556854E-2</v>
      </c>
      <c r="U19" s="1">
        <v>8.801365852355957</v>
      </c>
      <c r="V19" s="1">
        <v>0.23731271922588348</v>
      </c>
      <c r="W19" s="1">
        <v>38.2008056640625</v>
      </c>
      <c r="X19" s="1">
        <v>499.84591674804687</v>
      </c>
      <c r="Y19" s="1">
        <v>1499.2244873046875</v>
      </c>
      <c r="Z19" s="1">
        <v>202.09669494628906</v>
      </c>
      <c r="AA19" s="1">
        <v>76.160041809082031</v>
      </c>
      <c r="AB19" s="1">
        <v>-3.1167840957641602</v>
      </c>
      <c r="AC19" s="1">
        <v>0.26553094387054443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0.83307652791341147</v>
      </c>
      <c r="AL19">
        <f t="shared" si="9"/>
        <v>7.3513638665044668E-3</v>
      </c>
      <c r="AM19">
        <f t="shared" si="10"/>
        <v>291.71650543212888</v>
      </c>
      <c r="AN19">
        <f t="shared" si="11"/>
        <v>288.53905239105222</v>
      </c>
      <c r="AO19">
        <f t="shared" si="12"/>
        <v>239.87591260710542</v>
      </c>
      <c r="AP19">
        <f t="shared" si="13"/>
        <v>-1.4071564550230617</v>
      </c>
      <c r="AQ19">
        <f t="shared" si="14"/>
        <v>2.1462301623095374</v>
      </c>
      <c r="AR19">
        <f t="shared" si="15"/>
        <v>28.180527627462528</v>
      </c>
      <c r="AS19">
        <f t="shared" si="16"/>
        <v>19.379161775106571</v>
      </c>
      <c r="AT19">
        <f t="shared" si="17"/>
        <v>16.977778911590576</v>
      </c>
      <c r="AU19">
        <f t="shared" si="18"/>
        <v>1.9418240443213606</v>
      </c>
      <c r="AV19">
        <f t="shared" si="19"/>
        <v>0.3723293232451258</v>
      </c>
      <c r="AW19">
        <f t="shared" si="20"/>
        <v>0.67031239129245657</v>
      </c>
      <c r="AX19">
        <f t="shared" si="21"/>
        <v>1.2715116530289041</v>
      </c>
      <c r="AY19">
        <f t="shared" si="22"/>
        <v>0.23717561355300745</v>
      </c>
      <c r="AZ19">
        <f t="shared" si="23"/>
        <v>20.293161094632996</v>
      </c>
      <c r="BA19">
        <f t="shared" si="24"/>
        <v>0.71962955506981963</v>
      </c>
      <c r="BB19">
        <f t="shared" si="25"/>
        <v>39.121993970859904</v>
      </c>
      <c r="BC19">
        <f t="shared" si="26"/>
        <v>359.67433482561142</v>
      </c>
      <c r="BD19">
        <f t="shared" si="27"/>
        <v>2.4235388254656869E-2</v>
      </c>
    </row>
    <row r="20" spans="1:114" x14ac:dyDescent="0.25">
      <c r="A20" s="1">
        <v>7</v>
      </c>
      <c r="B20" s="1" t="s">
        <v>74</v>
      </c>
      <c r="C20" s="1">
        <v>498.00003008544445</v>
      </c>
      <c r="D20" s="1">
        <v>0</v>
      </c>
      <c r="E20">
        <f t="shared" si="0"/>
        <v>22.257421088735573</v>
      </c>
      <c r="F20">
        <f t="shared" si="1"/>
        <v>0.42853053082610759</v>
      </c>
      <c r="G20">
        <f t="shared" si="2"/>
        <v>266.56979996098295</v>
      </c>
      <c r="H20">
        <f t="shared" si="3"/>
        <v>7.352093736278869</v>
      </c>
      <c r="I20">
        <f t="shared" si="4"/>
        <v>1.4759903708546522</v>
      </c>
      <c r="J20">
        <f t="shared" si="5"/>
        <v>18.567586898803711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15.389462471008301</v>
      </c>
      <c r="P20" s="1">
        <v>18.567586898803711</v>
      </c>
      <c r="Q20" s="1">
        <v>13.320950508117676</v>
      </c>
      <c r="R20" s="1">
        <v>400.26385498046875</v>
      </c>
      <c r="S20" s="1">
        <v>370.2791748046875</v>
      </c>
      <c r="T20" s="1">
        <v>5.4862536489963531E-2</v>
      </c>
      <c r="U20" s="1">
        <v>8.8023366928100586</v>
      </c>
      <c r="V20" s="1">
        <v>0.23811464011669159</v>
      </c>
      <c r="W20" s="1">
        <v>38.203945159912109</v>
      </c>
      <c r="X20" s="1">
        <v>499.8502197265625</v>
      </c>
      <c r="Y20" s="1">
        <v>1499.26904296875</v>
      </c>
      <c r="Z20" s="1">
        <v>202.13233947753906</v>
      </c>
      <c r="AA20" s="1">
        <v>76.159904479980469</v>
      </c>
      <c r="AB20" s="1">
        <v>-3.1167840957641602</v>
      </c>
      <c r="AC20" s="1">
        <v>0.26553094387054443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0.83308369954427075</v>
      </c>
      <c r="AL20">
        <f t="shared" si="9"/>
        <v>7.3520937362788691E-3</v>
      </c>
      <c r="AM20">
        <f t="shared" si="10"/>
        <v>291.71758689880369</v>
      </c>
      <c r="AN20">
        <f t="shared" si="11"/>
        <v>288.53946247100828</v>
      </c>
      <c r="AO20">
        <f t="shared" si="12"/>
        <v>239.88304151319608</v>
      </c>
      <c r="AP20">
        <f t="shared" si="13"/>
        <v>-1.4075414067275347</v>
      </c>
      <c r="AQ20">
        <f t="shared" si="14"/>
        <v>2.1463754925796934</v>
      </c>
      <c r="AR20">
        <f t="shared" si="15"/>
        <v>28.182486667166103</v>
      </c>
      <c r="AS20">
        <f t="shared" si="16"/>
        <v>19.380149974356044</v>
      </c>
      <c r="AT20">
        <f t="shared" si="17"/>
        <v>16.978524684906006</v>
      </c>
      <c r="AU20">
        <f t="shared" si="18"/>
        <v>1.9419158380043289</v>
      </c>
      <c r="AV20">
        <f t="shared" si="19"/>
        <v>0.37234674663231099</v>
      </c>
      <c r="AW20">
        <f t="shared" si="20"/>
        <v>0.67038512172504128</v>
      </c>
      <c r="AX20">
        <f t="shared" si="21"/>
        <v>1.2715307162792877</v>
      </c>
      <c r="AY20">
        <f t="shared" si="22"/>
        <v>0.23718692553081103</v>
      </c>
      <c r="AZ20">
        <f t="shared" si="23"/>
        <v>20.301930502275962</v>
      </c>
      <c r="BA20">
        <f t="shared" si="24"/>
        <v>0.71991572332306153</v>
      </c>
      <c r="BB20">
        <f t="shared" si="25"/>
        <v>39.123460604632278</v>
      </c>
      <c r="BC20">
        <f t="shared" si="26"/>
        <v>359.6990627917848</v>
      </c>
      <c r="BD20">
        <f t="shared" si="27"/>
        <v>2.420877414490016E-2</v>
      </c>
    </row>
    <row r="21" spans="1:114" x14ac:dyDescent="0.25">
      <c r="A21" s="1">
        <v>8</v>
      </c>
      <c r="B21" s="1" t="s">
        <v>75</v>
      </c>
      <c r="C21" s="1">
        <v>498.50003007426858</v>
      </c>
      <c r="D21" s="1">
        <v>0</v>
      </c>
      <c r="E21">
        <f t="shared" si="0"/>
        <v>22.275787943224021</v>
      </c>
      <c r="F21">
        <f t="shared" si="1"/>
        <v>0.4286660714310917</v>
      </c>
      <c r="G21">
        <f t="shared" si="2"/>
        <v>266.52653108673184</v>
      </c>
      <c r="H21">
        <f t="shared" si="3"/>
        <v>7.3536021994807275</v>
      </c>
      <c r="I21">
        <f t="shared" si="4"/>
        <v>1.4758937516645649</v>
      </c>
      <c r="J21">
        <f t="shared" si="5"/>
        <v>18.56781005859375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15.389430999755859</v>
      </c>
      <c r="P21" s="1">
        <v>18.56781005859375</v>
      </c>
      <c r="Q21" s="1">
        <v>13.320783615112305</v>
      </c>
      <c r="R21" s="1">
        <v>400.2921142578125</v>
      </c>
      <c r="S21" s="1">
        <v>370.28573608398437</v>
      </c>
      <c r="T21" s="1">
        <v>5.5013567209243774E-2</v>
      </c>
      <c r="U21" s="1">
        <v>8.8039541244506836</v>
      </c>
      <c r="V21" s="1">
        <v>0.23877190053462982</v>
      </c>
      <c r="W21" s="1">
        <v>38.21124267578125</v>
      </c>
      <c r="X21" s="1">
        <v>499.8681640625</v>
      </c>
      <c r="Y21" s="1">
        <v>1499.259765625</v>
      </c>
      <c r="Z21" s="1">
        <v>202.14346313476562</v>
      </c>
      <c r="AA21" s="1">
        <v>76.160293579101563</v>
      </c>
      <c r="AB21" s="1">
        <v>-3.1167840957641602</v>
      </c>
      <c r="AC21" s="1">
        <v>0.26553094387054443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0.83311360677083324</v>
      </c>
      <c r="AL21">
        <f t="shared" si="9"/>
        <v>7.3536021994807278E-3</v>
      </c>
      <c r="AM21">
        <f t="shared" si="10"/>
        <v>291.71781005859373</v>
      </c>
      <c r="AN21">
        <f t="shared" si="11"/>
        <v>288.53943099975584</v>
      </c>
      <c r="AO21">
        <f t="shared" si="12"/>
        <v>239.88155713822925</v>
      </c>
      <c r="AP21">
        <f t="shared" si="13"/>
        <v>-1.4083860695106505</v>
      </c>
      <c r="AQ21">
        <f t="shared" si="14"/>
        <v>2.146405482439671</v>
      </c>
      <c r="AR21">
        <f t="shared" si="15"/>
        <v>28.182736457158903</v>
      </c>
      <c r="AS21">
        <f t="shared" si="16"/>
        <v>19.378782332708219</v>
      </c>
      <c r="AT21">
        <f t="shared" si="17"/>
        <v>16.978620529174805</v>
      </c>
      <c r="AU21">
        <f t="shared" si="18"/>
        <v>1.9419276352947443</v>
      </c>
      <c r="AV21">
        <f t="shared" si="19"/>
        <v>0.37244907192607057</v>
      </c>
      <c r="AW21">
        <f t="shared" si="20"/>
        <v>0.67051173077510606</v>
      </c>
      <c r="AX21">
        <f t="shared" si="21"/>
        <v>1.2714159045196383</v>
      </c>
      <c r="AY21">
        <f t="shared" si="22"/>
        <v>0.23725335972010675</v>
      </c>
      <c r="AZ21">
        <f t="shared" si="23"/>
        <v>20.298738854185036</v>
      </c>
      <c r="BA21">
        <f t="shared" si="24"/>
        <v>0.71978611411129556</v>
      </c>
      <c r="BB21">
        <f t="shared" si="25"/>
        <v>39.130762383974783</v>
      </c>
      <c r="BC21">
        <f t="shared" si="26"/>
        <v>359.69689334809999</v>
      </c>
      <c r="BD21">
        <f t="shared" si="27"/>
        <v>2.4233419332830998E-2</v>
      </c>
    </row>
    <row r="22" spans="1:114" x14ac:dyDescent="0.25">
      <c r="A22" s="1">
        <v>9</v>
      </c>
      <c r="B22" s="1" t="s">
        <v>75</v>
      </c>
      <c r="C22" s="1">
        <v>499.00003006309271</v>
      </c>
      <c r="D22" s="1">
        <v>0</v>
      </c>
      <c r="E22">
        <f t="shared" si="0"/>
        <v>22.283494097634335</v>
      </c>
      <c r="F22">
        <f t="shared" si="1"/>
        <v>0.42903058209588757</v>
      </c>
      <c r="G22">
        <f t="shared" si="2"/>
        <v>266.57795545058161</v>
      </c>
      <c r="H22">
        <f t="shared" si="3"/>
        <v>7.356849689345772</v>
      </c>
      <c r="I22">
        <f t="shared" si="4"/>
        <v>1.4754477433679658</v>
      </c>
      <c r="J22">
        <f t="shared" si="5"/>
        <v>18.566144943237305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15.390254020690918</v>
      </c>
      <c r="P22" s="1">
        <v>18.566144943237305</v>
      </c>
      <c r="Q22" s="1">
        <v>13.320639610290527</v>
      </c>
      <c r="R22" s="1">
        <v>400.31170654296875</v>
      </c>
      <c r="S22" s="1">
        <v>370.296875</v>
      </c>
      <c r="T22" s="1">
        <v>5.4821863770484924E-2</v>
      </c>
      <c r="U22" s="1">
        <v>8.8069181442260742</v>
      </c>
      <c r="V22" s="1">
        <v>0.23792599141597748</v>
      </c>
      <c r="W22" s="1">
        <v>38.221881866455078</v>
      </c>
      <c r="X22" s="1">
        <v>499.9071044921875</v>
      </c>
      <c r="Y22" s="1">
        <v>1499.2908935546875</v>
      </c>
      <c r="Z22" s="1">
        <v>202.18502807617187</v>
      </c>
      <c r="AA22" s="1">
        <v>76.159896850585937</v>
      </c>
      <c r="AB22" s="1">
        <v>-3.1167840957641602</v>
      </c>
      <c r="AC22" s="1">
        <v>0.26553094387054443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0.83317850748697897</v>
      </c>
      <c r="AL22">
        <f t="shared" si="9"/>
        <v>7.3568496893457718E-3</v>
      </c>
      <c r="AM22">
        <f t="shared" si="10"/>
        <v>291.71614494323728</v>
      </c>
      <c r="AN22">
        <f t="shared" si="11"/>
        <v>288.5402540206909</v>
      </c>
      <c r="AO22">
        <f t="shared" si="12"/>
        <v>239.88653760686793</v>
      </c>
      <c r="AP22">
        <f t="shared" si="13"/>
        <v>-1.4097263220569529</v>
      </c>
      <c r="AQ22">
        <f t="shared" si="14"/>
        <v>2.1461817208037774</v>
      </c>
      <c r="AR22">
        <f t="shared" si="15"/>
        <v>28.17994521466143</v>
      </c>
      <c r="AS22">
        <f t="shared" si="16"/>
        <v>19.373027070435356</v>
      </c>
      <c r="AT22">
        <f t="shared" si="17"/>
        <v>16.978199481964111</v>
      </c>
      <c r="AU22">
        <f t="shared" si="18"/>
        <v>1.9418758098558975</v>
      </c>
      <c r="AV22">
        <f t="shared" si="19"/>
        <v>0.37272421423802049</v>
      </c>
      <c r="AW22">
        <f t="shared" si="20"/>
        <v>0.67073397743581153</v>
      </c>
      <c r="AX22">
        <f t="shared" si="21"/>
        <v>1.2711418324200858</v>
      </c>
      <c r="AY22">
        <f t="shared" si="22"/>
        <v>0.2374319979796653</v>
      </c>
      <c r="AZ22">
        <f t="shared" si="23"/>
        <v>20.302549589756389</v>
      </c>
      <c r="BA22">
        <f t="shared" si="24"/>
        <v>0.71990333553471553</v>
      </c>
      <c r="BB22">
        <f t="shared" si="25"/>
        <v>39.149592934308039</v>
      </c>
      <c r="BC22">
        <f t="shared" si="26"/>
        <v>359.7043691273791</v>
      </c>
      <c r="BD22">
        <f t="shared" si="27"/>
        <v>2.4252964321584539E-2</v>
      </c>
    </row>
    <row r="23" spans="1:114" x14ac:dyDescent="0.25">
      <c r="A23" s="1">
        <v>10</v>
      </c>
      <c r="B23" s="1" t="s">
        <v>76</v>
      </c>
      <c r="C23" s="1">
        <v>499.50003005191684</v>
      </c>
      <c r="D23" s="1">
        <v>0</v>
      </c>
      <c r="E23">
        <f t="shared" si="0"/>
        <v>22.28267932851362</v>
      </c>
      <c r="F23">
        <f t="shared" si="1"/>
        <v>0.42908164608289534</v>
      </c>
      <c r="G23">
        <f t="shared" si="2"/>
        <v>266.59680022135854</v>
      </c>
      <c r="H23">
        <f t="shared" si="3"/>
        <v>7.3562905347311309</v>
      </c>
      <c r="I23">
        <f t="shared" si="4"/>
        <v>1.4751855874928812</v>
      </c>
      <c r="J23">
        <f t="shared" si="5"/>
        <v>18.563879013061523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15.390434265136719</v>
      </c>
      <c r="P23" s="1">
        <v>18.563879013061523</v>
      </c>
      <c r="Q23" s="1">
        <v>13.320428848266602</v>
      </c>
      <c r="R23" s="1">
        <v>400.31381225585937</v>
      </c>
      <c r="S23" s="1">
        <v>370.30096435546875</v>
      </c>
      <c r="T23" s="1">
        <v>5.5163256824016571E-2</v>
      </c>
      <c r="U23" s="1">
        <v>8.8063678741455078</v>
      </c>
      <c r="V23" s="1">
        <v>0.23940475285053253</v>
      </c>
      <c r="W23" s="1">
        <v>38.219032287597656</v>
      </c>
      <c r="X23" s="1">
        <v>499.92031860351562</v>
      </c>
      <c r="Y23" s="1">
        <v>1499.3045654296875</v>
      </c>
      <c r="Z23" s="1">
        <v>202.1629638671875</v>
      </c>
      <c r="AA23" s="1">
        <v>76.15985107421875</v>
      </c>
      <c r="AB23" s="1">
        <v>-3.1167840957641602</v>
      </c>
      <c r="AC23" s="1">
        <v>0.26553094387054443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0.83320053100585922</v>
      </c>
      <c r="AL23">
        <f t="shared" si="9"/>
        <v>7.3562905347311306E-3</v>
      </c>
      <c r="AM23">
        <f t="shared" si="10"/>
        <v>291.7138790130615</v>
      </c>
      <c r="AN23">
        <f t="shared" si="11"/>
        <v>288.5404342651367</v>
      </c>
      <c r="AO23">
        <f t="shared" si="12"/>
        <v>239.88872510681904</v>
      </c>
      <c r="AP23">
        <f t="shared" si="13"/>
        <v>-1.4090977764544985</v>
      </c>
      <c r="AQ23">
        <f t="shared" si="14"/>
        <v>2.1458772532925874</v>
      </c>
      <c r="AR23">
        <f t="shared" si="15"/>
        <v>28.175964409402567</v>
      </c>
      <c r="AS23">
        <f t="shared" si="16"/>
        <v>19.36959653525706</v>
      </c>
      <c r="AT23">
        <f t="shared" si="17"/>
        <v>16.977156639099121</v>
      </c>
      <c r="AU23">
        <f t="shared" si="18"/>
        <v>1.9417474546807407</v>
      </c>
      <c r="AV23">
        <f t="shared" si="19"/>
        <v>0.37276275378910134</v>
      </c>
      <c r="AW23">
        <f t="shared" si="20"/>
        <v>0.67069166579970629</v>
      </c>
      <c r="AX23">
        <f t="shared" si="21"/>
        <v>1.2710557888810343</v>
      </c>
      <c r="AY23">
        <f t="shared" si="22"/>
        <v>0.23745702048417436</v>
      </c>
      <c r="AZ23">
        <f t="shared" si="23"/>
        <v>20.303972601721917</v>
      </c>
      <c r="BA23">
        <f t="shared" si="24"/>
        <v>0.71994627582292803</v>
      </c>
      <c r="BB23">
        <f t="shared" si="25"/>
        <v>39.152863462907725</v>
      </c>
      <c r="BC23">
        <f t="shared" si="26"/>
        <v>359.70884578506616</v>
      </c>
      <c r="BD23">
        <f t="shared" si="27"/>
        <v>2.4253801694338824E-2</v>
      </c>
    </row>
    <row r="24" spans="1:114" x14ac:dyDescent="0.25">
      <c r="A24" s="1">
        <v>11</v>
      </c>
      <c r="B24" s="1" t="s">
        <v>76</v>
      </c>
      <c r="C24" s="1">
        <v>500.00003004074097</v>
      </c>
      <c r="D24" s="1">
        <v>0</v>
      </c>
      <c r="E24">
        <f t="shared" si="0"/>
        <v>22.319614961758003</v>
      </c>
      <c r="F24">
        <f t="shared" si="1"/>
        <v>0.42913332409513566</v>
      </c>
      <c r="G24">
        <f t="shared" si="2"/>
        <v>266.440905203532</v>
      </c>
      <c r="H24">
        <f t="shared" si="3"/>
        <v>7.3563478945301028</v>
      </c>
      <c r="I24">
        <f t="shared" si="4"/>
        <v>1.4750342612546992</v>
      </c>
      <c r="J24">
        <f t="shared" si="5"/>
        <v>18.562545776367188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15.390109062194824</v>
      </c>
      <c r="P24" s="1">
        <v>18.562545776367188</v>
      </c>
      <c r="Q24" s="1">
        <v>13.320357322692871</v>
      </c>
      <c r="R24" s="1">
        <v>400.34268188476562</v>
      </c>
      <c r="S24" s="1">
        <v>370.2869873046875</v>
      </c>
      <c r="T24" s="1">
        <v>5.5192392319440842E-2</v>
      </c>
      <c r="U24" s="1">
        <v>8.8060646057128906</v>
      </c>
      <c r="V24" s="1">
        <v>0.23953449726104736</v>
      </c>
      <c r="W24" s="1">
        <v>38.218242645263672</v>
      </c>
      <c r="X24" s="1">
        <v>499.943359375</v>
      </c>
      <c r="Y24" s="1">
        <v>1499.3536376953125</v>
      </c>
      <c r="Z24" s="1">
        <v>202.16610717773437</v>
      </c>
      <c r="AA24" s="1">
        <v>76.159317016601562</v>
      </c>
      <c r="AB24" s="1">
        <v>-3.1167840957641602</v>
      </c>
      <c r="AC24" s="1">
        <v>0.26553094387054443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0.83323893229166657</v>
      </c>
      <c r="AL24">
        <f t="shared" si="9"/>
        <v>7.3563478945301028E-3</v>
      </c>
      <c r="AM24">
        <f t="shared" si="10"/>
        <v>291.71254577636716</v>
      </c>
      <c r="AN24">
        <f t="shared" si="11"/>
        <v>288.5401090621948</v>
      </c>
      <c r="AO24">
        <f t="shared" si="12"/>
        <v>239.89657666914354</v>
      </c>
      <c r="AP24">
        <f t="shared" si="13"/>
        <v>-1.4089064564080189</v>
      </c>
      <c r="AQ24">
        <f t="shared" si="14"/>
        <v>2.1456981272298616</v>
      </c>
      <c r="AR24">
        <f t="shared" si="15"/>
        <v>28.173809998350333</v>
      </c>
      <c r="AS24">
        <f t="shared" si="16"/>
        <v>19.367745392637442</v>
      </c>
      <c r="AT24">
        <f t="shared" si="17"/>
        <v>16.976327419281006</v>
      </c>
      <c r="AU24">
        <f t="shared" si="18"/>
        <v>1.9416453979698756</v>
      </c>
      <c r="AV24">
        <f t="shared" si="19"/>
        <v>0.3728017555380031</v>
      </c>
      <c r="AW24">
        <f t="shared" si="20"/>
        <v>0.67066386597516248</v>
      </c>
      <c r="AX24">
        <f t="shared" si="21"/>
        <v>1.2709815319947131</v>
      </c>
      <c r="AY24">
        <f t="shared" si="22"/>
        <v>0.23748234318032396</v>
      </c>
      <c r="AZ24">
        <f t="shared" si="23"/>
        <v>20.291957365586079</v>
      </c>
      <c r="BA24">
        <f t="shared" si="24"/>
        <v>0.71955243996811957</v>
      </c>
      <c r="BB24">
        <f t="shared" si="25"/>
        <v>39.155064166269582</v>
      </c>
      <c r="BC24">
        <f t="shared" si="26"/>
        <v>359.67731130319555</v>
      </c>
      <c r="BD24">
        <f t="shared" si="27"/>
        <v>2.42975002461964E-2</v>
      </c>
    </row>
    <row r="25" spans="1:114" x14ac:dyDescent="0.25">
      <c r="A25" s="1">
        <v>12</v>
      </c>
      <c r="B25" s="1" t="s">
        <v>77</v>
      </c>
      <c r="C25" s="1">
        <v>500.5000300295651</v>
      </c>
      <c r="D25" s="1">
        <v>0</v>
      </c>
      <c r="E25">
        <f t="shared" si="0"/>
        <v>22.339447589037462</v>
      </c>
      <c r="F25">
        <f t="shared" si="1"/>
        <v>0.4292806538729852</v>
      </c>
      <c r="G25">
        <f t="shared" si="2"/>
        <v>266.36915970830955</v>
      </c>
      <c r="H25">
        <f t="shared" si="3"/>
        <v>7.3573460840298663</v>
      </c>
      <c r="I25">
        <f t="shared" si="4"/>
        <v>1.4747986573930367</v>
      </c>
      <c r="J25">
        <f t="shared" si="5"/>
        <v>18.561262130737305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15.390307426452637</v>
      </c>
      <c r="P25" s="1">
        <v>18.561262130737305</v>
      </c>
      <c r="Q25" s="1">
        <v>13.320240020751953</v>
      </c>
      <c r="R25" s="1">
        <v>400.34732055664062</v>
      </c>
      <c r="S25" s="1">
        <v>370.26708984375</v>
      </c>
      <c r="T25" s="1">
        <v>5.4688021540641785E-2</v>
      </c>
      <c r="U25" s="1">
        <v>8.8068761825561523</v>
      </c>
      <c r="V25" s="1">
        <v>0.23734299838542938</v>
      </c>
      <c r="W25" s="1">
        <v>38.221359252929688</v>
      </c>
      <c r="X25" s="1">
        <v>499.93560791015625</v>
      </c>
      <c r="Y25" s="1">
        <v>1499.3685302734375</v>
      </c>
      <c r="Z25" s="1">
        <v>202.16810607910156</v>
      </c>
      <c r="AA25" s="1">
        <v>76.159469604492188</v>
      </c>
      <c r="AB25" s="1">
        <v>-3.1167840957641602</v>
      </c>
      <c r="AC25" s="1">
        <v>0.26553094387054443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0.83322601318359357</v>
      </c>
      <c r="AL25">
        <f t="shared" si="9"/>
        <v>7.3573460840298662E-3</v>
      </c>
      <c r="AM25">
        <f t="shared" si="10"/>
        <v>291.71126213073728</v>
      </c>
      <c r="AN25">
        <f t="shared" si="11"/>
        <v>288.54030742645261</v>
      </c>
      <c r="AO25">
        <f t="shared" si="12"/>
        <v>239.89895948159028</v>
      </c>
      <c r="AP25">
        <f t="shared" si="13"/>
        <v>-1.409217764893443</v>
      </c>
      <c r="AQ25">
        <f t="shared" si="14"/>
        <v>2.1455256763289481</v>
      </c>
      <c r="AR25">
        <f t="shared" si="15"/>
        <v>28.171489211663264</v>
      </c>
      <c r="AS25">
        <f t="shared" si="16"/>
        <v>19.364613029107112</v>
      </c>
      <c r="AT25">
        <f t="shared" si="17"/>
        <v>16.975784778594971</v>
      </c>
      <c r="AU25">
        <f t="shared" si="18"/>
        <v>1.9415786147006742</v>
      </c>
      <c r="AV25">
        <f t="shared" si="19"/>
        <v>0.37291293955949206</v>
      </c>
      <c r="AW25">
        <f t="shared" si="20"/>
        <v>0.67072701893591147</v>
      </c>
      <c r="AX25">
        <f t="shared" si="21"/>
        <v>1.2708515957647628</v>
      </c>
      <c r="AY25">
        <f t="shared" si="22"/>
        <v>0.2375545322766261</v>
      </c>
      <c r="AZ25">
        <f t="shared" si="23"/>
        <v>20.286533922379128</v>
      </c>
      <c r="BA25">
        <f t="shared" si="24"/>
        <v>0.71939734050011139</v>
      </c>
      <c r="BB25">
        <f t="shared" si="25"/>
        <v>39.162681563203151</v>
      </c>
      <c r="BC25">
        <f t="shared" si="26"/>
        <v>359.64798636109163</v>
      </c>
      <c r="BD25">
        <f t="shared" si="27"/>
        <v>2.4325804825971027E-2</v>
      </c>
    </row>
    <row r="26" spans="1:114" x14ac:dyDescent="0.25">
      <c r="A26" s="1">
        <v>13</v>
      </c>
      <c r="B26" s="1" t="s">
        <v>77</v>
      </c>
      <c r="C26" s="1">
        <v>501.00003001838923</v>
      </c>
      <c r="D26" s="1">
        <v>0</v>
      </c>
      <c r="E26">
        <f t="shared" si="0"/>
        <v>22.354602993919727</v>
      </c>
      <c r="F26">
        <f t="shared" si="1"/>
        <v>0.42925966094427326</v>
      </c>
      <c r="G26">
        <f t="shared" si="2"/>
        <v>266.31913011993163</v>
      </c>
      <c r="H26">
        <f t="shared" si="3"/>
        <v>7.3575414179686858</v>
      </c>
      <c r="I26">
        <f t="shared" si="4"/>
        <v>1.4749056245844381</v>
      </c>
      <c r="J26">
        <f t="shared" si="5"/>
        <v>18.562213897705078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15.390883445739746</v>
      </c>
      <c r="P26" s="1">
        <v>18.562213897705078</v>
      </c>
      <c r="Q26" s="1">
        <v>13.320003509521484</v>
      </c>
      <c r="R26" s="1">
        <v>400.38330078125</v>
      </c>
      <c r="S26" s="1">
        <v>370.28512573242187</v>
      </c>
      <c r="T26" s="1">
        <v>5.4835941642522812E-2</v>
      </c>
      <c r="U26" s="1">
        <v>8.8071117401123047</v>
      </c>
      <c r="V26" s="1">
        <v>0.23797722160816193</v>
      </c>
      <c r="W26" s="1">
        <v>38.221138000488281</v>
      </c>
      <c r="X26" s="1">
        <v>499.94375610351562</v>
      </c>
      <c r="Y26" s="1">
        <v>1499.2508544921875</v>
      </c>
      <c r="Z26" s="1">
        <v>202.26058959960937</v>
      </c>
      <c r="AA26" s="1">
        <v>76.159805297851562</v>
      </c>
      <c r="AB26" s="1">
        <v>-3.1167840957641602</v>
      </c>
      <c r="AC26" s="1">
        <v>0.26553094387054443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0.8332395935058593</v>
      </c>
      <c r="AL26">
        <f t="shared" si="9"/>
        <v>7.3575414179686861E-3</v>
      </c>
      <c r="AM26">
        <f t="shared" si="10"/>
        <v>291.71221389770506</v>
      </c>
      <c r="AN26">
        <f t="shared" si="11"/>
        <v>288.54088344573972</v>
      </c>
      <c r="AO26">
        <f t="shared" si="12"/>
        <v>239.88013135701112</v>
      </c>
      <c r="AP26">
        <f t="shared" si="13"/>
        <v>-1.4095943308844032</v>
      </c>
      <c r="AQ26">
        <f t="shared" si="14"/>
        <v>2.1456535399478138</v>
      </c>
      <c r="AR26">
        <f t="shared" si="15"/>
        <v>28.173043924632275</v>
      </c>
      <c r="AS26">
        <f t="shared" si="16"/>
        <v>19.36593218451997</v>
      </c>
      <c r="AT26">
        <f t="shared" si="17"/>
        <v>16.976548671722412</v>
      </c>
      <c r="AU26">
        <f t="shared" si="18"/>
        <v>1.9416726282821382</v>
      </c>
      <c r="AV26">
        <f t="shared" si="19"/>
        <v>0.37289709762941337</v>
      </c>
      <c r="AW26">
        <f t="shared" si="20"/>
        <v>0.67074791536337575</v>
      </c>
      <c r="AX26">
        <f t="shared" si="21"/>
        <v>1.2709247129187624</v>
      </c>
      <c r="AY26">
        <f t="shared" si="22"/>
        <v>0.23754424644395125</v>
      </c>
      <c r="AZ26">
        <f t="shared" si="23"/>
        <v>20.282813097027191</v>
      </c>
      <c r="BA26">
        <f t="shared" si="24"/>
        <v>0.71922718902941052</v>
      </c>
      <c r="BB26">
        <f t="shared" si="25"/>
        <v>39.161448561441262</v>
      </c>
      <c r="BC26">
        <f t="shared" si="26"/>
        <v>359.65881809611892</v>
      </c>
      <c r="BD26">
        <f t="shared" si="27"/>
        <v>2.4340808321954361E-2</v>
      </c>
    </row>
    <row r="27" spans="1:114" x14ac:dyDescent="0.25">
      <c r="A27" s="1">
        <v>14</v>
      </c>
      <c r="B27" s="1" t="s">
        <v>78</v>
      </c>
      <c r="C27" s="1">
        <v>501.50003000721335</v>
      </c>
      <c r="D27" s="1">
        <v>0</v>
      </c>
      <c r="E27">
        <f t="shared" si="0"/>
        <v>22.358519610313373</v>
      </c>
      <c r="F27">
        <f t="shared" si="1"/>
        <v>0.42936765949708106</v>
      </c>
      <c r="G27">
        <f t="shared" si="2"/>
        <v>266.34070622860935</v>
      </c>
      <c r="H27">
        <f t="shared" si="3"/>
        <v>7.3581860280566715</v>
      </c>
      <c r="I27">
        <f t="shared" si="4"/>
        <v>1.4747176067092986</v>
      </c>
      <c r="J27">
        <f t="shared" si="5"/>
        <v>18.560796737670898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15.390395164489746</v>
      </c>
      <c r="P27" s="1">
        <v>18.560796737670898</v>
      </c>
      <c r="Q27" s="1">
        <v>13.319267272949219</v>
      </c>
      <c r="R27" s="1">
        <v>400.404052734375</v>
      </c>
      <c r="S27" s="1">
        <v>370.30148315429687</v>
      </c>
      <c r="T27" s="1">
        <v>5.4233357310295105E-2</v>
      </c>
      <c r="U27" s="1">
        <v>8.8070621490478516</v>
      </c>
      <c r="V27" s="1">
        <v>0.23537001013755798</v>
      </c>
      <c r="W27" s="1">
        <v>38.222198486328125</v>
      </c>
      <c r="X27" s="1">
        <v>499.95599365234375</v>
      </c>
      <c r="Y27" s="1">
        <v>1499.249755859375</v>
      </c>
      <c r="Z27" s="1">
        <v>202.23423767089844</v>
      </c>
      <c r="AA27" s="1">
        <v>76.159965515136719</v>
      </c>
      <c r="AB27" s="1">
        <v>-3.1167840957641602</v>
      </c>
      <c r="AC27" s="1">
        <v>0.26553094387054443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0.83325998942057278</v>
      </c>
      <c r="AL27">
        <f t="shared" si="9"/>
        <v>7.3581860280566716E-3</v>
      </c>
      <c r="AM27">
        <f t="shared" si="10"/>
        <v>291.71079673767088</v>
      </c>
      <c r="AN27">
        <f t="shared" si="11"/>
        <v>288.54039516448972</v>
      </c>
      <c r="AO27">
        <f t="shared" si="12"/>
        <v>239.87995557576505</v>
      </c>
      <c r="AP27">
        <f t="shared" si="13"/>
        <v>-1.4098180065255774</v>
      </c>
      <c r="AQ27">
        <f t="shared" si="14"/>
        <v>2.1454631562704489</v>
      </c>
      <c r="AR27">
        <f t="shared" si="15"/>
        <v>28.170484870348847</v>
      </c>
      <c r="AS27">
        <f t="shared" si="16"/>
        <v>19.363422721300996</v>
      </c>
      <c r="AT27">
        <f t="shared" si="17"/>
        <v>16.975595951080322</v>
      </c>
      <c r="AU27">
        <f t="shared" si="18"/>
        <v>1.9415553760042621</v>
      </c>
      <c r="AV27">
        <f t="shared" si="19"/>
        <v>0.37297859459510169</v>
      </c>
      <c r="AW27">
        <f t="shared" si="20"/>
        <v>0.67074554956115029</v>
      </c>
      <c r="AX27">
        <f t="shared" si="21"/>
        <v>1.2708098264431118</v>
      </c>
      <c r="AY27">
        <f t="shared" si="22"/>
        <v>0.23759716089236396</v>
      </c>
      <c r="AZ27">
        <f t="shared" si="23"/>
        <v>20.284499001648047</v>
      </c>
      <c r="BA27">
        <f t="shared" si="24"/>
        <v>0.71925368475402718</v>
      </c>
      <c r="BB27">
        <f t="shared" si="25"/>
        <v>39.165896613984209</v>
      </c>
      <c r="BC27">
        <f t="shared" si="26"/>
        <v>359.67331374613855</v>
      </c>
      <c r="BD27">
        <f t="shared" si="27"/>
        <v>2.4346856829009698E-2</v>
      </c>
    </row>
    <row r="28" spans="1:114" x14ac:dyDescent="0.25">
      <c r="A28" s="1">
        <v>15</v>
      </c>
      <c r="B28" s="1" t="s">
        <v>78</v>
      </c>
      <c r="C28" s="1">
        <v>502.00002999603748</v>
      </c>
      <c r="D28" s="1">
        <v>0</v>
      </c>
      <c r="E28">
        <f t="shared" si="0"/>
        <v>22.325806447059545</v>
      </c>
      <c r="F28">
        <f t="shared" si="1"/>
        <v>0.42932485905444162</v>
      </c>
      <c r="G28">
        <f t="shared" si="2"/>
        <v>266.48922423540932</v>
      </c>
      <c r="H28">
        <f t="shared" si="3"/>
        <v>7.3575991912581662</v>
      </c>
      <c r="I28">
        <f t="shared" si="4"/>
        <v>1.4747306144407255</v>
      </c>
      <c r="J28">
        <f t="shared" si="5"/>
        <v>18.560651779174805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15.389614105224609</v>
      </c>
      <c r="P28" s="1">
        <v>18.560651779174805</v>
      </c>
      <c r="Q28" s="1">
        <v>13.318321228027344</v>
      </c>
      <c r="R28" s="1">
        <v>400.38644409179687</v>
      </c>
      <c r="S28" s="1">
        <v>370.32333374023437</v>
      </c>
      <c r="T28" s="1">
        <v>5.4525397717952728E-2</v>
      </c>
      <c r="U28" s="1">
        <v>8.8066215515136719</v>
      </c>
      <c r="V28" s="1">
        <v>0.23664969205856323</v>
      </c>
      <c r="W28" s="1">
        <v>38.222263336181641</v>
      </c>
      <c r="X28" s="1">
        <v>499.95819091796875</v>
      </c>
      <c r="Y28" s="1">
        <v>1499.255126953125</v>
      </c>
      <c r="Z28" s="1">
        <v>202.21836853027344</v>
      </c>
      <c r="AA28" s="1">
        <v>76.160087585449219</v>
      </c>
      <c r="AB28" s="1">
        <v>-3.1167840957641602</v>
      </c>
      <c r="AC28" s="1">
        <v>0.26553094387054443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0.83326365152994775</v>
      </c>
      <c r="AL28">
        <f t="shared" si="9"/>
        <v>7.3575991912581658E-3</v>
      </c>
      <c r="AM28">
        <f t="shared" si="10"/>
        <v>291.71065177917478</v>
      </c>
      <c r="AN28">
        <f t="shared" si="11"/>
        <v>288.53961410522459</v>
      </c>
      <c r="AO28">
        <f t="shared" si="12"/>
        <v>239.88081495074584</v>
      </c>
      <c r="AP28">
        <f t="shared" si="13"/>
        <v>-1.4095768439554879</v>
      </c>
      <c r="AQ28">
        <f t="shared" si="14"/>
        <v>2.1454436831359116</v>
      </c>
      <c r="AR28">
        <f t="shared" si="15"/>
        <v>28.170184031482258</v>
      </c>
      <c r="AS28">
        <f t="shared" si="16"/>
        <v>19.363562479968586</v>
      </c>
      <c r="AT28">
        <f t="shared" si="17"/>
        <v>16.975132942199707</v>
      </c>
      <c r="AU28">
        <f t="shared" si="18"/>
        <v>1.9414983952843565</v>
      </c>
      <c r="AV28">
        <f t="shared" si="19"/>
        <v>0.37294629752672975</v>
      </c>
      <c r="AW28">
        <f t="shared" si="20"/>
        <v>0.67071306869518599</v>
      </c>
      <c r="AX28">
        <f t="shared" si="21"/>
        <v>1.2707853265891704</v>
      </c>
      <c r="AY28">
        <f t="shared" si="22"/>
        <v>0.23757619095953769</v>
      </c>
      <c r="AZ28">
        <f t="shared" si="23"/>
        <v>20.295842658347194</v>
      </c>
      <c r="BA28">
        <f t="shared" si="24"/>
        <v>0.71961229540653215</v>
      </c>
      <c r="BB28">
        <f t="shared" si="25"/>
        <v>39.164034413872763</v>
      </c>
      <c r="BC28">
        <f t="shared" si="26"/>
        <v>359.71071460315829</v>
      </c>
      <c r="BD28">
        <f t="shared" si="27"/>
        <v>2.4307550943394259E-2</v>
      </c>
      <c r="BE28">
        <f>AVERAGE(E14:E28)</f>
        <v>22.304047779623776</v>
      </c>
      <c r="BF28">
        <f>AVERAGE(O14:O28)</f>
        <v>15.389531453450521</v>
      </c>
      <c r="BG28">
        <f>AVERAGE(P14:P28)</f>
        <v>18.564210128784179</v>
      </c>
      <c r="BH28" t="e">
        <f>AVERAGE(B14:B28)</f>
        <v>#DIV/0!</v>
      </c>
      <c r="BI28">
        <f t="shared" ref="BI28:DJ28" si="28">AVERAGE(C14:C28)</f>
        <v>498.56669673944515</v>
      </c>
      <c r="BJ28">
        <f t="shared" si="28"/>
        <v>0</v>
      </c>
      <c r="BK28">
        <f t="shared" si="28"/>
        <v>22.304047779623776</v>
      </c>
      <c r="BL28">
        <f t="shared" si="28"/>
        <v>0.42880750552426883</v>
      </c>
      <c r="BM28">
        <f t="shared" si="28"/>
        <v>266.42966086797327</v>
      </c>
      <c r="BN28">
        <f t="shared" si="28"/>
        <v>7.3535547939692139</v>
      </c>
      <c r="BO28">
        <f t="shared" si="28"/>
        <v>1.4754611120015995</v>
      </c>
      <c r="BP28">
        <f t="shared" si="28"/>
        <v>18.564210128784179</v>
      </c>
      <c r="BQ28">
        <f t="shared" si="28"/>
        <v>6</v>
      </c>
      <c r="BR28">
        <f t="shared" si="28"/>
        <v>1.4200000166893005</v>
      </c>
      <c r="BS28">
        <f t="shared" si="28"/>
        <v>1</v>
      </c>
      <c r="BT28">
        <f t="shared" si="28"/>
        <v>2.8400000333786011</v>
      </c>
      <c r="BU28">
        <f t="shared" si="28"/>
        <v>15.389531453450521</v>
      </c>
      <c r="BV28">
        <f t="shared" si="28"/>
        <v>18.564210128784179</v>
      </c>
      <c r="BW28">
        <f t="shared" si="28"/>
        <v>13.320476595560709</v>
      </c>
      <c r="BX28">
        <f t="shared" si="28"/>
        <v>400.31562703450521</v>
      </c>
      <c r="BY28">
        <f t="shared" si="28"/>
        <v>370.27592773437499</v>
      </c>
      <c r="BZ28">
        <f t="shared" si="28"/>
        <v>5.4571587095657986E-2</v>
      </c>
      <c r="CA28">
        <f t="shared" si="28"/>
        <v>8.80331834157308</v>
      </c>
      <c r="CB28">
        <f t="shared" si="28"/>
        <v>0.2368510325749715</v>
      </c>
      <c r="CC28">
        <f t="shared" si="28"/>
        <v>38.208080291748047</v>
      </c>
      <c r="CD28">
        <f t="shared" si="28"/>
        <v>499.87631225585937</v>
      </c>
      <c r="CE28">
        <f t="shared" si="28"/>
        <v>1499.2647623697917</v>
      </c>
      <c r="CF28">
        <f t="shared" si="28"/>
        <v>202.10598042805989</v>
      </c>
      <c r="CG28">
        <f t="shared" si="28"/>
        <v>76.159991455078128</v>
      </c>
      <c r="CH28">
        <f t="shared" si="28"/>
        <v>-3.1167840957641602</v>
      </c>
      <c r="CI28">
        <f t="shared" si="28"/>
        <v>0.26553094387054443</v>
      </c>
      <c r="CJ28">
        <f t="shared" si="28"/>
        <v>1</v>
      </c>
      <c r="CK28">
        <f t="shared" si="28"/>
        <v>-0.21956524252891541</v>
      </c>
      <c r="CL28">
        <f t="shared" si="28"/>
        <v>2.737391471862793</v>
      </c>
      <c r="CM28">
        <f t="shared" si="28"/>
        <v>1</v>
      </c>
      <c r="CN28">
        <f t="shared" si="28"/>
        <v>0</v>
      </c>
      <c r="CO28">
        <f t="shared" si="28"/>
        <v>0.15999999642372131</v>
      </c>
      <c r="CP28">
        <f t="shared" si="28"/>
        <v>111115</v>
      </c>
      <c r="CQ28">
        <f t="shared" si="28"/>
        <v>0.83312718709309863</v>
      </c>
      <c r="CR28">
        <f t="shared" si="28"/>
        <v>7.3535547939692133E-3</v>
      </c>
      <c r="CS28">
        <f t="shared" si="28"/>
        <v>291.71421012878426</v>
      </c>
      <c r="CT28">
        <f t="shared" si="28"/>
        <v>288.53953145345059</v>
      </c>
      <c r="CU28">
        <f t="shared" si="28"/>
        <v>239.88235661737806</v>
      </c>
      <c r="CV28">
        <f t="shared" si="28"/>
        <v>-1.4078856038405083</v>
      </c>
      <c r="CW28">
        <f t="shared" si="28"/>
        <v>2.1459217609949013</v>
      </c>
      <c r="CX28">
        <f t="shared" si="28"/>
        <v>28.176496865384188</v>
      </c>
      <c r="CY28">
        <f t="shared" si="28"/>
        <v>19.373178523811109</v>
      </c>
      <c r="CZ28">
        <f t="shared" si="28"/>
        <v>16.976870791117349</v>
      </c>
      <c r="DA28">
        <f t="shared" si="28"/>
        <v>1.9417122767728501</v>
      </c>
      <c r="DB28">
        <f t="shared" si="28"/>
        <v>0.3725558015659422</v>
      </c>
      <c r="DC28">
        <f t="shared" si="28"/>
        <v>0.67046064899330182</v>
      </c>
      <c r="DD28">
        <f t="shared" si="28"/>
        <v>1.271251627779548</v>
      </c>
      <c r="DE28">
        <f t="shared" si="28"/>
        <v>0.23732265711925363</v>
      </c>
      <c r="DF28">
        <f t="shared" si="28"/>
        <v>20.291280692794412</v>
      </c>
      <c r="DG28">
        <f t="shared" si="28"/>
        <v>0.71954355701190276</v>
      </c>
      <c r="DH28">
        <f t="shared" si="28"/>
        <v>39.137734148228866</v>
      </c>
      <c r="DI28">
        <f t="shared" si="28"/>
        <v>359.67365162571201</v>
      </c>
      <c r="DJ28">
        <f t="shared" si="28"/>
        <v>2.4270065476366579E-2</v>
      </c>
    </row>
    <row r="29" spans="1:114" x14ac:dyDescent="0.25">
      <c r="A29" s="1" t="s">
        <v>9</v>
      </c>
      <c r="B29" s="1" t="s">
        <v>79</v>
      </c>
    </row>
    <row r="30" spans="1:114" x14ac:dyDescent="0.25">
      <c r="A30" s="1" t="s">
        <v>9</v>
      </c>
      <c r="B30" s="1" t="s">
        <v>80</v>
      </c>
    </row>
    <row r="31" spans="1:114" x14ac:dyDescent="0.25">
      <c r="A31" s="1" t="s">
        <v>9</v>
      </c>
      <c r="B31" s="1" t="s">
        <v>81</v>
      </c>
    </row>
    <row r="32" spans="1:114" x14ac:dyDescent="0.25">
      <c r="A32" s="1">
        <v>16</v>
      </c>
      <c r="B32" s="1" t="s">
        <v>82</v>
      </c>
      <c r="C32" s="1">
        <v>771.50003005191684</v>
      </c>
      <c r="D32" s="1">
        <v>0</v>
      </c>
      <c r="E32">
        <f t="shared" ref="E32:E46" si="29">(R32-S32*(1000-T32)/(1000-U32))*AK32</f>
        <v>23.053408177045579</v>
      </c>
      <c r="F32">
        <f t="shared" ref="F32:F46" si="30">IF(AV32&lt;&gt;0,1/(1/AV32-1/N32),0)</f>
        <v>0.42832319888559955</v>
      </c>
      <c r="G32">
        <f t="shared" ref="G32:G46" si="31">((AY32-AL32/2)*S32-E32)/(AY32+AL32/2)</f>
        <v>261.05865150658838</v>
      </c>
      <c r="H32">
        <f t="shared" ref="H32:H46" si="32">AL32*1000</f>
        <v>8.1961614574063137</v>
      </c>
      <c r="I32">
        <f t="shared" ref="I32:I46" si="33">(AQ32-AW32)</f>
        <v>1.6413938220552584</v>
      </c>
      <c r="J32">
        <f t="shared" ref="J32:J46" si="34">(P32+AP32*D32)</f>
        <v>20.628231048583984</v>
      </c>
      <c r="K32" s="1">
        <v>6</v>
      </c>
      <c r="L32">
        <f t="shared" ref="L32:L46" si="35">(K32*AE32+AF32)</f>
        <v>1.4200000166893005</v>
      </c>
      <c r="M32" s="1">
        <v>1</v>
      </c>
      <c r="N32">
        <f t="shared" ref="N32:N46" si="36">L32*(M32+1)*(M32+1)/(M32*M32+1)</f>
        <v>2.8400000333786011</v>
      </c>
      <c r="O32" s="1">
        <v>19.215421676635742</v>
      </c>
      <c r="P32" s="1">
        <v>20.628231048583984</v>
      </c>
      <c r="Q32" s="1">
        <v>18.008682250976563</v>
      </c>
      <c r="R32" s="1">
        <v>400.49557495117187</v>
      </c>
      <c r="S32" s="1">
        <v>369.18942260742188</v>
      </c>
      <c r="T32" s="1">
        <v>0.74398410320281982</v>
      </c>
      <c r="U32" s="1">
        <v>10.479707717895508</v>
      </c>
      <c r="V32" s="1">
        <v>2.5350377559661865</v>
      </c>
      <c r="W32" s="1">
        <v>35.708362579345703</v>
      </c>
      <c r="X32" s="1">
        <v>499.82528686523437</v>
      </c>
      <c r="Y32" s="1">
        <v>1500.87890625</v>
      </c>
      <c r="Z32" s="1">
        <v>204.78263854980469</v>
      </c>
      <c r="AA32" s="1">
        <v>76.154975891113281</v>
      </c>
      <c r="AB32" s="1">
        <v>-3.1190118789672852</v>
      </c>
      <c r="AC32" s="1">
        <v>0.2415241003036499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ref="AK32:AK46" si="37">X32*0.000001/(K32*0.0001)</f>
        <v>0.83304214477539051</v>
      </c>
      <c r="AL32">
        <f t="shared" ref="AL32:AL46" si="38">(U32-T32)/(1000-U32)*AK32</f>
        <v>8.1961614574063129E-3</v>
      </c>
      <c r="AM32">
        <f t="shared" ref="AM32:AM46" si="39">(P32+273.15)</f>
        <v>293.77823104858396</v>
      </c>
      <c r="AN32">
        <f t="shared" ref="AN32:AN46" si="40">(O32+273.15)</f>
        <v>292.36542167663572</v>
      </c>
      <c r="AO32">
        <f t="shared" ref="AO32:AO46" si="41">(Y32*AG32+Z32*AH32)*AI32</f>
        <v>240.14061963243876</v>
      </c>
      <c r="AP32">
        <f t="shared" ref="AP32:AP46" si="42">((AO32+0.00000010773*(AN32^4-AM32^4))-AL32*44100)/(L32*51.4+0.00000043092*AM32^3)</f>
        <v>-1.6282800358572886</v>
      </c>
      <c r="AQ32">
        <f t="shared" ref="AQ32:AQ46" si="43">0.61365*EXP(17.502*J32/(240.97+J32))</f>
        <v>2.4394757106575047</v>
      </c>
      <c r="AR32">
        <f t="shared" ref="AR32:AR46" si="44">AQ32*1000/AA32</f>
        <v>32.033044224785492</v>
      </c>
      <c r="AS32">
        <f t="shared" ref="AS32:AS46" si="45">(AR32-U32)</f>
        <v>21.553336506889984</v>
      </c>
      <c r="AT32">
        <f t="shared" ref="AT32:AT46" si="46">IF(D32,P32,(O32+P32)/2)</f>
        <v>19.921826362609863</v>
      </c>
      <c r="AU32">
        <f t="shared" ref="AU32:AU46" si="47">0.61365*EXP(17.502*AT32/(240.97+AT32))</f>
        <v>2.335277342861128</v>
      </c>
      <c r="AV32">
        <f t="shared" ref="AV32:AV46" si="48">IF(AS32&lt;&gt;0,(1000-(AR32+U32)/2)/AS32*AL32,0)</f>
        <v>0.37219020662445879</v>
      </c>
      <c r="AW32">
        <f t="shared" ref="AW32:AW46" si="49">U32*AA32/1000</f>
        <v>0.79808188860224616</v>
      </c>
      <c r="AX32">
        <f t="shared" ref="AX32:AX46" si="50">(AU32-AW32)</f>
        <v>1.5371954542588817</v>
      </c>
      <c r="AY32">
        <f t="shared" ref="AY32:AY46" si="51">1/(1.6/F32+1.37/N32)</f>
        <v>0.23708529406461318</v>
      </c>
      <c r="AZ32">
        <f t="shared" ref="AZ32:AZ46" si="52">G32*AA32*0.001</f>
        <v>19.880915311650782</v>
      </c>
      <c r="BA32">
        <f t="shared" ref="BA32:BA46" si="53">G32/S32</f>
        <v>0.70711303065739639</v>
      </c>
      <c r="BB32">
        <f t="shared" ref="BB32:BB46" si="54">(1-AL32*AA32/AQ32/F32)*100</f>
        <v>40.263373321990471</v>
      </c>
      <c r="BC32">
        <f t="shared" ref="BC32:BC46" si="55">(S32-E32/(N32/1.35))</f>
        <v>358.23093645487518</v>
      </c>
      <c r="BD32">
        <f t="shared" ref="BD32:BD46" si="56">E32*BB32/100/BC32</f>
        <v>2.5910882766361422E-2</v>
      </c>
    </row>
    <row r="33" spans="1:114" x14ac:dyDescent="0.25">
      <c r="A33" s="1">
        <v>17</v>
      </c>
      <c r="B33" s="1" t="s">
        <v>82</v>
      </c>
      <c r="C33" s="1">
        <v>771.50003005191684</v>
      </c>
      <c r="D33" s="1">
        <v>0</v>
      </c>
      <c r="E33">
        <f t="shared" si="29"/>
        <v>23.053408177045579</v>
      </c>
      <c r="F33">
        <f t="shared" si="30"/>
        <v>0.42832319888559955</v>
      </c>
      <c r="G33">
        <f t="shared" si="31"/>
        <v>261.05865150658838</v>
      </c>
      <c r="H33">
        <f t="shared" si="32"/>
        <v>8.1961614574063137</v>
      </c>
      <c r="I33">
        <f t="shared" si="33"/>
        <v>1.6413938220552584</v>
      </c>
      <c r="J33">
        <f t="shared" si="34"/>
        <v>20.628231048583984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19.215421676635742</v>
      </c>
      <c r="P33" s="1">
        <v>20.628231048583984</v>
      </c>
      <c r="Q33" s="1">
        <v>18.008682250976563</v>
      </c>
      <c r="R33" s="1">
        <v>400.49557495117187</v>
      </c>
      <c r="S33" s="1">
        <v>369.18942260742188</v>
      </c>
      <c r="T33" s="1">
        <v>0.74398410320281982</v>
      </c>
      <c r="U33" s="1">
        <v>10.479707717895508</v>
      </c>
      <c r="V33" s="1">
        <v>2.5350377559661865</v>
      </c>
      <c r="W33" s="1">
        <v>35.708362579345703</v>
      </c>
      <c r="X33" s="1">
        <v>499.82528686523437</v>
      </c>
      <c r="Y33" s="1">
        <v>1500.87890625</v>
      </c>
      <c r="Z33" s="1">
        <v>204.78263854980469</v>
      </c>
      <c r="AA33" s="1">
        <v>76.154975891113281</v>
      </c>
      <c r="AB33" s="1">
        <v>-3.1190118789672852</v>
      </c>
      <c r="AC33" s="1">
        <v>0.2415241003036499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0.83304214477539051</v>
      </c>
      <c r="AL33">
        <f t="shared" si="38"/>
        <v>8.1961614574063129E-3</v>
      </c>
      <c r="AM33">
        <f t="shared" si="39"/>
        <v>293.77823104858396</v>
      </c>
      <c r="AN33">
        <f t="shared" si="40"/>
        <v>292.36542167663572</v>
      </c>
      <c r="AO33">
        <f t="shared" si="41"/>
        <v>240.14061963243876</v>
      </c>
      <c r="AP33">
        <f t="shared" si="42"/>
        <v>-1.6282800358572886</v>
      </c>
      <c r="AQ33">
        <f t="shared" si="43"/>
        <v>2.4394757106575047</v>
      </c>
      <c r="AR33">
        <f t="shared" si="44"/>
        <v>32.033044224785492</v>
      </c>
      <c r="AS33">
        <f t="shared" si="45"/>
        <v>21.553336506889984</v>
      </c>
      <c r="AT33">
        <f t="shared" si="46"/>
        <v>19.921826362609863</v>
      </c>
      <c r="AU33">
        <f t="shared" si="47"/>
        <v>2.335277342861128</v>
      </c>
      <c r="AV33">
        <f t="shared" si="48"/>
        <v>0.37219020662445879</v>
      </c>
      <c r="AW33">
        <f t="shared" si="49"/>
        <v>0.79808188860224616</v>
      </c>
      <c r="AX33">
        <f t="shared" si="50"/>
        <v>1.5371954542588817</v>
      </c>
      <c r="AY33">
        <f t="shared" si="51"/>
        <v>0.23708529406461318</v>
      </c>
      <c r="AZ33">
        <f t="shared" si="52"/>
        <v>19.880915311650782</v>
      </c>
      <c r="BA33">
        <f t="shared" si="53"/>
        <v>0.70711303065739639</v>
      </c>
      <c r="BB33">
        <f t="shared" si="54"/>
        <v>40.263373321990471</v>
      </c>
      <c r="BC33">
        <f t="shared" si="55"/>
        <v>358.23093645487518</v>
      </c>
      <c r="BD33">
        <f t="shared" si="56"/>
        <v>2.5910882766361422E-2</v>
      </c>
    </row>
    <row r="34" spans="1:114" x14ac:dyDescent="0.25">
      <c r="A34" s="1">
        <v>18</v>
      </c>
      <c r="B34" s="1" t="s">
        <v>83</v>
      </c>
      <c r="C34" s="1">
        <v>772.00003004074097</v>
      </c>
      <c r="D34" s="1">
        <v>0</v>
      </c>
      <c r="E34">
        <f t="shared" si="29"/>
        <v>23.103153452330961</v>
      </c>
      <c r="F34">
        <f t="shared" si="30"/>
        <v>0.42845474156774149</v>
      </c>
      <c r="G34">
        <f t="shared" si="31"/>
        <v>260.81925327552062</v>
      </c>
      <c r="H34">
        <f t="shared" si="32"/>
        <v>8.1973911718924377</v>
      </c>
      <c r="I34">
        <f t="shared" si="33"/>
        <v>1.6412010727552295</v>
      </c>
      <c r="J34">
        <f t="shared" si="34"/>
        <v>20.627452850341797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19.216873168945312</v>
      </c>
      <c r="P34" s="1">
        <v>20.627452850341797</v>
      </c>
      <c r="Q34" s="1">
        <v>18.008600234985352</v>
      </c>
      <c r="R34" s="1">
        <v>400.49371337890625</v>
      </c>
      <c r="S34" s="1">
        <v>369.12680053710937</v>
      </c>
      <c r="T34" s="1">
        <v>0.74319088459014893</v>
      </c>
      <c r="U34" s="1">
        <v>10.480711936950684</v>
      </c>
      <c r="V34" s="1">
        <v>2.5321040153503418</v>
      </c>
      <c r="W34" s="1">
        <v>35.708530426025391</v>
      </c>
      <c r="X34" s="1">
        <v>499.8074951171875</v>
      </c>
      <c r="Y34" s="1">
        <v>1500.94775390625</v>
      </c>
      <c r="Z34" s="1">
        <v>204.85704040527344</v>
      </c>
      <c r="AA34" s="1">
        <v>76.1549072265625</v>
      </c>
      <c r="AB34" s="1">
        <v>-3.1190118789672852</v>
      </c>
      <c r="AC34" s="1">
        <v>0.2415241003036499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0.83301249186197912</v>
      </c>
      <c r="AL34">
        <f t="shared" si="38"/>
        <v>8.1973911718924378E-3</v>
      </c>
      <c r="AM34">
        <f t="shared" si="39"/>
        <v>293.77745285034177</v>
      </c>
      <c r="AN34">
        <f t="shared" si="40"/>
        <v>292.36687316894529</v>
      </c>
      <c r="AO34">
        <f t="shared" si="41"/>
        <v>240.15163525719254</v>
      </c>
      <c r="AP34">
        <f t="shared" si="42"/>
        <v>-1.6285091102959834</v>
      </c>
      <c r="AQ34">
        <f t="shared" si="43"/>
        <v>2.4393587179820351</v>
      </c>
      <c r="AR34">
        <f t="shared" si="44"/>
        <v>32.031536861109821</v>
      </c>
      <c r="AS34">
        <f t="shared" si="45"/>
        <v>21.550824924159137</v>
      </c>
      <c r="AT34">
        <f t="shared" si="46"/>
        <v>19.922163009643555</v>
      </c>
      <c r="AU34">
        <f t="shared" si="47"/>
        <v>2.3353260560923736</v>
      </c>
      <c r="AV34">
        <f t="shared" si="48"/>
        <v>0.37228952643947222</v>
      </c>
      <c r="AW34">
        <f t="shared" si="49"/>
        <v>0.79815764522680543</v>
      </c>
      <c r="AX34">
        <f t="shared" si="50"/>
        <v>1.5371684108655681</v>
      </c>
      <c r="AY34">
        <f t="shared" si="51"/>
        <v>0.23714977591027256</v>
      </c>
      <c r="AZ34">
        <f t="shared" si="52"/>
        <v>19.862666036098581</v>
      </c>
      <c r="BA34">
        <f t="shared" si="53"/>
        <v>0.70658443899496726</v>
      </c>
      <c r="BB34">
        <f t="shared" si="54"/>
        <v>40.269942906306255</v>
      </c>
      <c r="BC34">
        <f t="shared" si="55"/>
        <v>358.14466786313807</v>
      </c>
      <c r="BD34">
        <f t="shared" si="56"/>
        <v>2.5977286665525064E-2</v>
      </c>
    </row>
    <row r="35" spans="1:114" x14ac:dyDescent="0.25">
      <c r="A35" s="1">
        <v>19</v>
      </c>
      <c r="B35" s="1" t="s">
        <v>83</v>
      </c>
      <c r="C35" s="1">
        <v>772.5000300295651</v>
      </c>
      <c r="D35" s="1">
        <v>0</v>
      </c>
      <c r="E35">
        <f t="shared" si="29"/>
        <v>23.092934885926446</v>
      </c>
      <c r="F35">
        <f t="shared" si="30"/>
        <v>0.42864963959497709</v>
      </c>
      <c r="G35">
        <f t="shared" si="31"/>
        <v>260.90167214731008</v>
      </c>
      <c r="H35">
        <f t="shared" si="32"/>
        <v>8.2011566549081412</v>
      </c>
      <c r="I35">
        <f t="shared" si="33"/>
        <v>1.6412927617055124</v>
      </c>
      <c r="J35">
        <f t="shared" si="34"/>
        <v>20.629146575927734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19.218112945556641</v>
      </c>
      <c r="P35" s="1">
        <v>20.629146575927734</v>
      </c>
      <c r="Q35" s="1">
        <v>18.009468078613281</v>
      </c>
      <c r="R35" s="1">
        <v>400.48394775390625</v>
      </c>
      <c r="S35" s="1">
        <v>369.12899780273437</v>
      </c>
      <c r="T35" s="1">
        <v>0.74136555194854736</v>
      </c>
      <c r="U35" s="1">
        <v>10.482907295227051</v>
      </c>
      <c r="V35" s="1">
        <v>2.5256760120391846</v>
      </c>
      <c r="W35" s="1">
        <v>35.713054656982422</v>
      </c>
      <c r="X35" s="1">
        <v>499.82958984375</v>
      </c>
      <c r="Y35" s="1">
        <v>1501.0211181640625</v>
      </c>
      <c r="Z35" s="1">
        <v>204.90277099609375</v>
      </c>
      <c r="AA35" s="1">
        <v>76.154502868652344</v>
      </c>
      <c r="AB35" s="1">
        <v>-3.1190118789672852</v>
      </c>
      <c r="AC35" s="1">
        <v>0.2415241003036499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0.8330493164062498</v>
      </c>
      <c r="AL35">
        <f t="shared" si="38"/>
        <v>8.201156654908141E-3</v>
      </c>
      <c r="AM35">
        <f t="shared" si="39"/>
        <v>293.77914657592771</v>
      </c>
      <c r="AN35">
        <f t="shared" si="40"/>
        <v>292.36811294555662</v>
      </c>
      <c r="AO35">
        <f t="shared" si="41"/>
        <v>240.16337353818017</v>
      </c>
      <c r="AP35">
        <f t="shared" si="42"/>
        <v>-1.6304058837950695</v>
      </c>
      <c r="AQ35">
        <f t="shared" si="43"/>
        <v>2.4396133553916974</v>
      </c>
      <c r="AR35">
        <f t="shared" si="44"/>
        <v>32.035050633833514</v>
      </c>
      <c r="AS35">
        <f t="shared" si="45"/>
        <v>21.552143338606463</v>
      </c>
      <c r="AT35">
        <f t="shared" si="46"/>
        <v>19.923629760742188</v>
      </c>
      <c r="AU35">
        <f t="shared" si="47"/>
        <v>2.3355383071343363</v>
      </c>
      <c r="AV35">
        <f t="shared" si="48"/>
        <v>0.37243666729508845</v>
      </c>
      <c r="AW35">
        <f t="shared" si="49"/>
        <v>0.79832059368618502</v>
      </c>
      <c r="AX35">
        <f t="shared" si="50"/>
        <v>1.5372177134481513</v>
      </c>
      <c r="AY35">
        <f t="shared" si="51"/>
        <v>0.23724530603762611</v>
      </c>
      <c r="AZ35">
        <f t="shared" si="52"/>
        <v>19.868837139978517</v>
      </c>
      <c r="BA35">
        <f t="shared" si="53"/>
        <v>0.7068035123231855</v>
      </c>
      <c r="BB35">
        <f t="shared" si="54"/>
        <v>40.276227840446701</v>
      </c>
      <c r="BC35">
        <f t="shared" si="55"/>
        <v>358.15172254583484</v>
      </c>
      <c r="BD35">
        <f t="shared" si="56"/>
        <v>2.596933780909412E-2</v>
      </c>
    </row>
    <row r="36" spans="1:114" x14ac:dyDescent="0.25">
      <c r="A36" s="1">
        <v>20</v>
      </c>
      <c r="B36" s="1" t="s">
        <v>84</v>
      </c>
      <c r="C36" s="1">
        <v>773.00003001838923</v>
      </c>
      <c r="D36" s="1">
        <v>0</v>
      </c>
      <c r="E36">
        <f t="shared" si="29"/>
        <v>23.092495358754483</v>
      </c>
      <c r="F36">
        <f t="shared" si="30"/>
        <v>0.42876112861058074</v>
      </c>
      <c r="G36">
        <f t="shared" si="31"/>
        <v>260.90120543182059</v>
      </c>
      <c r="H36">
        <f t="shared" si="32"/>
        <v>8.2023443018643682</v>
      </c>
      <c r="I36">
        <f t="shared" si="33"/>
        <v>1.6411551151486432</v>
      </c>
      <c r="J36">
        <f t="shared" si="34"/>
        <v>20.628768920898437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19.218582153320313</v>
      </c>
      <c r="P36" s="1">
        <v>20.628768920898437</v>
      </c>
      <c r="Q36" s="1">
        <v>18.009376525878906</v>
      </c>
      <c r="R36" s="1">
        <v>400.45681762695312</v>
      </c>
      <c r="S36" s="1">
        <v>369.10287475585937</v>
      </c>
      <c r="T36" s="1">
        <v>0.74128627777099609</v>
      </c>
      <c r="U36" s="1">
        <v>10.48399543762207</v>
      </c>
      <c r="V36" s="1">
        <v>2.5253260135650635</v>
      </c>
      <c r="W36" s="1">
        <v>35.715629577636719</v>
      </c>
      <c r="X36" s="1">
        <v>499.84152221679687</v>
      </c>
      <c r="Y36" s="1">
        <v>1500.9334716796875</v>
      </c>
      <c r="Z36" s="1">
        <v>205.03199768066406</v>
      </c>
      <c r="AA36" s="1">
        <v>76.154312133789063</v>
      </c>
      <c r="AB36" s="1">
        <v>-3.1190118789672852</v>
      </c>
      <c r="AC36" s="1">
        <v>0.2415241003036499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0.83306920369466131</v>
      </c>
      <c r="AL36">
        <f t="shared" si="38"/>
        <v>8.2023443018643689E-3</v>
      </c>
      <c r="AM36">
        <f t="shared" si="39"/>
        <v>293.77876892089841</v>
      </c>
      <c r="AN36">
        <f t="shared" si="40"/>
        <v>292.36858215332029</v>
      </c>
      <c r="AO36">
        <f t="shared" si="41"/>
        <v>240.14935010099362</v>
      </c>
      <c r="AP36">
        <f t="shared" si="42"/>
        <v>-1.6310885844927057</v>
      </c>
      <c r="AQ36">
        <f t="shared" si="43"/>
        <v>2.4395565761145348</v>
      </c>
      <c r="AR36">
        <f t="shared" si="44"/>
        <v>32.034385286399598</v>
      </c>
      <c r="AS36">
        <f t="shared" si="45"/>
        <v>21.550389848777527</v>
      </c>
      <c r="AT36">
        <f t="shared" si="46"/>
        <v>19.923675537109375</v>
      </c>
      <c r="AU36">
        <f t="shared" si="47"/>
        <v>2.3355449316261194</v>
      </c>
      <c r="AV36">
        <f t="shared" si="48"/>
        <v>0.37252082951954929</v>
      </c>
      <c r="AW36">
        <f t="shared" si="49"/>
        <v>0.7984014609658916</v>
      </c>
      <c r="AX36">
        <f t="shared" si="50"/>
        <v>1.5371434706602278</v>
      </c>
      <c r="AY36">
        <f t="shared" si="51"/>
        <v>0.23729994840005159</v>
      </c>
      <c r="AZ36">
        <f t="shared" si="52"/>
        <v>19.868751834536688</v>
      </c>
      <c r="BA36">
        <f t="shared" si="53"/>
        <v>0.70685227148228513</v>
      </c>
      <c r="BB36">
        <f t="shared" si="54"/>
        <v>40.281870639931498</v>
      </c>
      <c r="BC36">
        <f t="shared" si="55"/>
        <v>358.12580842912718</v>
      </c>
      <c r="BD36">
        <f t="shared" si="56"/>
        <v>2.5974361213306808E-2</v>
      </c>
    </row>
    <row r="37" spans="1:114" x14ac:dyDescent="0.25">
      <c r="A37" s="1">
        <v>21</v>
      </c>
      <c r="B37" s="1" t="s">
        <v>84</v>
      </c>
      <c r="C37" s="1">
        <v>773.50003000721335</v>
      </c>
      <c r="D37" s="1">
        <v>0</v>
      </c>
      <c r="E37">
        <f t="shared" si="29"/>
        <v>23.124380495177071</v>
      </c>
      <c r="F37">
        <f t="shared" si="30"/>
        <v>0.42910140034081595</v>
      </c>
      <c r="G37">
        <f t="shared" si="31"/>
        <v>260.8083901943491</v>
      </c>
      <c r="H37">
        <f t="shared" si="32"/>
        <v>8.2064508917295242</v>
      </c>
      <c r="I37">
        <f t="shared" si="33"/>
        <v>1.640846554291659</v>
      </c>
      <c r="J37">
        <f t="shared" si="34"/>
        <v>20.628490447998047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19.219470977783203</v>
      </c>
      <c r="P37" s="1">
        <v>20.628490447998047</v>
      </c>
      <c r="Q37" s="1">
        <v>18.008993148803711</v>
      </c>
      <c r="R37" s="1">
        <v>400.4652099609375</v>
      </c>
      <c r="S37" s="1">
        <v>369.0716552734375</v>
      </c>
      <c r="T37" s="1">
        <v>0.73997688293457031</v>
      </c>
      <c r="U37" s="1">
        <v>10.487475395202637</v>
      </c>
      <c r="V37" s="1">
        <v>2.5207309722900391</v>
      </c>
      <c r="W37" s="1">
        <v>35.725582122802734</v>
      </c>
      <c r="X37" s="1">
        <v>499.84429931640625</v>
      </c>
      <c r="Y37" s="1">
        <v>1500.8359375</v>
      </c>
      <c r="Z37" s="1">
        <v>204.90046691894531</v>
      </c>
      <c r="AA37" s="1">
        <v>76.154472351074219</v>
      </c>
      <c r="AB37" s="1">
        <v>-3.1190118789672852</v>
      </c>
      <c r="AC37" s="1">
        <v>0.2415241003036499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0.83307383219401032</v>
      </c>
      <c r="AL37">
        <f t="shared" si="38"/>
        <v>8.2064508917295241E-3</v>
      </c>
      <c r="AM37">
        <f t="shared" si="39"/>
        <v>293.77849044799802</v>
      </c>
      <c r="AN37">
        <f t="shared" si="40"/>
        <v>292.36947097778318</v>
      </c>
      <c r="AO37">
        <f t="shared" si="41"/>
        <v>240.13374463259242</v>
      </c>
      <c r="AP37">
        <f t="shared" si="42"/>
        <v>-1.6332830020248885</v>
      </c>
      <c r="AQ37">
        <f t="shared" si="43"/>
        <v>2.4395147093081895</v>
      </c>
      <c r="AR37">
        <f t="shared" si="44"/>
        <v>32.03376812936159</v>
      </c>
      <c r="AS37">
        <f t="shared" si="45"/>
        <v>21.546292734158953</v>
      </c>
      <c r="AT37">
        <f t="shared" si="46"/>
        <v>19.923980712890625</v>
      </c>
      <c r="AU37">
        <f t="shared" si="47"/>
        <v>2.3355890953254486</v>
      </c>
      <c r="AV37">
        <f t="shared" si="48"/>
        <v>0.37277766260810269</v>
      </c>
      <c r="AW37">
        <f t="shared" si="49"/>
        <v>0.79866815501653032</v>
      </c>
      <c r="AX37">
        <f t="shared" si="50"/>
        <v>1.5369209403089181</v>
      </c>
      <c r="AY37">
        <f t="shared" si="51"/>
        <v>0.23746670033276837</v>
      </c>
      <c r="AZ37">
        <f t="shared" si="52"/>
        <v>19.861725339983735</v>
      </c>
      <c r="BA37">
        <f t="shared" si="53"/>
        <v>0.70666058058867076</v>
      </c>
      <c r="BB37">
        <f t="shared" si="54"/>
        <v>40.298201343761761</v>
      </c>
      <c r="BC37">
        <f t="shared" si="55"/>
        <v>358.079432279922</v>
      </c>
      <c r="BD37">
        <f t="shared" si="56"/>
        <v>2.6024140376092027E-2</v>
      </c>
    </row>
    <row r="38" spans="1:114" x14ac:dyDescent="0.25">
      <c r="A38" s="1">
        <v>22</v>
      </c>
      <c r="B38" s="1" t="s">
        <v>85</v>
      </c>
      <c r="C38" s="1">
        <v>774.00002999603748</v>
      </c>
      <c r="D38" s="1">
        <v>0</v>
      </c>
      <c r="E38">
        <f t="shared" si="29"/>
        <v>23.07733112670638</v>
      </c>
      <c r="F38">
        <f t="shared" si="30"/>
        <v>0.42939516232559088</v>
      </c>
      <c r="G38">
        <f t="shared" si="31"/>
        <v>261.12780675811155</v>
      </c>
      <c r="H38">
        <f t="shared" si="32"/>
        <v>8.2105817178626257</v>
      </c>
      <c r="I38">
        <f t="shared" si="33"/>
        <v>1.640688036877739</v>
      </c>
      <c r="J38">
        <f t="shared" si="34"/>
        <v>20.629037857055664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19.220579147338867</v>
      </c>
      <c r="P38" s="1">
        <v>20.629037857055664</v>
      </c>
      <c r="Q38" s="1">
        <v>18.009719848632812</v>
      </c>
      <c r="R38" s="1">
        <v>400.476318359375</v>
      </c>
      <c r="S38" s="1">
        <v>369.1396484375</v>
      </c>
      <c r="T38" s="1">
        <v>0.73920160531997681</v>
      </c>
      <c r="U38" s="1">
        <v>10.490670204162598</v>
      </c>
      <c r="V38" s="1">
        <v>2.5179085731506348</v>
      </c>
      <c r="W38" s="1">
        <v>35.733890533447266</v>
      </c>
      <c r="X38" s="1">
        <v>499.89068603515625</v>
      </c>
      <c r="Y38" s="1">
        <v>1500.6741943359375</v>
      </c>
      <c r="Z38" s="1">
        <v>204.93345642089844</v>
      </c>
      <c r="AA38" s="1">
        <v>76.15423583984375</v>
      </c>
      <c r="AB38" s="1">
        <v>-3.1190118789672852</v>
      </c>
      <c r="AC38" s="1">
        <v>0.2415241003036499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0.83315114339192697</v>
      </c>
      <c r="AL38">
        <f t="shared" si="38"/>
        <v>8.210581717862625E-3</v>
      </c>
      <c r="AM38">
        <f t="shared" si="39"/>
        <v>293.77903785705564</v>
      </c>
      <c r="AN38">
        <f t="shared" si="40"/>
        <v>292.37057914733884</v>
      </c>
      <c r="AO38">
        <f t="shared" si="41"/>
        <v>240.10786572692086</v>
      </c>
      <c r="AP38">
        <f t="shared" si="42"/>
        <v>-1.6356901716723449</v>
      </c>
      <c r="AQ38">
        <f t="shared" si="43"/>
        <v>2.4395970097235593</v>
      </c>
      <c r="AR38">
        <f t="shared" si="44"/>
        <v>32.034948323218117</v>
      </c>
      <c r="AS38">
        <f t="shared" si="45"/>
        <v>21.544278119055519</v>
      </c>
      <c r="AT38">
        <f t="shared" si="46"/>
        <v>19.924808502197266</v>
      </c>
      <c r="AU38">
        <f t="shared" si="47"/>
        <v>2.3357088930445062</v>
      </c>
      <c r="AV38">
        <f t="shared" si="48"/>
        <v>0.37299934768963428</v>
      </c>
      <c r="AW38">
        <f t="shared" si="49"/>
        <v>0.7989089728458203</v>
      </c>
      <c r="AX38">
        <f t="shared" si="50"/>
        <v>1.5367999201986859</v>
      </c>
      <c r="AY38">
        <f t="shared" si="51"/>
        <v>0.23761063555775261</v>
      </c>
      <c r="AZ38">
        <f t="shared" si="52"/>
        <v>19.885988580198372</v>
      </c>
      <c r="BA38">
        <f t="shared" si="53"/>
        <v>0.70739571829636116</v>
      </c>
      <c r="BB38">
        <f t="shared" si="54"/>
        <v>40.311213047945039</v>
      </c>
      <c r="BC38">
        <f t="shared" si="55"/>
        <v>358.16979046042428</v>
      </c>
      <c r="BD38">
        <f t="shared" si="56"/>
        <v>2.5973022750767825E-2</v>
      </c>
    </row>
    <row r="39" spans="1:114" x14ac:dyDescent="0.25">
      <c r="A39" s="1">
        <v>23</v>
      </c>
      <c r="B39" s="1" t="s">
        <v>85</v>
      </c>
      <c r="C39" s="1">
        <v>774.50002998486161</v>
      </c>
      <c r="D39" s="1">
        <v>0</v>
      </c>
      <c r="E39">
        <f t="shared" si="29"/>
        <v>23.012519039648918</v>
      </c>
      <c r="F39">
        <f t="shared" si="30"/>
        <v>0.42916252101647406</v>
      </c>
      <c r="G39">
        <f t="shared" si="31"/>
        <v>261.39708991103737</v>
      </c>
      <c r="H39">
        <f t="shared" si="32"/>
        <v>8.2075707533460687</v>
      </c>
      <c r="I39">
        <f t="shared" si="33"/>
        <v>1.6408603332148519</v>
      </c>
      <c r="J39">
        <f t="shared" si="34"/>
        <v>20.628547668457031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19.221260070800781</v>
      </c>
      <c r="P39" s="1">
        <v>20.628547668457031</v>
      </c>
      <c r="Q39" s="1">
        <v>18.008281707763672</v>
      </c>
      <c r="R39" s="1">
        <v>400.4459228515625</v>
      </c>
      <c r="S39" s="1">
        <v>369.18939208984375</v>
      </c>
      <c r="T39" s="1">
        <v>0.73999619483947754</v>
      </c>
      <c r="U39" s="1">
        <v>10.487451553344727</v>
      </c>
      <c r="V39" s="1">
        <v>2.5205051898956299</v>
      </c>
      <c r="W39" s="1">
        <v>35.721366882324219</v>
      </c>
      <c r="X39" s="1">
        <v>499.91473388671875</v>
      </c>
      <c r="Y39" s="1">
        <v>1500.7230224609375</v>
      </c>
      <c r="Z39" s="1">
        <v>204.86563110351562</v>
      </c>
      <c r="AA39" s="1">
        <v>76.154151916503906</v>
      </c>
      <c r="AB39" s="1">
        <v>-3.1190118789672852</v>
      </c>
      <c r="AC39" s="1">
        <v>0.2415241003036499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0.83319122314453109</v>
      </c>
      <c r="AL39">
        <f t="shared" si="38"/>
        <v>8.2075707533460687E-3</v>
      </c>
      <c r="AM39">
        <f t="shared" si="39"/>
        <v>293.77854766845701</v>
      </c>
      <c r="AN39">
        <f t="shared" si="40"/>
        <v>292.37126007080076</v>
      </c>
      <c r="AO39">
        <f t="shared" si="41"/>
        <v>240.11567822674624</v>
      </c>
      <c r="AP39">
        <f t="shared" si="42"/>
        <v>-1.6338645430536296</v>
      </c>
      <c r="AQ39">
        <f t="shared" si="43"/>
        <v>2.4395233120252411</v>
      </c>
      <c r="AR39">
        <f t="shared" si="44"/>
        <v>32.034015882679071</v>
      </c>
      <c r="AS39">
        <f t="shared" si="45"/>
        <v>21.546564329334345</v>
      </c>
      <c r="AT39">
        <f t="shared" si="46"/>
        <v>19.924903869628906</v>
      </c>
      <c r="AU39">
        <f t="shared" si="47"/>
        <v>2.3357226949709351</v>
      </c>
      <c r="AV39">
        <f t="shared" si="48"/>
        <v>0.37282379010888961</v>
      </c>
      <c r="AW39">
        <f t="shared" si="49"/>
        <v>0.79866297881038917</v>
      </c>
      <c r="AX39">
        <f t="shared" si="50"/>
        <v>1.5370597161605459</v>
      </c>
      <c r="AY39">
        <f t="shared" si="51"/>
        <v>0.23749664962852277</v>
      </c>
      <c r="AZ39">
        <f t="shared" si="52"/>
        <v>19.906473695617169</v>
      </c>
      <c r="BA39">
        <f t="shared" si="53"/>
        <v>0.70802979584913239</v>
      </c>
      <c r="BB39">
        <f t="shared" si="54"/>
        <v>40.299019903520474</v>
      </c>
      <c r="BC39">
        <f t="shared" si="55"/>
        <v>358.2503426749156</v>
      </c>
      <c r="BD39">
        <f t="shared" si="56"/>
        <v>2.5886422212036311E-2</v>
      </c>
    </row>
    <row r="40" spans="1:114" x14ac:dyDescent="0.25">
      <c r="A40" s="1">
        <v>24</v>
      </c>
      <c r="B40" s="1" t="s">
        <v>86</v>
      </c>
      <c r="C40" s="1">
        <v>775.00002997368574</v>
      </c>
      <c r="D40" s="1">
        <v>0</v>
      </c>
      <c r="E40">
        <f t="shared" si="29"/>
        <v>23.035167883766324</v>
      </c>
      <c r="F40">
        <f t="shared" si="30"/>
        <v>0.42926695143238586</v>
      </c>
      <c r="G40">
        <f t="shared" si="31"/>
        <v>261.31579965879018</v>
      </c>
      <c r="H40">
        <f t="shared" si="32"/>
        <v>8.2093429293153406</v>
      </c>
      <c r="I40">
        <f t="shared" si="33"/>
        <v>1.6408679139450735</v>
      </c>
      <c r="J40">
        <f t="shared" si="34"/>
        <v>20.629291534423828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19.223047256469727</v>
      </c>
      <c r="P40" s="1">
        <v>20.629291534423828</v>
      </c>
      <c r="Q40" s="1">
        <v>18.008922576904297</v>
      </c>
      <c r="R40" s="1">
        <v>400.46490478515625</v>
      </c>
      <c r="S40" s="1">
        <v>369.1810302734375</v>
      </c>
      <c r="T40" s="1">
        <v>0.73942714929580688</v>
      </c>
      <c r="U40" s="1">
        <v>10.488804817199707</v>
      </c>
      <c r="V40" s="1">
        <v>2.5182905197143555</v>
      </c>
      <c r="W40" s="1">
        <v>35.722057342529297</v>
      </c>
      <c r="X40" s="1">
        <v>499.92340087890625</v>
      </c>
      <c r="Y40" s="1">
        <v>1500.765625</v>
      </c>
      <c r="Z40" s="1">
        <v>204.84478759765625</v>
      </c>
      <c r="AA40" s="1">
        <v>76.154266357421875</v>
      </c>
      <c r="AB40" s="1">
        <v>-3.1190118789672852</v>
      </c>
      <c r="AC40" s="1">
        <v>0.2415241003036499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0.83320566813151031</v>
      </c>
      <c r="AL40">
        <f t="shared" si="38"/>
        <v>8.2093429293153414E-3</v>
      </c>
      <c r="AM40">
        <f t="shared" si="39"/>
        <v>293.77929153442381</v>
      </c>
      <c r="AN40">
        <f t="shared" si="40"/>
        <v>292.3730472564697</v>
      </c>
      <c r="AO40">
        <f t="shared" si="41"/>
        <v>240.12249463284388</v>
      </c>
      <c r="AP40">
        <f t="shared" si="42"/>
        <v>-1.6345805248633776</v>
      </c>
      <c r="AQ40">
        <f t="shared" si="43"/>
        <v>2.4396351497651096</v>
      </c>
      <c r="AR40">
        <f t="shared" si="44"/>
        <v>32.035436311800886</v>
      </c>
      <c r="AS40">
        <f t="shared" si="45"/>
        <v>21.546631494601179</v>
      </c>
      <c r="AT40">
        <f t="shared" si="46"/>
        <v>19.926169395446777</v>
      </c>
      <c r="AU40">
        <f t="shared" si="47"/>
        <v>2.3359058533013233</v>
      </c>
      <c r="AV40">
        <f t="shared" si="48"/>
        <v>0.37290259928611785</v>
      </c>
      <c r="AW40">
        <f t="shared" si="49"/>
        <v>0.79876723582003617</v>
      </c>
      <c r="AX40">
        <f t="shared" si="50"/>
        <v>1.5371386174812871</v>
      </c>
      <c r="AY40">
        <f t="shared" si="51"/>
        <v>0.23754781855226309</v>
      </c>
      <c r="AZ40">
        <f t="shared" si="52"/>
        <v>19.900313010618198</v>
      </c>
      <c r="BA40">
        <f t="shared" si="53"/>
        <v>0.707825641705491</v>
      </c>
      <c r="BB40">
        <f t="shared" si="54"/>
        <v>40.303303276481387</v>
      </c>
      <c r="BC40">
        <f t="shared" si="55"/>
        <v>358.23121468273501</v>
      </c>
      <c r="BD40">
        <f t="shared" si="56"/>
        <v>2.591603744152567E-2</v>
      </c>
    </row>
    <row r="41" spans="1:114" x14ac:dyDescent="0.25">
      <c r="A41" s="1">
        <v>25</v>
      </c>
      <c r="B41" s="1" t="s">
        <v>86</v>
      </c>
      <c r="C41" s="1">
        <v>775.50002996250987</v>
      </c>
      <c r="D41" s="1">
        <v>0</v>
      </c>
      <c r="E41">
        <f t="shared" si="29"/>
        <v>22.974460492736807</v>
      </c>
      <c r="F41">
        <f t="shared" si="30"/>
        <v>0.42951011848491183</v>
      </c>
      <c r="G41">
        <f t="shared" si="31"/>
        <v>261.64320113862419</v>
      </c>
      <c r="H41">
        <f t="shared" si="32"/>
        <v>8.21310696910394</v>
      </c>
      <c r="I41">
        <f t="shared" si="33"/>
        <v>1.6408105114155651</v>
      </c>
      <c r="J41">
        <f t="shared" si="34"/>
        <v>20.630378723144531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19.224298477172852</v>
      </c>
      <c r="P41" s="1">
        <v>20.630378723144531</v>
      </c>
      <c r="Q41" s="1">
        <v>18.008922576904297</v>
      </c>
      <c r="R41" s="1">
        <v>400.42288208007812</v>
      </c>
      <c r="S41" s="1">
        <v>369.2100830078125</v>
      </c>
      <c r="T41" s="1">
        <v>0.7379271388053894</v>
      </c>
      <c r="U41" s="1">
        <v>10.491693496704102</v>
      </c>
      <c r="V41" s="1">
        <v>2.512988805770874</v>
      </c>
      <c r="W41" s="1">
        <v>35.729148864746094</v>
      </c>
      <c r="X41" s="1">
        <v>499.92611694335937</v>
      </c>
      <c r="Y41" s="1">
        <v>1500.7462158203125</v>
      </c>
      <c r="Z41" s="1">
        <v>204.92424011230469</v>
      </c>
      <c r="AA41" s="1">
        <v>76.154350280761719</v>
      </c>
      <c r="AB41" s="1">
        <v>-3.1190118789672852</v>
      </c>
      <c r="AC41" s="1">
        <v>0.2415241003036499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0.83321019490559878</v>
      </c>
      <c r="AL41">
        <f t="shared" si="38"/>
        <v>8.2131069691039407E-3</v>
      </c>
      <c r="AM41">
        <f t="shared" si="39"/>
        <v>293.78037872314451</v>
      </c>
      <c r="AN41">
        <f t="shared" si="40"/>
        <v>292.37429847717283</v>
      </c>
      <c r="AO41">
        <f t="shared" si="41"/>
        <v>240.11938916416329</v>
      </c>
      <c r="AP41">
        <f t="shared" si="42"/>
        <v>-1.6365742839569866</v>
      </c>
      <c r="AQ41">
        <f t="shared" si="43"/>
        <v>2.4397986130019591</v>
      </c>
      <c r="AR41">
        <f t="shared" si="44"/>
        <v>32.037547480965202</v>
      </c>
      <c r="AS41">
        <f t="shared" si="45"/>
        <v>21.5458539842611</v>
      </c>
      <c r="AT41">
        <f t="shared" si="46"/>
        <v>19.927338600158691</v>
      </c>
      <c r="AU41">
        <f t="shared" si="47"/>
        <v>2.3360750823560625</v>
      </c>
      <c r="AV41">
        <f t="shared" si="48"/>
        <v>0.37308608757135858</v>
      </c>
      <c r="AW41">
        <f t="shared" si="49"/>
        <v>0.79898810158639388</v>
      </c>
      <c r="AX41">
        <f t="shared" si="50"/>
        <v>1.5370869807696685</v>
      </c>
      <c r="AY41">
        <f t="shared" si="51"/>
        <v>0.23766695474243663</v>
      </c>
      <c r="AZ41">
        <f t="shared" si="52"/>
        <v>19.925267988090582</v>
      </c>
      <c r="BA41">
        <f t="shared" si="53"/>
        <v>0.7086567057083536</v>
      </c>
      <c r="BB41">
        <f t="shared" si="54"/>
        <v>40.313678092288505</v>
      </c>
      <c r="BC41">
        <f t="shared" si="55"/>
        <v>358.2891248033518</v>
      </c>
      <c r="BD41">
        <f t="shared" si="56"/>
        <v>2.5850212594550042E-2</v>
      </c>
    </row>
    <row r="42" spans="1:114" x14ac:dyDescent="0.25">
      <c r="A42" s="1">
        <v>26</v>
      </c>
      <c r="B42" s="1" t="s">
        <v>87</v>
      </c>
      <c r="C42" s="1">
        <v>776.000029951334</v>
      </c>
      <c r="D42" s="1">
        <v>0</v>
      </c>
      <c r="E42">
        <f t="shared" si="29"/>
        <v>22.945671727703861</v>
      </c>
      <c r="F42">
        <f t="shared" si="30"/>
        <v>0.42952852974816208</v>
      </c>
      <c r="G42">
        <f t="shared" si="31"/>
        <v>261.79037612786851</v>
      </c>
      <c r="H42">
        <f t="shared" si="32"/>
        <v>8.2141630704344912</v>
      </c>
      <c r="I42">
        <f t="shared" si="33"/>
        <v>1.640962151779898</v>
      </c>
      <c r="J42">
        <f t="shared" si="34"/>
        <v>20.631977081298828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19.224857330322266</v>
      </c>
      <c r="P42" s="1">
        <v>20.631977081298828</v>
      </c>
      <c r="Q42" s="1">
        <v>18.008735656738281</v>
      </c>
      <c r="R42" s="1">
        <v>400.41787719726562</v>
      </c>
      <c r="S42" s="1">
        <v>369.2364501953125</v>
      </c>
      <c r="T42" s="1">
        <v>0.73704808950424194</v>
      </c>
      <c r="U42" s="1">
        <v>10.492824554443359</v>
      </c>
      <c r="V42" s="1">
        <v>2.509915828704834</v>
      </c>
      <c r="W42" s="1">
        <v>35.73187255859375</v>
      </c>
      <c r="X42" s="1">
        <v>499.88681030273437</v>
      </c>
      <c r="Y42" s="1">
        <v>1500.6373291015625</v>
      </c>
      <c r="Z42" s="1">
        <v>204.9268798828125</v>
      </c>
      <c r="AA42" s="1">
        <v>76.154594421386719</v>
      </c>
      <c r="AB42" s="1">
        <v>-3.1190118789672852</v>
      </c>
      <c r="AC42" s="1">
        <v>0.2415241003036499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0.83314468383789053</v>
      </c>
      <c r="AL42">
        <f t="shared" si="38"/>
        <v>8.2141630704344916E-3</v>
      </c>
      <c r="AM42">
        <f t="shared" si="39"/>
        <v>293.78197708129881</v>
      </c>
      <c r="AN42">
        <f t="shared" si="40"/>
        <v>292.37485733032224</v>
      </c>
      <c r="AO42">
        <f t="shared" si="41"/>
        <v>240.1019672895527</v>
      </c>
      <c r="AP42">
        <f t="shared" si="42"/>
        <v>-1.6374698311598901</v>
      </c>
      <c r="AQ42">
        <f t="shared" si="43"/>
        <v>2.4400389500583</v>
      </c>
      <c r="AR42">
        <f t="shared" si="44"/>
        <v>32.040600683352295</v>
      </c>
      <c r="AS42">
        <f t="shared" si="45"/>
        <v>21.547776128908936</v>
      </c>
      <c r="AT42">
        <f t="shared" si="46"/>
        <v>19.928417205810547</v>
      </c>
      <c r="AU42">
        <f t="shared" si="47"/>
        <v>2.3362312077562697</v>
      </c>
      <c r="AV42">
        <f t="shared" si="48"/>
        <v>0.37309997917719562</v>
      </c>
      <c r="AW42">
        <f t="shared" si="49"/>
        <v>0.79907679827840183</v>
      </c>
      <c r="AX42">
        <f t="shared" si="50"/>
        <v>1.5371544094778677</v>
      </c>
      <c r="AY42">
        <f t="shared" si="51"/>
        <v>0.23767597444549451</v>
      </c>
      <c r="AZ42">
        <f t="shared" si="52"/>
        <v>19.936539917440108</v>
      </c>
      <c r="BA42">
        <f t="shared" si="53"/>
        <v>0.70900469330530891</v>
      </c>
      <c r="BB42">
        <f t="shared" si="54"/>
        <v>40.314250002473251</v>
      </c>
      <c r="BC42">
        <f t="shared" si="55"/>
        <v>358.32917679097073</v>
      </c>
      <c r="BD42">
        <f t="shared" si="56"/>
        <v>2.5815300746356781E-2</v>
      </c>
    </row>
    <row r="43" spans="1:114" x14ac:dyDescent="0.25">
      <c r="A43" s="1">
        <v>27</v>
      </c>
      <c r="B43" s="1" t="s">
        <v>87</v>
      </c>
      <c r="C43" s="1">
        <v>776.50002994015813</v>
      </c>
      <c r="D43" s="1">
        <v>0</v>
      </c>
      <c r="E43">
        <f t="shared" si="29"/>
        <v>22.912263644976264</v>
      </c>
      <c r="F43">
        <f t="shared" si="30"/>
        <v>0.42944126851691361</v>
      </c>
      <c r="G43">
        <f t="shared" si="31"/>
        <v>261.91842927883755</v>
      </c>
      <c r="H43">
        <f t="shared" si="32"/>
        <v>8.2133861716523704</v>
      </c>
      <c r="I43">
        <f t="shared" si="33"/>
        <v>1.6411016324781804</v>
      </c>
      <c r="J43">
        <f t="shared" si="34"/>
        <v>20.63258171081543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19.225683212280273</v>
      </c>
      <c r="P43" s="1">
        <v>20.63258171081543</v>
      </c>
      <c r="Q43" s="1">
        <v>18.00819206237793</v>
      </c>
      <c r="R43" s="1">
        <v>400.38934326171875</v>
      </c>
      <c r="S43" s="1">
        <v>369.24456787109375</v>
      </c>
      <c r="T43" s="1">
        <v>0.73612922430038452</v>
      </c>
      <c r="U43" s="1">
        <v>10.492152214050293</v>
      </c>
      <c r="V43" s="1">
        <v>2.5066659450531006</v>
      </c>
      <c r="W43" s="1">
        <v>35.727859497070313</v>
      </c>
      <c r="X43" s="1">
        <v>499.82723999023437</v>
      </c>
      <c r="Y43" s="1">
        <v>1500.61181640625</v>
      </c>
      <c r="Z43" s="1">
        <v>204.95587158203125</v>
      </c>
      <c r="AA43" s="1">
        <v>76.15484619140625</v>
      </c>
      <c r="AB43" s="1">
        <v>-3.1190118789672852</v>
      </c>
      <c r="AC43" s="1">
        <v>0.2415241003036499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0.83304539998372396</v>
      </c>
      <c r="AL43">
        <f t="shared" si="38"/>
        <v>8.2133861716523707E-3</v>
      </c>
      <c r="AM43">
        <f t="shared" si="39"/>
        <v>293.78258171081541</v>
      </c>
      <c r="AN43">
        <f t="shared" si="40"/>
        <v>292.37568321228025</v>
      </c>
      <c r="AO43">
        <f t="shared" si="41"/>
        <v>240.09788525839394</v>
      </c>
      <c r="AP43">
        <f t="shared" si="42"/>
        <v>-1.6370816006170377</v>
      </c>
      <c r="AQ43">
        <f t="shared" si="43"/>
        <v>2.4401298705560031</v>
      </c>
      <c r="AR43">
        <f t="shared" si="44"/>
        <v>32.041688646091195</v>
      </c>
      <c r="AS43">
        <f t="shared" si="45"/>
        <v>21.549536432040902</v>
      </c>
      <c r="AT43">
        <f t="shared" si="46"/>
        <v>19.929132461547852</v>
      </c>
      <c r="AU43">
        <f t="shared" si="47"/>
        <v>2.3363347442306255</v>
      </c>
      <c r="AV43">
        <f t="shared" si="48"/>
        <v>0.37303413773328536</v>
      </c>
      <c r="AW43">
        <f t="shared" si="49"/>
        <v>0.79902823807782264</v>
      </c>
      <c r="AX43">
        <f t="shared" si="50"/>
        <v>1.5373065061528028</v>
      </c>
      <c r="AY43">
        <f t="shared" si="51"/>
        <v>0.2376332242632401</v>
      </c>
      <c r="AZ43">
        <f t="shared" si="52"/>
        <v>19.946357696424588</v>
      </c>
      <c r="BA43">
        <f t="shared" si="53"/>
        <v>0.70933590381287714</v>
      </c>
      <c r="BB43">
        <f t="shared" si="54"/>
        <v>40.309795104374132</v>
      </c>
      <c r="BC43">
        <f t="shared" si="55"/>
        <v>358.35317506927032</v>
      </c>
      <c r="BD43">
        <f t="shared" si="56"/>
        <v>2.5773139940168308E-2</v>
      </c>
    </row>
    <row r="44" spans="1:114" x14ac:dyDescent="0.25">
      <c r="A44" s="1">
        <v>28</v>
      </c>
      <c r="B44" s="1" t="s">
        <v>88</v>
      </c>
      <c r="C44" s="1">
        <v>777.00002992898226</v>
      </c>
      <c r="D44" s="1">
        <v>0</v>
      </c>
      <c r="E44">
        <f t="shared" si="29"/>
        <v>22.950876961830886</v>
      </c>
      <c r="F44">
        <f t="shared" si="30"/>
        <v>0.42928840166390214</v>
      </c>
      <c r="G44">
        <f t="shared" si="31"/>
        <v>261.71800917101018</v>
      </c>
      <c r="H44">
        <f t="shared" si="32"/>
        <v>8.2125790044736213</v>
      </c>
      <c r="I44">
        <f t="shared" si="33"/>
        <v>1.6414485211249379</v>
      </c>
      <c r="J44">
        <f t="shared" si="34"/>
        <v>20.63421630859375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19.227323532104492</v>
      </c>
      <c r="P44" s="1">
        <v>20.63421630859375</v>
      </c>
      <c r="Q44" s="1">
        <v>18.008052825927734</v>
      </c>
      <c r="R44" s="1">
        <v>400.42926025390625</v>
      </c>
      <c r="S44" s="1">
        <v>369.23583984375</v>
      </c>
      <c r="T44" s="1">
        <v>0.73487794399261475</v>
      </c>
      <c r="U44" s="1">
        <v>10.490811347961426</v>
      </c>
      <c r="V44" s="1">
        <v>2.5021529197692871</v>
      </c>
      <c r="W44" s="1">
        <v>35.719692230224609</v>
      </c>
      <c r="X44" s="1">
        <v>499.78338623046875</v>
      </c>
      <c r="Y44" s="1">
        <v>1500.5968017578125</v>
      </c>
      <c r="Z44" s="1">
        <v>205.0228271484375</v>
      </c>
      <c r="AA44" s="1">
        <v>76.154945373535156</v>
      </c>
      <c r="AB44" s="1">
        <v>-3.1190118789672852</v>
      </c>
      <c r="AC44" s="1">
        <v>0.2415241003036499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0.83297231038411435</v>
      </c>
      <c r="AL44">
        <f t="shared" si="38"/>
        <v>8.2125790044736205E-3</v>
      </c>
      <c r="AM44">
        <f t="shared" si="39"/>
        <v>293.78421630859373</v>
      </c>
      <c r="AN44">
        <f t="shared" si="40"/>
        <v>292.37732353210447</v>
      </c>
      <c r="AO44">
        <f t="shared" si="41"/>
        <v>240.09548291469764</v>
      </c>
      <c r="AP44">
        <f t="shared" si="42"/>
        <v>-1.6366847853428172</v>
      </c>
      <c r="AQ44">
        <f t="shared" si="43"/>
        <v>2.4403756862530028</v>
      </c>
      <c r="AR44">
        <f t="shared" si="44"/>
        <v>32.044874752166329</v>
      </c>
      <c r="AS44">
        <f t="shared" si="45"/>
        <v>21.554063404204904</v>
      </c>
      <c r="AT44">
        <f t="shared" si="46"/>
        <v>19.930769920349121</v>
      </c>
      <c r="AU44">
        <f t="shared" si="47"/>
        <v>2.3365717888717796</v>
      </c>
      <c r="AV44">
        <f t="shared" si="48"/>
        <v>0.37291878623694397</v>
      </c>
      <c r="AW44">
        <f t="shared" si="49"/>
        <v>0.79892716512806505</v>
      </c>
      <c r="AX44">
        <f t="shared" si="50"/>
        <v>1.5376446237437147</v>
      </c>
      <c r="AY44">
        <f t="shared" si="51"/>
        <v>0.23755832840582025</v>
      </c>
      <c r="AZ44">
        <f t="shared" si="52"/>
        <v>19.931120691688655</v>
      </c>
      <c r="BA44">
        <f t="shared" si="53"/>
        <v>0.70880987414916641</v>
      </c>
      <c r="BB44">
        <f t="shared" si="54"/>
        <v>40.300344234980365</v>
      </c>
      <c r="BC44">
        <f t="shared" si="55"/>
        <v>358.32609212039802</v>
      </c>
      <c r="BD44">
        <f t="shared" si="56"/>
        <v>2.5812472560487947E-2</v>
      </c>
    </row>
    <row r="45" spans="1:114" x14ac:dyDescent="0.25">
      <c r="A45" s="1">
        <v>29</v>
      </c>
      <c r="B45" s="1" t="s">
        <v>88</v>
      </c>
      <c r="C45" s="1">
        <v>777.50002991780639</v>
      </c>
      <c r="D45" s="1">
        <v>0</v>
      </c>
      <c r="E45">
        <f t="shared" si="29"/>
        <v>22.968216588103459</v>
      </c>
      <c r="F45">
        <f t="shared" si="30"/>
        <v>0.42919020378380246</v>
      </c>
      <c r="G45">
        <f t="shared" si="31"/>
        <v>261.6154948558422</v>
      </c>
      <c r="H45">
        <f t="shared" si="32"/>
        <v>8.2123706735703781</v>
      </c>
      <c r="I45">
        <f t="shared" si="33"/>
        <v>1.6417319964424297</v>
      </c>
      <c r="J45">
        <f t="shared" si="34"/>
        <v>20.635852813720703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19.227991104125977</v>
      </c>
      <c r="P45" s="1">
        <v>20.635852813720703</v>
      </c>
      <c r="Q45" s="1">
        <v>18.007949829101562</v>
      </c>
      <c r="R45" s="1">
        <v>400.44003295898437</v>
      </c>
      <c r="S45" s="1">
        <v>369.22589111328125</v>
      </c>
      <c r="T45" s="1">
        <v>0.73459291458129883</v>
      </c>
      <c r="U45" s="1">
        <v>10.490313529968262</v>
      </c>
      <c r="V45" s="1">
        <v>2.5010800361633301</v>
      </c>
      <c r="W45" s="1">
        <v>35.716533660888672</v>
      </c>
      <c r="X45" s="1">
        <v>499.7818603515625</v>
      </c>
      <c r="Y45" s="1">
        <v>1500.6329345703125</v>
      </c>
      <c r="Z45" s="1">
        <v>205.25398254394531</v>
      </c>
      <c r="AA45" s="1">
        <v>76.154998779296875</v>
      </c>
      <c r="AB45" s="1">
        <v>-3.1190118789672852</v>
      </c>
      <c r="AC45" s="1">
        <v>0.2415241003036499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0.83296976725260408</v>
      </c>
      <c r="AL45">
        <f t="shared" si="38"/>
        <v>8.2123706735703784E-3</v>
      </c>
      <c r="AM45">
        <f t="shared" si="39"/>
        <v>293.78585281372068</v>
      </c>
      <c r="AN45">
        <f t="shared" si="40"/>
        <v>292.37799110412595</v>
      </c>
      <c r="AO45">
        <f t="shared" si="41"/>
        <v>240.10126416456842</v>
      </c>
      <c r="AP45">
        <f t="shared" si="42"/>
        <v>-1.6366302536745865</v>
      </c>
      <c r="AQ45">
        <f t="shared" si="43"/>
        <v>2.4406218105116042</v>
      </c>
      <c r="AR45">
        <f t="shared" si="44"/>
        <v>32.048084165620125</v>
      </c>
      <c r="AS45">
        <f t="shared" si="45"/>
        <v>21.557770635651863</v>
      </c>
      <c r="AT45">
        <f t="shared" si="46"/>
        <v>19.93192195892334</v>
      </c>
      <c r="AU45">
        <f t="shared" si="47"/>
        <v>2.3367385749003393</v>
      </c>
      <c r="AV45">
        <f t="shared" si="48"/>
        <v>0.37284468160217871</v>
      </c>
      <c r="AW45">
        <f t="shared" si="49"/>
        <v>0.79888981406917448</v>
      </c>
      <c r="AX45">
        <f t="shared" si="50"/>
        <v>1.5378487608311648</v>
      </c>
      <c r="AY45">
        <f t="shared" si="51"/>
        <v>0.2375102139375336</v>
      </c>
      <c r="AZ45">
        <f t="shared" si="52"/>
        <v>19.923327691391808</v>
      </c>
      <c r="BA45">
        <f t="shared" si="53"/>
        <v>0.70855132630874096</v>
      </c>
      <c r="BB45">
        <f t="shared" si="54"/>
        <v>40.294179595668133</v>
      </c>
      <c r="BC45">
        <f t="shared" si="55"/>
        <v>358.30790096204447</v>
      </c>
      <c r="BD45">
        <f t="shared" si="56"/>
        <v>2.5829333980868074E-2</v>
      </c>
    </row>
    <row r="46" spans="1:114" x14ac:dyDescent="0.25">
      <c r="A46" s="1">
        <v>30</v>
      </c>
      <c r="B46" s="1" t="s">
        <v>89</v>
      </c>
      <c r="C46" s="1">
        <v>778.00002990663052</v>
      </c>
      <c r="D46" s="1">
        <v>0</v>
      </c>
      <c r="E46">
        <f t="shared" si="29"/>
        <v>23.019435284445041</v>
      </c>
      <c r="F46">
        <f t="shared" si="30"/>
        <v>0.42907721965405426</v>
      </c>
      <c r="G46">
        <f t="shared" si="31"/>
        <v>261.344643281674</v>
      </c>
      <c r="H46">
        <f t="shared" si="32"/>
        <v>8.2124301904262431</v>
      </c>
      <c r="I46">
        <f t="shared" si="33"/>
        <v>1.6421198225002505</v>
      </c>
      <c r="J46">
        <f t="shared" si="34"/>
        <v>20.638498306274414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19.228168487548828</v>
      </c>
      <c r="P46" s="1">
        <v>20.638498306274414</v>
      </c>
      <c r="Q46" s="1">
        <v>18.008512496948242</v>
      </c>
      <c r="R46" s="1">
        <v>400.4693603515625</v>
      </c>
      <c r="S46" s="1">
        <v>369.19061279296875</v>
      </c>
      <c r="T46" s="1">
        <v>0.73355287313461304</v>
      </c>
      <c r="U46" s="1">
        <v>10.490415573120117</v>
      </c>
      <c r="V46" s="1">
        <v>2.49751877784729</v>
      </c>
      <c r="W46" s="1">
        <v>35.716590881347656</v>
      </c>
      <c r="X46" s="1">
        <v>499.7269287109375</v>
      </c>
      <c r="Y46" s="1">
        <v>1500.7091064453125</v>
      </c>
      <c r="Z46" s="1">
        <v>205.27151489257812</v>
      </c>
      <c r="AA46" s="1">
        <v>76.155220031738281</v>
      </c>
      <c r="AB46" s="1">
        <v>-3.1190118789672852</v>
      </c>
      <c r="AC46" s="1">
        <v>0.2415241003036499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0.83287821451822908</v>
      </c>
      <c r="AL46">
        <f t="shared" si="38"/>
        <v>8.2124301904262439E-3</v>
      </c>
      <c r="AM46">
        <f t="shared" si="39"/>
        <v>293.78849830627439</v>
      </c>
      <c r="AN46">
        <f t="shared" si="40"/>
        <v>292.37816848754881</v>
      </c>
      <c r="AO46">
        <f t="shared" si="41"/>
        <v>240.11345166429601</v>
      </c>
      <c r="AP46">
        <f t="shared" si="42"/>
        <v>-1.636832249904518</v>
      </c>
      <c r="AQ46">
        <f t="shared" si="43"/>
        <v>2.4410197286955868</v>
      </c>
      <c r="AR46">
        <f t="shared" si="44"/>
        <v>32.053216150885952</v>
      </c>
      <c r="AS46">
        <f t="shared" si="45"/>
        <v>21.562800577765834</v>
      </c>
      <c r="AT46">
        <f t="shared" si="46"/>
        <v>19.933333396911621</v>
      </c>
      <c r="AU46">
        <f t="shared" si="47"/>
        <v>2.3369429296191071</v>
      </c>
      <c r="AV46">
        <f t="shared" si="48"/>
        <v>0.37275941307568078</v>
      </c>
      <c r="AW46">
        <f t="shared" si="49"/>
        <v>0.79889990619533635</v>
      </c>
      <c r="AX46">
        <f t="shared" si="50"/>
        <v>1.5380430234237707</v>
      </c>
      <c r="AY46">
        <f t="shared" si="51"/>
        <v>0.23745485146128539</v>
      </c>
      <c r="AZ46">
        <f t="shared" si="52"/>
        <v>19.902758813232033</v>
      </c>
      <c r="BA46">
        <f t="shared" si="53"/>
        <v>0.70788539639340287</v>
      </c>
      <c r="BB46">
        <f t="shared" si="54"/>
        <v>40.287587093806252</v>
      </c>
      <c r="BC46">
        <f t="shared" si="55"/>
        <v>358.24827572650366</v>
      </c>
      <c r="BD46">
        <f t="shared" si="56"/>
        <v>2.5887005373343833E-2</v>
      </c>
      <c r="BE46">
        <f>AVERAGE(E32:E46)</f>
        <v>23.0277148864132</v>
      </c>
      <c r="BF46">
        <f>AVERAGE(O32:O46)</f>
        <v>19.221806081136069</v>
      </c>
      <c r="BG46">
        <f>AVERAGE(P32:P46)</f>
        <v>20.630713526407877</v>
      </c>
      <c r="BH46" t="e">
        <f>AVERAGE(B32:B46)</f>
        <v>#DIV/0!</v>
      </c>
      <c r="BI46">
        <f t="shared" ref="BI46:DJ46" si="57">AVERAGE(C32:C46)</f>
        <v>774.53336331744993</v>
      </c>
      <c r="BJ46">
        <f t="shared" si="57"/>
        <v>0</v>
      </c>
      <c r="BK46">
        <f t="shared" si="57"/>
        <v>23.0277148864132</v>
      </c>
      <c r="BL46">
        <f t="shared" si="57"/>
        <v>0.4290315789674341</v>
      </c>
      <c r="BM46">
        <f t="shared" si="57"/>
        <v>261.29457828293158</v>
      </c>
      <c r="BN46">
        <f t="shared" si="57"/>
        <v>8.207013161026147</v>
      </c>
      <c r="BO46">
        <f t="shared" si="57"/>
        <v>1.6411916045193662</v>
      </c>
      <c r="BP46">
        <f t="shared" si="57"/>
        <v>20.630713526407877</v>
      </c>
      <c r="BQ46">
        <f t="shared" si="57"/>
        <v>6</v>
      </c>
      <c r="BR46">
        <f t="shared" si="57"/>
        <v>1.4200000166893005</v>
      </c>
      <c r="BS46">
        <f t="shared" si="57"/>
        <v>1</v>
      </c>
      <c r="BT46">
        <f t="shared" si="57"/>
        <v>2.8400000333786011</v>
      </c>
      <c r="BU46">
        <f t="shared" si="57"/>
        <v>19.221806081136069</v>
      </c>
      <c r="BV46">
        <f t="shared" si="57"/>
        <v>20.630713526407877</v>
      </c>
      <c r="BW46">
        <f t="shared" si="57"/>
        <v>18.008739471435547</v>
      </c>
      <c r="BX46">
        <f t="shared" si="57"/>
        <v>400.45644938151042</v>
      </c>
      <c r="BY46">
        <f t="shared" si="57"/>
        <v>369.17751261393227</v>
      </c>
      <c r="BZ46">
        <f t="shared" si="57"/>
        <v>0.73910272916158037</v>
      </c>
      <c r="CA46">
        <f t="shared" si="57"/>
        <v>10.48730951944987</v>
      </c>
      <c r="CB46">
        <f t="shared" si="57"/>
        <v>2.5173959414164226</v>
      </c>
      <c r="CC46">
        <f t="shared" si="57"/>
        <v>35.719902292887369</v>
      </c>
      <c r="CD46">
        <f t="shared" si="57"/>
        <v>499.84230957031252</v>
      </c>
      <c r="CE46">
        <f t="shared" si="57"/>
        <v>1500.7728759765625</v>
      </c>
      <c r="CF46">
        <f t="shared" si="57"/>
        <v>204.95044962565103</v>
      </c>
      <c r="CG46">
        <f t="shared" si="57"/>
        <v>76.154650370279953</v>
      </c>
      <c r="CH46">
        <f t="shared" si="57"/>
        <v>-3.1190118789672852</v>
      </c>
      <c r="CI46">
        <f t="shared" si="57"/>
        <v>0.2415241003036499</v>
      </c>
      <c r="CJ46">
        <f t="shared" si="57"/>
        <v>1</v>
      </c>
      <c r="CK46">
        <f t="shared" si="57"/>
        <v>-0.21956524252891541</v>
      </c>
      <c r="CL46">
        <f t="shared" si="57"/>
        <v>2.737391471862793</v>
      </c>
      <c r="CM46">
        <f t="shared" si="57"/>
        <v>1</v>
      </c>
      <c r="CN46">
        <f t="shared" si="57"/>
        <v>0</v>
      </c>
      <c r="CO46">
        <f t="shared" si="57"/>
        <v>0.15999999642372131</v>
      </c>
      <c r="CP46">
        <f t="shared" si="57"/>
        <v>111115</v>
      </c>
      <c r="CQ46">
        <f t="shared" si="57"/>
        <v>0.83307051595052084</v>
      </c>
      <c r="CR46">
        <f t="shared" si="57"/>
        <v>8.2070131610261447E-3</v>
      </c>
      <c r="CS46">
        <f t="shared" si="57"/>
        <v>293.78071352640785</v>
      </c>
      <c r="CT46">
        <f t="shared" si="57"/>
        <v>292.37180608113613</v>
      </c>
      <c r="CU46">
        <f t="shared" si="57"/>
        <v>240.12365478906796</v>
      </c>
      <c r="CV46">
        <f t="shared" si="57"/>
        <v>-1.6336836597712272</v>
      </c>
      <c r="CW46">
        <f t="shared" si="57"/>
        <v>2.4398489940467885</v>
      </c>
      <c r="CX46">
        <f t="shared" si="57"/>
        <v>32.038082783803645</v>
      </c>
      <c r="CY46">
        <f t="shared" si="57"/>
        <v>21.550773264353776</v>
      </c>
      <c r="CZ46">
        <f t="shared" si="57"/>
        <v>19.926259803771973</v>
      </c>
      <c r="DA46">
        <f t="shared" si="57"/>
        <v>2.335918989663432</v>
      </c>
      <c r="DB46">
        <f t="shared" si="57"/>
        <v>0.37272492810616098</v>
      </c>
      <c r="DC46">
        <f t="shared" si="57"/>
        <v>0.79865738952742282</v>
      </c>
      <c r="DD46">
        <f t="shared" si="57"/>
        <v>1.5372616001360091</v>
      </c>
      <c r="DE46">
        <f t="shared" si="57"/>
        <v>0.23743246465361961</v>
      </c>
      <c r="DF46">
        <f t="shared" si="57"/>
        <v>19.898797270573372</v>
      </c>
      <c r="DG46">
        <f t="shared" si="57"/>
        <v>0.7077747946821823</v>
      </c>
      <c r="DH46">
        <f t="shared" si="57"/>
        <v>40.292423981730977</v>
      </c>
      <c r="DI46">
        <f t="shared" si="57"/>
        <v>358.23123982122576</v>
      </c>
      <c r="DJ46">
        <f t="shared" si="57"/>
        <v>2.5900655946456377E-2</v>
      </c>
    </row>
    <row r="47" spans="1:114" x14ac:dyDescent="0.25">
      <c r="A47" s="1" t="s">
        <v>9</v>
      </c>
      <c r="B47" s="1" t="s">
        <v>90</v>
      </c>
    </row>
    <row r="48" spans="1:114" x14ac:dyDescent="0.25">
      <c r="A48" s="1" t="s">
        <v>9</v>
      </c>
      <c r="B48" s="1" t="s">
        <v>91</v>
      </c>
    </row>
    <row r="49" spans="1:114" x14ac:dyDescent="0.25">
      <c r="A49" s="1">
        <v>31</v>
      </c>
      <c r="B49" s="1" t="s">
        <v>92</v>
      </c>
      <c r="C49" s="1">
        <v>1106.0000301524997</v>
      </c>
      <c r="D49" s="1">
        <v>0</v>
      </c>
      <c r="E49">
        <f t="shared" ref="E49:E63" si="58">(R49-S49*(1000-T49)/(1000-U49))*AK49</f>
        <v>23.322211527260283</v>
      </c>
      <c r="F49">
        <f t="shared" ref="F49:F63" si="59">IF(AV49&lt;&gt;0,1/(1/AV49-1/N49),0)</f>
        <v>0.41025123612314196</v>
      </c>
      <c r="G49">
        <f t="shared" ref="G49:G63" si="60">((AY49-AL49/2)*S49-E49)/(AY49+AL49/2)</f>
        <v>254.88692594774864</v>
      </c>
      <c r="H49">
        <f t="shared" ref="H49:H63" si="61">AL49*1000</f>
        <v>8.7007836486175503</v>
      </c>
      <c r="I49">
        <f t="shared" ref="I49:I63" si="62">(AQ49-AW49)</f>
        <v>1.8000736153309451</v>
      </c>
      <c r="J49">
        <f t="shared" ref="J49:J63" si="63">(P49+AP49*D49)</f>
        <v>23.401252746582031</v>
      </c>
      <c r="K49" s="1">
        <v>6</v>
      </c>
      <c r="L49">
        <f t="shared" ref="L49:L63" si="64">(K49*AE49+AF49)</f>
        <v>1.4200000166893005</v>
      </c>
      <c r="M49" s="1">
        <v>1</v>
      </c>
      <c r="N49">
        <f t="shared" ref="N49:N63" si="65">L49*(M49+1)*(M49+1)/(M49*M49+1)</f>
        <v>2.8400000333786011</v>
      </c>
      <c r="O49" s="1">
        <v>23.535324096679687</v>
      </c>
      <c r="P49" s="1">
        <v>23.401252746582031</v>
      </c>
      <c r="Q49" s="1">
        <v>23.085390090942383</v>
      </c>
      <c r="R49" s="1">
        <v>400.83560180664062</v>
      </c>
      <c r="S49" s="1">
        <v>368.9896240234375</v>
      </c>
      <c r="T49" s="1">
        <v>4.0048394203186035</v>
      </c>
      <c r="U49" s="1">
        <v>14.298662185668945</v>
      </c>
      <c r="V49" s="1">
        <v>10.471587181091309</v>
      </c>
      <c r="W49" s="1">
        <v>37.387187957763672</v>
      </c>
      <c r="X49" s="1">
        <v>499.8944091796875</v>
      </c>
      <c r="Y49" s="1">
        <v>1500.7967529296875</v>
      </c>
      <c r="Z49" s="1">
        <v>209.25144958496094</v>
      </c>
      <c r="AA49" s="1">
        <v>76.151199340820312</v>
      </c>
      <c r="AB49" s="1">
        <v>-2.6018610000610352</v>
      </c>
      <c r="AC49" s="1">
        <v>0.23591268062591553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ref="AK49:AK63" si="66">X49*0.000001/(K49*0.0001)</f>
        <v>0.83315734863281243</v>
      </c>
      <c r="AL49">
        <f t="shared" ref="AL49:AL63" si="67">(U49-T49)/(1000-U49)*AK49</f>
        <v>8.7007836486175504E-3</v>
      </c>
      <c r="AM49">
        <f t="shared" ref="AM49:AM63" si="68">(P49+273.15)</f>
        <v>296.55125274658201</v>
      </c>
      <c r="AN49">
        <f t="shared" ref="AN49:AN63" si="69">(O49+273.15)</f>
        <v>296.68532409667966</v>
      </c>
      <c r="AO49">
        <f t="shared" ref="AO49:AO63" si="70">(Y49*AG49+Z49*AH49)*AI49</f>
        <v>240.12747510148256</v>
      </c>
      <c r="AP49">
        <f t="shared" ref="AP49:AP63" si="71">((AO49+0.00000010773*(AN49^4-AM49^4))-AL49*44100)/(L49*51.4+0.00000043092*AM49^3)</f>
        <v>-1.6867599166293394</v>
      </c>
      <c r="AQ49">
        <f t="shared" ref="AQ49:AQ63" si="72">0.61365*EXP(17.502*J49/(240.97+J49))</f>
        <v>2.8889338897388703</v>
      </c>
      <c r="AR49">
        <f t="shared" ref="AR49:AR63" si="73">AQ49*1000/AA49</f>
        <v>37.93681405868913</v>
      </c>
      <c r="AS49">
        <f t="shared" ref="AS49:AS63" si="74">(AR49-U49)</f>
        <v>23.638151873020185</v>
      </c>
      <c r="AT49">
        <f t="shared" ref="AT49:AT63" si="75">IF(D49,P49,(O49+P49)/2)</f>
        <v>23.468288421630859</v>
      </c>
      <c r="AU49">
        <f t="shared" ref="AU49:AU63" si="76">0.61365*EXP(17.502*AT49/(240.97+AT49))</f>
        <v>2.9006405801857893</v>
      </c>
      <c r="AV49">
        <f t="shared" ref="AV49:AV63" si="77">IF(AS49&lt;&gt;0,(1000-(AR49+U49)/2)/AS49*AL49,0)</f>
        <v>0.35846875446707999</v>
      </c>
      <c r="AW49">
        <f t="shared" ref="AW49:AW63" si="78">U49*AA49/1000</f>
        <v>1.0888602744079252</v>
      </c>
      <c r="AX49">
        <f t="shared" ref="AX49:AX63" si="79">(AU49-AW49)</f>
        <v>1.8117803057778641</v>
      </c>
      <c r="AY49">
        <f t="shared" ref="AY49:AY63" si="80">1/(1.6/F49+1.37/N49)</f>
        <v>0.22818320170099707</v>
      </c>
      <c r="AZ49">
        <f t="shared" ref="AZ49:AZ63" si="81">G49*AA49*0.001</f>
        <v>19.409945107215915</v>
      </c>
      <c r="BA49">
        <f t="shared" ref="BA49:BA63" si="82">G49/S49</f>
        <v>0.69076990070473832</v>
      </c>
      <c r="BB49">
        <f t="shared" ref="BB49:BB63" si="83">(1-AL49*AA49/AQ49/F49)*100</f>
        <v>44.095390850900785</v>
      </c>
      <c r="BC49">
        <f t="shared" ref="BC49:BC63" si="84">(S49-E49/(N49/1.35))</f>
        <v>357.90336163197361</v>
      </c>
      <c r="BD49">
        <f t="shared" ref="BD49:BD63" si="85">E49*BB49/100/BC49</f>
        <v>2.8734070228136486E-2</v>
      </c>
    </row>
    <row r="50" spans="1:114" x14ac:dyDescent="0.25">
      <c r="A50" s="1">
        <v>32</v>
      </c>
      <c r="B50" s="1" t="s">
        <v>92</v>
      </c>
      <c r="C50" s="1">
        <v>1106.0000301524997</v>
      </c>
      <c r="D50" s="1">
        <v>0</v>
      </c>
      <c r="E50">
        <f t="shared" si="58"/>
        <v>23.322211527260283</v>
      </c>
      <c r="F50">
        <f t="shared" si="59"/>
        <v>0.41025123612314196</v>
      </c>
      <c r="G50">
        <f t="shared" si="60"/>
        <v>254.88692594774864</v>
      </c>
      <c r="H50">
        <f t="shared" si="61"/>
        <v>8.7007836486175503</v>
      </c>
      <c r="I50">
        <f t="shared" si="62"/>
        <v>1.8000736153309451</v>
      </c>
      <c r="J50">
        <f t="shared" si="63"/>
        <v>23.401252746582031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23.535324096679687</v>
      </c>
      <c r="P50" s="1">
        <v>23.401252746582031</v>
      </c>
      <c r="Q50" s="1">
        <v>23.085390090942383</v>
      </c>
      <c r="R50" s="1">
        <v>400.83560180664062</v>
      </c>
      <c r="S50" s="1">
        <v>368.9896240234375</v>
      </c>
      <c r="T50" s="1">
        <v>4.0048394203186035</v>
      </c>
      <c r="U50" s="1">
        <v>14.298662185668945</v>
      </c>
      <c r="V50" s="1">
        <v>10.471587181091309</v>
      </c>
      <c r="W50" s="1">
        <v>37.387187957763672</v>
      </c>
      <c r="X50" s="1">
        <v>499.8944091796875</v>
      </c>
      <c r="Y50" s="1">
        <v>1500.7967529296875</v>
      </c>
      <c r="Z50" s="1">
        <v>209.25144958496094</v>
      </c>
      <c r="AA50" s="1">
        <v>76.151199340820312</v>
      </c>
      <c r="AB50" s="1">
        <v>-2.6018610000610352</v>
      </c>
      <c r="AC50" s="1">
        <v>0.23591268062591553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0.83315734863281243</v>
      </c>
      <c r="AL50">
        <f t="shared" si="67"/>
        <v>8.7007836486175504E-3</v>
      </c>
      <c r="AM50">
        <f t="shared" si="68"/>
        <v>296.55125274658201</v>
      </c>
      <c r="AN50">
        <f t="shared" si="69"/>
        <v>296.68532409667966</v>
      </c>
      <c r="AO50">
        <f t="shared" si="70"/>
        <v>240.12747510148256</v>
      </c>
      <c r="AP50">
        <f t="shared" si="71"/>
        <v>-1.6867599166293394</v>
      </c>
      <c r="AQ50">
        <f t="shared" si="72"/>
        <v>2.8889338897388703</v>
      </c>
      <c r="AR50">
        <f t="shared" si="73"/>
        <v>37.93681405868913</v>
      </c>
      <c r="AS50">
        <f t="shared" si="74"/>
        <v>23.638151873020185</v>
      </c>
      <c r="AT50">
        <f t="shared" si="75"/>
        <v>23.468288421630859</v>
      </c>
      <c r="AU50">
        <f t="shared" si="76"/>
        <v>2.9006405801857893</v>
      </c>
      <c r="AV50">
        <f t="shared" si="77"/>
        <v>0.35846875446707999</v>
      </c>
      <c r="AW50">
        <f t="shared" si="78"/>
        <v>1.0888602744079252</v>
      </c>
      <c r="AX50">
        <f t="shared" si="79"/>
        <v>1.8117803057778641</v>
      </c>
      <c r="AY50">
        <f t="shared" si="80"/>
        <v>0.22818320170099707</v>
      </c>
      <c r="AZ50">
        <f t="shared" si="81"/>
        <v>19.409945107215915</v>
      </c>
      <c r="BA50">
        <f t="shared" si="82"/>
        <v>0.69076990070473832</v>
      </c>
      <c r="BB50">
        <f t="shared" si="83"/>
        <v>44.095390850900785</v>
      </c>
      <c r="BC50">
        <f t="shared" si="84"/>
        <v>357.90336163197361</v>
      </c>
      <c r="BD50">
        <f t="shared" si="85"/>
        <v>2.8734070228136486E-2</v>
      </c>
    </row>
    <row r="51" spans="1:114" x14ac:dyDescent="0.25">
      <c r="A51" s="1">
        <v>33</v>
      </c>
      <c r="B51" s="1" t="s">
        <v>93</v>
      </c>
      <c r="C51" s="1">
        <v>1106.5000301413238</v>
      </c>
      <c r="D51" s="1">
        <v>0</v>
      </c>
      <c r="E51">
        <f t="shared" si="58"/>
        <v>23.354876096710978</v>
      </c>
      <c r="F51">
        <f t="shared" si="59"/>
        <v>0.41010429502653872</v>
      </c>
      <c r="G51">
        <f t="shared" si="60"/>
        <v>254.65557387187985</v>
      </c>
      <c r="H51">
        <f t="shared" si="61"/>
        <v>8.698283950653213</v>
      </c>
      <c r="I51">
        <f t="shared" si="62"/>
        <v>1.8001225510807364</v>
      </c>
      <c r="J51">
        <f t="shared" si="63"/>
        <v>23.400932312011719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23.535089492797852</v>
      </c>
      <c r="P51" s="1">
        <v>23.400932312011719</v>
      </c>
      <c r="Q51" s="1">
        <v>23.085186004638672</v>
      </c>
      <c r="R51" s="1">
        <v>400.81381225585937</v>
      </c>
      <c r="S51" s="1">
        <v>368.92886352539062</v>
      </c>
      <c r="T51" s="1">
        <v>4.0059142112731934</v>
      </c>
      <c r="U51" s="1">
        <v>14.297280311584473</v>
      </c>
      <c r="V51" s="1">
        <v>10.474549293518066</v>
      </c>
      <c r="W51" s="1">
        <v>37.384120941162109</v>
      </c>
      <c r="X51" s="1">
        <v>499.87078857421875</v>
      </c>
      <c r="Y51" s="1">
        <v>1500.77294921875</v>
      </c>
      <c r="Z51" s="1">
        <v>209.2177734375</v>
      </c>
      <c r="AA51" s="1">
        <v>76.151229858398438</v>
      </c>
      <c r="AB51" s="1">
        <v>-2.6018610000610352</v>
      </c>
      <c r="AC51" s="1">
        <v>0.23591268062591553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0.83311798095703116</v>
      </c>
      <c r="AL51">
        <f t="shared" si="67"/>
        <v>8.6982839506532135E-3</v>
      </c>
      <c r="AM51">
        <f t="shared" si="68"/>
        <v>296.5509323120117</v>
      </c>
      <c r="AN51">
        <f t="shared" si="69"/>
        <v>296.68508949279783</v>
      </c>
      <c r="AO51">
        <f t="shared" si="70"/>
        <v>240.12366650781769</v>
      </c>
      <c r="AP51">
        <f t="shared" si="71"/>
        <v>-1.6854856372372298</v>
      </c>
      <c r="AQ51">
        <f t="shared" si="72"/>
        <v>2.88887803043816</v>
      </c>
      <c r="AR51">
        <f t="shared" si="73"/>
        <v>37.936065324354786</v>
      </c>
      <c r="AS51">
        <f t="shared" si="74"/>
        <v>23.638785012770313</v>
      </c>
      <c r="AT51">
        <f t="shared" si="75"/>
        <v>23.468010902404785</v>
      </c>
      <c r="AU51">
        <f t="shared" si="76"/>
        <v>2.9005920305699786</v>
      </c>
      <c r="AV51">
        <f t="shared" si="77"/>
        <v>0.35835656147555306</v>
      </c>
      <c r="AW51">
        <f t="shared" si="78"/>
        <v>1.0887554793574237</v>
      </c>
      <c r="AX51">
        <f t="shared" si="79"/>
        <v>1.8118365512125549</v>
      </c>
      <c r="AY51">
        <f t="shared" si="80"/>
        <v>0.22811046595047443</v>
      </c>
      <c r="AZ51">
        <f t="shared" si="81"/>
        <v>19.392335140639887</v>
      </c>
      <c r="BA51">
        <f t="shared" si="82"/>
        <v>0.69025657531496942</v>
      </c>
      <c r="BB51">
        <f t="shared" si="83"/>
        <v>44.090323587235844</v>
      </c>
      <c r="BC51">
        <f t="shared" si="84"/>
        <v>357.82707396201118</v>
      </c>
      <c r="BD51">
        <f t="shared" si="85"/>
        <v>2.8777141792046389E-2</v>
      </c>
    </row>
    <row r="52" spans="1:114" x14ac:dyDescent="0.25">
      <c r="A52" s="1">
        <v>34</v>
      </c>
      <c r="B52" s="1" t="s">
        <v>93</v>
      </c>
      <c r="C52" s="1">
        <v>1107.0000301301479</v>
      </c>
      <c r="D52" s="1">
        <v>0</v>
      </c>
      <c r="E52">
        <f t="shared" si="58"/>
        <v>23.349269394605319</v>
      </c>
      <c r="F52">
        <f t="shared" si="59"/>
        <v>0.40989866863359004</v>
      </c>
      <c r="G52">
        <f t="shared" si="60"/>
        <v>254.62859104550867</v>
      </c>
      <c r="H52">
        <f t="shared" si="61"/>
        <v>8.6959358574178296</v>
      </c>
      <c r="I52">
        <f t="shared" si="62"/>
        <v>1.800414985971647</v>
      </c>
      <c r="J52">
        <f t="shared" si="63"/>
        <v>23.402151107788086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23.535915374755859</v>
      </c>
      <c r="P52" s="1">
        <v>23.402151107788086</v>
      </c>
      <c r="Q52" s="1">
        <v>23.086284637451172</v>
      </c>
      <c r="R52" s="1">
        <v>400.80386352539062</v>
      </c>
      <c r="S52" s="1">
        <v>368.92449951171875</v>
      </c>
      <c r="T52" s="1">
        <v>4.0069808959960938</v>
      </c>
      <c r="U52" s="1">
        <v>14.296298980712891</v>
      </c>
      <c r="V52" s="1">
        <v>10.476767539978027</v>
      </c>
      <c r="W52" s="1">
        <v>37.379512786865234</v>
      </c>
      <c r="X52" s="1">
        <v>499.8358154296875</v>
      </c>
      <c r="Y52" s="1">
        <v>1500.79150390625</v>
      </c>
      <c r="Z52" s="1">
        <v>209.15557861328125</v>
      </c>
      <c r="AA52" s="1">
        <v>76.150863647460938</v>
      </c>
      <c r="AB52" s="1">
        <v>-2.6018610000610352</v>
      </c>
      <c r="AC52" s="1">
        <v>0.23591268062591553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0.8330596923828123</v>
      </c>
      <c r="AL52">
        <f t="shared" si="67"/>
        <v>8.6959358574178296E-3</v>
      </c>
      <c r="AM52">
        <f t="shared" si="68"/>
        <v>296.55215110778806</v>
      </c>
      <c r="AN52">
        <f t="shared" si="69"/>
        <v>296.68591537475584</v>
      </c>
      <c r="AO52">
        <f t="shared" si="70"/>
        <v>240.12663525775133</v>
      </c>
      <c r="AP52">
        <f t="shared" si="71"/>
        <v>-1.6842704566379216</v>
      </c>
      <c r="AQ52">
        <f t="shared" si="72"/>
        <v>2.8890905003152492</v>
      </c>
      <c r="AR52">
        <f t="shared" si="73"/>
        <v>37.939037877367248</v>
      </c>
      <c r="AS52">
        <f t="shared" si="74"/>
        <v>23.642738896654357</v>
      </c>
      <c r="AT52">
        <f t="shared" si="75"/>
        <v>23.469033241271973</v>
      </c>
      <c r="AU52">
        <f t="shared" si="76"/>
        <v>2.9007708835271768</v>
      </c>
      <c r="AV52">
        <f t="shared" si="77"/>
        <v>0.35819954384438929</v>
      </c>
      <c r="AW52">
        <f t="shared" si="78"/>
        <v>1.0886755143436022</v>
      </c>
      <c r="AX52">
        <f t="shared" si="79"/>
        <v>1.8120953691835746</v>
      </c>
      <c r="AY52">
        <f t="shared" si="80"/>
        <v>0.22800867138564174</v>
      </c>
      <c r="AZ52">
        <f t="shared" si="81"/>
        <v>19.390187117451624</v>
      </c>
      <c r="BA52">
        <f t="shared" si="82"/>
        <v>0.69019160121519796</v>
      </c>
      <c r="BB52">
        <f t="shared" si="83"/>
        <v>44.081758313636058</v>
      </c>
      <c r="BC52">
        <f t="shared" si="84"/>
        <v>357.82537510599906</v>
      </c>
      <c r="BD52">
        <f t="shared" si="85"/>
        <v>2.8764780864075582E-2</v>
      </c>
    </row>
    <row r="53" spans="1:114" x14ac:dyDescent="0.25">
      <c r="A53" s="1">
        <v>35</v>
      </c>
      <c r="B53" s="1" t="s">
        <v>94</v>
      </c>
      <c r="C53" s="1">
        <v>1107.5000301189721</v>
      </c>
      <c r="D53" s="1">
        <v>0</v>
      </c>
      <c r="E53">
        <f t="shared" si="58"/>
        <v>23.416185329372563</v>
      </c>
      <c r="F53">
        <f t="shared" si="59"/>
        <v>0.41000304563182816</v>
      </c>
      <c r="G53">
        <f t="shared" si="60"/>
        <v>254.32406929414427</v>
      </c>
      <c r="H53">
        <f t="shared" si="61"/>
        <v>8.6972304822720883</v>
      </c>
      <c r="I53">
        <f t="shared" si="62"/>
        <v>1.8002812598928322</v>
      </c>
      <c r="J53">
        <f t="shared" si="63"/>
        <v>23.402263641357422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23.537359237670898</v>
      </c>
      <c r="P53" s="1">
        <v>23.402263641357422</v>
      </c>
      <c r="Q53" s="1">
        <v>23.086807250976563</v>
      </c>
      <c r="R53" s="1">
        <v>400.8431396484375</v>
      </c>
      <c r="S53" s="1">
        <v>368.88265991210937</v>
      </c>
      <c r="T53" s="1">
        <v>4.0072660446166992</v>
      </c>
      <c r="U53" s="1">
        <v>14.298305511474609</v>
      </c>
      <c r="V53" s="1">
        <v>10.476606369018555</v>
      </c>
      <c r="W53" s="1">
        <v>37.381523132324219</v>
      </c>
      <c r="X53" s="1">
        <v>499.82559204101562</v>
      </c>
      <c r="Y53" s="1">
        <v>1500.828857421875</v>
      </c>
      <c r="Z53" s="1">
        <v>209.19221496582031</v>
      </c>
      <c r="AA53" s="1">
        <v>76.150901794433594</v>
      </c>
      <c r="AB53" s="1">
        <v>-2.6018610000610352</v>
      </c>
      <c r="AC53" s="1">
        <v>0.23591268062591553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0.83304265340169259</v>
      </c>
      <c r="AL53">
        <f t="shared" si="67"/>
        <v>8.6972304822720888E-3</v>
      </c>
      <c r="AM53">
        <f t="shared" si="68"/>
        <v>296.5522636413574</v>
      </c>
      <c r="AN53">
        <f t="shared" si="69"/>
        <v>296.68735923767088</v>
      </c>
      <c r="AO53">
        <f t="shared" si="70"/>
        <v>240.13261182011775</v>
      </c>
      <c r="AP53">
        <f t="shared" si="71"/>
        <v>-1.6846991933731417</v>
      </c>
      <c r="AQ53">
        <f t="shared" si="72"/>
        <v>2.8891101187239436</v>
      </c>
      <c r="AR53">
        <f t="shared" si="73"/>
        <v>37.93927649764391</v>
      </c>
      <c r="AS53">
        <f t="shared" si="74"/>
        <v>23.6409709861693</v>
      </c>
      <c r="AT53">
        <f t="shared" si="75"/>
        <v>23.46981143951416</v>
      </c>
      <c r="AU53">
        <f t="shared" si="76"/>
        <v>2.900907031795612</v>
      </c>
      <c r="AV53">
        <f t="shared" si="77"/>
        <v>0.35827924927205379</v>
      </c>
      <c r="AW53">
        <f t="shared" si="78"/>
        <v>1.0888288588311115</v>
      </c>
      <c r="AX53">
        <f t="shared" si="79"/>
        <v>1.8120781729645006</v>
      </c>
      <c r="AY53">
        <f t="shared" si="80"/>
        <v>0.22806034422599031</v>
      </c>
      <c r="AZ53">
        <f t="shared" si="81"/>
        <v>19.367007224779105</v>
      </c>
      <c r="BA53">
        <f t="shared" si="82"/>
        <v>0.68944435977212903</v>
      </c>
      <c r="BB53">
        <f t="shared" si="83"/>
        <v>44.088022606056157</v>
      </c>
      <c r="BC53">
        <f t="shared" si="84"/>
        <v>357.75172687580022</v>
      </c>
      <c r="BD53">
        <f t="shared" si="85"/>
        <v>2.8857255761266656E-2</v>
      </c>
    </row>
    <row r="54" spans="1:114" x14ac:dyDescent="0.25">
      <c r="A54" s="1">
        <v>36</v>
      </c>
      <c r="B54" s="1" t="s">
        <v>94</v>
      </c>
      <c r="C54" s="1">
        <v>1108.0000301077962</v>
      </c>
      <c r="D54" s="1">
        <v>0</v>
      </c>
      <c r="E54">
        <f t="shared" si="58"/>
        <v>23.559693611868894</v>
      </c>
      <c r="F54">
        <f t="shared" si="59"/>
        <v>0.40960286618634539</v>
      </c>
      <c r="G54">
        <f t="shared" si="60"/>
        <v>253.49612268091749</v>
      </c>
      <c r="H54">
        <f t="shared" si="61"/>
        <v>8.6912543366522943</v>
      </c>
      <c r="I54">
        <f t="shared" si="62"/>
        <v>1.8005865328261634</v>
      </c>
      <c r="J54">
        <f t="shared" si="63"/>
        <v>23.401718139648437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23.538059234619141</v>
      </c>
      <c r="P54" s="1">
        <v>23.401718139648437</v>
      </c>
      <c r="Q54" s="1">
        <v>23.086519241333008</v>
      </c>
      <c r="R54" s="1">
        <v>400.888671875</v>
      </c>
      <c r="S54" s="1">
        <v>368.75778198242187</v>
      </c>
      <c r="T54" s="1">
        <v>4.0083532333374023</v>
      </c>
      <c r="U54" s="1">
        <v>14.293045043945313</v>
      </c>
      <c r="V54" s="1">
        <v>10.479007720947266</v>
      </c>
      <c r="W54" s="1">
        <v>37.366203308105469</v>
      </c>
      <c r="X54" s="1">
        <v>499.7930908203125</v>
      </c>
      <c r="Y54" s="1">
        <v>1500.886474609375</v>
      </c>
      <c r="Z54" s="1">
        <v>209.32379150390625</v>
      </c>
      <c r="AA54" s="1">
        <v>76.150917053222656</v>
      </c>
      <c r="AB54" s="1">
        <v>-2.6018610000610352</v>
      </c>
      <c r="AC54" s="1">
        <v>0.23591268062591553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0.83298848470052067</v>
      </c>
      <c r="AL54">
        <f t="shared" si="67"/>
        <v>8.6912543366522935E-3</v>
      </c>
      <c r="AM54">
        <f t="shared" si="68"/>
        <v>296.55171813964841</v>
      </c>
      <c r="AN54">
        <f t="shared" si="69"/>
        <v>296.68805923461912</v>
      </c>
      <c r="AO54">
        <f t="shared" si="70"/>
        <v>240.14183056991169</v>
      </c>
      <c r="AP54">
        <f t="shared" si="71"/>
        <v>-1.681295617926599</v>
      </c>
      <c r="AQ54">
        <f t="shared" si="72"/>
        <v>2.8890150204056182</v>
      </c>
      <c r="AR54">
        <f t="shared" si="73"/>
        <v>37.938020081707698</v>
      </c>
      <c r="AS54">
        <f t="shared" si="74"/>
        <v>23.644975037762386</v>
      </c>
      <c r="AT54">
        <f t="shared" si="75"/>
        <v>23.469888687133789</v>
      </c>
      <c r="AU54">
        <f t="shared" si="76"/>
        <v>2.9009205468183494</v>
      </c>
      <c r="AV54">
        <f t="shared" si="77"/>
        <v>0.35797363234656432</v>
      </c>
      <c r="AW54">
        <f t="shared" si="78"/>
        <v>1.0884284875794548</v>
      </c>
      <c r="AX54">
        <f t="shared" si="79"/>
        <v>1.8124920592388947</v>
      </c>
      <c r="AY54">
        <f t="shared" si="80"/>
        <v>0.22786221580299726</v>
      </c>
      <c r="AZ54">
        <f t="shared" si="81"/>
        <v>19.303962211588104</v>
      </c>
      <c r="BA54">
        <f t="shared" si="82"/>
        <v>0.68743260499652659</v>
      </c>
      <c r="BB54">
        <f t="shared" si="83"/>
        <v>44.070001192695209</v>
      </c>
      <c r="BC54">
        <f t="shared" si="84"/>
        <v>357.55863198164332</v>
      </c>
      <c r="BD54">
        <f t="shared" si="85"/>
        <v>2.9037915259388838E-2</v>
      </c>
    </row>
    <row r="55" spans="1:114" x14ac:dyDescent="0.25">
      <c r="A55" s="1">
        <v>37</v>
      </c>
      <c r="B55" s="1" t="s">
        <v>95</v>
      </c>
      <c r="C55" s="1">
        <v>1108.5000300966203</v>
      </c>
      <c r="D55" s="1">
        <v>0</v>
      </c>
      <c r="E55">
        <f t="shared" si="58"/>
        <v>23.531593069373635</v>
      </c>
      <c r="F55">
        <f t="shared" si="59"/>
        <v>0.40870562609690425</v>
      </c>
      <c r="G55">
        <f t="shared" si="60"/>
        <v>253.45813440851705</v>
      </c>
      <c r="H55">
        <f t="shared" si="61"/>
        <v>8.6788533955320304</v>
      </c>
      <c r="I55">
        <f t="shared" si="62"/>
        <v>1.80147513566062</v>
      </c>
      <c r="J55">
        <f t="shared" si="63"/>
        <v>23.401798248291016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23.538471221923828</v>
      </c>
      <c r="P55" s="1">
        <v>23.401798248291016</v>
      </c>
      <c r="Q55" s="1">
        <v>23.086437225341797</v>
      </c>
      <c r="R55" s="1">
        <v>400.89694213867187</v>
      </c>
      <c r="S55" s="1">
        <v>368.80465698242187</v>
      </c>
      <c r="T55" s="1">
        <v>4.0113992691040039</v>
      </c>
      <c r="U55" s="1">
        <v>14.281578063964844</v>
      </c>
      <c r="V55" s="1">
        <v>10.486697196960449</v>
      </c>
      <c r="W55" s="1">
        <v>37.335250854492188</v>
      </c>
      <c r="X55" s="1">
        <v>499.79104614257813</v>
      </c>
      <c r="Y55" s="1">
        <v>1500.8662109375</v>
      </c>
      <c r="Z55" s="1">
        <v>209.38932800292969</v>
      </c>
      <c r="AA55" s="1">
        <v>76.15081787109375</v>
      </c>
      <c r="AB55" s="1">
        <v>-2.6018610000610352</v>
      </c>
      <c r="AC55" s="1">
        <v>0.23591268062591553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0.8329850769042968</v>
      </c>
      <c r="AL55">
        <f t="shared" si="67"/>
        <v>8.678853395532031E-3</v>
      </c>
      <c r="AM55">
        <f t="shared" si="68"/>
        <v>296.55179824829099</v>
      </c>
      <c r="AN55">
        <f t="shared" si="69"/>
        <v>296.68847122192381</v>
      </c>
      <c r="AO55">
        <f t="shared" si="70"/>
        <v>240.13858838248416</v>
      </c>
      <c r="AP55">
        <f t="shared" si="71"/>
        <v>-1.6747965655580739</v>
      </c>
      <c r="AQ55">
        <f t="shared" si="72"/>
        <v>2.8890289857214144</v>
      </c>
      <c r="AR55">
        <f t="shared" si="73"/>
        <v>37.938252884058215</v>
      </c>
      <c r="AS55">
        <f t="shared" si="74"/>
        <v>23.656674820093372</v>
      </c>
      <c r="AT55">
        <f t="shared" si="75"/>
        <v>23.470134735107422</v>
      </c>
      <c r="AU55">
        <f t="shared" si="76"/>
        <v>2.9009635950356052</v>
      </c>
      <c r="AV55">
        <f t="shared" si="77"/>
        <v>0.35728813669891712</v>
      </c>
      <c r="AW55">
        <f t="shared" si="78"/>
        <v>1.0875538500607944</v>
      </c>
      <c r="AX55">
        <f t="shared" si="79"/>
        <v>1.8134097449748108</v>
      </c>
      <c r="AY55">
        <f t="shared" si="80"/>
        <v>0.22741783847497096</v>
      </c>
      <c r="AZ55">
        <f t="shared" si="81"/>
        <v>19.301044231290184</v>
      </c>
      <c r="BA55">
        <f t="shared" si="82"/>
        <v>0.68724222867011542</v>
      </c>
      <c r="BB55">
        <f t="shared" si="83"/>
        <v>44.027538138305445</v>
      </c>
      <c r="BC55">
        <f t="shared" si="84"/>
        <v>357.61886463372883</v>
      </c>
      <c r="BD55">
        <f t="shared" si="85"/>
        <v>2.8970454687227868E-2</v>
      </c>
    </row>
    <row r="56" spans="1:114" x14ac:dyDescent="0.25">
      <c r="A56" s="1">
        <v>38</v>
      </c>
      <c r="B56" s="1" t="s">
        <v>95</v>
      </c>
      <c r="C56" s="1">
        <v>1109.0000300854445</v>
      </c>
      <c r="D56" s="1">
        <v>0</v>
      </c>
      <c r="E56">
        <f t="shared" si="58"/>
        <v>23.381056341125547</v>
      </c>
      <c r="F56">
        <f t="shared" si="59"/>
        <v>0.40874761732352222</v>
      </c>
      <c r="G56">
        <f t="shared" si="60"/>
        <v>254.26747881313565</v>
      </c>
      <c r="H56">
        <f t="shared" si="61"/>
        <v>8.6791684710626704</v>
      </c>
      <c r="I56">
        <f t="shared" si="62"/>
        <v>1.8013869528875968</v>
      </c>
      <c r="J56">
        <f t="shared" si="63"/>
        <v>23.401269912719727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23.539106369018555</v>
      </c>
      <c r="P56" s="1">
        <v>23.401269912719727</v>
      </c>
      <c r="Q56" s="1">
        <v>23.08673095703125</v>
      </c>
      <c r="R56" s="1">
        <v>400.87213134765625</v>
      </c>
      <c r="S56" s="1">
        <v>368.96041870117187</v>
      </c>
      <c r="T56" s="1">
        <v>4.011439323425293</v>
      </c>
      <c r="U56" s="1">
        <v>14.281472206115723</v>
      </c>
      <c r="V56" s="1">
        <v>10.486440658569336</v>
      </c>
      <c r="W56" s="1">
        <v>37.333683013916016</v>
      </c>
      <c r="X56" s="1">
        <v>499.81634521484375</v>
      </c>
      <c r="Y56" s="1">
        <v>1500.8709716796875</v>
      </c>
      <c r="Z56" s="1">
        <v>209.42466735839844</v>
      </c>
      <c r="AA56" s="1">
        <v>76.151107788085937</v>
      </c>
      <c r="AB56" s="1">
        <v>-2.6018610000610352</v>
      </c>
      <c r="AC56" s="1">
        <v>0.23591268062591553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0.83302724202473943</v>
      </c>
      <c r="AL56">
        <f t="shared" si="67"/>
        <v>8.6791684710626708E-3</v>
      </c>
      <c r="AM56">
        <f t="shared" si="68"/>
        <v>296.5512699127197</v>
      </c>
      <c r="AN56">
        <f t="shared" si="69"/>
        <v>296.68910636901853</v>
      </c>
      <c r="AO56">
        <f t="shared" si="70"/>
        <v>240.13935010121713</v>
      </c>
      <c r="AP56">
        <f t="shared" si="71"/>
        <v>-1.6747983266635567</v>
      </c>
      <c r="AQ56">
        <f t="shared" si="72"/>
        <v>2.8889368822280685</v>
      </c>
      <c r="AR56">
        <f t="shared" si="73"/>
        <v>37.936898964981978</v>
      </c>
      <c r="AS56">
        <f t="shared" si="74"/>
        <v>23.655426758866255</v>
      </c>
      <c r="AT56">
        <f t="shared" si="75"/>
        <v>23.470188140869141</v>
      </c>
      <c r="AU56">
        <f t="shared" si="76"/>
        <v>2.9009729389084948</v>
      </c>
      <c r="AV56">
        <f t="shared" si="77"/>
        <v>0.35732022663913088</v>
      </c>
      <c r="AW56">
        <f t="shared" si="78"/>
        <v>1.0875499293404718</v>
      </c>
      <c r="AX56">
        <f t="shared" si="79"/>
        <v>1.813423009568023</v>
      </c>
      <c r="AY56">
        <f t="shared" si="80"/>
        <v>0.22743864030154654</v>
      </c>
      <c r="AZ56">
        <f t="shared" si="81"/>
        <v>19.362750186103948</v>
      </c>
      <c r="BA56">
        <f t="shared" si="82"/>
        <v>0.68914568047222369</v>
      </c>
      <c r="BB56">
        <f t="shared" si="83"/>
        <v>44.029259011454073</v>
      </c>
      <c r="BC56">
        <f t="shared" si="84"/>
        <v>357.84618430344585</v>
      </c>
      <c r="BD56">
        <f t="shared" si="85"/>
        <v>2.8767963185318345E-2</v>
      </c>
    </row>
    <row r="57" spans="1:114" x14ac:dyDescent="0.25">
      <c r="A57" s="1">
        <v>39</v>
      </c>
      <c r="B57" s="1" t="s">
        <v>96</v>
      </c>
      <c r="C57" s="1">
        <v>1109.5000300742686</v>
      </c>
      <c r="D57" s="1">
        <v>0</v>
      </c>
      <c r="E57">
        <f t="shared" si="58"/>
        <v>23.398874380588403</v>
      </c>
      <c r="F57">
        <f t="shared" si="59"/>
        <v>0.40909799929823393</v>
      </c>
      <c r="G57">
        <f t="shared" si="60"/>
        <v>254.28412823114661</v>
      </c>
      <c r="H57">
        <f t="shared" si="61"/>
        <v>8.6843854608504678</v>
      </c>
      <c r="I57">
        <f t="shared" si="62"/>
        <v>1.8011174480005647</v>
      </c>
      <c r="J57">
        <f t="shared" si="63"/>
        <v>23.40172004699707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23.539516448974609</v>
      </c>
      <c r="P57" s="1">
        <v>23.40172004699707</v>
      </c>
      <c r="Q57" s="1">
        <v>23.087081909179688</v>
      </c>
      <c r="R57" s="1">
        <v>400.9105224609375</v>
      </c>
      <c r="S57" s="1">
        <v>368.97564697265625</v>
      </c>
      <c r="T57" s="1">
        <v>4.0100884437561035</v>
      </c>
      <c r="U57" s="1">
        <v>14.286023139953613</v>
      </c>
      <c r="V57" s="1">
        <v>10.482663154602051</v>
      </c>
      <c r="W57" s="1">
        <v>37.344707489013672</v>
      </c>
      <c r="X57" s="1">
        <v>499.82723999023437</v>
      </c>
      <c r="Y57" s="1">
        <v>1500.842529296875</v>
      </c>
      <c r="Z57" s="1">
        <v>209.45010375976562</v>
      </c>
      <c r="AA57" s="1">
        <v>76.151206970214844</v>
      </c>
      <c r="AB57" s="1">
        <v>-2.6018610000610352</v>
      </c>
      <c r="AC57" s="1">
        <v>0.23591268062591553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0.83304539998372396</v>
      </c>
      <c r="AL57">
        <f t="shared" si="67"/>
        <v>8.6843854608504682E-3</v>
      </c>
      <c r="AM57">
        <f t="shared" si="68"/>
        <v>296.55172004699705</v>
      </c>
      <c r="AN57">
        <f t="shared" si="69"/>
        <v>296.68951644897459</v>
      </c>
      <c r="AO57">
        <f t="shared" si="70"/>
        <v>240.13479932006885</v>
      </c>
      <c r="AP57">
        <f t="shared" si="71"/>
        <v>-1.6775881704578333</v>
      </c>
      <c r="AQ57">
        <f t="shared" si="72"/>
        <v>2.8890153529124509</v>
      </c>
      <c r="AR57">
        <f t="shared" si="73"/>
        <v>37.937880013411167</v>
      </c>
      <c r="AS57">
        <f t="shared" si="74"/>
        <v>23.651856873457554</v>
      </c>
      <c r="AT57">
        <f t="shared" si="75"/>
        <v>23.47061824798584</v>
      </c>
      <c r="AU57">
        <f t="shared" si="76"/>
        <v>2.901048191415851</v>
      </c>
      <c r="AV57">
        <f t="shared" si="77"/>
        <v>0.35758795825095474</v>
      </c>
      <c r="AW57">
        <f t="shared" si="78"/>
        <v>1.0878979049118862</v>
      </c>
      <c r="AX57">
        <f t="shared" si="79"/>
        <v>1.8131502865039648</v>
      </c>
      <c r="AY57">
        <f t="shared" si="80"/>
        <v>0.22761219602018162</v>
      </c>
      <c r="AZ57">
        <f t="shared" si="81"/>
        <v>19.364043278170698</v>
      </c>
      <c r="BA57">
        <f t="shared" si="82"/>
        <v>0.68916236157447786</v>
      </c>
      <c r="BB57">
        <f t="shared" si="83"/>
        <v>44.045028694671451</v>
      </c>
      <c r="BC57">
        <f t="shared" si="84"/>
        <v>357.85294273232739</v>
      </c>
      <c r="BD57">
        <f t="shared" si="85"/>
        <v>2.8799654004436025E-2</v>
      </c>
    </row>
    <row r="58" spans="1:114" x14ac:dyDescent="0.25">
      <c r="A58" s="1">
        <v>40</v>
      </c>
      <c r="B58" s="1" t="s">
        <v>96</v>
      </c>
      <c r="C58" s="1">
        <v>1110.0000300630927</v>
      </c>
      <c r="D58" s="1">
        <v>0</v>
      </c>
      <c r="E58">
        <f t="shared" si="58"/>
        <v>23.324051870185198</v>
      </c>
      <c r="F58">
        <f t="shared" si="59"/>
        <v>0.40899146052552826</v>
      </c>
      <c r="G58">
        <f t="shared" si="60"/>
        <v>254.64542651639513</v>
      </c>
      <c r="H58">
        <f t="shared" si="61"/>
        <v>8.6842713859651273</v>
      </c>
      <c r="I58">
        <f t="shared" si="62"/>
        <v>1.8014897991163599</v>
      </c>
      <c r="J58">
        <f t="shared" si="63"/>
        <v>23.403575897216797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23.541589736938477</v>
      </c>
      <c r="P58" s="1">
        <v>23.403575897216797</v>
      </c>
      <c r="Q58" s="1">
        <v>23.088167190551758</v>
      </c>
      <c r="R58" s="1">
        <v>400.88748168945312</v>
      </c>
      <c r="S58" s="1">
        <v>369.04275512695312</v>
      </c>
      <c r="T58" s="1">
        <v>4.0099759101867676</v>
      </c>
      <c r="U58" s="1">
        <v>14.285465240478516</v>
      </c>
      <c r="V58" s="1">
        <v>10.480998992919922</v>
      </c>
      <c r="W58" s="1">
        <v>37.338367462158203</v>
      </c>
      <c r="X58" s="1">
        <v>499.84262084960937</v>
      </c>
      <c r="Y58" s="1">
        <v>1500.826171875</v>
      </c>
      <c r="Z58" s="1">
        <v>209.45100402832031</v>
      </c>
      <c r="AA58" s="1">
        <v>76.150764465332031</v>
      </c>
      <c r="AB58" s="1">
        <v>-2.6018610000610352</v>
      </c>
      <c r="AC58" s="1">
        <v>0.23591268062591553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0.83307103474934885</v>
      </c>
      <c r="AL58">
        <f t="shared" si="67"/>
        <v>8.6842713859651265E-3</v>
      </c>
      <c r="AM58">
        <f t="shared" si="68"/>
        <v>296.55357589721677</v>
      </c>
      <c r="AN58">
        <f t="shared" si="69"/>
        <v>296.69158973693845</v>
      </c>
      <c r="AO58">
        <f t="shared" si="70"/>
        <v>240.13218213262735</v>
      </c>
      <c r="AP58">
        <f t="shared" si="71"/>
        <v>-1.6775259141057188</v>
      </c>
      <c r="AQ58">
        <f t="shared" si="72"/>
        <v>2.8893388979217272</v>
      </c>
      <c r="AR58">
        <f t="shared" si="73"/>
        <v>37.942349209601318</v>
      </c>
      <c r="AS58">
        <f t="shared" si="74"/>
        <v>23.656883969122802</v>
      </c>
      <c r="AT58">
        <f t="shared" si="75"/>
        <v>23.472582817077637</v>
      </c>
      <c r="AU58">
        <f t="shared" si="76"/>
        <v>2.901391938546773</v>
      </c>
      <c r="AV58">
        <f t="shared" si="77"/>
        <v>0.35750655664176922</v>
      </c>
      <c r="AW58">
        <f t="shared" si="78"/>
        <v>1.0878490988053673</v>
      </c>
      <c r="AX58">
        <f t="shared" si="79"/>
        <v>1.8135428397414057</v>
      </c>
      <c r="AY58">
        <f t="shared" si="80"/>
        <v>0.22755942731505002</v>
      </c>
      <c r="AZ58">
        <f t="shared" si="81"/>
        <v>19.391443896824022</v>
      </c>
      <c r="BA58">
        <f t="shared" si="82"/>
        <v>0.69001605634771357</v>
      </c>
      <c r="BB58">
        <f t="shared" si="83"/>
        <v>44.037780616693887</v>
      </c>
      <c r="BC58">
        <f t="shared" si="84"/>
        <v>357.95561792460211</v>
      </c>
      <c r="BD58">
        <f t="shared" si="85"/>
        <v>2.8694604244707111E-2</v>
      </c>
    </row>
    <row r="59" spans="1:114" x14ac:dyDescent="0.25">
      <c r="A59" s="1">
        <v>41</v>
      </c>
      <c r="B59" s="1" t="s">
        <v>97</v>
      </c>
      <c r="C59" s="1">
        <v>1110.5000300519168</v>
      </c>
      <c r="D59" s="1">
        <v>0</v>
      </c>
      <c r="E59">
        <f t="shared" si="58"/>
        <v>23.263146960919688</v>
      </c>
      <c r="F59">
        <f t="shared" si="59"/>
        <v>0.40940057498683302</v>
      </c>
      <c r="G59">
        <f t="shared" si="60"/>
        <v>255.05316486770428</v>
      </c>
      <c r="H59">
        <f t="shared" si="61"/>
        <v>8.6906533497522087</v>
      </c>
      <c r="I59">
        <f t="shared" si="62"/>
        <v>1.8012340409165009</v>
      </c>
      <c r="J59">
        <f t="shared" si="63"/>
        <v>23.404607772827148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23.542407989501953</v>
      </c>
      <c r="P59" s="1">
        <v>23.404607772827148</v>
      </c>
      <c r="Q59" s="1">
        <v>23.088153839111328</v>
      </c>
      <c r="R59" s="1">
        <v>400.87322998046875</v>
      </c>
      <c r="S59" s="1">
        <v>369.09890747070312</v>
      </c>
      <c r="T59" s="1">
        <v>4.0084142684936523</v>
      </c>
      <c r="U59" s="1">
        <v>14.291166305541992</v>
      </c>
      <c r="V59" s="1">
        <v>10.476414680480957</v>
      </c>
      <c r="W59" s="1">
        <v>37.351474761962891</v>
      </c>
      <c r="X59" s="1">
        <v>499.853759765625</v>
      </c>
      <c r="Y59" s="1">
        <v>1500.89208984375</v>
      </c>
      <c r="Z59" s="1">
        <v>209.47181701660156</v>
      </c>
      <c r="AA59" s="1">
        <v>76.150871276855469</v>
      </c>
      <c r="AB59" s="1">
        <v>-2.6018610000610352</v>
      </c>
      <c r="AC59" s="1">
        <v>0.23591268062591553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0.8330895996093749</v>
      </c>
      <c r="AL59">
        <f t="shared" si="67"/>
        <v>8.6906533497522094E-3</v>
      </c>
      <c r="AM59">
        <f t="shared" si="68"/>
        <v>296.55460777282713</v>
      </c>
      <c r="AN59">
        <f t="shared" si="69"/>
        <v>296.69240798950193</v>
      </c>
      <c r="AO59">
        <f t="shared" si="70"/>
        <v>240.14272900739161</v>
      </c>
      <c r="AP59">
        <f t="shared" si="71"/>
        <v>-1.6807682273799582</v>
      </c>
      <c r="AQ59">
        <f t="shared" si="72"/>
        <v>2.8895188066459632</v>
      </c>
      <c r="AR59">
        <f t="shared" si="73"/>
        <v>37.944658520593642</v>
      </c>
      <c r="AS59">
        <f t="shared" si="74"/>
        <v>23.653492215051649</v>
      </c>
      <c r="AT59">
        <f t="shared" si="75"/>
        <v>23.473507881164551</v>
      </c>
      <c r="AU59">
        <f t="shared" si="76"/>
        <v>2.901553812395683</v>
      </c>
      <c r="AV59">
        <f t="shared" si="77"/>
        <v>0.35781911397274685</v>
      </c>
      <c r="AW59">
        <f t="shared" si="78"/>
        <v>1.0882847657294623</v>
      </c>
      <c r="AX59">
        <f t="shared" si="79"/>
        <v>1.8132690466662207</v>
      </c>
      <c r="AY59">
        <f t="shared" si="80"/>
        <v>0.2277620454491911</v>
      </c>
      <c r="AZ59">
        <f t="shared" si="81"/>
        <v>19.422520726595142</v>
      </c>
      <c r="BA59">
        <f t="shared" si="82"/>
        <v>0.69101576760410455</v>
      </c>
      <c r="BB59">
        <f t="shared" si="83"/>
        <v>44.056023835906956</v>
      </c>
      <c r="BC59">
        <f t="shared" si="84"/>
        <v>358.04072154530354</v>
      </c>
      <c r="BD59">
        <f t="shared" si="85"/>
        <v>2.8624726053089584E-2</v>
      </c>
    </row>
    <row r="60" spans="1:114" x14ac:dyDescent="0.25">
      <c r="A60" s="1">
        <v>42</v>
      </c>
      <c r="B60" s="1" t="s">
        <v>97</v>
      </c>
      <c r="C60" s="1">
        <v>1111.000030040741</v>
      </c>
      <c r="D60" s="1">
        <v>0</v>
      </c>
      <c r="E60">
        <f t="shared" si="58"/>
        <v>23.405031917132007</v>
      </c>
      <c r="F60">
        <f t="shared" si="59"/>
        <v>0.40963316910193104</v>
      </c>
      <c r="G60">
        <f t="shared" si="60"/>
        <v>254.39549640167073</v>
      </c>
      <c r="H60">
        <f t="shared" si="61"/>
        <v>8.6949789154351507</v>
      </c>
      <c r="I60">
        <f t="shared" si="62"/>
        <v>1.8012404824241912</v>
      </c>
      <c r="J60">
        <f t="shared" si="63"/>
        <v>23.406332015991211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23.5423583984375</v>
      </c>
      <c r="P60" s="1">
        <v>23.406332015991211</v>
      </c>
      <c r="Q60" s="1">
        <v>23.088451385498047</v>
      </c>
      <c r="R60" s="1">
        <v>400.94219970703125</v>
      </c>
      <c r="S60" s="1">
        <v>368.9976806640625</v>
      </c>
      <c r="T60" s="1">
        <v>4.0074243545532227</v>
      </c>
      <c r="U60" s="1">
        <v>14.294940948486328</v>
      </c>
      <c r="V60" s="1">
        <v>10.473923683166504</v>
      </c>
      <c r="W60" s="1">
        <v>37.361682891845703</v>
      </c>
      <c r="X60" s="1">
        <v>499.8690185546875</v>
      </c>
      <c r="Y60" s="1">
        <v>1500.8001708984375</v>
      </c>
      <c r="Z60" s="1">
        <v>209.49211120605469</v>
      </c>
      <c r="AA60" s="1">
        <v>76.151344299316406</v>
      </c>
      <c r="AB60" s="1">
        <v>-2.6018610000610352</v>
      </c>
      <c r="AC60" s="1">
        <v>0.23591268062591553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0.83311503092447914</v>
      </c>
      <c r="AL60">
        <f t="shared" si="67"/>
        <v>8.6949789154351503E-3</v>
      </c>
      <c r="AM60">
        <f t="shared" si="68"/>
        <v>296.55633201599119</v>
      </c>
      <c r="AN60">
        <f t="shared" si="69"/>
        <v>296.69235839843748</v>
      </c>
      <c r="AO60">
        <f t="shared" si="70"/>
        <v>240.12802197647034</v>
      </c>
      <c r="AP60">
        <f t="shared" si="71"/>
        <v>-1.683440433799541</v>
      </c>
      <c r="AQ60">
        <f t="shared" si="72"/>
        <v>2.8898194523307703</v>
      </c>
      <c r="AR60">
        <f t="shared" si="73"/>
        <v>37.948370825499815</v>
      </c>
      <c r="AS60">
        <f t="shared" si="74"/>
        <v>23.653429877013487</v>
      </c>
      <c r="AT60">
        <f t="shared" si="75"/>
        <v>23.474345207214355</v>
      </c>
      <c r="AU60">
        <f t="shared" si="76"/>
        <v>2.9017003400714034</v>
      </c>
      <c r="AV60">
        <f t="shared" si="77"/>
        <v>0.35799677730841861</v>
      </c>
      <c r="AW60">
        <f t="shared" si="78"/>
        <v>1.0885789699065791</v>
      </c>
      <c r="AX60">
        <f t="shared" si="79"/>
        <v>1.8131213701648243</v>
      </c>
      <c r="AY60">
        <f t="shared" si="80"/>
        <v>0.2278772202338242</v>
      </c>
      <c r="AZ60">
        <f t="shared" si="81"/>
        <v>19.372559034679135</v>
      </c>
      <c r="BA60">
        <f t="shared" si="82"/>
        <v>0.6894230227784921</v>
      </c>
      <c r="BB60">
        <f t="shared" si="83"/>
        <v>44.065432798318916</v>
      </c>
      <c r="BC60">
        <f t="shared" si="84"/>
        <v>357.87204942576312</v>
      </c>
      <c r="BD60">
        <f t="shared" si="85"/>
        <v>2.8819039171731498E-2</v>
      </c>
    </row>
    <row r="61" spans="1:114" x14ac:dyDescent="0.25">
      <c r="A61" s="1">
        <v>43</v>
      </c>
      <c r="B61" s="1" t="s">
        <v>98</v>
      </c>
      <c r="C61" s="1">
        <v>1111.5000300295651</v>
      </c>
      <c r="D61" s="1">
        <v>0</v>
      </c>
      <c r="E61">
        <f t="shared" si="58"/>
        <v>23.565740750117442</v>
      </c>
      <c r="F61">
        <f t="shared" si="59"/>
        <v>0.40910451229783334</v>
      </c>
      <c r="G61">
        <f t="shared" si="60"/>
        <v>253.45460270736524</v>
      </c>
      <c r="H61">
        <f t="shared" si="61"/>
        <v>8.6880386492988997</v>
      </c>
      <c r="I61">
        <f t="shared" si="62"/>
        <v>1.8018294808456496</v>
      </c>
      <c r="J61">
        <f t="shared" si="63"/>
        <v>23.406732559204102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23.542036056518555</v>
      </c>
      <c r="P61" s="1">
        <v>23.406732559204102</v>
      </c>
      <c r="Q61" s="1">
        <v>23.088495254516602</v>
      </c>
      <c r="R61" s="1">
        <v>400.99783325195312</v>
      </c>
      <c r="S61" s="1">
        <v>368.86465454101562</v>
      </c>
      <c r="T61" s="1">
        <v>4.0087652206420898</v>
      </c>
      <c r="U61" s="1">
        <v>14.288210868835449</v>
      </c>
      <c r="V61" s="1">
        <v>10.477567672729492</v>
      </c>
      <c r="W61" s="1">
        <v>37.344589233398438</v>
      </c>
      <c r="X61" s="1">
        <v>499.8656005859375</v>
      </c>
      <c r="Y61" s="1">
        <v>1500.798095703125</v>
      </c>
      <c r="Z61" s="1">
        <v>209.41474914550781</v>
      </c>
      <c r="AA61" s="1">
        <v>76.15087890625</v>
      </c>
      <c r="AB61" s="1">
        <v>-2.6018610000610352</v>
      </c>
      <c r="AC61" s="1">
        <v>0.23591268062591553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0.83310933430989575</v>
      </c>
      <c r="AL61">
        <f t="shared" si="67"/>
        <v>8.6880386492988997E-3</v>
      </c>
      <c r="AM61">
        <f t="shared" si="68"/>
        <v>296.55673255920408</v>
      </c>
      <c r="AN61">
        <f t="shared" si="69"/>
        <v>296.69203605651853</v>
      </c>
      <c r="AO61">
        <f t="shared" si="70"/>
        <v>240.12768994522776</v>
      </c>
      <c r="AP61">
        <f t="shared" si="71"/>
        <v>-1.6799061544816087</v>
      </c>
      <c r="AQ61">
        <f t="shared" si="72"/>
        <v>2.8898892965053031</v>
      </c>
      <c r="AR61">
        <f t="shared" si="73"/>
        <v>37.949519926921276</v>
      </c>
      <c r="AS61">
        <f t="shared" si="74"/>
        <v>23.661309058085827</v>
      </c>
      <c r="AT61">
        <f t="shared" si="75"/>
        <v>23.474384307861328</v>
      </c>
      <c r="AU61">
        <f t="shared" si="76"/>
        <v>2.9017071826381073</v>
      </c>
      <c r="AV61">
        <f t="shared" si="77"/>
        <v>0.35759293437549106</v>
      </c>
      <c r="AW61">
        <f t="shared" si="78"/>
        <v>1.0880598156596535</v>
      </c>
      <c r="AX61">
        <f t="shared" si="79"/>
        <v>1.8136473669784539</v>
      </c>
      <c r="AY61">
        <f t="shared" si="80"/>
        <v>0.22761542181412095</v>
      </c>
      <c r="AZ61">
        <f t="shared" si="81"/>
        <v>19.300790759000272</v>
      </c>
      <c r="BA61">
        <f t="shared" si="82"/>
        <v>0.68712087099465513</v>
      </c>
      <c r="BB61">
        <f t="shared" si="83"/>
        <v>44.039551275478715</v>
      </c>
      <c r="BC61">
        <f t="shared" si="84"/>
        <v>357.66263002032878</v>
      </c>
      <c r="BD61">
        <f t="shared" si="85"/>
        <v>2.9016860051899959E-2</v>
      </c>
    </row>
    <row r="62" spans="1:114" x14ac:dyDescent="0.25">
      <c r="A62" s="1">
        <v>44</v>
      </c>
      <c r="B62" s="1" t="s">
        <v>98</v>
      </c>
      <c r="C62" s="1">
        <v>1112.0000300183892</v>
      </c>
      <c r="D62" s="1">
        <v>0</v>
      </c>
      <c r="E62">
        <f t="shared" si="58"/>
        <v>23.426387935690087</v>
      </c>
      <c r="F62">
        <f t="shared" si="59"/>
        <v>0.40861238820388485</v>
      </c>
      <c r="G62">
        <f t="shared" si="60"/>
        <v>254.07683461853415</v>
      </c>
      <c r="H62">
        <f t="shared" si="61"/>
        <v>8.6817708684533876</v>
      </c>
      <c r="I62">
        <f t="shared" si="62"/>
        <v>1.8024265889193063</v>
      </c>
      <c r="J62">
        <f t="shared" si="63"/>
        <v>23.407735824584961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23.542575836181641</v>
      </c>
      <c r="P62" s="1">
        <v>23.407735824584961</v>
      </c>
      <c r="Q62" s="1">
        <v>23.089006423950195</v>
      </c>
      <c r="R62" s="1">
        <v>400.96710205078125</v>
      </c>
      <c r="S62" s="1">
        <v>369.00369262695312</v>
      </c>
      <c r="T62" s="1">
        <v>4.0109686851501465</v>
      </c>
      <c r="U62" s="1">
        <v>14.282678604125977</v>
      </c>
      <c r="V62" s="1">
        <v>10.482976913452148</v>
      </c>
      <c r="W62" s="1">
        <v>37.328887939453125</v>
      </c>
      <c r="X62" s="1">
        <v>499.88397216796875</v>
      </c>
      <c r="Y62" s="1">
        <v>1500.7513427734375</v>
      </c>
      <c r="Z62" s="1">
        <v>209.49520874023437</v>
      </c>
      <c r="AA62" s="1">
        <v>76.15081787109375</v>
      </c>
      <c r="AB62" s="1">
        <v>-2.6018610000610352</v>
      </c>
      <c r="AC62" s="1">
        <v>0.23591268062591553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0.83313995361328119</v>
      </c>
      <c r="AL62">
        <f t="shared" si="67"/>
        <v>8.6817708684533874E-3</v>
      </c>
      <c r="AM62">
        <f t="shared" si="68"/>
        <v>296.55773582458494</v>
      </c>
      <c r="AN62">
        <f t="shared" si="69"/>
        <v>296.69257583618162</v>
      </c>
      <c r="AO62">
        <f t="shared" si="70"/>
        <v>240.12020947664496</v>
      </c>
      <c r="AP62">
        <f t="shared" si="71"/>
        <v>-1.6767727199814311</v>
      </c>
      <c r="AQ62">
        <f t="shared" si="72"/>
        <v>2.8900642460134711</v>
      </c>
      <c r="AR62">
        <f t="shared" si="73"/>
        <v>37.951847751730014</v>
      </c>
      <c r="AS62">
        <f t="shared" si="74"/>
        <v>23.669169147604038</v>
      </c>
      <c r="AT62">
        <f t="shared" si="75"/>
        <v>23.475155830383301</v>
      </c>
      <c r="AU62">
        <f t="shared" si="76"/>
        <v>2.9018422010480838</v>
      </c>
      <c r="AV62">
        <f t="shared" si="77"/>
        <v>0.35721688079141556</v>
      </c>
      <c r="AW62">
        <f t="shared" si="78"/>
        <v>1.0876376570941648</v>
      </c>
      <c r="AX62">
        <f t="shared" si="79"/>
        <v>1.8142045439539189</v>
      </c>
      <c r="AY62">
        <f t="shared" si="80"/>
        <v>0.22737164813855848</v>
      </c>
      <c r="AZ62">
        <f t="shared" si="81"/>
        <v>19.348158758300002</v>
      </c>
      <c r="BA62">
        <f t="shared" si="82"/>
        <v>0.68854821698327806</v>
      </c>
      <c r="BB62">
        <f t="shared" si="83"/>
        <v>44.016007727894269</v>
      </c>
      <c r="BC62">
        <f t="shared" si="84"/>
        <v>357.86790976023315</v>
      </c>
      <c r="BD62">
        <f t="shared" si="85"/>
        <v>2.8813314753614868E-2</v>
      </c>
    </row>
    <row r="63" spans="1:114" x14ac:dyDescent="0.25">
      <c r="A63" s="1">
        <v>45</v>
      </c>
      <c r="B63" s="1" t="s">
        <v>99</v>
      </c>
      <c r="C63" s="1">
        <v>1112.5000300072134</v>
      </c>
      <c r="D63" s="1">
        <v>0</v>
      </c>
      <c r="E63">
        <f t="shared" si="58"/>
        <v>23.330179000470665</v>
      </c>
      <c r="F63">
        <f t="shared" si="59"/>
        <v>0.4090556400974622</v>
      </c>
      <c r="G63">
        <f t="shared" si="60"/>
        <v>254.66759315993235</v>
      </c>
      <c r="H63">
        <f t="shared" si="61"/>
        <v>8.6881122994602453</v>
      </c>
      <c r="I63">
        <f t="shared" si="62"/>
        <v>1.8020323257434572</v>
      </c>
      <c r="J63">
        <f t="shared" si="63"/>
        <v>23.408287048339844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23.542804718017578</v>
      </c>
      <c r="P63" s="1">
        <v>23.408287048339844</v>
      </c>
      <c r="Q63" s="1">
        <v>23.088962554931641</v>
      </c>
      <c r="R63" s="1">
        <v>400.93527221679687</v>
      </c>
      <c r="S63" s="1">
        <v>369.08230590820312</v>
      </c>
      <c r="T63" s="1">
        <v>4.0094799995422363</v>
      </c>
      <c r="U63" s="1">
        <v>14.289079666137695</v>
      </c>
      <c r="V63" s="1">
        <v>10.478969573974609</v>
      </c>
      <c r="W63" s="1">
        <v>37.345199584960938</v>
      </c>
      <c r="X63" s="1">
        <v>499.86190795898437</v>
      </c>
      <c r="Y63" s="1">
        <v>1500.7366943359375</v>
      </c>
      <c r="Z63" s="1">
        <v>209.4349365234375</v>
      </c>
      <c r="AA63" s="1">
        <v>76.151023864746094</v>
      </c>
      <c r="AB63" s="1">
        <v>-2.6018610000610352</v>
      </c>
      <c r="AC63" s="1">
        <v>0.23591268062591553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0.83310317993164051</v>
      </c>
      <c r="AL63">
        <f t="shared" si="67"/>
        <v>8.6881122994602461E-3</v>
      </c>
      <c r="AM63">
        <f t="shared" si="68"/>
        <v>296.55828704833982</v>
      </c>
      <c r="AN63">
        <f t="shared" si="69"/>
        <v>296.69280471801756</v>
      </c>
      <c r="AO63">
        <f t="shared" si="70"/>
        <v>240.11786572669735</v>
      </c>
      <c r="AP63">
        <f t="shared" si="71"/>
        <v>-1.6801625488943293</v>
      </c>
      <c r="AQ63">
        <f t="shared" si="72"/>
        <v>2.8901603724047669</v>
      </c>
      <c r="AR63">
        <f t="shared" si="73"/>
        <v>37.953007401949833</v>
      </c>
      <c r="AS63">
        <f t="shared" si="74"/>
        <v>23.663927735812138</v>
      </c>
      <c r="AT63">
        <f t="shared" si="75"/>
        <v>23.475545883178711</v>
      </c>
      <c r="AU63">
        <f t="shared" si="76"/>
        <v>2.9019104633736617</v>
      </c>
      <c r="AV63">
        <f t="shared" si="77"/>
        <v>0.35755559408054455</v>
      </c>
      <c r="AW63">
        <f t="shared" si="78"/>
        <v>1.0881280466613097</v>
      </c>
      <c r="AX63">
        <f t="shared" si="79"/>
        <v>1.813782416712352</v>
      </c>
      <c r="AY63">
        <f t="shared" si="80"/>
        <v>0.22759121584915834</v>
      </c>
      <c r="AZ63">
        <f t="shared" si="81"/>
        <v>19.393197964299461</v>
      </c>
      <c r="BA63">
        <f t="shared" si="82"/>
        <v>0.69000217318267321</v>
      </c>
      <c r="BB63">
        <f t="shared" si="83"/>
        <v>44.037533742834</v>
      </c>
      <c r="BC63">
        <f t="shared" si="84"/>
        <v>357.99225616156048</v>
      </c>
      <c r="BD63">
        <f t="shared" si="85"/>
        <v>2.8699043827806175E-2</v>
      </c>
      <c r="BE63">
        <f>AVERAGE(E49:E63)</f>
        <v>23.396700647512059</v>
      </c>
      <c r="BF63">
        <f>AVERAGE(O49:O63)</f>
        <v>23.539195887247722</v>
      </c>
      <c r="BG63">
        <f>AVERAGE(P49:P63)</f>
        <v>23.403442001342775</v>
      </c>
      <c r="BH63" t="e">
        <f>AVERAGE(B49:B63)</f>
        <v>#DIV/0!</v>
      </c>
      <c r="BI63">
        <f t="shared" ref="BI63:DJ63" si="86">AVERAGE(C49:C63)</f>
        <v>1109.0333634180326</v>
      </c>
      <c r="BJ63">
        <f t="shared" si="86"/>
        <v>0</v>
      </c>
      <c r="BK63">
        <f t="shared" si="86"/>
        <v>23.396700647512059</v>
      </c>
      <c r="BL63">
        <f t="shared" si="86"/>
        <v>0.40943068904378138</v>
      </c>
      <c r="BM63">
        <f t="shared" si="86"/>
        <v>254.34540456748991</v>
      </c>
      <c r="BN63">
        <f t="shared" si="86"/>
        <v>8.6903003146693809</v>
      </c>
      <c r="BO63">
        <f t="shared" si="86"/>
        <v>1.8010523209965013</v>
      </c>
      <c r="BP63">
        <f t="shared" si="86"/>
        <v>23.403442001342775</v>
      </c>
      <c r="BQ63">
        <f t="shared" si="86"/>
        <v>6</v>
      </c>
      <c r="BR63">
        <f t="shared" si="86"/>
        <v>1.4200000166893005</v>
      </c>
      <c r="BS63">
        <f t="shared" si="86"/>
        <v>1</v>
      </c>
      <c r="BT63">
        <f t="shared" si="86"/>
        <v>2.8400000333786011</v>
      </c>
      <c r="BU63">
        <f t="shared" si="86"/>
        <v>23.539195887247722</v>
      </c>
      <c r="BV63">
        <f t="shared" si="86"/>
        <v>23.403442001342775</v>
      </c>
      <c r="BW63">
        <f t="shared" si="86"/>
        <v>23.087137603759764</v>
      </c>
      <c r="BX63">
        <f t="shared" si="86"/>
        <v>400.88689371744789</v>
      </c>
      <c r="BY63">
        <f t="shared" si="86"/>
        <v>368.95358479817708</v>
      </c>
      <c r="BZ63">
        <f t="shared" si="86"/>
        <v>4.008409913380941</v>
      </c>
      <c r="CA63">
        <f t="shared" si="86"/>
        <v>14.290857950846354</v>
      </c>
      <c r="CB63">
        <f t="shared" si="86"/>
        <v>10.478450520833333</v>
      </c>
      <c r="CC63">
        <f t="shared" si="86"/>
        <v>37.3579719543457</v>
      </c>
      <c r="CD63">
        <f t="shared" si="86"/>
        <v>499.84837443033854</v>
      </c>
      <c r="CE63">
        <f t="shared" si="86"/>
        <v>1500.8171712239584</v>
      </c>
      <c r="CF63">
        <f t="shared" si="86"/>
        <v>209.36107889811197</v>
      </c>
      <c r="CG63">
        <f t="shared" si="86"/>
        <v>76.151009623209632</v>
      </c>
      <c r="CH63">
        <f t="shared" si="86"/>
        <v>-2.6018610000610352</v>
      </c>
      <c r="CI63">
        <f t="shared" si="86"/>
        <v>0.23591268062591553</v>
      </c>
      <c r="CJ63">
        <f t="shared" si="86"/>
        <v>1</v>
      </c>
      <c r="CK63">
        <f t="shared" si="86"/>
        <v>-0.21956524252891541</v>
      </c>
      <c r="CL63">
        <f t="shared" si="86"/>
        <v>2.737391471862793</v>
      </c>
      <c r="CM63">
        <f t="shared" si="86"/>
        <v>1</v>
      </c>
      <c r="CN63">
        <f t="shared" si="86"/>
        <v>0</v>
      </c>
      <c r="CO63">
        <f t="shared" si="86"/>
        <v>0.15999999642372131</v>
      </c>
      <c r="CP63">
        <f t="shared" si="86"/>
        <v>111115</v>
      </c>
      <c r="CQ63">
        <f t="shared" si="86"/>
        <v>0.83308062405056416</v>
      </c>
      <c r="CR63">
        <f t="shared" si="86"/>
        <v>8.6903003146693823E-3</v>
      </c>
      <c r="CS63">
        <f t="shared" si="86"/>
        <v>296.55344200134277</v>
      </c>
      <c r="CT63">
        <f t="shared" si="86"/>
        <v>296.68919588724771</v>
      </c>
      <c r="CU63">
        <f t="shared" si="86"/>
        <v>240.13074202849288</v>
      </c>
      <c r="CV63">
        <f t="shared" si="86"/>
        <v>-1.6810019866503749</v>
      </c>
      <c r="CW63">
        <f t="shared" si="86"/>
        <v>2.8893155828029768</v>
      </c>
      <c r="CX63">
        <f t="shared" si="86"/>
        <v>37.941920893146609</v>
      </c>
      <c r="CY63">
        <f t="shared" si="86"/>
        <v>23.65106294230025</v>
      </c>
      <c r="CZ63">
        <f t="shared" si="86"/>
        <v>23.471318944295248</v>
      </c>
      <c r="DA63">
        <f t="shared" si="86"/>
        <v>2.9011708211010903</v>
      </c>
      <c r="DB63">
        <f t="shared" si="86"/>
        <v>0.35784204497547389</v>
      </c>
      <c r="DC63">
        <f t="shared" si="86"/>
        <v>1.0882632618064754</v>
      </c>
      <c r="DD63">
        <f t="shared" si="86"/>
        <v>1.8129075592946156</v>
      </c>
      <c r="DE63">
        <f t="shared" si="86"/>
        <v>0.22777691695758001</v>
      </c>
      <c r="DF63">
        <f t="shared" si="86"/>
        <v>19.368659382943562</v>
      </c>
      <c r="DG63">
        <f t="shared" si="86"/>
        <v>0.68936942142106872</v>
      </c>
      <c r="DH63">
        <f t="shared" si="86"/>
        <v>44.058336216198846</v>
      </c>
      <c r="DI63">
        <f t="shared" si="86"/>
        <v>357.8319138464463</v>
      </c>
      <c r="DJ63">
        <f t="shared" si="86"/>
        <v>2.8807392940858791E-2</v>
      </c>
    </row>
    <row r="64" spans="1:114" x14ac:dyDescent="0.25">
      <c r="A64" s="1" t="s">
        <v>9</v>
      </c>
      <c r="B64" s="1" t="s">
        <v>100</v>
      </c>
    </row>
    <row r="65" spans="1:114" x14ac:dyDescent="0.25">
      <c r="A65" s="1" t="s">
        <v>9</v>
      </c>
      <c r="B65" s="1" t="s">
        <v>101</v>
      </c>
    </row>
    <row r="66" spans="1:114" x14ac:dyDescent="0.25">
      <c r="A66" s="1">
        <v>46</v>
      </c>
      <c r="B66" s="1" t="s">
        <v>102</v>
      </c>
      <c r="C66" s="1">
        <v>1313.0000301077962</v>
      </c>
      <c r="D66" s="1">
        <v>0</v>
      </c>
      <c r="E66">
        <f t="shared" ref="E66:E80" si="87">(R66-S66*(1000-T66)/(1000-U66))*AK66</f>
        <v>23.488061300567729</v>
      </c>
      <c r="F66">
        <f t="shared" ref="F66:F80" si="88">IF(AV66&lt;&gt;0,1/(1/AV66-1/N66),0)</f>
        <v>0.38378964249246056</v>
      </c>
      <c r="G66">
        <f t="shared" ref="G66:G80" si="89">((AY66-AL66/2)*S66-E66)/(AY66+AL66/2)</f>
        <v>246.25913240707067</v>
      </c>
      <c r="H66">
        <f t="shared" ref="H66:H80" si="90">AL66*1000</f>
        <v>8.832780846627923</v>
      </c>
      <c r="I66">
        <f t="shared" ref="I66:I80" si="91">(AQ66-AW66)</f>
        <v>1.9280451996965509</v>
      </c>
      <c r="J66">
        <f t="shared" ref="J66:J80" si="92">(P66+AP66*D66)</f>
        <v>25.671335220336914</v>
      </c>
      <c r="K66" s="1">
        <v>6</v>
      </c>
      <c r="L66">
        <f t="shared" ref="L66:L80" si="93">(K66*AE66+AF66)</f>
        <v>1.4200000166893005</v>
      </c>
      <c r="M66" s="1">
        <v>1</v>
      </c>
      <c r="N66">
        <f t="shared" ref="N66:N80" si="94">L66*(M66+1)*(M66+1)/(M66*M66+1)</f>
        <v>2.8400000333786011</v>
      </c>
      <c r="O66" s="1">
        <v>27.528884887695313</v>
      </c>
      <c r="P66" s="1">
        <v>25.671335220336914</v>
      </c>
      <c r="Q66" s="1">
        <v>27.963169097900391</v>
      </c>
      <c r="R66" s="1">
        <v>400.227783203125</v>
      </c>
      <c r="S66" s="1">
        <v>368.131103515625</v>
      </c>
      <c r="T66" s="1">
        <v>7.7279505729675293</v>
      </c>
      <c r="U66" s="1">
        <v>18.137975692749023</v>
      </c>
      <c r="V66" s="1">
        <v>15.93932056427002</v>
      </c>
      <c r="W66" s="1">
        <v>37.410564422607422</v>
      </c>
      <c r="X66" s="1">
        <v>499.85885620117187</v>
      </c>
      <c r="Y66" s="1">
        <v>1500.52587890625</v>
      </c>
      <c r="Z66" s="1">
        <v>211.57730102539062</v>
      </c>
      <c r="AA66" s="1">
        <v>76.146575927734375</v>
      </c>
      <c r="AB66" s="1">
        <v>-2.8488397598266602</v>
      </c>
      <c r="AC66" s="1">
        <v>0.24960553646087646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ref="AK66:AK80" si="95">X66*0.000001/(K66*0.0001)</f>
        <v>0.83309809366861964</v>
      </c>
      <c r="AL66">
        <f t="shared" ref="AL66:AL80" si="96">(U66-T66)/(1000-U66)*AK66</f>
        <v>8.8327808466279224E-3</v>
      </c>
      <c r="AM66">
        <f t="shared" ref="AM66:AM80" si="97">(P66+273.15)</f>
        <v>298.82133522033689</v>
      </c>
      <c r="AN66">
        <f t="shared" ref="AN66:AN80" si="98">(O66+273.15)</f>
        <v>300.67888488769529</v>
      </c>
      <c r="AO66">
        <f t="shared" ref="AO66:AO80" si="99">(Y66*AG66+Z66*AH66)*AI66</f>
        <v>240.08413525870128</v>
      </c>
      <c r="AP66">
        <f t="shared" ref="AP66:AP80" si="100">((AO66+0.00000010773*(AN66^4-AM66^4))-AL66*44100)/(L66*51.4+0.00000043092*AM66^3)</f>
        <v>-1.5136542600309519</v>
      </c>
      <c r="AQ66">
        <f t="shared" ref="AQ66:AQ80" si="101">0.61365*EXP(17.502*J66/(240.97+J66))</f>
        <v>3.3091899429598648</v>
      </c>
      <c r="AR66">
        <f t="shared" ref="AR66:AR80" si="102">AQ66*1000/AA66</f>
        <v>43.458158198740229</v>
      </c>
      <c r="AS66">
        <f t="shared" ref="AS66:AS80" si="103">(AR66-U66)</f>
        <v>25.320182505991205</v>
      </c>
      <c r="AT66">
        <f t="shared" ref="AT66:AT80" si="104">IF(D66,P66,(O66+P66)/2)</f>
        <v>26.600110054016113</v>
      </c>
      <c r="AU66">
        <f t="shared" ref="AU66:AU80" si="105">0.61365*EXP(17.502*AT66/(240.97+AT66))</f>
        <v>3.495954429345681</v>
      </c>
      <c r="AV66">
        <f t="shared" ref="AV66:AV80" si="106">IF(AS66&lt;&gt;0,(1000-(AR66+U66)/2)/AS66*AL66,0)</f>
        <v>0.33809978536966545</v>
      </c>
      <c r="AW66">
        <f t="shared" ref="AW66:AW80" si="107">U66*AA66/1000</f>
        <v>1.3811447432633139</v>
      </c>
      <c r="AX66">
        <f t="shared" ref="AX66:AX80" si="108">(AU66-AW66)</f>
        <v>2.1148096860823671</v>
      </c>
      <c r="AY66">
        <f t="shared" ref="AY66:AY80" si="109">1/(1.6/F66+1.37/N66)</f>
        <v>0.21499158679673819</v>
      </c>
      <c r="AZ66">
        <f t="shared" ref="AZ66:AZ80" si="110">G66*AA66*0.001</f>
        <v>18.751789723733001</v>
      </c>
      <c r="BA66">
        <f t="shared" ref="BA66:BA80" si="111">G66/S66</f>
        <v>0.66894410729034859</v>
      </c>
      <c r="BB66">
        <f t="shared" ref="BB66:BB80" si="112">(1-AL66*AA66/AQ66/F66)*100</f>
        <v>47.041839858564252</v>
      </c>
      <c r="BC66">
        <f t="shared" ref="BC66:BC80" si="113">(S66-E66/(N66/1.35))</f>
        <v>356.96600408495914</v>
      </c>
      <c r="BD66">
        <f t="shared" ref="BD66:BD80" si="114">E66*BB66/100/BC66</f>
        <v>3.0953132949502728E-2</v>
      </c>
    </row>
    <row r="67" spans="1:114" x14ac:dyDescent="0.25">
      <c r="A67" s="1">
        <v>47</v>
      </c>
      <c r="B67" s="1" t="s">
        <v>102</v>
      </c>
      <c r="C67" s="1">
        <v>1313.0000301077962</v>
      </c>
      <c r="D67" s="1">
        <v>0</v>
      </c>
      <c r="E67">
        <f t="shared" si="87"/>
        <v>23.488061300567729</v>
      </c>
      <c r="F67">
        <f t="shared" si="88"/>
        <v>0.38378964249246056</v>
      </c>
      <c r="G67">
        <f t="shared" si="89"/>
        <v>246.25913240707067</v>
      </c>
      <c r="H67">
        <f t="shared" si="90"/>
        <v>8.832780846627923</v>
      </c>
      <c r="I67">
        <f t="shared" si="91"/>
        <v>1.9280451996965509</v>
      </c>
      <c r="J67">
        <f t="shared" si="92"/>
        <v>25.671335220336914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27.528884887695313</v>
      </c>
      <c r="P67" s="1">
        <v>25.671335220336914</v>
      </c>
      <c r="Q67" s="1">
        <v>27.963169097900391</v>
      </c>
      <c r="R67" s="1">
        <v>400.227783203125</v>
      </c>
      <c r="S67" s="1">
        <v>368.131103515625</v>
      </c>
      <c r="T67" s="1">
        <v>7.7279505729675293</v>
      </c>
      <c r="U67" s="1">
        <v>18.137975692749023</v>
      </c>
      <c r="V67" s="1">
        <v>15.93932056427002</v>
      </c>
      <c r="W67" s="1">
        <v>37.410564422607422</v>
      </c>
      <c r="X67" s="1">
        <v>499.85885620117187</v>
      </c>
      <c r="Y67" s="1">
        <v>1500.52587890625</v>
      </c>
      <c r="Z67" s="1">
        <v>211.57730102539062</v>
      </c>
      <c r="AA67" s="1">
        <v>76.146575927734375</v>
      </c>
      <c r="AB67" s="1">
        <v>-2.8488397598266602</v>
      </c>
      <c r="AC67" s="1">
        <v>0.24960553646087646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0.83309809366861964</v>
      </c>
      <c r="AL67">
        <f t="shared" si="96"/>
        <v>8.8327808466279224E-3</v>
      </c>
      <c r="AM67">
        <f t="shared" si="97"/>
        <v>298.82133522033689</v>
      </c>
      <c r="AN67">
        <f t="shared" si="98"/>
        <v>300.67888488769529</v>
      </c>
      <c r="AO67">
        <f t="shared" si="99"/>
        <v>240.08413525870128</v>
      </c>
      <c r="AP67">
        <f t="shared" si="100"/>
        <v>-1.5136542600309519</v>
      </c>
      <c r="AQ67">
        <f t="shared" si="101"/>
        <v>3.3091899429598648</v>
      </c>
      <c r="AR67">
        <f t="shared" si="102"/>
        <v>43.458158198740229</v>
      </c>
      <c r="AS67">
        <f t="shared" si="103"/>
        <v>25.320182505991205</v>
      </c>
      <c r="AT67">
        <f t="shared" si="104"/>
        <v>26.600110054016113</v>
      </c>
      <c r="AU67">
        <f t="shared" si="105"/>
        <v>3.495954429345681</v>
      </c>
      <c r="AV67">
        <f t="shared" si="106"/>
        <v>0.33809978536966545</v>
      </c>
      <c r="AW67">
        <f t="shared" si="107"/>
        <v>1.3811447432633139</v>
      </c>
      <c r="AX67">
        <f t="shared" si="108"/>
        <v>2.1148096860823671</v>
      </c>
      <c r="AY67">
        <f t="shared" si="109"/>
        <v>0.21499158679673819</v>
      </c>
      <c r="AZ67">
        <f t="shared" si="110"/>
        <v>18.751789723733001</v>
      </c>
      <c r="BA67">
        <f t="shared" si="111"/>
        <v>0.66894410729034859</v>
      </c>
      <c r="BB67">
        <f t="shared" si="112"/>
        <v>47.041839858564252</v>
      </c>
      <c r="BC67">
        <f t="shared" si="113"/>
        <v>356.96600408495914</v>
      </c>
      <c r="BD67">
        <f t="shared" si="114"/>
        <v>3.0953132949502728E-2</v>
      </c>
    </row>
    <row r="68" spans="1:114" x14ac:dyDescent="0.25">
      <c r="A68" s="1">
        <v>48</v>
      </c>
      <c r="B68" s="1" t="s">
        <v>103</v>
      </c>
      <c r="C68" s="1">
        <v>1313.5000300966203</v>
      </c>
      <c r="D68" s="1">
        <v>0</v>
      </c>
      <c r="E68">
        <f t="shared" si="87"/>
        <v>23.340699294466113</v>
      </c>
      <c r="F68">
        <f t="shared" si="88"/>
        <v>0.38427249457070856</v>
      </c>
      <c r="G68">
        <f t="shared" si="89"/>
        <v>247.13602873756486</v>
      </c>
      <c r="H68">
        <f t="shared" si="90"/>
        <v>8.8412632028205422</v>
      </c>
      <c r="I68">
        <f t="shared" si="91"/>
        <v>1.9277386708468209</v>
      </c>
      <c r="J68">
        <f t="shared" si="92"/>
        <v>25.672977447509766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27.529340744018555</v>
      </c>
      <c r="P68" s="1">
        <v>25.672977447509766</v>
      </c>
      <c r="Q68" s="1">
        <v>27.963508605957031</v>
      </c>
      <c r="R68" s="1">
        <v>400.1427001953125</v>
      </c>
      <c r="S68" s="1">
        <v>368.21798706054687</v>
      </c>
      <c r="T68" s="1">
        <v>7.7263059616088867</v>
      </c>
      <c r="U68" s="1">
        <v>18.146320343017578</v>
      </c>
      <c r="V68" s="1">
        <v>15.935428619384766</v>
      </c>
      <c r="W68" s="1">
        <v>37.426605224609375</v>
      </c>
      <c r="X68" s="1">
        <v>499.85498046875</v>
      </c>
      <c r="Y68" s="1">
        <v>1500.637939453125</v>
      </c>
      <c r="Z68" s="1">
        <v>211.50306701660156</v>
      </c>
      <c r="AA68" s="1">
        <v>76.146217346191406</v>
      </c>
      <c r="AB68" s="1">
        <v>-2.8488397598266602</v>
      </c>
      <c r="AC68" s="1">
        <v>0.24960553646087646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0.83309163411458331</v>
      </c>
      <c r="AL68">
        <f t="shared" si="96"/>
        <v>8.8412632028205419E-3</v>
      </c>
      <c r="AM68">
        <f t="shared" si="97"/>
        <v>298.82297744750974</v>
      </c>
      <c r="AN68">
        <f t="shared" si="98"/>
        <v>300.67934074401853</v>
      </c>
      <c r="AO68">
        <f t="shared" si="99"/>
        <v>240.10206494580052</v>
      </c>
      <c r="AP68">
        <f t="shared" si="100"/>
        <v>-1.5180265388286496</v>
      </c>
      <c r="AQ68">
        <f t="shared" si="101"/>
        <v>3.309512323719852</v>
      </c>
      <c r="AR68">
        <f t="shared" si="102"/>
        <v>43.462596555170627</v>
      </c>
      <c r="AS68">
        <f t="shared" si="103"/>
        <v>25.316276212153049</v>
      </c>
      <c r="AT68">
        <f t="shared" si="104"/>
        <v>26.60115909576416</v>
      </c>
      <c r="AU68">
        <f t="shared" si="105"/>
        <v>3.4961704750888889</v>
      </c>
      <c r="AV68">
        <f t="shared" si="106"/>
        <v>0.33847445833041812</v>
      </c>
      <c r="AW68">
        <f t="shared" si="107"/>
        <v>1.3817736528730311</v>
      </c>
      <c r="AX68">
        <f t="shared" si="108"/>
        <v>2.1143968222158578</v>
      </c>
      <c r="AY68">
        <f t="shared" si="109"/>
        <v>0.21523398748838571</v>
      </c>
      <c r="AZ68">
        <f t="shared" si="110"/>
        <v>18.818473758325219</v>
      </c>
      <c r="BA68">
        <f t="shared" si="111"/>
        <v>0.67116772515767342</v>
      </c>
      <c r="BB68">
        <f t="shared" si="112"/>
        <v>47.062996861831188</v>
      </c>
      <c r="BC68">
        <f t="shared" si="113"/>
        <v>357.12293646998631</v>
      </c>
      <c r="BD68">
        <f t="shared" si="114"/>
        <v>3.0759246899862005E-2</v>
      </c>
    </row>
    <row r="69" spans="1:114" x14ac:dyDescent="0.25">
      <c r="A69" s="1">
        <v>49</v>
      </c>
      <c r="B69" s="1" t="s">
        <v>103</v>
      </c>
      <c r="C69" s="1">
        <v>1314.0000300854445</v>
      </c>
      <c r="D69" s="1">
        <v>0</v>
      </c>
      <c r="E69">
        <f t="shared" si="87"/>
        <v>23.460539081159251</v>
      </c>
      <c r="F69">
        <f t="shared" si="88"/>
        <v>0.3842867396805299</v>
      </c>
      <c r="G69">
        <f t="shared" si="89"/>
        <v>246.48525523727392</v>
      </c>
      <c r="H69">
        <f t="shared" si="90"/>
        <v>8.8435163259783831</v>
      </c>
      <c r="I69">
        <f t="shared" si="91"/>
        <v>1.9281542159672767</v>
      </c>
      <c r="J69">
        <f t="shared" si="92"/>
        <v>25.676368713378906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27.530605316162109</v>
      </c>
      <c r="P69" s="1">
        <v>25.676368713378906</v>
      </c>
      <c r="Q69" s="1">
        <v>27.963729858398438</v>
      </c>
      <c r="R69" s="1">
        <v>400.17718505859375</v>
      </c>
      <c r="S69" s="1">
        <v>368.1075439453125</v>
      </c>
      <c r="T69" s="1">
        <v>7.7265715599060059</v>
      </c>
      <c r="U69" s="1">
        <v>18.149614334106445</v>
      </c>
      <c r="V69" s="1">
        <v>15.934791564941406</v>
      </c>
      <c r="W69" s="1">
        <v>37.430618286132813</v>
      </c>
      <c r="X69" s="1">
        <v>499.83541870117187</v>
      </c>
      <c r="Y69" s="1">
        <v>1500.6868896484375</v>
      </c>
      <c r="Z69" s="1">
        <v>211.53987121582031</v>
      </c>
      <c r="AA69" s="1">
        <v>76.146186828613281</v>
      </c>
      <c r="AB69" s="1">
        <v>-2.8488397598266602</v>
      </c>
      <c r="AC69" s="1">
        <v>0.24960553646087646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0.83305903116861968</v>
      </c>
      <c r="AL69">
        <f t="shared" si="96"/>
        <v>8.8435163259783824E-3</v>
      </c>
      <c r="AM69">
        <f t="shared" si="97"/>
        <v>298.82636871337888</v>
      </c>
      <c r="AN69">
        <f t="shared" si="98"/>
        <v>300.68060531616209</v>
      </c>
      <c r="AO69">
        <f t="shared" si="99"/>
        <v>240.10989697687546</v>
      </c>
      <c r="AP69">
        <f t="shared" si="100"/>
        <v>-1.5193890939593002</v>
      </c>
      <c r="AQ69">
        <f t="shared" si="101"/>
        <v>3.3101781399194237</v>
      </c>
      <c r="AR69">
        <f t="shared" si="102"/>
        <v>43.471357894385932</v>
      </c>
      <c r="AS69">
        <f t="shared" si="103"/>
        <v>25.321743560279486</v>
      </c>
      <c r="AT69">
        <f t="shared" si="104"/>
        <v>26.603487014770508</v>
      </c>
      <c r="AU69">
        <f t="shared" si="105"/>
        <v>3.4966499418705368</v>
      </c>
      <c r="AV69">
        <f t="shared" si="106"/>
        <v>0.33848551023400042</v>
      </c>
      <c r="AW69">
        <f t="shared" si="107"/>
        <v>1.382023923952147</v>
      </c>
      <c r="AX69">
        <f t="shared" si="108"/>
        <v>2.1146260179183898</v>
      </c>
      <c r="AY69">
        <f t="shared" si="109"/>
        <v>0.21524113783700735</v>
      </c>
      <c r="AZ69">
        <f t="shared" si="110"/>
        <v>18.768912295795889</v>
      </c>
      <c r="BA69">
        <f t="shared" si="111"/>
        <v>0.66960120565715098</v>
      </c>
      <c r="BB69">
        <f t="shared" si="112"/>
        <v>47.062140517226055</v>
      </c>
      <c r="BC69">
        <f t="shared" si="113"/>
        <v>356.95552725963421</v>
      </c>
      <c r="BD69">
        <f t="shared" si="114"/>
        <v>3.0931113332903024E-2</v>
      </c>
    </row>
    <row r="70" spans="1:114" x14ac:dyDescent="0.25">
      <c r="A70" s="1">
        <v>50</v>
      </c>
      <c r="B70" s="1" t="s">
        <v>104</v>
      </c>
      <c r="C70" s="1">
        <v>1314.5000300742686</v>
      </c>
      <c r="D70" s="1">
        <v>0</v>
      </c>
      <c r="E70">
        <f t="shared" si="87"/>
        <v>23.458394717346284</v>
      </c>
      <c r="F70">
        <f t="shared" si="88"/>
        <v>0.38407814758730341</v>
      </c>
      <c r="G70">
        <f t="shared" si="89"/>
        <v>246.47667457970198</v>
      </c>
      <c r="H70">
        <f t="shared" si="90"/>
        <v>8.8407134238301577</v>
      </c>
      <c r="I70">
        <f t="shared" si="91"/>
        <v>1.9284718412281632</v>
      </c>
      <c r="J70">
        <f t="shared" si="92"/>
        <v>25.67735481262207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27.532747268676758</v>
      </c>
      <c r="P70" s="1">
        <v>25.67735481262207</v>
      </c>
      <c r="Q70" s="1">
        <v>27.963499069213867</v>
      </c>
      <c r="R70" s="1">
        <v>400.20986938476562</v>
      </c>
      <c r="S70" s="1">
        <v>368.144775390625</v>
      </c>
      <c r="T70" s="1">
        <v>7.7285265922546387</v>
      </c>
      <c r="U70" s="1">
        <v>18.147916793823242</v>
      </c>
      <c r="V70" s="1">
        <v>15.936887741088867</v>
      </c>
      <c r="W70" s="1">
        <v>37.422569274902344</v>
      </c>
      <c r="X70" s="1">
        <v>499.85302734375</v>
      </c>
      <c r="Y70" s="1">
        <v>1500.6636962890625</v>
      </c>
      <c r="Z70" s="1">
        <v>211.50692749023437</v>
      </c>
      <c r="AA70" s="1">
        <v>76.146476745605469</v>
      </c>
      <c r="AB70" s="1">
        <v>-2.8488397598266602</v>
      </c>
      <c r="AC70" s="1">
        <v>0.24960553646087646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0.83308837890624987</v>
      </c>
      <c r="AL70">
        <f t="shared" si="96"/>
        <v>8.8407134238301585E-3</v>
      </c>
      <c r="AM70">
        <f t="shared" si="97"/>
        <v>298.82735481262205</v>
      </c>
      <c r="AN70">
        <f t="shared" si="98"/>
        <v>300.68274726867674</v>
      </c>
      <c r="AO70">
        <f t="shared" si="99"/>
        <v>240.10618603945841</v>
      </c>
      <c r="AP70">
        <f t="shared" si="100"/>
        <v>-1.5178051507227543</v>
      </c>
      <c r="AQ70">
        <f t="shared" si="101"/>
        <v>3.3103717653502076</v>
      </c>
      <c r="AR70">
        <f t="shared" si="102"/>
        <v>43.473735185538366</v>
      </c>
      <c r="AS70">
        <f t="shared" si="103"/>
        <v>25.325818391715124</v>
      </c>
      <c r="AT70">
        <f t="shared" si="104"/>
        <v>26.605051040649414</v>
      </c>
      <c r="AU70">
        <f t="shared" si="105"/>
        <v>3.4969721066495096</v>
      </c>
      <c r="AV70">
        <f t="shared" si="106"/>
        <v>0.33832366671739472</v>
      </c>
      <c r="AW70">
        <f t="shared" si="107"/>
        <v>1.3818999241220444</v>
      </c>
      <c r="AX70">
        <f t="shared" si="108"/>
        <v>2.1150721825274652</v>
      </c>
      <c r="AY70">
        <f t="shared" si="109"/>
        <v>0.21513642930686433</v>
      </c>
      <c r="AZ70">
        <f t="shared" si="110"/>
        <v>18.768330369217445</v>
      </c>
      <c r="BA70">
        <f t="shared" si="111"/>
        <v>0.66951017929882217</v>
      </c>
      <c r="BB70">
        <f t="shared" si="112"/>
        <v>47.053073010101762</v>
      </c>
      <c r="BC70">
        <f t="shared" si="113"/>
        <v>356.99377803280362</v>
      </c>
      <c r="BD70">
        <f t="shared" si="114"/>
        <v>3.0919013922804408E-2</v>
      </c>
    </row>
    <row r="71" spans="1:114" x14ac:dyDescent="0.25">
      <c r="A71" s="1">
        <v>51</v>
      </c>
      <c r="B71" s="1" t="s">
        <v>104</v>
      </c>
      <c r="C71" s="1">
        <v>1315.0000300630927</v>
      </c>
      <c r="D71" s="1">
        <v>0</v>
      </c>
      <c r="E71">
        <f t="shared" si="87"/>
        <v>23.426690332828965</v>
      </c>
      <c r="F71">
        <f t="shared" si="88"/>
        <v>0.38412385995584786</v>
      </c>
      <c r="G71">
        <f t="shared" si="89"/>
        <v>246.64317227186976</v>
      </c>
      <c r="H71">
        <f t="shared" si="90"/>
        <v>8.8410732680926838</v>
      </c>
      <c r="I71">
        <f t="shared" si="91"/>
        <v>1.9283591812174377</v>
      </c>
      <c r="J71">
        <f t="shared" si="92"/>
        <v>25.677175521850586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27.534004211425781</v>
      </c>
      <c r="P71" s="1">
        <v>25.677175521850586</v>
      </c>
      <c r="Q71" s="1">
        <v>27.962873458862305</v>
      </c>
      <c r="R71" s="1">
        <v>400.18292236328125</v>
      </c>
      <c r="S71" s="1">
        <v>368.15509033203125</v>
      </c>
      <c r="T71" s="1">
        <v>7.7288527488708496</v>
      </c>
      <c r="U71" s="1">
        <v>18.148828506469727</v>
      </c>
      <c r="V71" s="1">
        <v>15.936479568481445</v>
      </c>
      <c r="W71" s="1">
        <v>37.421913146972656</v>
      </c>
      <c r="X71" s="1">
        <v>499.84481811523437</v>
      </c>
      <c r="Y71" s="1">
        <v>1500.75146484375</v>
      </c>
      <c r="Z71" s="1">
        <v>211.43084716796875</v>
      </c>
      <c r="AA71" s="1">
        <v>76.146919250488281</v>
      </c>
      <c r="AB71" s="1">
        <v>-2.8488397598266602</v>
      </c>
      <c r="AC71" s="1">
        <v>0.24960553646087646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0.83307469685872382</v>
      </c>
      <c r="AL71">
        <f t="shared" si="96"/>
        <v>8.8410732680926831E-3</v>
      </c>
      <c r="AM71">
        <f t="shared" si="97"/>
        <v>298.82717552185056</v>
      </c>
      <c r="AN71">
        <f t="shared" si="98"/>
        <v>300.68400421142576</v>
      </c>
      <c r="AO71">
        <f t="shared" si="99"/>
        <v>240.12022900789452</v>
      </c>
      <c r="AP71">
        <f t="shared" si="100"/>
        <v>-1.5176284539222986</v>
      </c>
      <c r="AQ71">
        <f t="shared" si="101"/>
        <v>3.3103365599905477</v>
      </c>
      <c r="AR71">
        <f t="shared" si="102"/>
        <v>43.473020216367068</v>
      </c>
      <c r="AS71">
        <f t="shared" si="103"/>
        <v>25.324191709897342</v>
      </c>
      <c r="AT71">
        <f t="shared" si="104"/>
        <v>26.605589866638184</v>
      </c>
      <c r="AU71">
        <f t="shared" si="105"/>
        <v>3.4970831023467759</v>
      </c>
      <c r="AV71">
        <f t="shared" si="106"/>
        <v>0.33835913605909346</v>
      </c>
      <c r="AW71">
        <f t="shared" si="107"/>
        <v>1.38197737877311</v>
      </c>
      <c r="AX71">
        <f t="shared" si="108"/>
        <v>2.1151057235736657</v>
      </c>
      <c r="AY71">
        <f t="shared" si="109"/>
        <v>0.21515937689563291</v>
      </c>
      <c r="AZ71">
        <f t="shared" si="110"/>
        <v>18.781117722670338</v>
      </c>
      <c r="BA71">
        <f t="shared" si="111"/>
        <v>0.66994366979803954</v>
      </c>
      <c r="BB71">
        <f t="shared" si="112"/>
        <v>47.056348361017541</v>
      </c>
      <c r="BC71">
        <f t="shared" si="113"/>
        <v>357.01916372019411</v>
      </c>
      <c r="BD71">
        <f t="shared" si="114"/>
        <v>3.0877180086367677E-2</v>
      </c>
    </row>
    <row r="72" spans="1:114" x14ac:dyDescent="0.25">
      <c r="A72" s="1">
        <v>52</v>
      </c>
      <c r="B72" s="1" t="s">
        <v>105</v>
      </c>
      <c r="C72" s="1">
        <v>1315.5000300519168</v>
      </c>
      <c r="D72" s="1">
        <v>0</v>
      </c>
      <c r="E72">
        <f t="shared" si="87"/>
        <v>23.386494911505167</v>
      </c>
      <c r="F72">
        <f t="shared" si="88"/>
        <v>0.38425269561881314</v>
      </c>
      <c r="G72">
        <f t="shared" si="89"/>
        <v>246.88245443145109</v>
      </c>
      <c r="H72">
        <f t="shared" si="90"/>
        <v>8.8429144784031219</v>
      </c>
      <c r="I72">
        <f t="shared" si="91"/>
        <v>1.9282017347622498</v>
      </c>
      <c r="J72">
        <f t="shared" si="92"/>
        <v>25.677116394042969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27.534303665161133</v>
      </c>
      <c r="P72" s="1">
        <v>25.677116394042969</v>
      </c>
      <c r="Q72" s="1">
        <v>27.962892532348633</v>
      </c>
      <c r="R72" s="1">
        <v>400.16021728515625</v>
      </c>
      <c r="S72" s="1">
        <v>368.17913818359375</v>
      </c>
      <c r="T72" s="1">
        <v>7.7283649444580078</v>
      </c>
      <c r="U72" s="1">
        <v>18.150630950927734</v>
      </c>
      <c r="V72" s="1">
        <v>15.935295104980469</v>
      </c>
      <c r="W72" s="1">
        <v>37.425209045410156</v>
      </c>
      <c r="X72" s="1">
        <v>499.838134765625</v>
      </c>
      <c r="Y72" s="1">
        <v>1500.841064453125</v>
      </c>
      <c r="Z72" s="1">
        <v>211.30978393554687</v>
      </c>
      <c r="AA72" s="1">
        <v>76.147392272949219</v>
      </c>
      <c r="AB72" s="1">
        <v>-2.8488397598266602</v>
      </c>
      <c r="AC72" s="1">
        <v>0.24960553646087646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0.83306355794270814</v>
      </c>
      <c r="AL72">
        <f t="shared" si="96"/>
        <v>8.8429144784031213E-3</v>
      </c>
      <c r="AM72">
        <f t="shared" si="97"/>
        <v>298.82711639404295</v>
      </c>
      <c r="AN72">
        <f t="shared" si="98"/>
        <v>300.68430366516111</v>
      </c>
      <c r="AO72">
        <f t="shared" si="99"/>
        <v>240.13456494507409</v>
      </c>
      <c r="AP72">
        <f t="shared" si="100"/>
        <v>-1.5183703901966643</v>
      </c>
      <c r="AQ72">
        <f t="shared" si="101"/>
        <v>3.3103249497840772</v>
      </c>
      <c r="AR72">
        <f t="shared" si="102"/>
        <v>43.472597694721642</v>
      </c>
      <c r="AS72">
        <f t="shared" si="103"/>
        <v>25.321966743793908</v>
      </c>
      <c r="AT72">
        <f t="shared" si="104"/>
        <v>26.605710029602051</v>
      </c>
      <c r="AU72">
        <f t="shared" si="105"/>
        <v>3.4971078557890043</v>
      </c>
      <c r="AV72">
        <f t="shared" si="106"/>
        <v>0.33845909738055208</v>
      </c>
      <c r="AW72">
        <f t="shared" si="107"/>
        <v>1.3821232150218274</v>
      </c>
      <c r="AX72">
        <f t="shared" si="108"/>
        <v>2.1149846407671768</v>
      </c>
      <c r="AY72">
        <f t="shared" si="109"/>
        <v>0.21522404929117986</v>
      </c>
      <c r="AZ72">
        <f t="shared" si="110"/>
        <v>18.799455102900218</v>
      </c>
      <c r="BA72">
        <f t="shared" si="111"/>
        <v>0.67054981889914234</v>
      </c>
      <c r="BB72">
        <f t="shared" si="112"/>
        <v>47.062563112970757</v>
      </c>
      <c r="BC72">
        <f t="shared" si="113"/>
        <v>357.06231854997822</v>
      </c>
      <c r="BD72">
        <f t="shared" si="114"/>
        <v>3.082454618100022E-2</v>
      </c>
    </row>
    <row r="73" spans="1:114" x14ac:dyDescent="0.25">
      <c r="A73" s="1">
        <v>53</v>
      </c>
      <c r="B73" s="1" t="s">
        <v>105</v>
      </c>
      <c r="C73" s="1">
        <v>1316.000030040741</v>
      </c>
      <c r="D73" s="1">
        <v>0</v>
      </c>
      <c r="E73">
        <f t="shared" si="87"/>
        <v>23.449101520300793</v>
      </c>
      <c r="F73">
        <f t="shared" si="88"/>
        <v>0.3846242455143688</v>
      </c>
      <c r="G73">
        <f t="shared" si="89"/>
        <v>246.65191026419276</v>
      </c>
      <c r="H73">
        <f t="shared" si="90"/>
        <v>8.8486305574219539</v>
      </c>
      <c r="I73">
        <f t="shared" si="91"/>
        <v>1.9278012443199746</v>
      </c>
      <c r="J73">
        <f t="shared" si="92"/>
        <v>25.677022933959961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27.535165786743164</v>
      </c>
      <c r="P73" s="1">
        <v>25.677022933959961</v>
      </c>
      <c r="Q73" s="1">
        <v>27.962984085083008</v>
      </c>
      <c r="R73" s="1">
        <v>400.19515991210937</v>
      </c>
      <c r="S73" s="1">
        <v>368.13677978515625</v>
      </c>
      <c r="T73" s="1">
        <v>7.726679801940918</v>
      </c>
      <c r="U73" s="1">
        <v>18.15565299987793</v>
      </c>
      <c r="V73" s="1">
        <v>15.931014060974121</v>
      </c>
      <c r="W73" s="1">
        <v>37.433670043945313</v>
      </c>
      <c r="X73" s="1">
        <v>499.83700561523437</v>
      </c>
      <c r="Y73" s="1">
        <v>1500.91259765625</v>
      </c>
      <c r="Z73" s="1">
        <v>211.27162170410156</v>
      </c>
      <c r="AA73" s="1">
        <v>76.147377014160156</v>
      </c>
      <c r="AB73" s="1">
        <v>-2.8488397598266602</v>
      </c>
      <c r="AC73" s="1">
        <v>0.24960553646087646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0.8330616760253905</v>
      </c>
      <c r="AL73">
        <f t="shared" si="96"/>
        <v>8.8486305574219538E-3</v>
      </c>
      <c r="AM73">
        <f t="shared" si="97"/>
        <v>298.82702293395994</v>
      </c>
      <c r="AN73">
        <f t="shared" si="98"/>
        <v>300.68516578674314</v>
      </c>
      <c r="AO73">
        <f t="shared" si="99"/>
        <v>240.14601025731827</v>
      </c>
      <c r="AP73">
        <f t="shared" si="100"/>
        <v>-1.5210865033398249</v>
      </c>
      <c r="AQ73">
        <f t="shared" si="101"/>
        <v>3.3103065982399471</v>
      </c>
      <c r="AR73">
        <f t="shared" si="102"/>
        <v>43.472365405631393</v>
      </c>
      <c r="AS73">
        <f t="shared" si="103"/>
        <v>25.316712405753464</v>
      </c>
      <c r="AT73">
        <f t="shared" si="104"/>
        <v>26.606094360351562</v>
      </c>
      <c r="AU73">
        <f t="shared" si="105"/>
        <v>3.4971870285400875</v>
      </c>
      <c r="AV73">
        <f t="shared" si="106"/>
        <v>0.33874733166557625</v>
      </c>
      <c r="AW73">
        <f t="shared" si="107"/>
        <v>1.3825053539199725</v>
      </c>
      <c r="AX73">
        <f t="shared" si="108"/>
        <v>2.1146816746201149</v>
      </c>
      <c r="AY73">
        <f t="shared" si="109"/>
        <v>0.21541053316395989</v>
      </c>
      <c r="AZ73">
        <f t="shared" si="110"/>
        <v>18.781896002150287</v>
      </c>
      <c r="BA73">
        <f t="shared" si="111"/>
        <v>0.67000072746911687</v>
      </c>
      <c r="BB73">
        <f t="shared" si="112"/>
        <v>47.079232480839018</v>
      </c>
      <c r="BC73">
        <f t="shared" si="113"/>
        <v>356.990199968132</v>
      </c>
      <c r="BD73">
        <f t="shared" si="114"/>
        <v>3.0924257921914555E-2</v>
      </c>
    </row>
    <row r="74" spans="1:114" x14ac:dyDescent="0.25">
      <c r="A74" s="1">
        <v>54</v>
      </c>
      <c r="B74" s="1" t="s">
        <v>106</v>
      </c>
      <c r="C74" s="1">
        <v>1316.5000300295651</v>
      </c>
      <c r="D74" s="1">
        <v>0</v>
      </c>
      <c r="E74">
        <f t="shared" si="87"/>
        <v>23.461421958207403</v>
      </c>
      <c r="F74">
        <f t="shared" si="88"/>
        <v>0.38428735389441027</v>
      </c>
      <c r="G74">
        <f t="shared" si="89"/>
        <v>246.5150791766014</v>
      </c>
      <c r="H74">
        <f t="shared" si="90"/>
        <v>8.8440048412482675</v>
      </c>
      <c r="I74">
        <f t="shared" si="91"/>
        <v>1.9282797994933991</v>
      </c>
      <c r="J74">
        <f t="shared" si="92"/>
        <v>25.678075790405273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27.536449432373047</v>
      </c>
      <c r="P74" s="1">
        <v>25.678075790405273</v>
      </c>
      <c r="Q74" s="1">
        <v>27.962202072143555</v>
      </c>
      <c r="R74" s="1">
        <v>400.21551513671875</v>
      </c>
      <c r="S74" s="1">
        <v>368.14334106445313</v>
      </c>
      <c r="T74" s="1">
        <v>7.7282261848449707</v>
      </c>
      <c r="U74" s="1">
        <v>18.152103424072266</v>
      </c>
      <c r="V74" s="1">
        <v>15.932989120483398</v>
      </c>
      <c r="W74" s="1">
        <v>37.423500061035156</v>
      </c>
      <c r="X74" s="1">
        <v>499.82174682617187</v>
      </c>
      <c r="Y74" s="1">
        <v>1501.00146484375</v>
      </c>
      <c r="Z74" s="1">
        <v>211.2396240234375</v>
      </c>
      <c r="AA74" s="1">
        <v>76.147293090820312</v>
      </c>
      <c r="AB74" s="1">
        <v>-2.8488397598266602</v>
      </c>
      <c r="AC74" s="1">
        <v>0.24960553646087646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0.83303624471028637</v>
      </c>
      <c r="AL74">
        <f t="shared" si="96"/>
        <v>8.844004841248268E-3</v>
      </c>
      <c r="AM74">
        <f t="shared" si="97"/>
        <v>298.82807579040525</v>
      </c>
      <c r="AN74">
        <f t="shared" si="98"/>
        <v>300.68644943237302</v>
      </c>
      <c r="AO74">
        <f t="shared" si="99"/>
        <v>240.16022900700045</v>
      </c>
      <c r="AP74">
        <f t="shared" si="100"/>
        <v>-1.5184668272790447</v>
      </c>
      <c r="AQ74">
        <f t="shared" si="101"/>
        <v>3.3105133391411128</v>
      </c>
      <c r="AR74">
        <f t="shared" si="102"/>
        <v>43.475128330467214</v>
      </c>
      <c r="AS74">
        <f t="shared" si="103"/>
        <v>25.323024906394949</v>
      </c>
      <c r="AT74">
        <f t="shared" si="104"/>
        <v>26.60726261138916</v>
      </c>
      <c r="AU74">
        <f t="shared" si="105"/>
        <v>3.4974276997370888</v>
      </c>
      <c r="AV74">
        <f t="shared" si="106"/>
        <v>0.33848598676253444</v>
      </c>
      <c r="AW74">
        <f t="shared" si="107"/>
        <v>1.3822335396477137</v>
      </c>
      <c r="AX74">
        <f t="shared" si="108"/>
        <v>2.1151941600893753</v>
      </c>
      <c r="AY74">
        <f t="shared" si="109"/>
        <v>0.21524144614110577</v>
      </c>
      <c r="AZ74">
        <f t="shared" si="110"/>
        <v>18.771455985367442</v>
      </c>
      <c r="BA74">
        <f t="shared" si="111"/>
        <v>0.66961710746641612</v>
      </c>
      <c r="BB74">
        <f t="shared" si="112"/>
        <v>47.063892199377598</v>
      </c>
      <c r="BC74">
        <f t="shared" si="113"/>
        <v>356.99090470130972</v>
      </c>
      <c r="BD74">
        <f t="shared" si="114"/>
        <v>3.0930363192559304E-2</v>
      </c>
    </row>
    <row r="75" spans="1:114" x14ac:dyDescent="0.25">
      <c r="A75" s="1">
        <v>55</v>
      </c>
      <c r="B75" s="1" t="s">
        <v>106</v>
      </c>
      <c r="C75" s="1">
        <v>1317.0000300183892</v>
      </c>
      <c r="D75" s="1">
        <v>0</v>
      </c>
      <c r="E75">
        <f t="shared" si="87"/>
        <v>23.445674810459412</v>
      </c>
      <c r="F75">
        <f t="shared" si="88"/>
        <v>0.38447344891671031</v>
      </c>
      <c r="G75">
        <f t="shared" si="89"/>
        <v>246.66655208026228</v>
      </c>
      <c r="H75">
        <f t="shared" si="90"/>
        <v>8.8483171636367732</v>
      </c>
      <c r="I75">
        <f t="shared" si="91"/>
        <v>1.92839736971759</v>
      </c>
      <c r="J75">
        <f t="shared" si="92"/>
        <v>25.680503845214844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27.536647796630859</v>
      </c>
      <c r="P75" s="1">
        <v>25.680503845214844</v>
      </c>
      <c r="Q75" s="1">
        <v>27.962026596069336</v>
      </c>
      <c r="R75" s="1">
        <v>400.23458862304687</v>
      </c>
      <c r="S75" s="1">
        <v>368.17892456054687</v>
      </c>
      <c r="T75" s="1">
        <v>7.7277765274047852</v>
      </c>
      <c r="U75" s="1">
        <v>18.156723022460937</v>
      </c>
      <c r="V75" s="1">
        <v>15.931962966918945</v>
      </c>
      <c r="W75" s="1">
        <v>37.432788848876953</v>
      </c>
      <c r="X75" s="1">
        <v>499.82003784179687</v>
      </c>
      <c r="Y75" s="1">
        <v>1500.9677734375</v>
      </c>
      <c r="Z75" s="1">
        <v>211.23187255859375</v>
      </c>
      <c r="AA75" s="1">
        <v>76.147705078125</v>
      </c>
      <c r="AB75" s="1">
        <v>-2.8488397598266602</v>
      </c>
      <c r="AC75" s="1">
        <v>0.24960553646087646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0.83303339640299467</v>
      </c>
      <c r="AL75">
        <f t="shared" si="96"/>
        <v>8.8483171636367739E-3</v>
      </c>
      <c r="AM75">
        <f t="shared" si="97"/>
        <v>298.83050384521482</v>
      </c>
      <c r="AN75">
        <f t="shared" si="98"/>
        <v>300.68664779663084</v>
      </c>
      <c r="AO75">
        <f t="shared" si="99"/>
        <v>240.15483838212094</v>
      </c>
      <c r="AP75">
        <f t="shared" si="100"/>
        <v>-1.5210794706767936</v>
      </c>
      <c r="AQ75">
        <f t="shared" si="101"/>
        <v>3.3109901596171478</v>
      </c>
      <c r="AR75">
        <f t="shared" si="102"/>
        <v>43.481154897842067</v>
      </c>
      <c r="AS75">
        <f t="shared" si="103"/>
        <v>25.32443187538113</v>
      </c>
      <c r="AT75">
        <f t="shared" si="104"/>
        <v>26.608575820922852</v>
      </c>
      <c r="AU75">
        <f t="shared" si="105"/>
        <v>3.4976982510728658</v>
      </c>
      <c r="AV75">
        <f t="shared" si="106"/>
        <v>0.33863035740625197</v>
      </c>
      <c r="AW75">
        <f t="shared" si="107"/>
        <v>1.3825927898995578</v>
      </c>
      <c r="AX75">
        <f t="shared" si="108"/>
        <v>2.1151054611733082</v>
      </c>
      <c r="AY75">
        <f t="shared" si="109"/>
        <v>0.21533485165617575</v>
      </c>
      <c r="AZ75">
        <f t="shared" si="110"/>
        <v>18.783091860445772</v>
      </c>
      <c r="BA75">
        <f t="shared" si="111"/>
        <v>0.66996380190604332</v>
      </c>
      <c r="BB75">
        <f t="shared" si="112"/>
        <v>47.071052633810005</v>
      </c>
      <c r="BC75">
        <f t="shared" si="113"/>
        <v>357.03397363726612</v>
      </c>
      <c r="BD75">
        <f t="shared" si="114"/>
        <v>3.0910576430453644E-2</v>
      </c>
    </row>
    <row r="76" spans="1:114" x14ac:dyDescent="0.25">
      <c r="A76" s="1">
        <v>56</v>
      </c>
      <c r="B76" s="1" t="s">
        <v>107</v>
      </c>
      <c r="C76" s="1">
        <v>1317.5000300072134</v>
      </c>
      <c r="D76" s="1">
        <v>0</v>
      </c>
      <c r="E76">
        <f t="shared" si="87"/>
        <v>23.493265853642512</v>
      </c>
      <c r="F76">
        <f t="shared" si="88"/>
        <v>0.38449439048952461</v>
      </c>
      <c r="G76">
        <f t="shared" si="89"/>
        <v>246.4434701823549</v>
      </c>
      <c r="H76">
        <f t="shared" si="90"/>
        <v>8.8491641717552501</v>
      </c>
      <c r="I76">
        <f t="shared" si="91"/>
        <v>1.9284984144592145</v>
      </c>
      <c r="J76">
        <f t="shared" si="92"/>
        <v>25.681228637695313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27.537368774414063</v>
      </c>
      <c r="P76" s="1">
        <v>25.681228637695313</v>
      </c>
      <c r="Q76" s="1">
        <v>27.961757659912109</v>
      </c>
      <c r="R76" s="1">
        <v>400.27957153320312</v>
      </c>
      <c r="S76" s="1">
        <v>368.16729736328125</v>
      </c>
      <c r="T76" s="1">
        <v>7.7274718284606934</v>
      </c>
      <c r="U76" s="1">
        <v>18.157161712646484</v>
      </c>
      <c r="V76" s="1">
        <v>15.930752754211426</v>
      </c>
      <c r="W76" s="1">
        <v>37.432327270507813</v>
      </c>
      <c r="X76" s="1">
        <v>499.83203125</v>
      </c>
      <c r="Y76" s="1">
        <v>1500.976806640625</v>
      </c>
      <c r="Z76" s="1">
        <v>211.27426147460937</v>
      </c>
      <c r="AA76" s="1">
        <v>76.148139953613281</v>
      </c>
      <c r="AB76" s="1">
        <v>-2.8488397598266602</v>
      </c>
      <c r="AC76" s="1">
        <v>0.24960553646087646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0.83305338541666651</v>
      </c>
      <c r="AL76">
        <f t="shared" si="96"/>
        <v>8.8491641717552503E-3</v>
      </c>
      <c r="AM76">
        <f t="shared" si="97"/>
        <v>298.83122863769529</v>
      </c>
      <c r="AN76">
        <f t="shared" si="98"/>
        <v>300.68736877441404</v>
      </c>
      <c r="AO76">
        <f t="shared" si="99"/>
        <v>240.15628369458864</v>
      </c>
      <c r="AP76">
        <f t="shared" si="100"/>
        <v>-1.5215016507144177</v>
      </c>
      <c r="AQ76">
        <f t="shared" si="101"/>
        <v>3.3111325057142076</v>
      </c>
      <c r="AR76">
        <f t="shared" si="102"/>
        <v>43.482775911942575</v>
      </c>
      <c r="AS76">
        <f t="shared" si="103"/>
        <v>25.325614199296091</v>
      </c>
      <c r="AT76">
        <f t="shared" si="104"/>
        <v>26.609298706054688</v>
      </c>
      <c r="AU76">
        <f t="shared" si="105"/>
        <v>3.4978471898167238</v>
      </c>
      <c r="AV76">
        <f t="shared" si="106"/>
        <v>0.33864660262436025</v>
      </c>
      <c r="AW76">
        <f t="shared" si="107"/>
        <v>1.382634091254993</v>
      </c>
      <c r="AX76">
        <f t="shared" si="108"/>
        <v>2.115213098561731</v>
      </c>
      <c r="AY76">
        <f t="shared" si="109"/>
        <v>0.215345362141389</v>
      </c>
      <c r="AZ76">
        <f t="shared" si="110"/>
        <v>18.766211858100082</v>
      </c>
      <c r="BA76">
        <f t="shared" si="111"/>
        <v>0.66937903487713102</v>
      </c>
      <c r="BB76">
        <f t="shared" si="112"/>
        <v>47.070842299127179</v>
      </c>
      <c r="BC76">
        <f t="shared" si="113"/>
        <v>356.99972393734481</v>
      </c>
      <c r="BD76">
        <f t="shared" si="114"/>
        <v>3.0976153143534586E-2</v>
      </c>
    </row>
    <row r="77" spans="1:114" x14ac:dyDescent="0.25">
      <c r="A77" s="1">
        <v>57</v>
      </c>
      <c r="B77" s="1" t="s">
        <v>107</v>
      </c>
      <c r="C77" s="1">
        <v>1318.0000299960375</v>
      </c>
      <c r="D77" s="1">
        <v>0</v>
      </c>
      <c r="E77">
        <f t="shared" si="87"/>
        <v>23.524954081182834</v>
      </c>
      <c r="F77">
        <f t="shared" si="88"/>
        <v>0.38462015509498548</v>
      </c>
      <c r="G77">
        <f t="shared" si="89"/>
        <v>246.31629402867148</v>
      </c>
      <c r="H77">
        <f t="shared" si="90"/>
        <v>8.8505018891049136</v>
      </c>
      <c r="I77">
        <f t="shared" si="91"/>
        <v>1.9282397882056987</v>
      </c>
      <c r="J77">
        <f t="shared" si="92"/>
        <v>25.680192947387695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27.537849426269531</v>
      </c>
      <c r="P77" s="1">
        <v>25.680192947387695</v>
      </c>
      <c r="Q77" s="1">
        <v>27.961004257202148</v>
      </c>
      <c r="R77" s="1">
        <v>400.30038452148437</v>
      </c>
      <c r="S77" s="1">
        <v>368.1505126953125</v>
      </c>
      <c r="T77" s="1">
        <v>7.7268738746643066</v>
      </c>
      <c r="U77" s="1">
        <v>18.157855987548828</v>
      </c>
      <c r="V77" s="1">
        <v>15.92910099029541</v>
      </c>
      <c r="W77" s="1">
        <v>37.432773590087891</v>
      </c>
      <c r="X77" s="1">
        <v>499.84530639648438</v>
      </c>
      <c r="Y77" s="1">
        <v>1500.9783935546875</v>
      </c>
      <c r="Z77" s="1">
        <v>211.21075439453125</v>
      </c>
      <c r="AA77" s="1">
        <v>76.148269653320312</v>
      </c>
      <c r="AB77" s="1">
        <v>-2.8488397598266602</v>
      </c>
      <c r="AC77" s="1">
        <v>0.24960553646087646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0.83307551066080709</v>
      </c>
      <c r="AL77">
        <f t="shared" si="96"/>
        <v>8.8505018891049132E-3</v>
      </c>
      <c r="AM77">
        <f t="shared" si="97"/>
        <v>298.83019294738767</v>
      </c>
      <c r="AN77">
        <f t="shared" si="98"/>
        <v>300.68784942626951</v>
      </c>
      <c r="AO77">
        <f t="shared" si="99"/>
        <v>240.15653760083296</v>
      </c>
      <c r="AP77">
        <f t="shared" si="100"/>
        <v>-1.5219914376251817</v>
      </c>
      <c r="AQ77">
        <f t="shared" si="101"/>
        <v>3.3109291022717238</v>
      </c>
      <c r="AR77">
        <f t="shared" si="102"/>
        <v>43.480030699914359</v>
      </c>
      <c r="AS77">
        <f t="shared" si="103"/>
        <v>25.322174712365531</v>
      </c>
      <c r="AT77">
        <f t="shared" si="104"/>
        <v>26.609021186828613</v>
      </c>
      <c r="AU77">
        <f t="shared" si="105"/>
        <v>3.497790010831459</v>
      </c>
      <c r="AV77">
        <f t="shared" si="106"/>
        <v>0.33874415883530923</v>
      </c>
      <c r="AW77">
        <f t="shared" si="107"/>
        <v>1.382689314066025</v>
      </c>
      <c r="AX77">
        <f t="shared" si="108"/>
        <v>2.1151006967654338</v>
      </c>
      <c r="AY77">
        <f t="shared" si="109"/>
        <v>0.21540848035347634</v>
      </c>
      <c r="AZ77">
        <f t="shared" si="110"/>
        <v>18.756559577701807</v>
      </c>
      <c r="BA77">
        <f t="shared" si="111"/>
        <v>0.66906410702876562</v>
      </c>
      <c r="BB77">
        <f t="shared" si="112"/>
        <v>47.076809445858139</v>
      </c>
      <c r="BC77">
        <f t="shared" si="113"/>
        <v>356.96787620364489</v>
      </c>
      <c r="BD77">
        <f t="shared" si="114"/>
        <v>3.1024634269068128E-2</v>
      </c>
    </row>
    <row r="78" spans="1:114" x14ac:dyDescent="0.25">
      <c r="A78" s="1">
        <v>58</v>
      </c>
      <c r="B78" s="1" t="s">
        <v>108</v>
      </c>
      <c r="C78" s="1">
        <v>1318.5000299848616</v>
      </c>
      <c r="D78" s="1">
        <v>0</v>
      </c>
      <c r="E78">
        <f t="shared" si="87"/>
        <v>23.520423366189853</v>
      </c>
      <c r="F78">
        <f t="shared" si="88"/>
        <v>0.38441315822300615</v>
      </c>
      <c r="G78">
        <f t="shared" si="89"/>
        <v>246.27535314322557</v>
      </c>
      <c r="H78">
        <f t="shared" si="90"/>
        <v>8.848513808435321</v>
      </c>
      <c r="I78">
        <f t="shared" si="91"/>
        <v>1.9287154621033258</v>
      </c>
      <c r="J78">
        <f t="shared" si="92"/>
        <v>25.681921005249023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27.538612365722656</v>
      </c>
      <c r="P78" s="1">
        <v>25.681921005249023</v>
      </c>
      <c r="Q78" s="1">
        <v>27.961093902587891</v>
      </c>
      <c r="R78" s="1">
        <v>400.28616333007812</v>
      </c>
      <c r="S78" s="1">
        <v>368.14349365234375</v>
      </c>
      <c r="T78" s="1">
        <v>7.7276968955993652</v>
      </c>
      <c r="U78" s="1">
        <v>18.156091690063477</v>
      </c>
      <c r="V78" s="1">
        <v>15.930062294006348</v>
      </c>
      <c r="W78" s="1">
        <v>37.427410125732422</v>
      </c>
      <c r="X78" s="1">
        <v>499.85791015625</v>
      </c>
      <c r="Y78" s="1">
        <v>1500.9903564453125</v>
      </c>
      <c r="Z78" s="1">
        <v>211.2679443359375</v>
      </c>
      <c r="AA78" s="1">
        <v>76.148162841796875</v>
      </c>
      <c r="AB78" s="1">
        <v>-2.8488397598266602</v>
      </c>
      <c r="AC78" s="1">
        <v>0.24960553646087646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0.8330965169270832</v>
      </c>
      <c r="AL78">
        <f t="shared" si="96"/>
        <v>8.848513808435321E-3</v>
      </c>
      <c r="AM78">
        <f t="shared" si="97"/>
        <v>298.831921005249</v>
      </c>
      <c r="AN78">
        <f t="shared" si="98"/>
        <v>300.68861236572263</v>
      </c>
      <c r="AO78">
        <f t="shared" si="99"/>
        <v>240.15845166329018</v>
      </c>
      <c r="AP78">
        <f t="shared" si="100"/>
        <v>-1.5210568801758062</v>
      </c>
      <c r="AQ78">
        <f t="shared" si="101"/>
        <v>3.3112684886888744</v>
      </c>
      <c r="AR78">
        <f t="shared" si="102"/>
        <v>43.484548610427616</v>
      </c>
      <c r="AS78">
        <f t="shared" si="103"/>
        <v>25.32845692036414</v>
      </c>
      <c r="AT78">
        <f t="shared" si="104"/>
        <v>26.61026668548584</v>
      </c>
      <c r="AU78">
        <f t="shared" si="105"/>
        <v>3.4980466349330905</v>
      </c>
      <c r="AV78">
        <f t="shared" si="106"/>
        <v>0.33858358631830088</v>
      </c>
      <c r="AW78">
        <f t="shared" si="107"/>
        <v>1.3825530265855486</v>
      </c>
      <c r="AX78">
        <f t="shared" si="108"/>
        <v>2.115493608347542</v>
      </c>
      <c r="AY78">
        <f t="shared" si="109"/>
        <v>0.21530459135251526</v>
      </c>
      <c r="AZ78">
        <f t="shared" si="110"/>
        <v>18.753415695071375</v>
      </c>
      <c r="BA78">
        <f t="shared" si="111"/>
        <v>0.66896565439723799</v>
      </c>
      <c r="BB78">
        <f t="shared" si="112"/>
        <v>47.065706405101537</v>
      </c>
      <c r="BC78">
        <f t="shared" si="113"/>
        <v>356.96301084559468</v>
      </c>
      <c r="BD78">
        <f t="shared" si="114"/>
        <v>3.1011766122614304E-2</v>
      </c>
    </row>
    <row r="79" spans="1:114" x14ac:dyDescent="0.25">
      <c r="A79" s="1">
        <v>59</v>
      </c>
      <c r="B79" s="1" t="s">
        <v>108</v>
      </c>
      <c r="C79" s="1">
        <v>1319.0000299736857</v>
      </c>
      <c r="D79" s="1">
        <v>0</v>
      </c>
      <c r="E79">
        <f t="shared" si="87"/>
        <v>23.411949915797194</v>
      </c>
      <c r="F79">
        <f t="shared" si="88"/>
        <v>0.38454871336060686</v>
      </c>
      <c r="G79">
        <f t="shared" si="89"/>
        <v>246.92197263665136</v>
      </c>
      <c r="H79">
        <f t="shared" si="90"/>
        <v>8.8525661918537057</v>
      </c>
      <c r="I79">
        <f t="shared" si="91"/>
        <v>1.9289862840578451</v>
      </c>
      <c r="J79">
        <f t="shared" si="92"/>
        <v>25.68482780456543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27.539945602416992</v>
      </c>
      <c r="P79" s="1">
        <v>25.68482780456543</v>
      </c>
      <c r="Q79" s="1">
        <v>27.961904525756836</v>
      </c>
      <c r="R79" s="1">
        <v>400.28604125976562</v>
      </c>
      <c r="S79" s="1">
        <v>368.26962280273437</v>
      </c>
      <c r="T79" s="1">
        <v>7.7266545295715332</v>
      </c>
      <c r="U79" s="1">
        <v>18.160051345825195</v>
      </c>
      <c r="V79" s="1">
        <v>15.926656723022461</v>
      </c>
      <c r="W79" s="1">
        <v>37.4326171875</v>
      </c>
      <c r="X79" s="1">
        <v>499.84506225585937</v>
      </c>
      <c r="Y79" s="1">
        <v>1500.918701171875</v>
      </c>
      <c r="Z79" s="1">
        <v>211.22709655761719</v>
      </c>
      <c r="AA79" s="1">
        <v>76.148086547851563</v>
      </c>
      <c r="AB79" s="1">
        <v>-2.8488397598266602</v>
      </c>
      <c r="AC79" s="1">
        <v>0.24960553646087646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0.83307510375976557</v>
      </c>
      <c r="AL79">
        <f t="shared" si="96"/>
        <v>8.8525661918537057E-3</v>
      </c>
      <c r="AM79">
        <f t="shared" si="97"/>
        <v>298.83482780456541</v>
      </c>
      <c r="AN79">
        <f t="shared" si="98"/>
        <v>300.68994560241697</v>
      </c>
      <c r="AO79">
        <f t="shared" si="99"/>
        <v>240.14698681979644</v>
      </c>
      <c r="AP79">
        <f t="shared" si="100"/>
        <v>-1.5235125303438661</v>
      </c>
      <c r="AQ79">
        <f t="shared" si="101"/>
        <v>3.3118394456531703</v>
      </c>
      <c r="AR79">
        <f t="shared" si="102"/>
        <v>43.492090160033186</v>
      </c>
      <c r="AS79">
        <f t="shared" si="103"/>
        <v>25.332038814207991</v>
      </c>
      <c r="AT79">
        <f t="shared" si="104"/>
        <v>26.612386703491211</v>
      </c>
      <c r="AU79">
        <f t="shared" si="105"/>
        <v>3.4984834839000305</v>
      </c>
      <c r="AV79">
        <f t="shared" si="106"/>
        <v>0.33868874207103089</v>
      </c>
      <c r="AW79">
        <f t="shared" si="107"/>
        <v>1.3828531615953252</v>
      </c>
      <c r="AX79">
        <f t="shared" si="108"/>
        <v>2.115630322304705</v>
      </c>
      <c r="AY79">
        <f t="shared" si="109"/>
        <v>0.21537262600204524</v>
      </c>
      <c r="AZ79">
        <f t="shared" si="110"/>
        <v>18.802635742901963</v>
      </c>
      <c r="BA79">
        <f t="shared" si="111"/>
        <v>0.67049237120737615</v>
      </c>
      <c r="BB79">
        <f t="shared" si="112"/>
        <v>47.069311829079162</v>
      </c>
      <c r="BC79">
        <f t="shared" si="113"/>
        <v>357.14070307919269</v>
      </c>
      <c r="BD79">
        <f t="shared" si="114"/>
        <v>3.0855748493867043E-2</v>
      </c>
    </row>
    <row r="80" spans="1:114" x14ac:dyDescent="0.25">
      <c r="A80" s="1">
        <v>60</v>
      </c>
      <c r="B80" s="1" t="s">
        <v>109</v>
      </c>
      <c r="C80" s="1">
        <v>1319.5000299625099</v>
      </c>
      <c r="D80" s="1">
        <v>0</v>
      </c>
      <c r="E80">
        <f t="shared" si="87"/>
        <v>23.561899637732388</v>
      </c>
      <c r="F80">
        <f t="shared" si="88"/>
        <v>0.3849011126986579</v>
      </c>
      <c r="G80">
        <f t="shared" si="89"/>
        <v>246.22049112285941</v>
      </c>
      <c r="H80">
        <f t="shared" si="90"/>
        <v>8.8609410067006351</v>
      </c>
      <c r="I80">
        <f t="shared" si="91"/>
        <v>1.9292210561821761</v>
      </c>
      <c r="J80">
        <f t="shared" si="92"/>
        <v>25.688814163208008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27.541044235229492</v>
      </c>
      <c r="P80" s="1">
        <v>25.688814163208008</v>
      </c>
      <c r="Q80" s="1">
        <v>27.962457656860352</v>
      </c>
      <c r="R80" s="1">
        <v>400.35772705078125</v>
      </c>
      <c r="S80" s="1">
        <v>368.15951538085937</v>
      </c>
      <c r="T80" s="1">
        <v>7.7244453430175781</v>
      </c>
      <c r="U80" s="1">
        <v>18.167396545410156</v>
      </c>
      <c r="V80" s="1">
        <v>15.920952796936035</v>
      </c>
      <c r="W80" s="1">
        <v>37.445053100585938</v>
      </c>
      <c r="X80" s="1">
        <v>499.8564453125</v>
      </c>
      <c r="Y80" s="1">
        <v>1500.8758544921875</v>
      </c>
      <c r="Z80" s="1">
        <v>211.3228759765625</v>
      </c>
      <c r="AA80" s="1">
        <v>76.147483825683594</v>
      </c>
      <c r="AB80" s="1">
        <v>-2.8488397598266602</v>
      </c>
      <c r="AC80" s="1">
        <v>0.24960553646087646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0.83309407552083325</v>
      </c>
      <c r="AL80">
        <f t="shared" si="96"/>
        <v>8.8609410067006355E-3</v>
      </c>
      <c r="AM80">
        <f t="shared" si="97"/>
        <v>298.83881416320799</v>
      </c>
      <c r="AN80">
        <f t="shared" si="98"/>
        <v>300.69104423522947</v>
      </c>
      <c r="AO80">
        <f t="shared" si="99"/>
        <v>240.14013135119967</v>
      </c>
      <c r="AP80">
        <f t="shared" si="100"/>
        <v>-1.5283470010063258</v>
      </c>
      <c r="AQ80">
        <f t="shared" si="101"/>
        <v>3.312622590778576</v>
      </c>
      <c r="AR80">
        <f t="shared" si="102"/>
        <v>43.502718991500934</v>
      </c>
      <c r="AS80">
        <f t="shared" si="103"/>
        <v>25.335322446090778</v>
      </c>
      <c r="AT80">
        <f t="shared" si="104"/>
        <v>26.61492919921875</v>
      </c>
      <c r="AU80">
        <f t="shared" si="105"/>
        <v>3.4990074510553493</v>
      </c>
      <c r="AV80">
        <f t="shared" si="106"/>
        <v>0.3389620715169237</v>
      </c>
      <c r="AW80">
        <f t="shared" si="107"/>
        <v>1.3834015345963999</v>
      </c>
      <c r="AX80">
        <f t="shared" si="108"/>
        <v>2.1156059164589491</v>
      </c>
      <c r="AY80">
        <f t="shared" si="109"/>
        <v>0.2155494706828516</v>
      </c>
      <c r="AZ80">
        <f t="shared" si="110"/>
        <v>18.749070865329809</v>
      </c>
      <c r="BA80">
        <f t="shared" si="111"/>
        <v>0.66878752507087968</v>
      </c>
      <c r="BB80">
        <f t="shared" si="112"/>
        <v>47.080677357048849</v>
      </c>
      <c r="BC80">
        <f t="shared" si="113"/>
        <v>356.95931674103832</v>
      </c>
      <c r="BD80">
        <f t="shared" si="114"/>
        <v>3.1076656154852823E-2</v>
      </c>
      <c r="BE80">
        <f>AVERAGE(E66:E80)</f>
        <v>23.461175472130243</v>
      </c>
      <c r="BF80">
        <f>AVERAGE(O66:O80)</f>
        <v>27.53479029337565</v>
      </c>
      <c r="BG80">
        <f>AVERAGE(P66:P80)</f>
        <v>25.678416697184243</v>
      </c>
      <c r="BH80" t="e">
        <f>AVERAGE(B66:B80)</f>
        <v>#DIV/0!</v>
      </c>
      <c r="BI80">
        <f t="shared" ref="BI80:DJ80" si="115">AVERAGE(C66:C80)</f>
        <v>1316.0333633733292</v>
      </c>
      <c r="BJ80">
        <f t="shared" si="115"/>
        <v>0</v>
      </c>
      <c r="BK80">
        <f t="shared" si="115"/>
        <v>23.461175472130243</v>
      </c>
      <c r="BL80">
        <f t="shared" si="115"/>
        <v>0.38433038670602626</v>
      </c>
      <c r="BM80">
        <f t="shared" si="115"/>
        <v>246.54353151378817</v>
      </c>
      <c r="BN80">
        <f t="shared" si="115"/>
        <v>8.8451788015025041</v>
      </c>
      <c r="BO80">
        <f t="shared" si="115"/>
        <v>1.9283436974636181</v>
      </c>
      <c r="BP80">
        <f t="shared" si="115"/>
        <v>25.678416697184243</v>
      </c>
      <c r="BQ80">
        <f t="shared" si="115"/>
        <v>6</v>
      </c>
      <c r="BR80">
        <f t="shared" si="115"/>
        <v>1.4200000166893005</v>
      </c>
      <c r="BS80">
        <f t="shared" si="115"/>
        <v>1</v>
      </c>
      <c r="BT80">
        <f t="shared" si="115"/>
        <v>2.8400000333786011</v>
      </c>
      <c r="BU80">
        <f t="shared" si="115"/>
        <v>27.53479029337565</v>
      </c>
      <c r="BV80">
        <f t="shared" si="115"/>
        <v>25.678416697184243</v>
      </c>
      <c r="BW80">
        <f t="shared" si="115"/>
        <v>27.962551498413085</v>
      </c>
      <c r="BX80">
        <f t="shared" si="115"/>
        <v>400.23224080403645</v>
      </c>
      <c r="BY80">
        <f t="shared" si="115"/>
        <v>368.16108194986981</v>
      </c>
      <c r="BZ80">
        <f t="shared" si="115"/>
        <v>7.7273565292358395</v>
      </c>
      <c r="CA80">
        <f t="shared" si="115"/>
        <v>18.152153269449869</v>
      </c>
      <c r="CB80">
        <f t="shared" si="115"/>
        <v>15.932734362284343</v>
      </c>
      <c r="CC80">
        <f t="shared" si="115"/>
        <v>37.42721227010091</v>
      </c>
      <c r="CD80">
        <f t="shared" si="115"/>
        <v>499.84397583007814</v>
      </c>
      <c r="CE80">
        <f t="shared" si="115"/>
        <v>1500.8169840494791</v>
      </c>
      <c r="CF80">
        <f t="shared" si="115"/>
        <v>211.36607666015624</v>
      </c>
      <c r="CG80">
        <f t="shared" si="115"/>
        <v>76.147257486979171</v>
      </c>
      <c r="CH80">
        <f t="shared" si="115"/>
        <v>-2.8488397598266602</v>
      </c>
      <c r="CI80">
        <f t="shared" si="115"/>
        <v>0.24960553646087646</v>
      </c>
      <c r="CJ80">
        <f t="shared" si="115"/>
        <v>1</v>
      </c>
      <c r="CK80">
        <f t="shared" si="115"/>
        <v>-0.21956524252891541</v>
      </c>
      <c r="CL80">
        <f t="shared" si="115"/>
        <v>2.737391471862793</v>
      </c>
      <c r="CM80">
        <f t="shared" si="115"/>
        <v>1</v>
      </c>
      <c r="CN80">
        <f t="shared" si="115"/>
        <v>0</v>
      </c>
      <c r="CO80">
        <f t="shared" si="115"/>
        <v>0.15999999642372131</v>
      </c>
      <c r="CP80">
        <f t="shared" si="115"/>
        <v>111115</v>
      </c>
      <c r="CQ80">
        <f t="shared" si="115"/>
        <v>0.83307329305013023</v>
      </c>
      <c r="CR80">
        <f t="shared" si="115"/>
        <v>8.8451788015025054E-3</v>
      </c>
      <c r="CS80">
        <f t="shared" si="115"/>
        <v>298.82841669718425</v>
      </c>
      <c r="CT80">
        <f t="shared" si="115"/>
        <v>300.68479029337567</v>
      </c>
      <c r="CU80">
        <f t="shared" si="115"/>
        <v>240.13071208057687</v>
      </c>
      <c r="CV80">
        <f t="shared" si="115"/>
        <v>-1.5197046965901886</v>
      </c>
      <c r="CW80">
        <f t="shared" si="115"/>
        <v>3.3105803903192395</v>
      </c>
      <c r="CX80">
        <f t="shared" si="115"/>
        <v>43.476029130094894</v>
      </c>
      <c r="CY80">
        <f t="shared" si="115"/>
        <v>25.323875860645028</v>
      </c>
      <c r="CZ80">
        <f t="shared" si="115"/>
        <v>26.606603495279948</v>
      </c>
      <c r="DA80">
        <f t="shared" si="115"/>
        <v>3.4972920060215178</v>
      </c>
      <c r="DB80">
        <f t="shared" si="115"/>
        <v>0.33851935177740511</v>
      </c>
      <c r="DC80">
        <f t="shared" si="115"/>
        <v>1.3822366928556213</v>
      </c>
      <c r="DD80">
        <f t="shared" si="115"/>
        <v>2.1150553131658971</v>
      </c>
      <c r="DE80">
        <f t="shared" si="115"/>
        <v>0.2152630343937377</v>
      </c>
      <c r="DF80">
        <f t="shared" si="115"/>
        <v>18.773613752229576</v>
      </c>
      <c r="DG80">
        <f t="shared" si="115"/>
        <v>0.66966207618763274</v>
      </c>
      <c r="DH80">
        <f t="shared" si="115"/>
        <v>47.063888415367821</v>
      </c>
      <c r="DI80">
        <f t="shared" si="115"/>
        <v>357.00876275440254</v>
      </c>
      <c r="DJ80">
        <f t="shared" si="115"/>
        <v>3.0928501470053812E-2</v>
      </c>
    </row>
    <row r="81" spans="1:56" x14ac:dyDescent="0.25">
      <c r="A81" s="1" t="s">
        <v>9</v>
      </c>
      <c r="B81" s="1" t="s">
        <v>110</v>
      </c>
    </row>
    <row r="82" spans="1:56" x14ac:dyDescent="0.25">
      <c r="A82" s="1" t="s">
        <v>9</v>
      </c>
      <c r="B82" s="1" t="s">
        <v>111</v>
      </c>
    </row>
    <row r="83" spans="1:56" x14ac:dyDescent="0.25">
      <c r="A83" s="1" t="s">
        <v>9</v>
      </c>
      <c r="B83" s="1" t="s">
        <v>112</v>
      </c>
    </row>
    <row r="84" spans="1:56" x14ac:dyDescent="0.25">
      <c r="A84" s="1">
        <v>61</v>
      </c>
      <c r="B84" s="1" t="s">
        <v>113</v>
      </c>
      <c r="C84" s="1">
        <v>1583.0000303536654</v>
      </c>
      <c r="D84" s="1">
        <v>0</v>
      </c>
      <c r="E84">
        <f t="shared" ref="E84:E98" si="116">(R84-S84*(1000-T84)/(1000-U84))*AK84</f>
        <v>22.839897870316726</v>
      </c>
      <c r="F84">
        <f t="shared" ref="F84:F98" si="117">IF(AV84&lt;&gt;0,1/(1/AV84-1/N84),0)</f>
        <v>0.34610337450870637</v>
      </c>
      <c r="G84">
        <f t="shared" ref="G84:G98" si="118">((AY84-AL84/2)*S84-E84)/(AY84+AL84/2)</f>
        <v>236.33770026281925</v>
      </c>
      <c r="H84">
        <f t="shared" ref="H84:H98" si="119">AL84*1000</f>
        <v>9.5954378117736336</v>
      </c>
      <c r="I84">
        <f t="shared" ref="I84:I98" si="120">(AQ84-AW84)</f>
        <v>2.2809651952697338</v>
      </c>
      <c r="J84">
        <f t="shared" ref="J84:J98" si="121">(P84+AP84*D84)</f>
        <v>28.700672149658203</v>
      </c>
      <c r="K84" s="1">
        <v>6</v>
      </c>
      <c r="L84">
        <f t="shared" ref="L84:L98" si="122">(K84*AE84+AF84)</f>
        <v>1.4200000166893005</v>
      </c>
      <c r="M84" s="1">
        <v>1</v>
      </c>
      <c r="N84">
        <f t="shared" ref="N84:N98" si="123">L84*(M84+1)*(M84+1)/(M84*M84+1)</f>
        <v>2.8400000333786011</v>
      </c>
      <c r="O84" s="1">
        <v>32.032981872558594</v>
      </c>
      <c r="P84" s="1">
        <v>28.700672149658203</v>
      </c>
      <c r="Q84" s="1">
        <v>33.043060302734375</v>
      </c>
      <c r="R84" s="1">
        <v>399.39102172851562</v>
      </c>
      <c r="S84" s="1">
        <v>367.73809814453125</v>
      </c>
      <c r="T84" s="1">
        <v>10.687270164489746</v>
      </c>
      <c r="U84" s="1">
        <v>21.95283317565918</v>
      </c>
      <c r="V84" s="1">
        <v>17.011220932006836</v>
      </c>
      <c r="W84" s="1">
        <v>34.942928314208984</v>
      </c>
      <c r="X84" s="1">
        <v>499.83071899414062</v>
      </c>
      <c r="Y84" s="1">
        <v>1499.7987060546875</v>
      </c>
      <c r="Z84" s="1">
        <v>213.81953430175781</v>
      </c>
      <c r="AA84" s="1">
        <v>76.1483154296875</v>
      </c>
      <c r="AB84" s="1">
        <v>-2.4862909317016602</v>
      </c>
      <c r="AC84" s="1">
        <v>0.14272153377532959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ref="AK84:AK98" si="124">X84*0.000001/(K84*0.0001)</f>
        <v>0.83305119832356767</v>
      </c>
      <c r="AL84">
        <f t="shared" ref="AL84:AL98" si="125">(U84-T84)/(1000-U84)*AK84</f>
        <v>9.5954378117736345E-3</v>
      </c>
      <c r="AM84">
        <f t="shared" ref="AM84:AM98" si="126">(P84+273.15)</f>
        <v>301.85067214965818</v>
      </c>
      <c r="AN84">
        <f t="shared" ref="AN84:AN98" si="127">(O84+273.15)</f>
        <v>305.18298187255857</v>
      </c>
      <c r="AO84">
        <f t="shared" ref="AO84:AO98" si="128">(Y84*AG84+Z84*AH84)*AI84</f>
        <v>239.96778760505185</v>
      </c>
      <c r="AP84">
        <f t="shared" ref="AP84:AP98" si="129">((AO84+0.00000010773*(AN84^4-AM84^4))-AL84*44100)/(L84*51.4+0.00000043092*AM84^3)</f>
        <v>-1.6859997632451342</v>
      </c>
      <c r="AQ84">
        <f t="shared" ref="AQ84:AQ98" si="130">0.61365*EXP(17.502*J84/(240.97+J84))</f>
        <v>3.9526364605051372</v>
      </c>
      <c r="AR84">
        <f t="shared" ref="AR84:AR98" si="131">AQ84*1000/AA84</f>
        <v>51.907076843411637</v>
      </c>
      <c r="AS84">
        <f t="shared" ref="AS84:AS98" si="132">(AR84-U84)</f>
        <v>29.954243667752458</v>
      </c>
      <c r="AT84">
        <f t="shared" ref="AT84:AT98" si="133">IF(D84,P84,(O84+P84)/2)</f>
        <v>30.366827011108398</v>
      </c>
      <c r="AU84">
        <f t="shared" ref="AU84:AU98" si="134">0.61365*EXP(17.502*AT84/(240.97+AT84))</f>
        <v>4.3510469424923288</v>
      </c>
      <c r="AV84">
        <f t="shared" ref="AV84:AV98" si="135">IF(AS84&lt;&gt;0,(1000-(AR84+U84)/2)/AS84*AL84,0)</f>
        <v>0.30850649502583216</v>
      </c>
      <c r="AW84">
        <f t="shared" ref="AW84:AW98" si="136">U84*AA84/1000</f>
        <v>1.6716712652354035</v>
      </c>
      <c r="AX84">
        <f t="shared" ref="AX84:AX98" si="137">(AU84-AW84)</f>
        <v>2.6793756772569255</v>
      </c>
      <c r="AY84">
        <f t="shared" ref="AY84:AY98" si="138">1/(1.6/F84+1.37/N84)</f>
        <v>0.19587523450343006</v>
      </c>
      <c r="AZ84">
        <f t="shared" ref="AZ84:AZ98" si="139">G84*AA84*0.001</f>
        <v>17.996717747540099</v>
      </c>
      <c r="BA84">
        <f t="shared" ref="BA84:BA98" si="140">G84/S84</f>
        <v>0.64267939997321677</v>
      </c>
      <c r="BB84">
        <f t="shared" ref="BB84:BB98" si="141">(1-AL84*AA84/AQ84/F84)*100</f>
        <v>46.588793386977933</v>
      </c>
      <c r="BC84">
        <f t="shared" ref="BC84:BC98" si="142">(S84-E84/(N84/1.35))</f>
        <v>356.88110456617341</v>
      </c>
      <c r="BD84">
        <f t="shared" ref="BD84:BD98" si="143">E84*BB84/100/BC84</f>
        <v>2.981618441675046E-2</v>
      </c>
    </row>
    <row r="85" spans="1:56" x14ac:dyDescent="0.25">
      <c r="A85" s="1">
        <v>62</v>
      </c>
      <c r="B85" s="1" t="s">
        <v>114</v>
      </c>
      <c r="C85" s="1">
        <v>1583.5000303424895</v>
      </c>
      <c r="D85" s="1">
        <v>0</v>
      </c>
      <c r="E85">
        <f t="shared" si="116"/>
        <v>22.840864323161938</v>
      </c>
      <c r="F85">
        <f t="shared" si="117"/>
        <v>0.34575070015599874</v>
      </c>
      <c r="G85">
        <f t="shared" si="118"/>
        <v>236.20490161751394</v>
      </c>
      <c r="H85">
        <f t="shared" si="119"/>
        <v>9.5913375638251637</v>
      </c>
      <c r="I85">
        <f t="shared" si="120"/>
        <v>2.2820580929829495</v>
      </c>
      <c r="J85">
        <f t="shared" si="121"/>
        <v>28.704116821289063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32.033889770507812</v>
      </c>
      <c r="P85" s="1">
        <v>28.704116821289063</v>
      </c>
      <c r="Q85" s="1">
        <v>33.043014526367188</v>
      </c>
      <c r="R85" s="1">
        <v>399.373291015625</v>
      </c>
      <c r="S85" s="1">
        <v>367.72161865234375</v>
      </c>
      <c r="T85" s="1">
        <v>10.688182830810547</v>
      </c>
      <c r="U85" s="1">
        <v>21.948831558227539</v>
      </c>
      <c r="V85" s="1">
        <v>17.011816024780273</v>
      </c>
      <c r="W85" s="1">
        <v>34.934795379638672</v>
      </c>
      <c r="X85" s="1">
        <v>499.83721923828125</v>
      </c>
      <c r="Y85" s="1">
        <v>1499.73095703125</v>
      </c>
      <c r="Z85" s="1">
        <v>213.79074096679687</v>
      </c>
      <c r="AA85" s="1">
        <v>76.148384094238281</v>
      </c>
      <c r="AB85" s="1">
        <v>-2.4862909317016602</v>
      </c>
      <c r="AC85" s="1">
        <v>0.14272153377532959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0.83306203206380192</v>
      </c>
      <c r="AL85">
        <f t="shared" si="125"/>
        <v>9.5913375638251638E-3</v>
      </c>
      <c r="AM85">
        <f t="shared" si="126"/>
        <v>301.85411682128904</v>
      </c>
      <c r="AN85">
        <f t="shared" si="127"/>
        <v>305.18388977050779</v>
      </c>
      <c r="AO85">
        <f t="shared" si="128"/>
        <v>239.95694776154414</v>
      </c>
      <c r="AP85">
        <f t="shared" si="129"/>
        <v>-1.6843382775830982</v>
      </c>
      <c r="AQ85">
        <f t="shared" si="130"/>
        <v>3.9534261488985987</v>
      </c>
      <c r="AR85">
        <f t="shared" si="131"/>
        <v>51.917400427118608</v>
      </c>
      <c r="AS85">
        <f t="shared" si="132"/>
        <v>29.968568868891069</v>
      </c>
      <c r="AT85">
        <f t="shared" si="133"/>
        <v>30.369003295898437</v>
      </c>
      <c r="AU85">
        <f t="shared" si="134"/>
        <v>4.3515894006645626</v>
      </c>
      <c r="AV85">
        <f t="shared" si="135"/>
        <v>0.30822624935700937</v>
      </c>
      <c r="AW85">
        <f t="shared" si="136"/>
        <v>1.6713680559156492</v>
      </c>
      <c r="AX85">
        <f t="shared" si="137"/>
        <v>2.6802213447489134</v>
      </c>
      <c r="AY85">
        <f t="shared" si="138"/>
        <v>0.19569448252098023</v>
      </c>
      <c r="AZ85">
        <f t="shared" si="139"/>
        <v>17.986621573312217</v>
      </c>
      <c r="BA85">
        <f t="shared" si="140"/>
        <v>0.64234706265891295</v>
      </c>
      <c r="BB85">
        <f t="shared" si="141"/>
        <v>46.567786075877805</v>
      </c>
      <c r="BC85">
        <f t="shared" si="142"/>
        <v>356.86416566858952</v>
      </c>
      <c r="BD85">
        <f t="shared" si="143"/>
        <v>2.9805415783240547E-2</v>
      </c>
    </row>
    <row r="86" spans="1:56" x14ac:dyDescent="0.25">
      <c r="A86" s="1">
        <v>63</v>
      </c>
      <c r="B86" s="1" t="s">
        <v>114</v>
      </c>
      <c r="C86" s="1">
        <v>1583.5000303424895</v>
      </c>
      <c r="D86" s="1">
        <v>0</v>
      </c>
      <c r="E86">
        <f t="shared" si="116"/>
        <v>22.840864323161938</v>
      </c>
      <c r="F86">
        <f t="shared" si="117"/>
        <v>0.34575070015599874</v>
      </c>
      <c r="G86">
        <f t="shared" si="118"/>
        <v>236.20490161751394</v>
      </c>
      <c r="H86">
        <f t="shared" si="119"/>
        <v>9.5913375638251637</v>
      </c>
      <c r="I86">
        <f t="shared" si="120"/>
        <v>2.2820580929829495</v>
      </c>
      <c r="J86">
        <f t="shared" si="121"/>
        <v>28.704116821289063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32.033889770507812</v>
      </c>
      <c r="P86" s="1">
        <v>28.704116821289063</v>
      </c>
      <c r="Q86" s="1">
        <v>33.043014526367188</v>
      </c>
      <c r="R86" s="1">
        <v>399.373291015625</v>
      </c>
      <c r="S86" s="1">
        <v>367.72161865234375</v>
      </c>
      <c r="T86" s="1">
        <v>10.688182830810547</v>
      </c>
      <c r="U86" s="1">
        <v>21.948831558227539</v>
      </c>
      <c r="V86" s="1">
        <v>17.011816024780273</v>
      </c>
      <c r="W86" s="1">
        <v>34.934795379638672</v>
      </c>
      <c r="X86" s="1">
        <v>499.83721923828125</v>
      </c>
      <c r="Y86" s="1">
        <v>1499.73095703125</v>
      </c>
      <c r="Z86" s="1">
        <v>213.79074096679687</v>
      </c>
      <c r="AA86" s="1">
        <v>76.148384094238281</v>
      </c>
      <c r="AB86" s="1">
        <v>-2.4862909317016602</v>
      </c>
      <c r="AC86" s="1">
        <v>0.14272153377532959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0.83306203206380192</v>
      </c>
      <c r="AL86">
        <f t="shared" si="125"/>
        <v>9.5913375638251638E-3</v>
      </c>
      <c r="AM86">
        <f t="shared" si="126"/>
        <v>301.85411682128904</v>
      </c>
      <c r="AN86">
        <f t="shared" si="127"/>
        <v>305.18388977050779</v>
      </c>
      <c r="AO86">
        <f t="shared" si="128"/>
        <v>239.95694776154414</v>
      </c>
      <c r="AP86">
        <f t="shared" si="129"/>
        <v>-1.6843382775830982</v>
      </c>
      <c r="AQ86">
        <f t="shared" si="130"/>
        <v>3.9534261488985987</v>
      </c>
      <c r="AR86">
        <f t="shared" si="131"/>
        <v>51.917400427118608</v>
      </c>
      <c r="AS86">
        <f t="shared" si="132"/>
        <v>29.968568868891069</v>
      </c>
      <c r="AT86">
        <f t="shared" si="133"/>
        <v>30.369003295898437</v>
      </c>
      <c r="AU86">
        <f t="shared" si="134"/>
        <v>4.3515894006645626</v>
      </c>
      <c r="AV86">
        <f t="shared" si="135"/>
        <v>0.30822624935700937</v>
      </c>
      <c r="AW86">
        <f t="shared" si="136"/>
        <v>1.6713680559156492</v>
      </c>
      <c r="AX86">
        <f t="shared" si="137"/>
        <v>2.6802213447489134</v>
      </c>
      <c r="AY86">
        <f t="shared" si="138"/>
        <v>0.19569448252098023</v>
      </c>
      <c r="AZ86">
        <f t="shared" si="139"/>
        <v>17.986621573312217</v>
      </c>
      <c r="BA86">
        <f t="shared" si="140"/>
        <v>0.64234706265891295</v>
      </c>
      <c r="BB86">
        <f t="shared" si="141"/>
        <v>46.567786075877805</v>
      </c>
      <c r="BC86">
        <f t="shared" si="142"/>
        <v>356.86416566858952</v>
      </c>
      <c r="BD86">
        <f t="shared" si="143"/>
        <v>2.9805415783240547E-2</v>
      </c>
    </row>
    <row r="87" spans="1:56" x14ac:dyDescent="0.25">
      <c r="A87" s="1">
        <v>64</v>
      </c>
      <c r="B87" s="1" t="s">
        <v>115</v>
      </c>
      <c r="C87" s="1">
        <v>1584.0000303313136</v>
      </c>
      <c r="D87" s="1">
        <v>0</v>
      </c>
      <c r="E87">
        <f t="shared" si="116"/>
        <v>22.892495595813578</v>
      </c>
      <c r="F87">
        <f t="shared" si="117"/>
        <v>0.34581160217764512</v>
      </c>
      <c r="G87">
        <f t="shared" si="118"/>
        <v>235.90571562977027</v>
      </c>
      <c r="H87">
        <f t="shared" si="119"/>
        <v>9.5943819878266456</v>
      </c>
      <c r="I87">
        <f t="shared" si="120"/>
        <v>2.2824096220874854</v>
      </c>
      <c r="J87">
        <f t="shared" si="121"/>
        <v>28.707038879394531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32.034950256347656</v>
      </c>
      <c r="P87" s="1">
        <v>28.707038879394531</v>
      </c>
      <c r="Q87" s="1">
        <v>33.042655944824219</v>
      </c>
      <c r="R87" s="1">
        <v>399.37689208984375</v>
      </c>
      <c r="S87" s="1">
        <v>367.6611328125</v>
      </c>
      <c r="T87" s="1">
        <v>10.688310623168945</v>
      </c>
      <c r="U87" s="1">
        <v>21.953004837036133</v>
      </c>
      <c r="V87" s="1">
        <v>17.011005401611328</v>
      </c>
      <c r="W87" s="1">
        <v>34.939357757568359</v>
      </c>
      <c r="X87" s="1">
        <v>499.81417846679687</v>
      </c>
      <c r="Y87" s="1">
        <v>1499.7816162109375</v>
      </c>
      <c r="Z87" s="1">
        <v>213.79408264160156</v>
      </c>
      <c r="AA87" s="1">
        <v>76.148414611816406</v>
      </c>
      <c r="AB87" s="1">
        <v>-2.4862909317016602</v>
      </c>
      <c r="AC87" s="1">
        <v>0.14272153377532959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0.83302363077799479</v>
      </c>
      <c r="AL87">
        <f t="shared" si="125"/>
        <v>9.5943819878266459E-3</v>
      </c>
      <c r="AM87">
        <f t="shared" si="126"/>
        <v>301.85703887939451</v>
      </c>
      <c r="AN87">
        <f t="shared" si="127"/>
        <v>305.18495025634763</v>
      </c>
      <c r="AO87">
        <f t="shared" si="128"/>
        <v>239.96505323011297</v>
      </c>
      <c r="AP87">
        <f t="shared" si="129"/>
        <v>-1.6860735029540819</v>
      </c>
      <c r="AQ87">
        <f t="shared" si="130"/>
        <v>3.954096136393324</v>
      </c>
      <c r="AR87">
        <f t="shared" si="131"/>
        <v>51.926178063590875</v>
      </c>
      <c r="AS87">
        <f t="shared" si="132"/>
        <v>29.973173226554742</v>
      </c>
      <c r="AT87">
        <f t="shared" si="133"/>
        <v>30.370994567871094</v>
      </c>
      <c r="AU87">
        <f t="shared" si="134"/>
        <v>4.3520857943860181</v>
      </c>
      <c r="AV87">
        <f t="shared" si="135"/>
        <v>0.30827464837096152</v>
      </c>
      <c r="AW87">
        <f t="shared" si="136"/>
        <v>1.6716865143058386</v>
      </c>
      <c r="AX87">
        <f t="shared" si="137"/>
        <v>2.6803992800801795</v>
      </c>
      <c r="AY87">
        <f t="shared" si="138"/>
        <v>0.19572569839478079</v>
      </c>
      <c r="AZ87">
        <f t="shared" si="139"/>
        <v>17.963846243073004</v>
      </c>
      <c r="BA87">
        <f t="shared" si="140"/>
        <v>0.64163898377062767</v>
      </c>
      <c r="BB87">
        <f t="shared" si="141"/>
        <v>46.569272551549659</v>
      </c>
      <c r="BC87">
        <f t="shared" si="142"/>
        <v>356.7791367944991</v>
      </c>
      <c r="BD87">
        <f t="shared" si="143"/>
        <v>2.9880863448600335E-2</v>
      </c>
    </row>
    <row r="88" spans="1:56" x14ac:dyDescent="0.25">
      <c r="A88" s="1">
        <v>65</v>
      </c>
      <c r="B88" s="1" t="s">
        <v>115</v>
      </c>
      <c r="C88" s="1">
        <v>1584.5000303201377</v>
      </c>
      <c r="D88" s="1">
        <v>0</v>
      </c>
      <c r="E88">
        <f t="shared" si="116"/>
        <v>22.914499093975351</v>
      </c>
      <c r="F88">
        <f t="shared" si="117"/>
        <v>0.34593275153047631</v>
      </c>
      <c r="G88">
        <f t="shared" si="118"/>
        <v>235.80926364892105</v>
      </c>
      <c r="H88">
        <f t="shared" si="119"/>
        <v>9.5971988387494136</v>
      </c>
      <c r="I88">
        <f t="shared" si="120"/>
        <v>2.282365044547745</v>
      </c>
      <c r="J88">
        <f t="shared" si="121"/>
        <v>28.7080078125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32.035911560058594</v>
      </c>
      <c r="P88" s="1">
        <v>28.7080078125</v>
      </c>
      <c r="Q88" s="1">
        <v>33.041885375976563</v>
      </c>
      <c r="R88" s="1">
        <v>399.38116455078125</v>
      </c>
      <c r="S88" s="1">
        <v>367.63665771484375</v>
      </c>
      <c r="T88" s="1">
        <v>10.688006401062012</v>
      </c>
      <c r="U88" s="1">
        <v>21.956455230712891</v>
      </c>
      <c r="V88" s="1">
        <v>17.009635925292969</v>
      </c>
      <c r="W88" s="1">
        <v>34.943031311035156</v>
      </c>
      <c r="X88" s="1">
        <v>499.79257202148437</v>
      </c>
      <c r="Y88" s="1">
        <v>1499.825927734375</v>
      </c>
      <c r="Z88" s="1">
        <v>213.88938903808594</v>
      </c>
      <c r="AA88" s="1">
        <v>76.148597717285156</v>
      </c>
      <c r="AB88" s="1">
        <v>-2.4862909317016602</v>
      </c>
      <c r="AC88" s="1">
        <v>0.14272153377532959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0.83298762003580706</v>
      </c>
      <c r="AL88">
        <f t="shared" si="125"/>
        <v>9.5971988387494132E-3</v>
      </c>
      <c r="AM88">
        <f t="shared" si="126"/>
        <v>301.85800781249998</v>
      </c>
      <c r="AN88">
        <f t="shared" si="127"/>
        <v>305.18591156005857</v>
      </c>
      <c r="AO88">
        <f t="shared" si="128"/>
        <v>239.9721430737045</v>
      </c>
      <c r="AP88">
        <f t="shared" si="129"/>
        <v>-1.6874484412984188</v>
      </c>
      <c r="AQ88">
        <f t="shared" si="130"/>
        <v>3.9543183212088824</v>
      </c>
      <c r="AR88">
        <f t="shared" si="131"/>
        <v>51.928970982367574</v>
      </c>
      <c r="AS88">
        <f t="shared" si="132"/>
        <v>29.972515751654683</v>
      </c>
      <c r="AT88">
        <f t="shared" si="133"/>
        <v>30.371959686279297</v>
      </c>
      <c r="AU88">
        <f t="shared" si="134"/>
        <v>4.3523264014311538</v>
      </c>
      <c r="AV88">
        <f t="shared" si="135"/>
        <v>0.30837092061292243</v>
      </c>
      <c r="AW88">
        <f t="shared" si="136"/>
        <v>1.6719532766611374</v>
      </c>
      <c r="AX88">
        <f t="shared" si="137"/>
        <v>2.6803731247700164</v>
      </c>
      <c r="AY88">
        <f t="shared" si="138"/>
        <v>0.19578779148853306</v>
      </c>
      <c r="AZ88">
        <f t="shared" si="139"/>
        <v>17.956544755610921</v>
      </c>
      <c r="BA88">
        <f t="shared" si="140"/>
        <v>0.64141934352973518</v>
      </c>
      <c r="BB88">
        <f t="shared" si="141"/>
        <v>46.575176653918959</v>
      </c>
      <c r="BC88">
        <f t="shared" si="142"/>
        <v>356.74420228762835</v>
      </c>
      <c r="BD88">
        <f t="shared" si="143"/>
        <v>2.9916305195549896E-2</v>
      </c>
    </row>
    <row r="89" spans="1:56" x14ac:dyDescent="0.25">
      <c r="A89" s="1">
        <v>66</v>
      </c>
      <c r="B89" s="1" t="s">
        <v>116</v>
      </c>
      <c r="C89" s="1">
        <v>1585.0000303089619</v>
      </c>
      <c r="D89" s="1">
        <v>0</v>
      </c>
      <c r="E89">
        <f t="shared" si="116"/>
        <v>22.889877050629369</v>
      </c>
      <c r="F89">
        <f t="shared" si="117"/>
        <v>0.34592217007675713</v>
      </c>
      <c r="G89">
        <f t="shared" si="118"/>
        <v>235.93167962650494</v>
      </c>
      <c r="H89">
        <f t="shared" si="119"/>
        <v>9.5994576134245708</v>
      </c>
      <c r="I89">
        <f t="shared" si="120"/>
        <v>2.2829450686642261</v>
      </c>
      <c r="J89">
        <f t="shared" si="121"/>
        <v>28.711423873901367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32.037025451660156</v>
      </c>
      <c r="P89" s="1">
        <v>28.711423873901367</v>
      </c>
      <c r="Q89" s="1">
        <v>33.042980194091797</v>
      </c>
      <c r="R89" s="1">
        <v>399.360595703125</v>
      </c>
      <c r="S89" s="1">
        <v>367.64361572265625</v>
      </c>
      <c r="T89" s="1">
        <v>10.68775463104248</v>
      </c>
      <c r="U89" s="1">
        <v>21.959163665771484</v>
      </c>
      <c r="V89" s="1">
        <v>17.008132934570313</v>
      </c>
      <c r="W89" s="1">
        <v>34.945075988769531</v>
      </c>
      <c r="X89" s="1">
        <v>499.77752685546875</v>
      </c>
      <c r="Y89" s="1">
        <v>1499.879638671875</v>
      </c>
      <c r="Z89" s="1">
        <v>213.9102783203125</v>
      </c>
      <c r="AA89" s="1">
        <v>76.148468017578125</v>
      </c>
      <c r="AB89" s="1">
        <v>-2.4862909317016602</v>
      </c>
      <c r="AC89" s="1">
        <v>0.14272153377532959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0.83296254475911446</v>
      </c>
      <c r="AL89">
        <f t="shared" si="125"/>
        <v>9.5994576134245703E-3</v>
      </c>
      <c r="AM89">
        <f t="shared" si="126"/>
        <v>301.86142387390134</v>
      </c>
      <c r="AN89">
        <f t="shared" si="127"/>
        <v>305.18702545166013</v>
      </c>
      <c r="AO89">
        <f t="shared" si="128"/>
        <v>239.98073682351242</v>
      </c>
      <c r="AP89">
        <f t="shared" si="129"/>
        <v>-1.6888296695741867</v>
      </c>
      <c r="AQ89">
        <f t="shared" si="130"/>
        <v>3.9551017407599893</v>
      </c>
      <c r="AR89">
        <f t="shared" si="131"/>
        <v>51.939347484272339</v>
      </c>
      <c r="AS89">
        <f t="shared" si="132"/>
        <v>29.980183818500855</v>
      </c>
      <c r="AT89">
        <f t="shared" si="133"/>
        <v>30.374224662780762</v>
      </c>
      <c r="AU89">
        <f t="shared" si="134"/>
        <v>4.352891112693329</v>
      </c>
      <c r="AV89">
        <f t="shared" si="135"/>
        <v>0.30836251227317646</v>
      </c>
      <c r="AW89">
        <f t="shared" si="136"/>
        <v>1.6721566720957635</v>
      </c>
      <c r="AX89">
        <f t="shared" si="137"/>
        <v>2.6807344405975657</v>
      </c>
      <c r="AY89">
        <f t="shared" si="138"/>
        <v>0.19578236830344584</v>
      </c>
      <c r="AZ89">
        <f t="shared" si="139"/>
        <v>17.965835960372402</v>
      </c>
      <c r="BA89">
        <f t="shared" si="140"/>
        <v>0.64174017863127419</v>
      </c>
      <c r="BB89">
        <f t="shared" si="141"/>
        <v>46.571644217971752</v>
      </c>
      <c r="BC89">
        <f t="shared" si="142"/>
        <v>356.76286443562617</v>
      </c>
      <c r="BD89">
        <f t="shared" si="143"/>
        <v>2.988032994637475E-2</v>
      </c>
    </row>
    <row r="90" spans="1:56" x14ac:dyDescent="0.25">
      <c r="A90" s="1">
        <v>67</v>
      </c>
      <c r="B90" s="1" t="s">
        <v>116</v>
      </c>
      <c r="C90" s="1">
        <v>1585.500030297786</v>
      </c>
      <c r="D90" s="1">
        <v>0</v>
      </c>
      <c r="E90">
        <f t="shared" si="116"/>
        <v>22.837299520991195</v>
      </c>
      <c r="F90">
        <f t="shared" si="117"/>
        <v>0.34583930337781571</v>
      </c>
      <c r="G90">
        <f t="shared" si="118"/>
        <v>236.21776801263698</v>
      </c>
      <c r="H90">
        <f t="shared" si="119"/>
        <v>9.5983031774948966</v>
      </c>
      <c r="I90">
        <f t="shared" si="120"/>
        <v>2.2831544959354866</v>
      </c>
      <c r="J90">
        <f t="shared" si="121"/>
        <v>28.712316513061523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32.037754058837891</v>
      </c>
      <c r="P90" s="1">
        <v>28.712316513061523</v>
      </c>
      <c r="Q90" s="1">
        <v>33.043167114257813</v>
      </c>
      <c r="R90" s="1">
        <v>399.35089111328125</v>
      </c>
      <c r="S90" s="1">
        <v>367.69619750976562</v>
      </c>
      <c r="T90" s="1">
        <v>10.688789367675781</v>
      </c>
      <c r="U90" s="1">
        <v>21.9591064453125</v>
      </c>
      <c r="V90" s="1">
        <v>17.009077072143555</v>
      </c>
      <c r="W90" s="1">
        <v>34.943538665771484</v>
      </c>
      <c r="X90" s="1">
        <v>499.765869140625</v>
      </c>
      <c r="Y90" s="1">
        <v>1499.835205078125</v>
      </c>
      <c r="Z90" s="1">
        <v>213.79878234863281</v>
      </c>
      <c r="AA90" s="1">
        <v>76.148452758789063</v>
      </c>
      <c r="AB90" s="1">
        <v>-2.4862909317016602</v>
      </c>
      <c r="AC90" s="1">
        <v>0.14272153377532959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0.83294311523437492</v>
      </c>
      <c r="AL90">
        <f t="shared" si="125"/>
        <v>9.5983031774948963E-3</v>
      </c>
      <c r="AM90">
        <f t="shared" si="126"/>
        <v>301.8623165130615</v>
      </c>
      <c r="AN90">
        <f t="shared" si="127"/>
        <v>305.18775405883787</v>
      </c>
      <c r="AO90">
        <f t="shared" si="128"/>
        <v>239.97362744867132</v>
      </c>
      <c r="AP90">
        <f t="shared" si="129"/>
        <v>-1.6883308160154531</v>
      </c>
      <c r="AQ90">
        <f t="shared" si="130"/>
        <v>3.9553064757115859</v>
      </c>
      <c r="AR90">
        <f t="shared" si="131"/>
        <v>51.942046521162752</v>
      </c>
      <c r="AS90">
        <f t="shared" si="132"/>
        <v>29.982940075850252</v>
      </c>
      <c r="AT90">
        <f t="shared" si="133"/>
        <v>30.375035285949707</v>
      </c>
      <c r="AU90">
        <f t="shared" si="134"/>
        <v>4.3530932353945504</v>
      </c>
      <c r="AV90">
        <f t="shared" si="135"/>
        <v>0.30829666198315403</v>
      </c>
      <c r="AW90">
        <f t="shared" si="136"/>
        <v>1.6721519797760993</v>
      </c>
      <c r="AX90">
        <f t="shared" si="137"/>
        <v>2.6809412556184511</v>
      </c>
      <c r="AY90">
        <f t="shared" si="138"/>
        <v>0.19573989654825352</v>
      </c>
      <c r="AZ90">
        <f t="shared" si="139"/>
        <v>17.987617548296882</v>
      </c>
      <c r="BA90">
        <f t="shared" si="140"/>
        <v>0.64242646405491666</v>
      </c>
      <c r="BB90">
        <f t="shared" si="141"/>
        <v>46.568045690277785</v>
      </c>
      <c r="BC90">
        <f t="shared" si="142"/>
        <v>356.84043906223462</v>
      </c>
      <c r="BD90">
        <f t="shared" si="143"/>
        <v>2.9802911641149496E-2</v>
      </c>
    </row>
    <row r="91" spans="1:56" x14ac:dyDescent="0.25">
      <c r="A91" s="1">
        <v>68</v>
      </c>
      <c r="B91" s="1" t="s">
        <v>117</v>
      </c>
      <c r="C91" s="1">
        <v>1586.0000302866101</v>
      </c>
      <c r="D91" s="1">
        <v>0</v>
      </c>
      <c r="E91">
        <f t="shared" si="116"/>
        <v>22.874232883803657</v>
      </c>
      <c r="F91">
        <f t="shared" si="117"/>
        <v>0.34600902131762118</v>
      </c>
      <c r="G91">
        <f t="shared" si="118"/>
        <v>236.07665727649811</v>
      </c>
      <c r="H91">
        <f t="shared" si="119"/>
        <v>9.601018944973152</v>
      </c>
      <c r="I91">
        <f t="shared" si="120"/>
        <v>2.2828116279959882</v>
      </c>
      <c r="J91">
        <f t="shared" si="121"/>
        <v>28.711769104003906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32.039047241210937</v>
      </c>
      <c r="P91" s="1">
        <v>28.711769104003906</v>
      </c>
      <c r="Q91" s="1">
        <v>33.042919158935547</v>
      </c>
      <c r="R91" s="1">
        <v>399.3853759765625</v>
      </c>
      <c r="S91" s="1">
        <v>367.68576049804687</v>
      </c>
      <c r="T91" s="1">
        <v>10.688559532165527</v>
      </c>
      <c r="U91" s="1">
        <v>21.961856842041016</v>
      </c>
      <c r="V91" s="1">
        <v>17.007545471191406</v>
      </c>
      <c r="W91" s="1">
        <v>34.945522308349609</v>
      </c>
      <c r="X91" s="1">
        <v>499.77371215820312</v>
      </c>
      <c r="Y91" s="1">
        <v>1499.736083984375</v>
      </c>
      <c r="Z91" s="1">
        <v>213.74607849121094</v>
      </c>
      <c r="AA91" s="1">
        <v>76.148811340332031</v>
      </c>
      <c r="AB91" s="1">
        <v>-2.4862909317016602</v>
      </c>
      <c r="AC91" s="1">
        <v>0.14272153377532959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0.83295618693033835</v>
      </c>
      <c r="AL91">
        <f t="shared" si="125"/>
        <v>9.6010189449731512E-3</v>
      </c>
      <c r="AM91">
        <f t="shared" si="126"/>
        <v>301.86176910400388</v>
      </c>
      <c r="AN91">
        <f t="shared" si="127"/>
        <v>305.18904724121091</v>
      </c>
      <c r="AO91">
        <f t="shared" si="128"/>
        <v>239.95776807402581</v>
      </c>
      <c r="AP91">
        <f t="shared" si="129"/>
        <v>-1.6896674965375917</v>
      </c>
      <c r="AQ91">
        <f t="shared" si="130"/>
        <v>3.9551809213439495</v>
      </c>
      <c r="AR91">
        <f t="shared" si="131"/>
        <v>51.940153125530109</v>
      </c>
      <c r="AS91">
        <f t="shared" si="132"/>
        <v>29.978296283489094</v>
      </c>
      <c r="AT91">
        <f t="shared" si="133"/>
        <v>30.375408172607422</v>
      </c>
      <c r="AU91">
        <f t="shared" si="134"/>
        <v>4.353186214583153</v>
      </c>
      <c r="AV91">
        <f t="shared" si="135"/>
        <v>0.30843152521581135</v>
      </c>
      <c r="AW91">
        <f t="shared" si="136"/>
        <v>1.6723692933479615</v>
      </c>
      <c r="AX91">
        <f t="shared" si="137"/>
        <v>2.6808169212351913</v>
      </c>
      <c r="AY91">
        <f t="shared" si="138"/>
        <v>0.19582688019746294</v>
      </c>
      <c r="AZ91">
        <f t="shared" si="139"/>
        <v>17.976956836804277</v>
      </c>
      <c r="BA91">
        <f t="shared" si="140"/>
        <v>0.64206091896711381</v>
      </c>
      <c r="BB91">
        <f t="shared" si="141"/>
        <v>46.577196018131339</v>
      </c>
      <c r="BC91">
        <f t="shared" si="142"/>
        <v>356.81244569868107</v>
      </c>
      <c r="BD91">
        <f t="shared" si="143"/>
        <v>2.9859318015297776E-2</v>
      </c>
    </row>
    <row r="92" spans="1:56" x14ac:dyDescent="0.25">
      <c r="A92" s="1">
        <v>69</v>
      </c>
      <c r="B92" s="1" t="s">
        <v>118</v>
      </c>
      <c r="C92" s="1">
        <v>1587.0000302642584</v>
      </c>
      <c r="D92" s="1">
        <v>0</v>
      </c>
      <c r="E92">
        <f t="shared" si="116"/>
        <v>22.972081010307864</v>
      </c>
      <c r="F92">
        <f t="shared" si="117"/>
        <v>0.34632860815798794</v>
      </c>
      <c r="G92">
        <f t="shared" si="118"/>
        <v>235.57808072854823</v>
      </c>
      <c r="H92">
        <f t="shared" si="119"/>
        <v>9.6059088461256845</v>
      </c>
      <c r="I92">
        <f t="shared" si="120"/>
        <v>2.2820957755759976</v>
      </c>
      <c r="J92">
        <f t="shared" si="121"/>
        <v>28.710311889648438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32.041454315185547</v>
      </c>
      <c r="P92" s="1">
        <v>28.710311889648438</v>
      </c>
      <c r="Q92" s="1">
        <v>33.044174194335938</v>
      </c>
      <c r="R92" s="1">
        <v>399.38400268554688</v>
      </c>
      <c r="S92" s="1">
        <v>367.56890869140625</v>
      </c>
      <c r="T92" s="1">
        <v>10.688872337341309</v>
      </c>
      <c r="U92" s="1">
        <v>21.966859817504883</v>
      </c>
      <c r="V92" s="1">
        <v>17.005735397338867</v>
      </c>
      <c r="W92" s="1">
        <v>34.948738098144531</v>
      </c>
      <c r="X92" s="1">
        <v>499.8177490234375</v>
      </c>
      <c r="Y92" s="1">
        <v>1499.8076171875</v>
      </c>
      <c r="Z92" s="1">
        <v>213.61370849609375</v>
      </c>
      <c r="AA92" s="1">
        <v>76.148841857910156</v>
      </c>
      <c r="AB92" s="1">
        <v>-2.4862909317016602</v>
      </c>
      <c r="AC92" s="1">
        <v>0.14272153377532959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0.83302958170572916</v>
      </c>
      <c r="AL92">
        <f t="shared" si="125"/>
        <v>9.6059088461256849E-3</v>
      </c>
      <c r="AM92">
        <f t="shared" si="126"/>
        <v>301.86031188964841</v>
      </c>
      <c r="AN92">
        <f t="shared" si="127"/>
        <v>305.19145431518552</v>
      </c>
      <c r="AO92">
        <f t="shared" si="128"/>
        <v>239.96921338626998</v>
      </c>
      <c r="AP92">
        <f t="shared" si="129"/>
        <v>-1.6915266603577901</v>
      </c>
      <c r="AQ92">
        <f t="shared" si="130"/>
        <v>3.9548467099340581</v>
      </c>
      <c r="AR92">
        <f t="shared" si="131"/>
        <v>51.935743386795032</v>
      </c>
      <c r="AS92">
        <f t="shared" si="132"/>
        <v>29.968883569290149</v>
      </c>
      <c r="AT92">
        <f t="shared" si="133"/>
        <v>30.375883102416992</v>
      </c>
      <c r="AU92">
        <f t="shared" si="134"/>
        <v>4.3533046407099727</v>
      </c>
      <c r="AV92">
        <f t="shared" si="135"/>
        <v>0.30868544000983134</v>
      </c>
      <c r="AW92">
        <f t="shared" si="136"/>
        <v>1.6727509343580604</v>
      </c>
      <c r="AX92">
        <f t="shared" si="137"/>
        <v>2.6805537063519123</v>
      </c>
      <c r="AY92">
        <f t="shared" si="138"/>
        <v>0.19599065260942933</v>
      </c>
      <c r="AZ92">
        <f t="shared" si="139"/>
        <v>17.938998014588211</v>
      </c>
      <c r="BA92">
        <f t="shared" si="140"/>
        <v>0.64090861647476449</v>
      </c>
      <c r="BB92">
        <f t="shared" si="141"/>
        <v>46.594775960941625</v>
      </c>
      <c r="BC92">
        <f t="shared" si="142"/>
        <v>356.64908157893194</v>
      </c>
      <c r="BD92">
        <f t="shared" si="143"/>
        <v>3.001210498827557E-2</v>
      </c>
    </row>
    <row r="93" spans="1:56" x14ac:dyDescent="0.25">
      <c r="A93" s="1">
        <v>70</v>
      </c>
      <c r="B93" s="1" t="s">
        <v>118</v>
      </c>
      <c r="C93" s="1">
        <v>1587.5000302530825</v>
      </c>
      <c r="D93" s="1">
        <v>0</v>
      </c>
      <c r="E93">
        <f t="shared" si="116"/>
        <v>22.949995415762167</v>
      </c>
      <c r="F93">
        <f t="shared" si="117"/>
        <v>0.34635826921109519</v>
      </c>
      <c r="G93">
        <f t="shared" si="118"/>
        <v>235.70814799428243</v>
      </c>
      <c r="H93">
        <f t="shared" si="119"/>
        <v>9.6072941617187979</v>
      </c>
      <c r="I93">
        <f t="shared" si="120"/>
        <v>2.2822302433344896</v>
      </c>
      <c r="J93">
        <f t="shared" si="121"/>
        <v>28.711704254150391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32.042461395263672</v>
      </c>
      <c r="P93" s="1">
        <v>28.711704254150391</v>
      </c>
      <c r="Q93" s="1">
        <v>33.044483184814453</v>
      </c>
      <c r="R93" s="1">
        <v>399.37030029296875</v>
      </c>
      <c r="S93" s="1">
        <v>367.58169555664062</v>
      </c>
      <c r="T93" s="1">
        <v>10.690080642700195</v>
      </c>
      <c r="U93" s="1">
        <v>21.969404220581055</v>
      </c>
      <c r="V93" s="1">
        <v>17.006597518920898</v>
      </c>
      <c r="W93" s="1">
        <v>34.950607299804688</v>
      </c>
      <c r="X93" s="1">
        <v>499.82931518554688</v>
      </c>
      <c r="Y93" s="1">
        <v>1499.9169921875</v>
      </c>
      <c r="Z93" s="1">
        <v>213.68983459472656</v>
      </c>
      <c r="AA93" s="1">
        <v>76.1484375</v>
      </c>
      <c r="AB93" s="1">
        <v>-2.4862909317016602</v>
      </c>
      <c r="AC93" s="1">
        <v>0.14272153377532959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0.83304885864257805</v>
      </c>
      <c r="AL93">
        <f t="shared" si="125"/>
        <v>9.6072941617187987E-3</v>
      </c>
      <c r="AM93">
        <f t="shared" si="126"/>
        <v>301.86170425415037</v>
      </c>
      <c r="AN93">
        <f t="shared" si="127"/>
        <v>305.19246139526365</v>
      </c>
      <c r="AO93">
        <f t="shared" si="128"/>
        <v>239.98671338587883</v>
      </c>
      <c r="AP93">
        <f t="shared" si="129"/>
        <v>-1.6920863217646536</v>
      </c>
      <c r="AQ93">
        <f t="shared" si="130"/>
        <v>3.9551660475376424</v>
      </c>
      <c r="AR93">
        <f t="shared" si="131"/>
        <v>51.940212792122523</v>
      </c>
      <c r="AS93">
        <f t="shared" si="132"/>
        <v>29.970808571541468</v>
      </c>
      <c r="AT93">
        <f t="shared" si="133"/>
        <v>30.377082824707031</v>
      </c>
      <c r="AU93">
        <f t="shared" si="134"/>
        <v>4.3536038099742882</v>
      </c>
      <c r="AV93">
        <f t="shared" si="135"/>
        <v>0.30870900341653423</v>
      </c>
      <c r="AW93">
        <f t="shared" si="136"/>
        <v>1.6729358042031526</v>
      </c>
      <c r="AX93">
        <f t="shared" si="137"/>
        <v>2.6806680057711354</v>
      </c>
      <c r="AY93">
        <f t="shared" si="138"/>
        <v>0.19600585097951589</v>
      </c>
      <c r="AZ93">
        <f t="shared" si="139"/>
        <v>17.948807175783365</v>
      </c>
      <c r="BA93">
        <f t="shared" si="140"/>
        <v>0.64124016740643763</v>
      </c>
      <c r="BB93">
        <f t="shared" si="141"/>
        <v>46.596243985000527</v>
      </c>
      <c r="BC93">
        <f t="shared" si="142"/>
        <v>356.67236687806991</v>
      </c>
      <c r="BD93">
        <f t="shared" si="143"/>
        <v>2.998223818704383E-2</v>
      </c>
    </row>
    <row r="94" spans="1:56" x14ac:dyDescent="0.25">
      <c r="A94" s="1">
        <v>71</v>
      </c>
      <c r="B94" s="1" t="s">
        <v>119</v>
      </c>
      <c r="C94" s="1">
        <v>1588.0000302419066</v>
      </c>
      <c r="D94" s="1">
        <v>0</v>
      </c>
      <c r="E94">
        <f t="shared" si="116"/>
        <v>22.870521856075282</v>
      </c>
      <c r="F94">
        <f t="shared" si="117"/>
        <v>0.3462424642103179</v>
      </c>
      <c r="G94">
        <f t="shared" si="118"/>
        <v>236.12282154459439</v>
      </c>
      <c r="H94">
        <f t="shared" si="119"/>
        <v>9.6053773216656158</v>
      </c>
      <c r="I94">
        <f t="shared" si="120"/>
        <v>2.2824343855274152</v>
      </c>
      <c r="J94">
        <f t="shared" si="121"/>
        <v>28.712324142456055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32.042877197265625</v>
      </c>
      <c r="P94" s="1">
        <v>28.712324142456055</v>
      </c>
      <c r="Q94" s="1">
        <v>33.044437408447266</v>
      </c>
      <c r="R94" s="1">
        <v>399.33242797851562</v>
      </c>
      <c r="S94" s="1">
        <v>367.63934326171875</v>
      </c>
      <c r="T94" s="1">
        <v>10.691668510437012</v>
      </c>
      <c r="U94" s="1">
        <v>21.968770980834961</v>
      </c>
      <c r="V94" s="1">
        <v>17.008583068847656</v>
      </c>
      <c r="W94" s="1">
        <v>34.948490142822266</v>
      </c>
      <c r="X94" s="1">
        <v>499.82833862304688</v>
      </c>
      <c r="Y94" s="1">
        <v>1499.8311767578125</v>
      </c>
      <c r="Z94" s="1">
        <v>213.67054748535156</v>
      </c>
      <c r="AA94" s="1">
        <v>76.147811889648438</v>
      </c>
      <c r="AB94" s="1">
        <v>-2.4862909317016602</v>
      </c>
      <c r="AC94" s="1">
        <v>0.14272153377532959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0.83304723103841127</v>
      </c>
      <c r="AL94">
        <f t="shared" si="125"/>
        <v>9.605377321665616E-3</v>
      </c>
      <c r="AM94">
        <f t="shared" si="126"/>
        <v>301.86232414245603</v>
      </c>
      <c r="AN94">
        <f t="shared" si="127"/>
        <v>305.1928771972656</v>
      </c>
      <c r="AO94">
        <f t="shared" si="128"/>
        <v>239.97298291743573</v>
      </c>
      <c r="AP94">
        <f t="shared" si="129"/>
        <v>-1.6912769043099116</v>
      </c>
      <c r="AQ94">
        <f t="shared" si="130"/>
        <v>3.9553082256228032</v>
      </c>
      <c r="AR94">
        <f t="shared" si="131"/>
        <v>51.942506652124685</v>
      </c>
      <c r="AS94">
        <f t="shared" si="132"/>
        <v>29.973735671289724</v>
      </c>
      <c r="AT94">
        <f t="shared" si="133"/>
        <v>30.37760066986084</v>
      </c>
      <c r="AU94">
        <f t="shared" si="134"/>
        <v>4.3537329481884335</v>
      </c>
      <c r="AV94">
        <f t="shared" si="135"/>
        <v>0.30861700283593996</v>
      </c>
      <c r="AW94">
        <f t="shared" si="136"/>
        <v>1.672873840095388</v>
      </c>
      <c r="AX94">
        <f t="shared" si="137"/>
        <v>2.6808591080930455</v>
      </c>
      <c r="AY94">
        <f t="shared" si="138"/>
        <v>0.19594651092019391</v>
      </c>
      <c r="AZ94">
        <f t="shared" si="139"/>
        <v>17.980236197830802</v>
      </c>
      <c r="BA94">
        <f t="shared" si="140"/>
        <v>0.64226755343891728</v>
      </c>
      <c r="BB94">
        <f t="shared" si="141"/>
        <v>46.591399799420707</v>
      </c>
      <c r="BC94">
        <f t="shared" si="142"/>
        <v>356.76779250720307</v>
      </c>
      <c r="BD94">
        <f t="shared" si="143"/>
        <v>2.9867315654517196E-2</v>
      </c>
    </row>
    <row r="95" spans="1:56" x14ac:dyDescent="0.25">
      <c r="A95" s="1">
        <v>72</v>
      </c>
      <c r="B95" s="1" t="s">
        <v>119</v>
      </c>
      <c r="C95" s="1">
        <v>1588.5000302307308</v>
      </c>
      <c r="D95" s="1">
        <v>0</v>
      </c>
      <c r="E95">
        <f t="shared" si="116"/>
        <v>22.848436291242326</v>
      </c>
      <c r="F95">
        <f t="shared" si="117"/>
        <v>0.34597151493115907</v>
      </c>
      <c r="G95">
        <f t="shared" si="118"/>
        <v>236.15715909947662</v>
      </c>
      <c r="H95">
        <f t="shared" si="119"/>
        <v>9.6026413651128308</v>
      </c>
      <c r="I95">
        <f t="shared" si="120"/>
        <v>2.2833664437840056</v>
      </c>
      <c r="J95">
        <f t="shared" si="121"/>
        <v>28.715610504150391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32.043327331542969</v>
      </c>
      <c r="P95" s="1">
        <v>28.715610504150391</v>
      </c>
      <c r="Q95" s="1">
        <v>33.045078277587891</v>
      </c>
      <c r="R95" s="1">
        <v>399.3154296875</v>
      </c>
      <c r="S95" s="1">
        <v>367.65106201171875</v>
      </c>
      <c r="T95" s="1">
        <v>10.69293212890625</v>
      </c>
      <c r="U95" s="1">
        <v>21.966445922851563</v>
      </c>
      <c r="V95" s="1">
        <v>17.010147094726562</v>
      </c>
      <c r="W95" s="1">
        <v>34.943878173828125</v>
      </c>
      <c r="X95" s="1">
        <v>499.84622192382812</v>
      </c>
      <c r="Y95" s="1">
        <v>1499.701171875</v>
      </c>
      <c r="Z95" s="1">
        <v>213.61415100097656</v>
      </c>
      <c r="AA95" s="1">
        <v>76.147758483886719</v>
      </c>
      <c r="AB95" s="1">
        <v>-2.4862909317016602</v>
      </c>
      <c r="AC95" s="1">
        <v>0.14272153377532959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0.83307703653971343</v>
      </c>
      <c r="AL95">
        <f t="shared" si="125"/>
        <v>9.6026413651128309E-3</v>
      </c>
      <c r="AM95">
        <f t="shared" si="126"/>
        <v>301.86561050415037</v>
      </c>
      <c r="AN95">
        <f t="shared" si="127"/>
        <v>305.19332733154295</v>
      </c>
      <c r="AO95">
        <f t="shared" si="128"/>
        <v>239.95218213665066</v>
      </c>
      <c r="AP95">
        <f t="shared" si="129"/>
        <v>-1.6904863672646664</v>
      </c>
      <c r="AQ95">
        <f t="shared" si="130"/>
        <v>3.9560620626666645</v>
      </c>
      <c r="AR95">
        <f t="shared" si="131"/>
        <v>51.952442743324994</v>
      </c>
      <c r="AS95">
        <f t="shared" si="132"/>
        <v>29.985996820473432</v>
      </c>
      <c r="AT95">
        <f t="shared" si="133"/>
        <v>30.37946891784668</v>
      </c>
      <c r="AU95">
        <f t="shared" si="134"/>
        <v>4.3541988723604792</v>
      </c>
      <c r="AV95">
        <f t="shared" si="135"/>
        <v>0.30840172269391725</v>
      </c>
      <c r="AW95">
        <f t="shared" si="136"/>
        <v>1.6726956188826589</v>
      </c>
      <c r="AX95">
        <f t="shared" si="137"/>
        <v>2.6815032534778203</v>
      </c>
      <c r="AY95">
        <f t="shared" si="138"/>
        <v>0.19580765815997392</v>
      </c>
      <c r="AZ95">
        <f t="shared" si="139"/>
        <v>17.982838315347756</v>
      </c>
      <c r="BA95">
        <f t="shared" si="140"/>
        <v>0.64234047851587384</v>
      </c>
      <c r="BB95">
        <f t="shared" si="141"/>
        <v>46.575016870129339</v>
      </c>
      <c r="BC95">
        <f t="shared" si="142"/>
        <v>356.79000967698266</v>
      </c>
      <c r="BD95">
        <f t="shared" si="143"/>
        <v>2.9826123962498903E-2</v>
      </c>
    </row>
    <row r="96" spans="1:56" x14ac:dyDescent="0.25">
      <c r="A96" s="1">
        <v>73</v>
      </c>
      <c r="B96" s="1" t="s">
        <v>120</v>
      </c>
      <c r="C96" s="1">
        <v>1589.0000302195549</v>
      </c>
      <c r="D96" s="1">
        <v>0</v>
      </c>
      <c r="E96">
        <f t="shared" si="116"/>
        <v>22.871467929406293</v>
      </c>
      <c r="F96">
        <f t="shared" si="117"/>
        <v>0.34594955131021804</v>
      </c>
      <c r="G96">
        <f t="shared" si="118"/>
        <v>236.01811505379331</v>
      </c>
      <c r="H96">
        <f t="shared" si="119"/>
        <v>9.6023499138101425</v>
      </c>
      <c r="I96">
        <f t="shared" si="120"/>
        <v>2.283429069605678</v>
      </c>
      <c r="J96">
        <f t="shared" si="121"/>
        <v>28.715766906738281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32.042980194091797</v>
      </c>
      <c r="P96" s="1">
        <v>28.715766906738281</v>
      </c>
      <c r="Q96" s="1">
        <v>33.043754577636719</v>
      </c>
      <c r="R96" s="1">
        <v>399.32302856445312</v>
      </c>
      <c r="S96" s="1">
        <v>367.63290405273437</v>
      </c>
      <c r="T96" s="1">
        <v>10.69344425201416</v>
      </c>
      <c r="U96" s="1">
        <v>21.966068267822266</v>
      </c>
      <c r="V96" s="1">
        <v>17.011318206787109</v>
      </c>
      <c r="W96" s="1">
        <v>34.944004058837891</v>
      </c>
      <c r="X96" s="1">
        <v>499.87069702148437</v>
      </c>
      <c r="Y96" s="1">
        <v>1499.7296142578125</v>
      </c>
      <c r="Z96" s="1">
        <v>213.55728149414062</v>
      </c>
      <c r="AA96" s="1">
        <v>76.147850036621094</v>
      </c>
      <c r="AB96" s="1">
        <v>-2.4862909317016602</v>
      </c>
      <c r="AC96" s="1">
        <v>0.14272153377532959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0.83311782836914061</v>
      </c>
      <c r="AL96">
        <f t="shared" si="125"/>
        <v>9.6023499138101417E-3</v>
      </c>
      <c r="AM96">
        <f t="shared" si="126"/>
        <v>301.86576690673826</v>
      </c>
      <c r="AN96">
        <f t="shared" si="127"/>
        <v>305.19298019409177</v>
      </c>
      <c r="AO96">
        <f t="shared" si="128"/>
        <v>239.95673291779894</v>
      </c>
      <c r="AP96">
        <f t="shared" si="129"/>
        <v>-1.6903528383578883</v>
      </c>
      <c r="AQ96">
        <f t="shared" si="130"/>
        <v>3.9560979419579891</v>
      </c>
      <c r="AR96">
        <f t="shared" si="131"/>
        <v>51.952851460092681</v>
      </c>
      <c r="AS96">
        <f t="shared" si="132"/>
        <v>29.986783192270416</v>
      </c>
      <c r="AT96">
        <f t="shared" si="133"/>
        <v>30.379373550415039</v>
      </c>
      <c r="AU96">
        <f t="shared" si="134"/>
        <v>4.3541750875322407</v>
      </c>
      <c r="AV96">
        <f t="shared" si="135"/>
        <v>0.30838427010586061</v>
      </c>
      <c r="AW96">
        <f t="shared" si="136"/>
        <v>1.6726688723523111</v>
      </c>
      <c r="AX96">
        <f t="shared" si="137"/>
        <v>2.6815062151799296</v>
      </c>
      <c r="AY96">
        <f t="shared" si="138"/>
        <v>0.19579640161302928</v>
      </c>
      <c r="AZ96">
        <f t="shared" si="139"/>
        <v>17.972272031042237</v>
      </c>
      <c r="BA96">
        <f t="shared" si="140"/>
        <v>0.64199399034189319</v>
      </c>
      <c r="BB96">
        <f t="shared" si="141"/>
        <v>46.573666953739078</v>
      </c>
      <c r="BC96">
        <f t="shared" si="142"/>
        <v>356.76090358026738</v>
      </c>
      <c r="BD96">
        <f t="shared" si="143"/>
        <v>2.9857759619885946E-2</v>
      </c>
    </row>
    <row r="97" spans="1:114" x14ac:dyDescent="0.25">
      <c r="A97" s="1">
        <v>74</v>
      </c>
      <c r="B97" s="1" t="s">
        <v>120</v>
      </c>
      <c r="C97" s="1">
        <v>1589.500030208379</v>
      </c>
      <c r="D97" s="1">
        <v>0</v>
      </c>
      <c r="E97">
        <f t="shared" si="116"/>
        <v>22.923210659948158</v>
      </c>
      <c r="F97">
        <f t="shared" si="117"/>
        <v>0.34598108609598238</v>
      </c>
      <c r="G97">
        <f t="shared" si="118"/>
        <v>235.74711992254629</v>
      </c>
      <c r="H97">
        <f t="shared" si="119"/>
        <v>9.6038922276432679</v>
      </c>
      <c r="I97">
        <f t="shared" si="120"/>
        <v>2.2836194352265267</v>
      </c>
      <c r="J97">
        <f t="shared" si="121"/>
        <v>28.717094421386719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32.043933868408203</v>
      </c>
      <c r="P97" s="1">
        <v>28.717094421386719</v>
      </c>
      <c r="Q97" s="1">
        <v>33.043960571289062</v>
      </c>
      <c r="R97" s="1">
        <v>399.36248779296875</v>
      </c>
      <c r="S97" s="1">
        <v>367.6104736328125</v>
      </c>
      <c r="T97" s="1">
        <v>10.693230628967285</v>
      </c>
      <c r="U97" s="1">
        <v>21.967422485351563</v>
      </c>
      <c r="V97" s="1">
        <v>17.010173797607422</v>
      </c>
      <c r="W97" s="1">
        <v>34.944503784179688</v>
      </c>
      <c r="X97" s="1">
        <v>499.88076782226562</v>
      </c>
      <c r="Y97" s="1">
        <v>1499.7208251953125</v>
      </c>
      <c r="Z97" s="1">
        <v>213.64689636230469</v>
      </c>
      <c r="AA97" s="1">
        <v>76.148353576660156</v>
      </c>
      <c r="AB97" s="1">
        <v>-2.4862909317016602</v>
      </c>
      <c r="AC97" s="1">
        <v>0.14272153377532959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0.83313461303710923</v>
      </c>
      <c r="AL97">
        <f t="shared" si="125"/>
        <v>9.6038922276432681E-3</v>
      </c>
      <c r="AM97">
        <f t="shared" si="126"/>
        <v>301.8670944213867</v>
      </c>
      <c r="AN97">
        <f t="shared" si="127"/>
        <v>305.19393386840818</v>
      </c>
      <c r="AO97">
        <f t="shared" si="128"/>
        <v>239.95532666783038</v>
      </c>
      <c r="AP97">
        <f t="shared" si="129"/>
        <v>-1.6912157576430957</v>
      </c>
      <c r="AQ97">
        <f t="shared" si="130"/>
        <v>3.9564024898089523</v>
      </c>
      <c r="AR97">
        <f t="shared" si="131"/>
        <v>51.956507317337575</v>
      </c>
      <c r="AS97">
        <f t="shared" si="132"/>
        <v>29.989084831986013</v>
      </c>
      <c r="AT97">
        <f t="shared" si="133"/>
        <v>30.380514144897461</v>
      </c>
      <c r="AU97">
        <f t="shared" si="134"/>
        <v>4.3544595614977126</v>
      </c>
      <c r="AV97">
        <f t="shared" si="135"/>
        <v>0.30840932799469883</v>
      </c>
      <c r="AW97">
        <f t="shared" si="136"/>
        <v>1.6727830545824254</v>
      </c>
      <c r="AX97">
        <f t="shared" si="137"/>
        <v>2.681676506915287</v>
      </c>
      <c r="AY97">
        <f t="shared" si="138"/>
        <v>0.19581256342303868</v>
      </c>
      <c r="AZ97">
        <f t="shared" si="139"/>
        <v>17.951755042541357</v>
      </c>
      <c r="BA97">
        <f t="shared" si="140"/>
        <v>0.64129598265478738</v>
      </c>
      <c r="BB97">
        <f t="shared" si="141"/>
        <v>46.573715621580057</v>
      </c>
      <c r="BC97">
        <f t="shared" si="142"/>
        <v>356.71387714435588</v>
      </c>
      <c r="BD97">
        <f t="shared" si="143"/>
        <v>2.9929284023283213E-2</v>
      </c>
    </row>
    <row r="98" spans="1:114" x14ac:dyDescent="0.25">
      <c r="A98" s="1">
        <v>75</v>
      </c>
      <c r="B98" s="1" t="s">
        <v>121</v>
      </c>
      <c r="C98" s="1">
        <v>1590.0000301972032</v>
      </c>
      <c r="D98" s="1">
        <v>0</v>
      </c>
      <c r="E98">
        <f t="shared" si="116"/>
        <v>22.895398534501162</v>
      </c>
      <c r="F98">
        <f t="shared" si="117"/>
        <v>0.34580724959621939</v>
      </c>
      <c r="G98">
        <f t="shared" si="118"/>
        <v>235.85662813966326</v>
      </c>
      <c r="H98">
        <f t="shared" si="119"/>
        <v>9.6040687734433998</v>
      </c>
      <c r="I98">
        <f t="shared" si="120"/>
        <v>2.2846611060031816</v>
      </c>
      <c r="J98">
        <f t="shared" si="121"/>
        <v>28.722404479980469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32.045154571533203</v>
      </c>
      <c r="P98" s="1">
        <v>28.722404479980469</v>
      </c>
      <c r="Q98" s="1">
        <v>33.045555114746094</v>
      </c>
      <c r="R98" s="1">
        <v>399.36068725585937</v>
      </c>
      <c r="S98" s="1">
        <v>367.64163208007813</v>
      </c>
      <c r="T98" s="1">
        <v>10.695393562316895</v>
      </c>
      <c r="U98" s="1">
        <v>21.969760894775391</v>
      </c>
      <c r="V98" s="1">
        <v>17.012424468994141</v>
      </c>
      <c r="W98" s="1">
        <v>34.945781707763672</v>
      </c>
      <c r="X98" s="1">
        <v>499.8809814453125</v>
      </c>
      <c r="Y98" s="1">
        <v>1499.8455810546875</v>
      </c>
      <c r="Z98" s="1">
        <v>213.64604187011719</v>
      </c>
      <c r="AA98" s="1">
        <v>76.148292541503906</v>
      </c>
      <c r="AB98" s="1">
        <v>-2.4862909317016602</v>
      </c>
      <c r="AC98" s="1">
        <v>0.14272153377532959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0.83313496907552065</v>
      </c>
      <c r="AL98">
        <f t="shared" si="125"/>
        <v>9.6040687734433999E-3</v>
      </c>
      <c r="AM98">
        <f t="shared" si="126"/>
        <v>301.87240447998045</v>
      </c>
      <c r="AN98">
        <f t="shared" si="127"/>
        <v>305.19515457153318</v>
      </c>
      <c r="AO98">
        <f t="shared" si="128"/>
        <v>239.97528760488422</v>
      </c>
      <c r="AP98">
        <f t="shared" si="129"/>
        <v>-1.6916254314456931</v>
      </c>
      <c r="AQ98">
        <f t="shared" si="130"/>
        <v>3.9576208856854307</v>
      </c>
      <c r="AR98">
        <f t="shared" si="131"/>
        <v>51.972549266661055</v>
      </c>
      <c r="AS98">
        <f t="shared" si="132"/>
        <v>30.002788371885664</v>
      </c>
      <c r="AT98">
        <f t="shared" si="133"/>
        <v>30.383779525756836</v>
      </c>
      <c r="AU98">
        <f t="shared" si="134"/>
        <v>4.3552740648051049</v>
      </c>
      <c r="AV98">
        <f t="shared" si="135"/>
        <v>0.30827118942322645</v>
      </c>
      <c r="AW98">
        <f t="shared" si="136"/>
        <v>1.6729597796822491</v>
      </c>
      <c r="AX98">
        <f t="shared" si="137"/>
        <v>2.6823142851228559</v>
      </c>
      <c r="AY98">
        <f t="shared" si="138"/>
        <v>0.1957234674748371</v>
      </c>
      <c r="AZ98">
        <f t="shared" si="139"/>
        <v>17.96007951743178</v>
      </c>
      <c r="BA98">
        <f t="shared" si="140"/>
        <v>0.64153949813901923</v>
      </c>
      <c r="BB98">
        <f t="shared" si="141"/>
        <v>46.562374993003516</v>
      </c>
      <c r="BC98">
        <f t="shared" si="142"/>
        <v>356.75825614405534</v>
      </c>
      <c r="BD98">
        <f t="shared" si="143"/>
        <v>2.9881975085875531E-2</v>
      </c>
      <c r="BE98">
        <f>AVERAGE(E84:E98)</f>
        <v>22.884076157273132</v>
      </c>
      <c r="BF98">
        <f>AVERAGE(O84:O98)</f>
        <v>32.039175923665361</v>
      </c>
      <c r="BG98">
        <f>AVERAGE(P84:P98)</f>
        <v>28.710978571573893</v>
      </c>
      <c r="BH98" t="e">
        <f>AVERAGE(B84:B98)</f>
        <v>#DIV/0!</v>
      </c>
      <c r="BI98">
        <f t="shared" ref="BI98:DJ98" si="144">AVERAGE(C84:C98)</f>
        <v>1586.3000302799046</v>
      </c>
      <c r="BJ98">
        <f t="shared" si="144"/>
        <v>0</v>
      </c>
      <c r="BK98">
        <f t="shared" si="144"/>
        <v>22.884076157273132</v>
      </c>
      <c r="BL98">
        <f t="shared" si="144"/>
        <v>0.3459838911209332</v>
      </c>
      <c r="BM98">
        <f t="shared" si="144"/>
        <v>235.9917773450056</v>
      </c>
      <c r="BN98">
        <f t="shared" si="144"/>
        <v>9.6000004074274923</v>
      </c>
      <c r="BO98">
        <f t="shared" si="144"/>
        <v>2.2827069133015905</v>
      </c>
      <c r="BP98">
        <f t="shared" si="144"/>
        <v>28.710978571573893</v>
      </c>
      <c r="BQ98">
        <f t="shared" si="144"/>
        <v>6</v>
      </c>
      <c r="BR98">
        <f t="shared" si="144"/>
        <v>1.4200000166893005</v>
      </c>
      <c r="BS98">
        <f t="shared" si="144"/>
        <v>1</v>
      </c>
      <c r="BT98">
        <f t="shared" si="144"/>
        <v>2.8400000333786011</v>
      </c>
      <c r="BU98">
        <f t="shared" si="144"/>
        <v>32.039175923665361</v>
      </c>
      <c r="BV98">
        <f t="shared" si="144"/>
        <v>28.710978571573893</v>
      </c>
      <c r="BW98">
        <f t="shared" si="144"/>
        <v>33.043609364827475</v>
      </c>
      <c r="BX98">
        <f t="shared" si="144"/>
        <v>399.36272583007815</v>
      </c>
      <c r="BY98">
        <f t="shared" si="144"/>
        <v>367.65538126627604</v>
      </c>
      <c r="BZ98">
        <f t="shared" si="144"/>
        <v>10.690045229593913</v>
      </c>
      <c r="CA98">
        <f t="shared" si="144"/>
        <v>21.960987726847332</v>
      </c>
      <c r="CB98">
        <f t="shared" si="144"/>
        <v>17.009681955973306</v>
      </c>
      <c r="CC98">
        <f t="shared" si="144"/>
        <v>34.943669891357423</v>
      </c>
      <c r="CD98">
        <f t="shared" si="144"/>
        <v>499.82553914388023</v>
      </c>
      <c r="CE98">
        <f t="shared" si="144"/>
        <v>1499.7914713541666</v>
      </c>
      <c r="CF98">
        <f t="shared" si="144"/>
        <v>213.73187255859375</v>
      </c>
      <c r="CG98">
        <f t="shared" si="144"/>
        <v>76.148344930013025</v>
      </c>
      <c r="CH98">
        <f t="shared" si="144"/>
        <v>-2.4862909317016602</v>
      </c>
      <c r="CI98">
        <f t="shared" si="144"/>
        <v>0.14272153377532959</v>
      </c>
      <c r="CJ98">
        <f t="shared" si="144"/>
        <v>1</v>
      </c>
      <c r="CK98">
        <f t="shared" si="144"/>
        <v>-0.21956524252891541</v>
      </c>
      <c r="CL98">
        <f t="shared" si="144"/>
        <v>2.737391471862793</v>
      </c>
      <c r="CM98">
        <f t="shared" si="144"/>
        <v>1</v>
      </c>
      <c r="CN98">
        <f t="shared" si="144"/>
        <v>0</v>
      </c>
      <c r="CO98">
        <f t="shared" si="144"/>
        <v>0.15999999642372131</v>
      </c>
      <c r="CP98">
        <f t="shared" si="144"/>
        <v>111115</v>
      </c>
      <c r="CQ98">
        <f t="shared" si="144"/>
        <v>0.83304256523980014</v>
      </c>
      <c r="CR98">
        <f t="shared" si="144"/>
        <v>9.6000004074274937E-3</v>
      </c>
      <c r="CS98">
        <f t="shared" si="144"/>
        <v>301.86097857157387</v>
      </c>
      <c r="CT98">
        <f t="shared" si="144"/>
        <v>305.18917592366535</v>
      </c>
      <c r="CU98">
        <f t="shared" si="144"/>
        <v>239.96663005299439</v>
      </c>
      <c r="CV98">
        <f t="shared" si="144"/>
        <v>-1.6889064350623173</v>
      </c>
      <c r="CW98">
        <f t="shared" si="144"/>
        <v>3.9549997811289068</v>
      </c>
      <c r="CX98">
        <f t="shared" si="144"/>
        <v>51.938092499535415</v>
      </c>
      <c r="CY98">
        <f t="shared" si="144"/>
        <v>29.977104772688069</v>
      </c>
      <c r="CZ98">
        <f t="shared" si="144"/>
        <v>30.375077247619629</v>
      </c>
      <c r="DA98">
        <f t="shared" si="144"/>
        <v>4.3531038324918585</v>
      </c>
      <c r="DB98">
        <f t="shared" si="144"/>
        <v>0.3084115479117257</v>
      </c>
      <c r="DC98">
        <f t="shared" si="144"/>
        <v>1.6722928678273163</v>
      </c>
      <c r="DD98">
        <f t="shared" si="144"/>
        <v>2.6808109646645426</v>
      </c>
      <c r="DE98">
        <f t="shared" si="144"/>
        <v>0.19581399597719232</v>
      </c>
      <c r="DF98">
        <f t="shared" si="144"/>
        <v>17.970383235525833</v>
      </c>
      <c r="DG98">
        <f t="shared" si="144"/>
        <v>0.6418830467477602</v>
      </c>
      <c r="DH98">
        <f t="shared" si="144"/>
        <v>46.576859656959869</v>
      </c>
      <c r="DI98">
        <f t="shared" si="144"/>
        <v>356.77738744612583</v>
      </c>
      <c r="DJ98">
        <f t="shared" si="144"/>
        <v>2.9874903050105598E-2</v>
      </c>
    </row>
    <row r="99" spans="1:114" x14ac:dyDescent="0.25">
      <c r="A99" s="1" t="s">
        <v>9</v>
      </c>
      <c r="B99" s="1" t="s">
        <v>122</v>
      </c>
    </row>
    <row r="100" spans="1:114" x14ac:dyDescent="0.25">
      <c r="A100" s="1" t="s">
        <v>9</v>
      </c>
      <c r="B100" s="1" t="s">
        <v>123</v>
      </c>
    </row>
    <row r="101" spans="1:114" x14ac:dyDescent="0.25">
      <c r="A101" s="1">
        <v>76</v>
      </c>
      <c r="B101" s="1" t="s">
        <v>124</v>
      </c>
      <c r="C101" s="1">
        <v>1916.5000298954546</v>
      </c>
      <c r="D101" s="1">
        <v>0</v>
      </c>
      <c r="E101">
        <f t="shared" ref="E101:E115" si="145">(R101-S101*(1000-T101)/(1000-U101))*AK101</f>
        <v>21.996841963983599</v>
      </c>
      <c r="F101">
        <f t="shared" ref="F101:F115" si="146">IF(AV101&lt;&gt;0,1/(1/AV101-1/N101),0)</f>
        <v>0.29970757037201529</v>
      </c>
      <c r="G101">
        <f t="shared" ref="G101:G115" si="147">((AY101-AL101/2)*S101-E101)/(AY101+AL101/2)</f>
        <v>224.87681309136684</v>
      </c>
      <c r="H101">
        <f t="shared" ref="H101:H115" si="148">AL101*1000</f>
        <v>9.2074021285388881</v>
      </c>
      <c r="I101">
        <f t="shared" ref="I101:I115" si="149">(AQ101-AW101)</f>
        <v>2.4691941452273389</v>
      </c>
      <c r="J101">
        <f t="shared" ref="J101:J115" si="150">(P101+AP101*D101)</f>
        <v>31.636510848999023</v>
      </c>
      <c r="K101" s="1">
        <v>6</v>
      </c>
      <c r="L101">
        <f t="shared" ref="L101:L115" si="151">(K101*AE101+AF101)</f>
        <v>1.4200000166893005</v>
      </c>
      <c r="M101" s="1">
        <v>1</v>
      </c>
      <c r="N101">
        <f t="shared" ref="N101:N115" si="152">L101*(M101+1)*(M101+1)/(M101*M101+1)</f>
        <v>2.8400000333786011</v>
      </c>
      <c r="O101" s="1">
        <v>36.462154388427734</v>
      </c>
      <c r="P101" s="1">
        <v>31.636510848999023</v>
      </c>
      <c r="Q101" s="1">
        <v>38.120128631591797</v>
      </c>
      <c r="R101" s="1">
        <v>399.30764770507812</v>
      </c>
      <c r="S101" s="1">
        <v>368.82894897460937</v>
      </c>
      <c r="T101" s="1">
        <v>18.273220062255859</v>
      </c>
      <c r="U101" s="1">
        <v>29.004222869873047</v>
      </c>
      <c r="V101" s="1">
        <v>22.727592468261719</v>
      </c>
      <c r="W101" s="1">
        <v>36.074436187744141</v>
      </c>
      <c r="X101" s="1">
        <v>499.87957763671875</v>
      </c>
      <c r="Y101" s="1">
        <v>1498.658203125</v>
      </c>
      <c r="Z101" s="1">
        <v>217.26506042480469</v>
      </c>
      <c r="AA101" s="1">
        <v>76.144889831542969</v>
      </c>
      <c r="AB101" s="1">
        <v>-2.2203607559204102</v>
      </c>
      <c r="AC101" s="1">
        <v>8.7372183799743652E-2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ref="AK101:AK115" si="153">X101*0.000001/(K101*0.0001)</f>
        <v>0.83313262939453103</v>
      </c>
      <c r="AL101">
        <f t="shared" ref="AL101:AL115" si="154">(U101-T101)/(1000-U101)*AK101</f>
        <v>9.2074021285388878E-3</v>
      </c>
      <c r="AM101">
        <f t="shared" ref="AM101:AM115" si="155">(P101+273.15)</f>
        <v>304.786510848999</v>
      </c>
      <c r="AN101">
        <f t="shared" ref="AN101:AN115" si="156">(O101+273.15)</f>
        <v>309.61215438842771</v>
      </c>
      <c r="AO101">
        <f t="shared" ref="AO101:AO115" si="157">(Y101*AG101+Z101*AH101)*AI101</f>
        <v>239.78530714038061</v>
      </c>
      <c r="AP101">
        <f t="shared" ref="AP101:AP115" si="158">((AO101+0.00000010773*(AN101^4-AM101^4))-AL101*44100)/(L101*51.4+0.00000043092*AM101^3)</f>
        <v>-1.2439673488966638</v>
      </c>
      <c r="AQ101">
        <f t="shared" ref="AQ101:AQ115" si="159">0.61365*EXP(17.502*J101/(240.97+J101))</f>
        <v>4.6777175003033413</v>
      </c>
      <c r="AR101">
        <f t="shared" ref="AR101:AR115" si="160">AQ101*1000/AA101</f>
        <v>61.431798123970765</v>
      </c>
      <c r="AS101">
        <f t="shared" ref="AS101:AS115" si="161">(AR101-U101)</f>
        <v>32.427575254097718</v>
      </c>
      <c r="AT101">
        <f t="shared" ref="AT101:AT115" si="162">IF(D101,P101,(O101+P101)/2)</f>
        <v>34.049332618713379</v>
      </c>
      <c r="AU101">
        <f t="shared" ref="AU101:AU115" si="163">0.61365*EXP(17.502*AT101/(240.97+AT101))</f>
        <v>5.3577304703462518</v>
      </c>
      <c r="AV101">
        <f t="shared" ref="AV101:AV115" si="164">IF(AS101&lt;&gt;0,(1000-(AR101+U101)/2)/AS101*AL101,0)</f>
        <v>0.27109833694180852</v>
      </c>
      <c r="AW101">
        <f t="shared" ref="AW101:AW115" si="165">U101*AA101/1000</f>
        <v>2.2085233550760024</v>
      </c>
      <c r="AX101">
        <f t="shared" ref="AX101:AX115" si="166">(AU101-AW101)</f>
        <v>3.1492071152702494</v>
      </c>
      <c r="AY101">
        <f t="shared" ref="AY101:AY115" si="167">1/(1.6/F101+1.37/N101)</f>
        <v>0.17179380952518722</v>
      </c>
      <c r="AZ101">
        <f t="shared" ref="AZ101:AZ115" si="168">G101*AA101*0.001</f>
        <v>17.123220158510609</v>
      </c>
      <c r="BA101">
        <f t="shared" ref="BA101:BA115" si="169">G101/S101</f>
        <v>0.60970488817798196</v>
      </c>
      <c r="BB101">
        <f t="shared" ref="BB101:BB115" si="170">(1-AL101*AA101/AQ101/F101)*100</f>
        <v>49.991230251172134</v>
      </c>
      <c r="BC101">
        <f t="shared" ref="BC101:BC115" si="171">(S101-E101/(N101/1.35))</f>
        <v>358.37270379772099</v>
      </c>
      <c r="BD101">
        <f t="shared" ref="BD101:BD115" si="172">E101*BB101/100/BC101</f>
        <v>3.0684513071643778E-2</v>
      </c>
    </row>
    <row r="102" spans="1:114" x14ac:dyDescent="0.25">
      <c r="A102" s="1">
        <v>77</v>
      </c>
      <c r="B102" s="1" t="s">
        <v>124</v>
      </c>
      <c r="C102" s="1">
        <v>1917.0000298842788</v>
      </c>
      <c r="D102" s="1">
        <v>0</v>
      </c>
      <c r="E102">
        <f t="shared" si="145"/>
        <v>22.007825138707165</v>
      </c>
      <c r="F102">
        <f t="shared" si="146"/>
        <v>0.29953363945606742</v>
      </c>
      <c r="G102">
        <f t="shared" si="147"/>
        <v>224.7349122948259</v>
      </c>
      <c r="H102">
        <f t="shared" si="148"/>
        <v>9.2048239646106431</v>
      </c>
      <c r="I102">
        <f t="shared" si="149"/>
        <v>2.4698010166114726</v>
      </c>
      <c r="J102">
        <f t="shared" si="150"/>
        <v>31.637866973876953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36.463008880615234</v>
      </c>
      <c r="P102" s="1">
        <v>31.637866973876953</v>
      </c>
      <c r="Q102" s="1">
        <v>38.120365142822266</v>
      </c>
      <c r="R102" s="1">
        <v>399.3126220703125</v>
      </c>
      <c r="S102" s="1">
        <v>368.81915283203125</v>
      </c>
      <c r="T102" s="1">
        <v>18.271907806396484</v>
      </c>
      <c r="U102" s="1">
        <v>29.000940322875977</v>
      </c>
      <c r="V102" s="1">
        <v>22.72492790222168</v>
      </c>
      <c r="W102" s="1">
        <v>36.068717956542969</v>
      </c>
      <c r="X102" s="1">
        <v>499.83306884765625</v>
      </c>
      <c r="Y102" s="1">
        <v>1498.6593017578125</v>
      </c>
      <c r="Z102" s="1">
        <v>217.30024719238281</v>
      </c>
      <c r="AA102" s="1">
        <v>76.144996643066406</v>
      </c>
      <c r="AB102" s="1">
        <v>-2.2203607559204102</v>
      </c>
      <c r="AC102" s="1">
        <v>8.7372183799743652E-2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0.83305511474609351</v>
      </c>
      <c r="AL102">
        <f t="shared" si="154"/>
        <v>9.204823964610644E-3</v>
      </c>
      <c r="AM102">
        <f t="shared" si="155"/>
        <v>304.78786697387693</v>
      </c>
      <c r="AN102">
        <f t="shared" si="156"/>
        <v>309.61300888061521</v>
      </c>
      <c r="AO102">
        <f t="shared" si="157"/>
        <v>239.78548292162668</v>
      </c>
      <c r="AP102">
        <f t="shared" si="158"/>
        <v>-1.2426941991258746</v>
      </c>
      <c r="AQ102">
        <f t="shared" si="159"/>
        <v>4.678077520142633</v>
      </c>
      <c r="AR102">
        <f t="shared" si="160"/>
        <v>61.436440033891685</v>
      </c>
      <c r="AS102">
        <f t="shared" si="161"/>
        <v>32.435499711015709</v>
      </c>
      <c r="AT102">
        <f t="shared" si="162"/>
        <v>34.050437927246094</v>
      </c>
      <c r="AU102">
        <f t="shared" si="163"/>
        <v>5.3580606879578472</v>
      </c>
      <c r="AV102">
        <f t="shared" si="164"/>
        <v>0.27095601917375672</v>
      </c>
      <c r="AW102">
        <f t="shared" si="165"/>
        <v>2.2082765035311605</v>
      </c>
      <c r="AX102">
        <f t="shared" si="166"/>
        <v>3.1497841844266867</v>
      </c>
      <c r="AY102">
        <f t="shared" si="167"/>
        <v>0.17170236930807711</v>
      </c>
      <c r="AZ102">
        <f t="shared" si="168"/>
        <v>17.112439142269341</v>
      </c>
      <c r="BA102">
        <f t="shared" si="169"/>
        <v>0.60933633887819094</v>
      </c>
      <c r="BB102">
        <f t="shared" si="170"/>
        <v>49.97998223466422</v>
      </c>
      <c r="BC102">
        <f t="shared" si="171"/>
        <v>358.35768677989546</v>
      </c>
      <c r="BD102">
        <f t="shared" si="172"/>
        <v>3.0694212794485812E-2</v>
      </c>
    </row>
    <row r="103" spans="1:114" x14ac:dyDescent="0.25">
      <c r="A103" s="1">
        <v>78</v>
      </c>
      <c r="B103" s="1" t="s">
        <v>124</v>
      </c>
      <c r="C103" s="1">
        <v>1917.0000298842788</v>
      </c>
      <c r="D103" s="1">
        <v>0</v>
      </c>
      <c r="E103">
        <f t="shared" si="145"/>
        <v>22.007825138707165</v>
      </c>
      <c r="F103">
        <f t="shared" si="146"/>
        <v>0.29953363945606742</v>
      </c>
      <c r="G103">
        <f t="shared" si="147"/>
        <v>224.7349122948259</v>
      </c>
      <c r="H103">
        <f t="shared" si="148"/>
        <v>9.2048239646106431</v>
      </c>
      <c r="I103">
        <f t="shared" si="149"/>
        <v>2.4698010166114726</v>
      </c>
      <c r="J103">
        <f t="shared" si="150"/>
        <v>31.637866973876953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36.463008880615234</v>
      </c>
      <c r="P103" s="1">
        <v>31.637866973876953</v>
      </c>
      <c r="Q103" s="1">
        <v>38.120365142822266</v>
      </c>
      <c r="R103" s="1">
        <v>399.3126220703125</v>
      </c>
      <c r="S103" s="1">
        <v>368.81915283203125</v>
      </c>
      <c r="T103" s="1">
        <v>18.271907806396484</v>
      </c>
      <c r="U103" s="1">
        <v>29.000940322875977</v>
      </c>
      <c r="V103" s="1">
        <v>22.72492790222168</v>
      </c>
      <c r="W103" s="1">
        <v>36.068717956542969</v>
      </c>
      <c r="X103" s="1">
        <v>499.83306884765625</v>
      </c>
      <c r="Y103" s="1">
        <v>1498.6593017578125</v>
      </c>
      <c r="Z103" s="1">
        <v>217.30024719238281</v>
      </c>
      <c r="AA103" s="1">
        <v>76.144996643066406</v>
      </c>
      <c r="AB103" s="1">
        <v>-2.2203607559204102</v>
      </c>
      <c r="AC103" s="1">
        <v>8.7372183799743652E-2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0.83305511474609351</v>
      </c>
      <c r="AL103">
        <f t="shared" si="154"/>
        <v>9.204823964610644E-3</v>
      </c>
      <c r="AM103">
        <f t="shared" si="155"/>
        <v>304.78786697387693</v>
      </c>
      <c r="AN103">
        <f t="shared" si="156"/>
        <v>309.61300888061521</v>
      </c>
      <c r="AO103">
        <f t="shared" si="157"/>
        <v>239.78548292162668</v>
      </c>
      <c r="AP103">
        <f t="shared" si="158"/>
        <v>-1.2426941991258746</v>
      </c>
      <c r="AQ103">
        <f t="shared" si="159"/>
        <v>4.678077520142633</v>
      </c>
      <c r="AR103">
        <f t="shared" si="160"/>
        <v>61.436440033891685</v>
      </c>
      <c r="AS103">
        <f t="shared" si="161"/>
        <v>32.435499711015709</v>
      </c>
      <c r="AT103">
        <f t="shared" si="162"/>
        <v>34.050437927246094</v>
      </c>
      <c r="AU103">
        <f t="shared" si="163"/>
        <v>5.3580606879578472</v>
      </c>
      <c r="AV103">
        <f t="shared" si="164"/>
        <v>0.27095601917375672</v>
      </c>
      <c r="AW103">
        <f t="shared" si="165"/>
        <v>2.2082765035311605</v>
      </c>
      <c r="AX103">
        <f t="shared" si="166"/>
        <v>3.1497841844266867</v>
      </c>
      <c r="AY103">
        <f t="shared" si="167"/>
        <v>0.17170236930807711</v>
      </c>
      <c r="AZ103">
        <f t="shared" si="168"/>
        <v>17.112439142269341</v>
      </c>
      <c r="BA103">
        <f t="shared" si="169"/>
        <v>0.60933633887819094</v>
      </c>
      <c r="BB103">
        <f t="shared" si="170"/>
        <v>49.97998223466422</v>
      </c>
      <c r="BC103">
        <f t="shared" si="171"/>
        <v>358.35768677989546</v>
      </c>
      <c r="BD103">
        <f t="shared" si="172"/>
        <v>3.0694212794485812E-2</v>
      </c>
    </row>
    <row r="104" spans="1:114" x14ac:dyDescent="0.25">
      <c r="A104" s="1">
        <v>79</v>
      </c>
      <c r="B104" s="1" t="s">
        <v>125</v>
      </c>
      <c r="C104" s="1">
        <v>1917.0000298842788</v>
      </c>
      <c r="D104" s="1">
        <v>0</v>
      </c>
      <c r="E104">
        <f t="shared" si="145"/>
        <v>22.007825138707165</v>
      </c>
      <c r="F104">
        <f t="shared" si="146"/>
        <v>0.29953363945606742</v>
      </c>
      <c r="G104">
        <f t="shared" si="147"/>
        <v>224.7349122948259</v>
      </c>
      <c r="H104">
        <f t="shared" si="148"/>
        <v>9.2048239646106431</v>
      </c>
      <c r="I104">
        <f t="shared" si="149"/>
        <v>2.4698010166114726</v>
      </c>
      <c r="J104">
        <f t="shared" si="150"/>
        <v>31.637866973876953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36.463008880615234</v>
      </c>
      <c r="P104" s="1">
        <v>31.637866973876953</v>
      </c>
      <c r="Q104" s="1">
        <v>38.120365142822266</v>
      </c>
      <c r="R104" s="1">
        <v>399.3126220703125</v>
      </c>
      <c r="S104" s="1">
        <v>368.81915283203125</v>
      </c>
      <c r="T104" s="1">
        <v>18.271907806396484</v>
      </c>
      <c r="U104" s="1">
        <v>29.000940322875977</v>
      </c>
      <c r="V104" s="1">
        <v>22.72492790222168</v>
      </c>
      <c r="W104" s="1">
        <v>36.068717956542969</v>
      </c>
      <c r="X104" s="1">
        <v>499.83306884765625</v>
      </c>
      <c r="Y104" s="1">
        <v>1498.6593017578125</v>
      </c>
      <c r="Z104" s="1">
        <v>217.30024719238281</v>
      </c>
      <c r="AA104" s="1">
        <v>76.144996643066406</v>
      </c>
      <c r="AB104" s="1">
        <v>-2.2203607559204102</v>
      </c>
      <c r="AC104" s="1">
        <v>8.7372183799743652E-2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0.83305511474609351</v>
      </c>
      <c r="AL104">
        <f t="shared" si="154"/>
        <v>9.204823964610644E-3</v>
      </c>
      <c r="AM104">
        <f t="shared" si="155"/>
        <v>304.78786697387693</v>
      </c>
      <c r="AN104">
        <f t="shared" si="156"/>
        <v>309.61300888061521</v>
      </c>
      <c r="AO104">
        <f t="shared" si="157"/>
        <v>239.78548292162668</v>
      </c>
      <c r="AP104">
        <f t="shared" si="158"/>
        <v>-1.2426941991258746</v>
      </c>
      <c r="AQ104">
        <f t="shared" si="159"/>
        <v>4.678077520142633</v>
      </c>
      <c r="AR104">
        <f t="shared" si="160"/>
        <v>61.436440033891685</v>
      </c>
      <c r="AS104">
        <f t="shared" si="161"/>
        <v>32.435499711015709</v>
      </c>
      <c r="AT104">
        <f t="shared" si="162"/>
        <v>34.050437927246094</v>
      </c>
      <c r="AU104">
        <f t="shared" si="163"/>
        <v>5.3580606879578472</v>
      </c>
      <c r="AV104">
        <f t="shared" si="164"/>
        <v>0.27095601917375672</v>
      </c>
      <c r="AW104">
        <f t="shared" si="165"/>
        <v>2.2082765035311605</v>
      </c>
      <c r="AX104">
        <f t="shared" si="166"/>
        <v>3.1497841844266867</v>
      </c>
      <c r="AY104">
        <f t="shared" si="167"/>
        <v>0.17170236930807711</v>
      </c>
      <c r="AZ104">
        <f t="shared" si="168"/>
        <v>17.112439142269341</v>
      </c>
      <c r="BA104">
        <f t="shared" si="169"/>
        <v>0.60933633887819094</v>
      </c>
      <c r="BB104">
        <f t="shared" si="170"/>
        <v>49.97998223466422</v>
      </c>
      <c r="BC104">
        <f t="shared" si="171"/>
        <v>358.35768677989546</v>
      </c>
      <c r="BD104">
        <f t="shared" si="172"/>
        <v>3.0694212794485812E-2</v>
      </c>
    </row>
    <row r="105" spans="1:114" x14ac:dyDescent="0.25">
      <c r="A105" s="1">
        <v>80</v>
      </c>
      <c r="B105" s="1" t="s">
        <v>125</v>
      </c>
      <c r="C105" s="1">
        <v>1917.5000298731029</v>
      </c>
      <c r="D105" s="1">
        <v>0</v>
      </c>
      <c r="E105">
        <f t="shared" si="145"/>
        <v>21.981983149609803</v>
      </c>
      <c r="F105">
        <f t="shared" si="146"/>
        <v>0.29964698234150494</v>
      </c>
      <c r="G105">
        <f t="shared" si="147"/>
        <v>224.96004619537459</v>
      </c>
      <c r="H105">
        <f t="shared" si="148"/>
        <v>9.2064629285583113</v>
      </c>
      <c r="I105">
        <f t="shared" si="149"/>
        <v>2.4694113243397213</v>
      </c>
      <c r="J105">
        <f t="shared" si="150"/>
        <v>31.637250900268555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36.463207244873047</v>
      </c>
      <c r="P105" s="1">
        <v>31.637250900268555</v>
      </c>
      <c r="Q105" s="1">
        <v>38.120391845703125</v>
      </c>
      <c r="R105" s="1">
        <v>399.31625366210937</v>
      </c>
      <c r="S105" s="1">
        <v>368.8536376953125</v>
      </c>
      <c r="T105" s="1">
        <v>18.273139953613281</v>
      </c>
      <c r="U105" s="1">
        <v>29.003721237182617</v>
      </c>
      <c r="V105" s="1">
        <v>22.726362228393555</v>
      </c>
      <c r="W105" s="1">
        <v>36.072017669677734</v>
      </c>
      <c r="X105" s="1">
        <v>499.84848022460937</v>
      </c>
      <c r="Y105" s="1">
        <v>1498.5947265625</v>
      </c>
      <c r="Z105" s="1">
        <v>217.25830078125</v>
      </c>
      <c r="AA105" s="1">
        <v>76.145492553710938</v>
      </c>
      <c r="AB105" s="1">
        <v>-2.2203607559204102</v>
      </c>
      <c r="AC105" s="1">
        <v>8.7372183799743652E-2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0.83308080037434884</v>
      </c>
      <c r="AL105">
        <f t="shared" si="154"/>
        <v>9.2064629285583104E-3</v>
      </c>
      <c r="AM105">
        <f t="shared" si="155"/>
        <v>304.78725090026853</v>
      </c>
      <c r="AN105">
        <f t="shared" si="156"/>
        <v>309.61320724487302</v>
      </c>
      <c r="AO105">
        <f t="shared" si="157"/>
        <v>239.77515089060762</v>
      </c>
      <c r="AP105">
        <f t="shared" si="158"/>
        <v>-1.2435469959004792</v>
      </c>
      <c r="AQ105">
        <f t="shared" si="159"/>
        <v>4.6779139638355183</v>
      </c>
      <c r="AR105">
        <f t="shared" si="160"/>
        <v>61.433891973787503</v>
      </c>
      <c r="AS105">
        <f t="shared" si="161"/>
        <v>32.430170736604886</v>
      </c>
      <c r="AT105">
        <f t="shared" si="162"/>
        <v>34.050229072570801</v>
      </c>
      <c r="AU105">
        <f t="shared" si="163"/>
        <v>5.3579982900038665</v>
      </c>
      <c r="AV105">
        <f t="shared" si="164"/>
        <v>0.27104876299493408</v>
      </c>
      <c r="AW105">
        <f t="shared" si="165"/>
        <v>2.2085026394957969</v>
      </c>
      <c r="AX105">
        <f t="shared" si="166"/>
        <v>3.1494956505080696</v>
      </c>
      <c r="AY105">
        <f t="shared" si="167"/>
        <v>0.17176195774657271</v>
      </c>
      <c r="AZ105">
        <f t="shared" si="168"/>
        <v>17.129693522452367</v>
      </c>
      <c r="BA105">
        <f t="shared" si="169"/>
        <v>0.60988973187571049</v>
      </c>
      <c r="BB105">
        <f t="shared" si="170"/>
        <v>49.987925364847449</v>
      </c>
      <c r="BC105">
        <f t="shared" si="171"/>
        <v>358.40445568714551</v>
      </c>
      <c r="BD105">
        <f t="shared" si="172"/>
        <v>3.0659042197098439E-2</v>
      </c>
    </row>
    <row r="106" spans="1:114" x14ac:dyDescent="0.25">
      <c r="A106" s="1">
        <v>81</v>
      </c>
      <c r="B106" s="1" t="s">
        <v>126</v>
      </c>
      <c r="C106" s="1">
        <v>1918.000029861927</v>
      </c>
      <c r="D106" s="1">
        <v>0</v>
      </c>
      <c r="E106">
        <f t="shared" si="145"/>
        <v>22.034625520342036</v>
      </c>
      <c r="F106">
        <f t="shared" si="146"/>
        <v>0.2996034229935623</v>
      </c>
      <c r="G106">
        <f t="shared" si="147"/>
        <v>224.57065172444101</v>
      </c>
      <c r="H106">
        <f t="shared" si="148"/>
        <v>9.2065596432401282</v>
      </c>
      <c r="I106">
        <f t="shared" si="149"/>
        <v>2.4697486822569439</v>
      </c>
      <c r="J106">
        <f t="shared" si="150"/>
        <v>31.638446807861328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36.464141845703125</v>
      </c>
      <c r="P106" s="1">
        <v>31.638446807861328</v>
      </c>
      <c r="Q106" s="1">
        <v>38.120632171630859</v>
      </c>
      <c r="R106" s="1">
        <v>399.30551147460937</v>
      </c>
      <c r="S106" s="1">
        <v>368.77764892578125</v>
      </c>
      <c r="T106" s="1">
        <v>18.271854400634766</v>
      </c>
      <c r="U106" s="1">
        <v>29.00355339050293</v>
      </c>
      <c r="V106" s="1">
        <v>22.723526000976563</v>
      </c>
      <c r="W106" s="1">
        <v>36.069847106933594</v>
      </c>
      <c r="X106" s="1">
        <v>499.8017578125</v>
      </c>
      <c r="Y106" s="1">
        <v>1498.7508544921875</v>
      </c>
      <c r="Z106" s="1">
        <v>217.21659851074219</v>
      </c>
      <c r="AA106" s="1">
        <v>76.145248413085938</v>
      </c>
      <c r="AB106" s="1">
        <v>-2.2203607559204102</v>
      </c>
      <c r="AC106" s="1">
        <v>8.7372183799743652E-2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0.83300292968749978</v>
      </c>
      <c r="AL106">
        <f t="shared" si="154"/>
        <v>9.2065596432401274E-3</v>
      </c>
      <c r="AM106">
        <f t="shared" si="155"/>
        <v>304.78844680786131</v>
      </c>
      <c r="AN106">
        <f t="shared" si="156"/>
        <v>309.6141418457031</v>
      </c>
      <c r="AO106">
        <f t="shared" si="157"/>
        <v>239.80013135879926</v>
      </c>
      <c r="AP106">
        <f t="shared" si="158"/>
        <v>-1.2433326951413661</v>
      </c>
      <c r="AQ106">
        <f t="shared" si="159"/>
        <v>4.6782314600389903</v>
      </c>
      <c r="AR106">
        <f t="shared" si="160"/>
        <v>61.438258558954452</v>
      </c>
      <c r="AS106">
        <f t="shared" si="161"/>
        <v>32.434705168451522</v>
      </c>
      <c r="AT106">
        <f t="shared" si="162"/>
        <v>34.051294326782227</v>
      </c>
      <c r="AU106">
        <f t="shared" si="163"/>
        <v>5.3583165546692655</v>
      </c>
      <c r="AV106">
        <f t="shared" si="164"/>
        <v>0.27101312096440716</v>
      </c>
      <c r="AW106">
        <f t="shared" si="165"/>
        <v>2.2084827777820464</v>
      </c>
      <c r="AX106">
        <f t="shared" si="166"/>
        <v>3.1498337768872191</v>
      </c>
      <c r="AY106">
        <f t="shared" si="167"/>
        <v>0.1717390574698659</v>
      </c>
      <c r="AZ106">
        <f t="shared" si="168"/>
        <v>17.099988061846165</v>
      </c>
      <c r="BA106">
        <f t="shared" si="169"/>
        <v>0.60895949735185073</v>
      </c>
      <c r="BB106">
        <f t="shared" si="170"/>
        <v>49.983683699895622</v>
      </c>
      <c r="BC106">
        <f t="shared" si="171"/>
        <v>358.30344325576453</v>
      </c>
      <c r="BD106">
        <f t="shared" si="172"/>
        <v>3.0738519910573171E-2</v>
      </c>
    </row>
    <row r="107" spans="1:114" x14ac:dyDescent="0.25">
      <c r="A107" s="1">
        <v>82</v>
      </c>
      <c r="B107" s="1" t="s">
        <v>126</v>
      </c>
      <c r="C107" s="1">
        <v>1918.5000298507512</v>
      </c>
      <c r="D107" s="1">
        <v>0</v>
      </c>
      <c r="E107">
        <f t="shared" si="145"/>
        <v>22.051661702295458</v>
      </c>
      <c r="F107">
        <f t="shared" si="146"/>
        <v>0.29948728273786501</v>
      </c>
      <c r="G107">
        <f t="shared" si="147"/>
        <v>224.43789597786562</v>
      </c>
      <c r="H107">
        <f t="shared" si="148"/>
        <v>9.2048510664946868</v>
      </c>
      <c r="I107">
        <f t="shared" si="149"/>
        <v>2.4701488618565852</v>
      </c>
      <c r="J107">
        <f t="shared" si="150"/>
        <v>31.639793395996094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36.463783264160156</v>
      </c>
      <c r="P107" s="1">
        <v>31.639793395996094</v>
      </c>
      <c r="Q107" s="1">
        <v>38.121074676513672</v>
      </c>
      <c r="R107" s="1">
        <v>399.3363037109375</v>
      </c>
      <c r="S107" s="1">
        <v>368.78921508789062</v>
      </c>
      <c r="T107" s="1">
        <v>18.273515701293945</v>
      </c>
      <c r="U107" s="1">
        <v>29.003019332885742</v>
      </c>
      <c r="V107" s="1">
        <v>22.726018905639648</v>
      </c>
      <c r="W107" s="1">
        <v>36.069858551025391</v>
      </c>
      <c r="X107" s="1">
        <v>499.8115234375</v>
      </c>
      <c r="Y107" s="1">
        <v>1498.8177490234375</v>
      </c>
      <c r="Z107" s="1">
        <v>217.23443603515625</v>
      </c>
      <c r="AA107" s="1">
        <v>76.145179748535156</v>
      </c>
      <c r="AB107" s="1">
        <v>-2.2203607559204102</v>
      </c>
      <c r="AC107" s="1">
        <v>8.7372183799743652E-2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0.83301920572916666</v>
      </c>
      <c r="AL107">
        <f t="shared" si="154"/>
        <v>9.2048510664946865E-3</v>
      </c>
      <c r="AM107">
        <f t="shared" si="155"/>
        <v>304.78979339599607</v>
      </c>
      <c r="AN107">
        <f t="shared" si="156"/>
        <v>309.61378326416013</v>
      </c>
      <c r="AO107">
        <f t="shared" si="157"/>
        <v>239.81083448356003</v>
      </c>
      <c r="AP107">
        <f t="shared" si="158"/>
        <v>-1.2425669092277922</v>
      </c>
      <c r="AQ107">
        <f t="shared" si="159"/>
        <v>4.6785889822094102</v>
      </c>
      <c r="AR107">
        <f t="shared" si="160"/>
        <v>61.44300923131533</v>
      </c>
      <c r="AS107">
        <f t="shared" si="161"/>
        <v>32.439989898429587</v>
      </c>
      <c r="AT107">
        <f t="shared" si="162"/>
        <v>34.051788330078125</v>
      </c>
      <c r="AU107">
        <f t="shared" si="163"/>
        <v>5.3584641529941281</v>
      </c>
      <c r="AV107">
        <f t="shared" si="164"/>
        <v>0.27091808544846191</v>
      </c>
      <c r="AW107">
        <f t="shared" si="165"/>
        <v>2.208440120352825</v>
      </c>
      <c r="AX107">
        <f t="shared" si="166"/>
        <v>3.1500240326413032</v>
      </c>
      <c r="AY107">
        <f t="shared" si="167"/>
        <v>0.17167799683486221</v>
      </c>
      <c r="AZ107">
        <f t="shared" si="168"/>
        <v>17.089863931617611</v>
      </c>
      <c r="BA107">
        <f t="shared" si="169"/>
        <v>0.60858042154073599</v>
      </c>
      <c r="BB107">
        <f t="shared" si="170"/>
        <v>49.977441240557063</v>
      </c>
      <c r="BC107">
        <f t="shared" si="171"/>
        <v>358.30691123288562</v>
      </c>
      <c r="BD107">
        <f t="shared" si="172"/>
        <v>3.0758145947868718E-2</v>
      </c>
    </row>
    <row r="108" spans="1:114" x14ac:dyDescent="0.25">
      <c r="A108" s="1">
        <v>83</v>
      </c>
      <c r="B108" s="1" t="s">
        <v>127</v>
      </c>
      <c r="C108" s="1">
        <v>1919.0000298395753</v>
      </c>
      <c r="D108" s="1">
        <v>0</v>
      </c>
      <c r="E108">
        <f t="shared" si="145"/>
        <v>22.073009561245875</v>
      </c>
      <c r="F108">
        <f t="shared" si="146"/>
        <v>0.29938679722651945</v>
      </c>
      <c r="G108">
        <f t="shared" si="147"/>
        <v>224.23703981125806</v>
      </c>
      <c r="H108">
        <f t="shared" si="148"/>
        <v>9.2045918292946105</v>
      </c>
      <c r="I108">
        <f t="shared" si="149"/>
        <v>2.4708116981146988</v>
      </c>
      <c r="J108">
        <f t="shared" si="150"/>
        <v>31.642671585083008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36.463809967041016</v>
      </c>
      <c r="P108" s="1">
        <v>31.642671585083008</v>
      </c>
      <c r="Q108" s="1">
        <v>38.120323181152344</v>
      </c>
      <c r="R108" s="1">
        <v>399.32321166992187</v>
      </c>
      <c r="S108" s="1">
        <v>368.75030517578125</v>
      </c>
      <c r="T108" s="1">
        <v>18.274938583374023</v>
      </c>
      <c r="U108" s="1">
        <v>29.004383087158203</v>
      </c>
      <c r="V108" s="1">
        <v>22.727729797363281</v>
      </c>
      <c r="W108" s="1">
        <v>36.071464538574219</v>
      </c>
      <c r="X108" s="1">
        <v>499.79949951171875</v>
      </c>
      <c r="Y108" s="1">
        <v>1498.851318359375</v>
      </c>
      <c r="Z108" s="1">
        <v>217.169921875</v>
      </c>
      <c r="AA108" s="1">
        <v>76.145095825195312</v>
      </c>
      <c r="AB108" s="1">
        <v>-2.2203607559204102</v>
      </c>
      <c r="AC108" s="1">
        <v>8.7372183799743652E-2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0.83299916585286449</v>
      </c>
      <c r="AL108">
        <f t="shared" si="154"/>
        <v>9.2045918292946102E-3</v>
      </c>
      <c r="AM108">
        <f t="shared" si="155"/>
        <v>304.79267158508299</v>
      </c>
      <c r="AN108">
        <f t="shared" si="156"/>
        <v>309.61380996704099</v>
      </c>
      <c r="AO108">
        <f t="shared" si="157"/>
        <v>239.81620557718998</v>
      </c>
      <c r="AP108">
        <f t="shared" si="158"/>
        <v>-1.2427728386895005</v>
      </c>
      <c r="AQ108">
        <f t="shared" si="159"/>
        <v>4.6793532276370344</v>
      </c>
      <c r="AR108">
        <f t="shared" si="160"/>
        <v>61.453113650015318</v>
      </c>
      <c r="AS108">
        <f t="shared" si="161"/>
        <v>32.448730562857115</v>
      </c>
      <c r="AT108">
        <f t="shared" si="162"/>
        <v>34.053240776062012</v>
      </c>
      <c r="AU108">
        <f t="shared" si="163"/>
        <v>5.3588981353429803</v>
      </c>
      <c r="AV108">
        <f t="shared" si="164"/>
        <v>0.27083585425901124</v>
      </c>
      <c r="AW108">
        <f t="shared" si="165"/>
        <v>2.2085415295223356</v>
      </c>
      <c r="AX108">
        <f t="shared" si="166"/>
        <v>3.1503566058206447</v>
      </c>
      <c r="AY108">
        <f t="shared" si="167"/>
        <v>0.17162516350285165</v>
      </c>
      <c r="AZ108">
        <f t="shared" si="168"/>
        <v>17.07455088398638</v>
      </c>
      <c r="BA108">
        <f t="shared" si="169"/>
        <v>0.60809994368510556</v>
      </c>
      <c r="BB108">
        <f t="shared" si="170"/>
        <v>49.970288525284424</v>
      </c>
      <c r="BC108">
        <f t="shared" si="171"/>
        <v>358.25785357104229</v>
      </c>
      <c r="BD108">
        <f t="shared" si="172"/>
        <v>3.0787731389623117E-2</v>
      </c>
    </row>
    <row r="109" spans="1:114" x14ac:dyDescent="0.25">
      <c r="A109" s="1">
        <v>84</v>
      </c>
      <c r="B109" s="1" t="s">
        <v>127</v>
      </c>
      <c r="C109" s="1">
        <v>1919.5000298283994</v>
      </c>
      <c r="D109" s="1">
        <v>0</v>
      </c>
      <c r="E109">
        <f t="shared" si="145"/>
        <v>22.001744059437172</v>
      </c>
      <c r="F109">
        <f t="shared" si="146"/>
        <v>0.29926767223353523</v>
      </c>
      <c r="G109">
        <f t="shared" si="147"/>
        <v>224.63419647033803</v>
      </c>
      <c r="H109">
        <f t="shared" si="148"/>
        <v>9.2044489420467226</v>
      </c>
      <c r="I109">
        <f t="shared" si="149"/>
        <v>2.4716648538356658</v>
      </c>
      <c r="J109">
        <f t="shared" si="150"/>
        <v>31.646089553833008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36.463890075683594</v>
      </c>
      <c r="P109" s="1">
        <v>31.646089553833008</v>
      </c>
      <c r="Q109" s="1">
        <v>38.120227813720703</v>
      </c>
      <c r="R109" s="1">
        <v>399.28396606445313</v>
      </c>
      <c r="S109" s="1">
        <v>368.79647827148437</v>
      </c>
      <c r="T109" s="1">
        <v>18.275733947753906</v>
      </c>
      <c r="U109" s="1">
        <v>29.00489616394043</v>
      </c>
      <c r="V109" s="1">
        <v>22.728776931762695</v>
      </c>
      <c r="W109" s="1">
        <v>36.072196960449219</v>
      </c>
      <c r="X109" s="1">
        <v>499.80462646484375</v>
      </c>
      <c r="Y109" s="1">
        <v>1498.9332275390625</v>
      </c>
      <c r="Z109" s="1">
        <v>217.18910217285156</v>
      </c>
      <c r="AA109" s="1">
        <v>76.1456298828125</v>
      </c>
      <c r="AB109" s="1">
        <v>-2.2203607559204102</v>
      </c>
      <c r="AC109" s="1">
        <v>8.7372183799743652E-2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0.83300771077473945</v>
      </c>
      <c r="AL109">
        <f t="shared" si="154"/>
        <v>9.2044489420467224E-3</v>
      </c>
      <c r="AM109">
        <f t="shared" si="155"/>
        <v>304.79608955383299</v>
      </c>
      <c r="AN109">
        <f t="shared" si="156"/>
        <v>309.61389007568357</v>
      </c>
      <c r="AO109">
        <f t="shared" si="157"/>
        <v>239.82931104564705</v>
      </c>
      <c r="AP109">
        <f t="shared" si="158"/>
        <v>-1.243016568024794</v>
      </c>
      <c r="AQ109">
        <f t="shared" si="159"/>
        <v>4.6802609419244821</v>
      </c>
      <c r="AR109">
        <f t="shared" si="160"/>
        <v>61.464603407015808</v>
      </c>
      <c r="AS109">
        <f t="shared" si="161"/>
        <v>32.459707243075378</v>
      </c>
      <c r="AT109">
        <f t="shared" si="162"/>
        <v>34.054989814758301</v>
      </c>
      <c r="AU109">
        <f t="shared" si="163"/>
        <v>5.3594207784193681</v>
      </c>
      <c r="AV109">
        <f t="shared" si="164"/>
        <v>0.27073836283951053</v>
      </c>
      <c r="AW109">
        <f t="shared" si="165"/>
        <v>2.2085960880888162</v>
      </c>
      <c r="AX109">
        <f t="shared" si="166"/>
        <v>3.1508246903305519</v>
      </c>
      <c r="AY109">
        <f t="shared" si="167"/>
        <v>0.17156252608921466</v>
      </c>
      <c r="AZ109">
        <f t="shared" si="168"/>
        <v>17.104912383453346</v>
      </c>
      <c r="BA109">
        <f t="shared" si="169"/>
        <v>0.60910070921278348</v>
      </c>
      <c r="BB109">
        <f t="shared" si="170"/>
        <v>49.960506669494507</v>
      </c>
      <c r="BC109">
        <f t="shared" si="171"/>
        <v>358.337902873193</v>
      </c>
      <c r="BD109">
        <f t="shared" si="172"/>
        <v>3.0675467819852944E-2</v>
      </c>
    </row>
    <row r="110" spans="1:114" x14ac:dyDescent="0.25">
      <c r="A110" s="1">
        <v>85</v>
      </c>
      <c r="B110" s="1" t="s">
        <v>128</v>
      </c>
      <c r="C110" s="1">
        <v>1920.0000298172235</v>
      </c>
      <c r="D110" s="1">
        <v>0</v>
      </c>
      <c r="E110">
        <f t="shared" si="145"/>
        <v>21.99115103574929</v>
      </c>
      <c r="F110">
        <f t="shared" si="146"/>
        <v>0.29924627559197231</v>
      </c>
      <c r="G110">
        <f t="shared" si="147"/>
        <v>224.68583685066525</v>
      </c>
      <c r="H110">
        <f t="shared" si="148"/>
        <v>9.2052447441965199</v>
      </c>
      <c r="I110">
        <f t="shared" si="149"/>
        <v>2.4720265473506595</v>
      </c>
      <c r="J110">
        <f t="shared" si="150"/>
        <v>31.648260116577148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36.464588165283203</v>
      </c>
      <c r="P110" s="1">
        <v>31.648260116577148</v>
      </c>
      <c r="Q110" s="1">
        <v>38.120063781738281</v>
      </c>
      <c r="R110" s="1">
        <v>399.27273559570312</v>
      </c>
      <c r="S110" s="1">
        <v>368.79864501953125</v>
      </c>
      <c r="T110" s="1">
        <v>18.278013229370117</v>
      </c>
      <c r="U110" s="1">
        <v>29.007699966430664</v>
      </c>
      <c r="V110" s="1">
        <v>22.730756759643555</v>
      </c>
      <c r="W110" s="1">
        <v>36.074325561523438</v>
      </c>
      <c r="X110" s="1">
        <v>499.82196044921875</v>
      </c>
      <c r="Y110" s="1">
        <v>1498.94091796875</v>
      </c>
      <c r="Z110" s="1">
        <v>217.27145385742187</v>
      </c>
      <c r="AA110" s="1">
        <v>76.145675659179687</v>
      </c>
      <c r="AB110" s="1">
        <v>-2.2203607559204102</v>
      </c>
      <c r="AC110" s="1">
        <v>8.7372183799743652E-2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0.8330366007486979</v>
      </c>
      <c r="AL110">
        <f t="shared" si="154"/>
        <v>9.20524474419652E-3</v>
      </c>
      <c r="AM110">
        <f t="shared" si="155"/>
        <v>304.79826011657713</v>
      </c>
      <c r="AN110">
        <f t="shared" si="156"/>
        <v>309.61458816528318</v>
      </c>
      <c r="AO110">
        <f t="shared" si="157"/>
        <v>239.83054151436954</v>
      </c>
      <c r="AP110">
        <f t="shared" si="158"/>
        <v>-1.2436163695854272</v>
      </c>
      <c r="AQ110">
        <f t="shared" si="159"/>
        <v>4.6808374606132865</v>
      </c>
      <c r="AR110">
        <f t="shared" si="160"/>
        <v>61.472137716188108</v>
      </c>
      <c r="AS110">
        <f t="shared" si="161"/>
        <v>32.464437749757444</v>
      </c>
      <c r="AT110">
        <f t="shared" si="162"/>
        <v>34.056424140930176</v>
      </c>
      <c r="AU110">
        <f t="shared" si="163"/>
        <v>5.3598494130171019</v>
      </c>
      <c r="AV110">
        <f t="shared" si="164"/>
        <v>0.27072085112948996</v>
      </c>
      <c r="AW110">
        <f t="shared" si="165"/>
        <v>2.208810913262627</v>
      </c>
      <c r="AX110">
        <f t="shared" si="166"/>
        <v>3.1510384997544749</v>
      </c>
      <c r="AY110">
        <f t="shared" si="167"/>
        <v>0.17155127502982964</v>
      </c>
      <c r="AZ110">
        <f t="shared" si="168"/>
        <v>17.108854858042118</v>
      </c>
      <c r="BA110">
        <f t="shared" si="169"/>
        <v>0.60923715389129507</v>
      </c>
      <c r="BB110">
        <f t="shared" si="170"/>
        <v>49.958736151825065</v>
      </c>
      <c r="BC110">
        <f t="shared" si="171"/>
        <v>358.34510503737033</v>
      </c>
      <c r="BD110">
        <f t="shared" si="172"/>
        <v>3.065899594625018E-2</v>
      </c>
    </row>
    <row r="111" spans="1:114" x14ac:dyDescent="0.25">
      <c r="A111" s="1">
        <v>86</v>
      </c>
      <c r="B111" s="1" t="s">
        <v>128</v>
      </c>
      <c r="C111" s="1">
        <v>1920.5000298060477</v>
      </c>
      <c r="D111" s="1">
        <v>0</v>
      </c>
      <c r="E111">
        <f t="shared" si="145"/>
        <v>21.995404510170967</v>
      </c>
      <c r="F111">
        <f t="shared" si="146"/>
        <v>0.29918186061471547</v>
      </c>
      <c r="G111">
        <f t="shared" si="147"/>
        <v>224.65147247510353</v>
      </c>
      <c r="H111">
        <f t="shared" si="148"/>
        <v>9.2024092950584073</v>
      </c>
      <c r="I111">
        <f t="shared" si="149"/>
        <v>2.4717555782069329</v>
      </c>
      <c r="J111">
        <f t="shared" si="150"/>
        <v>31.646825790405273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36.465503692626953</v>
      </c>
      <c r="P111" s="1">
        <v>31.646825790405273</v>
      </c>
      <c r="Q111" s="1">
        <v>38.120895385742187</v>
      </c>
      <c r="R111" s="1">
        <v>399.29251098632812</v>
      </c>
      <c r="S111" s="1">
        <v>368.81207275390625</v>
      </c>
      <c r="T111" s="1">
        <v>18.279022216796875</v>
      </c>
      <c r="U111" s="1">
        <v>29.006246566772461</v>
      </c>
      <c r="V111" s="1">
        <v>22.730878829956055</v>
      </c>
      <c r="W111" s="1">
        <v>36.070716857910156</v>
      </c>
      <c r="X111" s="1">
        <v>499.783447265625</v>
      </c>
      <c r="Y111" s="1">
        <v>1499.0074462890625</v>
      </c>
      <c r="Z111" s="1">
        <v>217.16023254394531</v>
      </c>
      <c r="AA111" s="1">
        <v>76.145698547363281</v>
      </c>
      <c r="AB111" s="1">
        <v>-2.2203607559204102</v>
      </c>
      <c r="AC111" s="1">
        <v>8.7372183799743652E-2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0.83297241210937489</v>
      </c>
      <c r="AL111">
        <f t="shared" si="154"/>
        <v>9.2024092950584082E-3</v>
      </c>
      <c r="AM111">
        <f t="shared" si="155"/>
        <v>304.79682579040525</v>
      </c>
      <c r="AN111">
        <f t="shared" si="156"/>
        <v>309.61550369262693</v>
      </c>
      <c r="AO111">
        <f t="shared" si="157"/>
        <v>239.84118604538162</v>
      </c>
      <c r="AP111">
        <f t="shared" si="158"/>
        <v>-1.2416832223892929</v>
      </c>
      <c r="AQ111">
        <f t="shared" si="159"/>
        <v>4.6804564852708799</v>
      </c>
      <c r="AR111">
        <f t="shared" si="160"/>
        <v>61.467115996835929</v>
      </c>
      <c r="AS111">
        <f t="shared" si="161"/>
        <v>32.460869430063468</v>
      </c>
      <c r="AT111">
        <f t="shared" si="162"/>
        <v>34.056164741516113</v>
      </c>
      <c r="AU111">
        <f t="shared" si="163"/>
        <v>5.3597718917860844</v>
      </c>
      <c r="AV111">
        <f t="shared" si="164"/>
        <v>0.2706681303679413</v>
      </c>
      <c r="AW111">
        <f t="shared" si="165"/>
        <v>2.2087009070639469</v>
      </c>
      <c r="AX111">
        <f t="shared" si="166"/>
        <v>3.1510709847221374</v>
      </c>
      <c r="AY111">
        <f t="shared" si="167"/>
        <v>0.17151740270780175</v>
      </c>
      <c r="AZ111">
        <f t="shared" si="168"/>
        <v>17.106243301310514</v>
      </c>
      <c r="BA111">
        <f t="shared" si="169"/>
        <v>0.60912179690225221</v>
      </c>
      <c r="BB111">
        <f t="shared" si="170"/>
        <v>49.959291503972871</v>
      </c>
      <c r="BC111">
        <f t="shared" si="171"/>
        <v>358.35651087371656</v>
      </c>
      <c r="BD111">
        <f t="shared" si="172"/>
        <v>3.0664290792212511E-2</v>
      </c>
    </row>
    <row r="112" spans="1:114" x14ac:dyDescent="0.25">
      <c r="A112" s="1">
        <v>87</v>
      </c>
      <c r="B112" s="1" t="s">
        <v>129</v>
      </c>
      <c r="C112" s="1">
        <v>1921.0000297948718</v>
      </c>
      <c r="D112" s="1">
        <v>0</v>
      </c>
      <c r="E112">
        <f t="shared" si="145"/>
        <v>21.998249700147614</v>
      </c>
      <c r="F112">
        <f t="shared" si="146"/>
        <v>0.29938379945112337</v>
      </c>
      <c r="G112">
        <f t="shared" si="147"/>
        <v>224.72921118605018</v>
      </c>
      <c r="H112">
        <f t="shared" si="148"/>
        <v>9.2045614011401664</v>
      </c>
      <c r="I112">
        <f t="shared" si="149"/>
        <v>2.4708376755744177</v>
      </c>
      <c r="J112">
        <f t="shared" si="150"/>
        <v>31.644519805908203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36.465927124023438</v>
      </c>
      <c r="P112" s="1">
        <v>31.644519805908203</v>
      </c>
      <c r="Q112" s="1">
        <v>38.119827270507813</v>
      </c>
      <c r="R112" s="1">
        <v>399.30734252929687</v>
      </c>
      <c r="S112" s="1">
        <v>368.82330322265625</v>
      </c>
      <c r="T112" s="1">
        <v>18.280797958374023</v>
      </c>
      <c r="U112" s="1">
        <v>29.010173797607422</v>
      </c>
      <c r="V112" s="1">
        <v>22.732624053955078</v>
      </c>
      <c r="W112" s="1">
        <v>36.074867248535156</v>
      </c>
      <c r="X112" s="1">
        <v>499.79806518554687</v>
      </c>
      <c r="Y112" s="1">
        <v>1499.027587890625</v>
      </c>
      <c r="Z112" s="1">
        <v>217.24845886230469</v>
      </c>
      <c r="AA112" s="1">
        <v>76.145919799804688</v>
      </c>
      <c r="AB112" s="1">
        <v>-2.2203607559204102</v>
      </c>
      <c r="AC112" s="1">
        <v>8.7372183799743652E-2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0.83299677530924465</v>
      </c>
      <c r="AL112">
        <f t="shared" si="154"/>
        <v>9.2045614011401662E-3</v>
      </c>
      <c r="AM112">
        <f t="shared" si="155"/>
        <v>304.79451980590818</v>
      </c>
      <c r="AN112">
        <f t="shared" si="156"/>
        <v>309.61592712402341</v>
      </c>
      <c r="AO112">
        <f t="shared" si="157"/>
        <v>239.84440870155959</v>
      </c>
      <c r="AP112">
        <f t="shared" si="158"/>
        <v>-1.2423696481985418</v>
      </c>
      <c r="AQ112">
        <f t="shared" si="159"/>
        <v>4.6798440429454278</v>
      </c>
      <c r="AR112">
        <f t="shared" si="160"/>
        <v>61.458894386583161</v>
      </c>
      <c r="AS112">
        <f t="shared" si="161"/>
        <v>32.448720588975739</v>
      </c>
      <c r="AT112">
        <f t="shared" si="162"/>
        <v>34.05522346496582</v>
      </c>
      <c r="AU112">
        <f t="shared" si="163"/>
        <v>5.3594906005069367</v>
      </c>
      <c r="AV112">
        <f t="shared" si="164"/>
        <v>0.2708334009823255</v>
      </c>
      <c r="AW112">
        <f t="shared" si="165"/>
        <v>2.2090063673710101</v>
      </c>
      <c r="AX112">
        <f t="shared" si="166"/>
        <v>3.1504842331359266</v>
      </c>
      <c r="AY112">
        <f t="shared" si="167"/>
        <v>0.17162358728561322</v>
      </c>
      <c r="AZ112">
        <f t="shared" si="168"/>
        <v>17.112212491646346</v>
      </c>
      <c r="BA112">
        <f t="shared" si="169"/>
        <v>0.60931402441884919</v>
      </c>
      <c r="BB112">
        <f t="shared" si="170"/>
        <v>49.974658713349221</v>
      </c>
      <c r="BC112">
        <f t="shared" si="171"/>
        <v>358.36638887541608</v>
      </c>
      <c r="BD112">
        <f t="shared" si="172"/>
        <v>3.0676845127853156E-2</v>
      </c>
    </row>
    <row r="113" spans="1:114" x14ac:dyDescent="0.25">
      <c r="A113" s="1">
        <v>88</v>
      </c>
      <c r="B113" s="1" t="s">
        <v>129</v>
      </c>
      <c r="C113" s="1">
        <v>1921.5000297836959</v>
      </c>
      <c r="D113" s="1">
        <v>0</v>
      </c>
      <c r="E113">
        <f t="shared" si="145"/>
        <v>22.055786000585659</v>
      </c>
      <c r="F113">
        <f t="shared" si="146"/>
        <v>0.29935124078815717</v>
      </c>
      <c r="G113">
        <f t="shared" si="147"/>
        <v>224.3669399463171</v>
      </c>
      <c r="H113">
        <f t="shared" si="148"/>
        <v>9.205556888464546</v>
      </c>
      <c r="I113">
        <f t="shared" si="149"/>
        <v>2.4713246709032006</v>
      </c>
      <c r="J113">
        <f t="shared" si="150"/>
        <v>31.64678955078125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36.466743469238281</v>
      </c>
      <c r="P113" s="1">
        <v>31.64678955078125</v>
      </c>
      <c r="Q113" s="1">
        <v>38.120223999023437</v>
      </c>
      <c r="R113" s="1">
        <v>399.354736328125</v>
      </c>
      <c r="S113" s="1">
        <v>368.8021240234375</v>
      </c>
      <c r="T113" s="1">
        <v>18.281549453735352</v>
      </c>
      <c r="U113" s="1">
        <v>29.011819839477539</v>
      </c>
      <c r="V113" s="1">
        <v>22.732444763183594</v>
      </c>
      <c r="W113" s="1">
        <v>36.075149536132813</v>
      </c>
      <c r="X113" s="1">
        <v>499.80960083007812</v>
      </c>
      <c r="Y113" s="1">
        <v>1499.0816650390625</v>
      </c>
      <c r="Z113" s="1">
        <v>217.33024597167969</v>
      </c>
      <c r="AA113" s="1">
        <v>76.145591735839844</v>
      </c>
      <c r="AB113" s="1">
        <v>-2.2203607559204102</v>
      </c>
      <c r="AC113" s="1">
        <v>8.7372183799743652E-2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0.83301600138346343</v>
      </c>
      <c r="AL113">
        <f t="shared" si="154"/>
        <v>9.2055568884645451E-3</v>
      </c>
      <c r="AM113">
        <f t="shared" si="155"/>
        <v>304.79678955078123</v>
      </c>
      <c r="AN113">
        <f t="shared" si="156"/>
        <v>309.61674346923826</v>
      </c>
      <c r="AO113">
        <f t="shared" si="157"/>
        <v>239.85306104511619</v>
      </c>
      <c r="AP113">
        <f t="shared" si="158"/>
        <v>-1.2429819730678056</v>
      </c>
      <c r="AQ113">
        <f t="shared" si="159"/>
        <v>4.6804468599137961</v>
      </c>
      <c r="AR113">
        <f t="shared" si="160"/>
        <v>61.467075811176947</v>
      </c>
      <c r="AS113">
        <f t="shared" si="161"/>
        <v>32.455255971699408</v>
      </c>
      <c r="AT113">
        <f t="shared" si="162"/>
        <v>34.056766510009766</v>
      </c>
      <c r="AU113">
        <f t="shared" si="163"/>
        <v>5.3599517311345224</v>
      </c>
      <c r="AV113">
        <f t="shared" si="164"/>
        <v>0.27080675578617414</v>
      </c>
      <c r="AW113">
        <f t="shared" si="165"/>
        <v>2.2091221890105954</v>
      </c>
      <c r="AX113">
        <f t="shared" si="166"/>
        <v>3.150829542123927</v>
      </c>
      <c r="AY113">
        <f t="shared" si="167"/>
        <v>0.17160646791419401</v>
      </c>
      <c r="AZ113">
        <f t="shared" si="168"/>
        <v>17.08455340817196</v>
      </c>
      <c r="BA113">
        <f t="shared" si="169"/>
        <v>0.60836672386425439</v>
      </c>
      <c r="BB113">
        <f t="shared" si="170"/>
        <v>49.970466792723741</v>
      </c>
      <c r="BC113">
        <f t="shared" si="171"/>
        <v>358.31785967454999</v>
      </c>
      <c r="BD113">
        <f t="shared" si="172"/>
        <v>3.0758665586212409E-2</v>
      </c>
    </row>
    <row r="114" spans="1:114" x14ac:dyDescent="0.25">
      <c r="A114" s="1">
        <v>89</v>
      </c>
      <c r="B114" s="1" t="s">
        <v>130</v>
      </c>
      <c r="C114" s="1">
        <v>1922.0000297725201</v>
      </c>
      <c r="D114" s="1">
        <v>0</v>
      </c>
      <c r="E114">
        <f t="shared" si="145"/>
        <v>22.018621753219861</v>
      </c>
      <c r="F114">
        <f t="shared" si="146"/>
        <v>0.29954749072347409</v>
      </c>
      <c r="G114">
        <f t="shared" si="147"/>
        <v>224.71804070983504</v>
      </c>
      <c r="H114">
        <f t="shared" si="148"/>
        <v>9.2091702786969076</v>
      </c>
      <c r="I114">
        <f t="shared" si="149"/>
        <v>2.4708329839808942</v>
      </c>
      <c r="J114">
        <f t="shared" si="150"/>
        <v>31.64613151550293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36.467693328857422</v>
      </c>
      <c r="P114" s="1">
        <v>31.64613151550293</v>
      </c>
      <c r="Q114" s="1">
        <v>38.119876861572266</v>
      </c>
      <c r="R114" s="1">
        <v>399.37496948242187</v>
      </c>
      <c r="S114" s="1">
        <v>368.86740112304688</v>
      </c>
      <c r="T114" s="1">
        <v>18.282445907592773</v>
      </c>
      <c r="U114" s="1">
        <v>29.015914916992188</v>
      </c>
      <c r="V114" s="1">
        <v>22.732429504394531</v>
      </c>
      <c r="W114" s="1">
        <v>36.078445434570313</v>
      </c>
      <c r="X114" s="1">
        <v>499.85467529296875</v>
      </c>
      <c r="Y114" s="1">
        <v>1498.9578857421875</v>
      </c>
      <c r="Z114" s="1">
        <v>217.39710998535156</v>
      </c>
      <c r="AA114" s="1">
        <v>76.145767211914062</v>
      </c>
      <c r="AB114" s="1">
        <v>-2.2203607559204102</v>
      </c>
      <c r="AC114" s="1">
        <v>8.7372183799743652E-2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0.83309112548828124</v>
      </c>
      <c r="AL114">
        <f t="shared" si="154"/>
        <v>9.2091702786969085E-3</v>
      </c>
      <c r="AM114">
        <f t="shared" si="155"/>
        <v>304.79613151550291</v>
      </c>
      <c r="AN114">
        <f t="shared" si="156"/>
        <v>309.6176933288574</v>
      </c>
      <c r="AO114">
        <f t="shared" si="157"/>
        <v>239.83325635805886</v>
      </c>
      <c r="AP114">
        <f t="shared" si="158"/>
        <v>-1.2448492783460114</v>
      </c>
      <c r="AQ114">
        <f t="shared" si="159"/>
        <v>4.680272086690886</v>
      </c>
      <c r="AR114">
        <f t="shared" si="160"/>
        <v>61.464638916378171</v>
      </c>
      <c r="AS114">
        <f t="shared" si="161"/>
        <v>32.448723999385983</v>
      </c>
      <c r="AT114">
        <f t="shared" si="162"/>
        <v>34.056912422180176</v>
      </c>
      <c r="AU114">
        <f t="shared" si="163"/>
        <v>5.3599953379792957</v>
      </c>
      <c r="AV114">
        <f t="shared" si="164"/>
        <v>0.27096735345532025</v>
      </c>
      <c r="AW114">
        <f t="shared" si="165"/>
        <v>2.2094391027099918</v>
      </c>
      <c r="AX114">
        <f t="shared" si="166"/>
        <v>3.150556235269304</v>
      </c>
      <c r="AY114">
        <f t="shared" si="167"/>
        <v>0.1717096516187423</v>
      </c>
      <c r="AZ114">
        <f t="shared" si="168"/>
        <v>17.111327616208527</v>
      </c>
      <c r="BA114">
        <f t="shared" si="169"/>
        <v>0.60921089807790729</v>
      </c>
      <c r="BB114">
        <f t="shared" si="170"/>
        <v>49.981636007414124</v>
      </c>
      <c r="BC114">
        <f t="shared" si="171"/>
        <v>358.40080287745309</v>
      </c>
      <c r="BD114">
        <f t="shared" si="172"/>
        <v>3.0706592424422266E-2</v>
      </c>
    </row>
    <row r="115" spans="1:114" x14ac:dyDescent="0.25">
      <c r="A115" s="1">
        <v>90</v>
      </c>
      <c r="B115" s="1" t="s">
        <v>130</v>
      </c>
      <c r="C115" s="1">
        <v>1922.5000297613442</v>
      </c>
      <c r="D115" s="1">
        <v>0</v>
      </c>
      <c r="E115">
        <f t="shared" si="145"/>
        <v>22.025285787694209</v>
      </c>
      <c r="F115">
        <f t="shared" si="146"/>
        <v>0.29964770866446511</v>
      </c>
      <c r="G115">
        <f t="shared" si="147"/>
        <v>224.69466864643272</v>
      </c>
      <c r="H115">
        <f t="shared" si="148"/>
        <v>9.209523247776259</v>
      </c>
      <c r="I115">
        <f t="shared" si="149"/>
        <v>2.4701911682348547</v>
      </c>
      <c r="J115">
        <f t="shared" si="150"/>
        <v>31.643728256225586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36.468482971191406</v>
      </c>
      <c r="P115" s="1">
        <v>31.643728256225586</v>
      </c>
      <c r="Q115" s="1">
        <v>38.118762969970703</v>
      </c>
      <c r="R115" s="1">
        <v>399.35281372070312</v>
      </c>
      <c r="S115" s="1">
        <v>368.83779907226562</v>
      </c>
      <c r="T115" s="1">
        <v>18.28221321105957</v>
      </c>
      <c r="U115" s="1">
        <v>29.015958786010742</v>
      </c>
      <c r="V115" s="1">
        <v>22.731159210205078</v>
      </c>
      <c r="W115" s="1">
        <v>36.076942443847656</v>
      </c>
      <c r="X115" s="1">
        <v>499.86093139648437</v>
      </c>
      <c r="Y115" s="1">
        <v>1498.9481201171875</v>
      </c>
      <c r="Z115" s="1">
        <v>217.42904663085937</v>
      </c>
      <c r="AA115" s="1">
        <v>76.145774841308594</v>
      </c>
      <c r="AB115" s="1">
        <v>-2.2203607559204102</v>
      </c>
      <c r="AC115" s="1">
        <v>8.7372183799743652E-2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0.83310155232747385</v>
      </c>
      <c r="AL115">
        <f t="shared" si="154"/>
        <v>9.2095232477762586E-3</v>
      </c>
      <c r="AM115">
        <f t="shared" si="155"/>
        <v>304.79372825622556</v>
      </c>
      <c r="AN115">
        <f t="shared" si="156"/>
        <v>309.61848297119138</v>
      </c>
      <c r="AO115">
        <f t="shared" si="157"/>
        <v>239.83169385809379</v>
      </c>
      <c r="AP115">
        <f t="shared" si="158"/>
        <v>-1.2445917851337636</v>
      </c>
      <c r="AQ115">
        <f t="shared" si="159"/>
        <v>4.6796338327591185</v>
      </c>
      <c r="AR115">
        <f t="shared" si="160"/>
        <v>61.456250757336136</v>
      </c>
      <c r="AS115">
        <f t="shared" si="161"/>
        <v>32.440291971325394</v>
      </c>
      <c r="AT115">
        <f t="shared" si="162"/>
        <v>34.056105613708496</v>
      </c>
      <c r="AU115">
        <f t="shared" si="163"/>
        <v>5.359754221641932</v>
      </c>
      <c r="AV115">
        <f t="shared" si="164"/>
        <v>0.27104935729354479</v>
      </c>
      <c r="AW115">
        <f t="shared" si="165"/>
        <v>2.2094426645242637</v>
      </c>
      <c r="AX115">
        <f t="shared" si="166"/>
        <v>3.1503115571176683</v>
      </c>
      <c r="AY115">
        <f t="shared" si="167"/>
        <v>0.17176233958867709</v>
      </c>
      <c r="AZ115">
        <f t="shared" si="168"/>
        <v>17.10954964679371</v>
      </c>
      <c r="BA115">
        <f t="shared" si="169"/>
        <v>0.6091964251267229</v>
      </c>
      <c r="BB115">
        <f t="shared" si="170"/>
        <v>49.989623333232359</v>
      </c>
      <c r="BC115">
        <f t="shared" si="171"/>
        <v>358.36803306384274</v>
      </c>
      <c r="BD115">
        <f t="shared" si="172"/>
        <v>3.0723603635078735E-2</v>
      </c>
      <c r="BE115">
        <f>AVERAGE(E101:E115)</f>
        <v>22.016522677373537</v>
      </c>
      <c r="BF115">
        <f>AVERAGE(O101:O115)</f>
        <v>36.464596811930342</v>
      </c>
      <c r="BG115">
        <f>AVERAGE(P101:P115)</f>
        <v>31.642041269938151</v>
      </c>
      <c r="BH115" t="e">
        <f>AVERAGE(B101:B115)</f>
        <v>#DIV/0!</v>
      </c>
      <c r="BI115">
        <f t="shared" ref="BI115:DJ115" si="173">AVERAGE(C101:C115)</f>
        <v>1919.1666965025167</v>
      </c>
      <c r="BJ115">
        <f t="shared" si="173"/>
        <v>0</v>
      </c>
      <c r="BK115">
        <f t="shared" si="173"/>
        <v>22.016522677373537</v>
      </c>
      <c r="BL115">
        <f t="shared" si="173"/>
        <v>0.29947060147380744</v>
      </c>
      <c r="BM115">
        <f t="shared" si="173"/>
        <v>224.65116999796834</v>
      </c>
      <c r="BN115">
        <f t="shared" si="173"/>
        <v>9.205683619155872</v>
      </c>
      <c r="BO115">
        <f t="shared" si="173"/>
        <v>2.4704900826477552</v>
      </c>
      <c r="BP115">
        <f t="shared" si="173"/>
        <v>31.642041269938151</v>
      </c>
      <c r="BQ115">
        <f t="shared" si="173"/>
        <v>6</v>
      </c>
      <c r="BR115">
        <f t="shared" si="173"/>
        <v>1.4200000166893005</v>
      </c>
      <c r="BS115">
        <f t="shared" si="173"/>
        <v>1</v>
      </c>
      <c r="BT115">
        <f t="shared" si="173"/>
        <v>2.8400000333786011</v>
      </c>
      <c r="BU115">
        <f t="shared" si="173"/>
        <v>36.464596811930342</v>
      </c>
      <c r="BV115">
        <f t="shared" si="173"/>
        <v>31.642041269938151</v>
      </c>
      <c r="BW115">
        <f t="shared" si="173"/>
        <v>38.120234934488934</v>
      </c>
      <c r="BX115">
        <f t="shared" si="173"/>
        <v>399.31772460937498</v>
      </c>
      <c r="BY115">
        <f t="shared" si="173"/>
        <v>368.81300252278646</v>
      </c>
      <c r="BZ115">
        <f t="shared" si="173"/>
        <v>18.276144536336265</v>
      </c>
      <c r="CA115">
        <f t="shared" si="173"/>
        <v>29.00629539489746</v>
      </c>
      <c r="CB115">
        <f t="shared" si="173"/>
        <v>22.728338877360027</v>
      </c>
      <c r="CC115">
        <f t="shared" si="173"/>
        <v>36.072428131103514</v>
      </c>
      <c r="CD115">
        <f t="shared" si="173"/>
        <v>499.82489013671875</v>
      </c>
      <c r="CE115">
        <f t="shared" si="173"/>
        <v>1498.8365071614583</v>
      </c>
      <c r="CF115">
        <f t="shared" si="173"/>
        <v>217.27138061523436</v>
      </c>
      <c r="CG115">
        <f t="shared" si="173"/>
        <v>76.145396931966147</v>
      </c>
      <c r="CH115">
        <f t="shared" si="173"/>
        <v>-2.2203607559204102</v>
      </c>
      <c r="CI115">
        <f t="shared" si="173"/>
        <v>8.7372183799743652E-2</v>
      </c>
      <c r="CJ115">
        <f t="shared" si="173"/>
        <v>1</v>
      </c>
      <c r="CK115">
        <f t="shared" si="173"/>
        <v>-0.21956524252891541</v>
      </c>
      <c r="CL115">
        <f t="shared" si="173"/>
        <v>2.737391471862793</v>
      </c>
      <c r="CM115">
        <f t="shared" si="173"/>
        <v>1</v>
      </c>
      <c r="CN115">
        <f t="shared" si="173"/>
        <v>0</v>
      </c>
      <c r="CO115">
        <f t="shared" si="173"/>
        <v>0.15999999642372131</v>
      </c>
      <c r="CP115">
        <f t="shared" si="173"/>
        <v>111115</v>
      </c>
      <c r="CQ115">
        <f t="shared" si="173"/>
        <v>0.83304148356119778</v>
      </c>
      <c r="CR115">
        <f t="shared" si="173"/>
        <v>9.2056836191558734E-3</v>
      </c>
      <c r="CS115">
        <f t="shared" si="173"/>
        <v>304.79204126993812</v>
      </c>
      <c r="CT115">
        <f t="shared" si="173"/>
        <v>309.61459681193031</v>
      </c>
      <c r="CU115">
        <f t="shared" si="173"/>
        <v>239.81383578557629</v>
      </c>
      <c r="CV115">
        <f t="shared" si="173"/>
        <v>-1.2431585486652708</v>
      </c>
      <c r="CW115">
        <f t="shared" si="173"/>
        <v>4.6791859603046726</v>
      </c>
      <c r="CX115">
        <f t="shared" si="173"/>
        <v>61.450673908748847</v>
      </c>
      <c r="CY115">
        <f t="shared" si="173"/>
        <v>32.444378513851383</v>
      </c>
      <c r="CZ115">
        <f t="shared" si="173"/>
        <v>34.053319040934248</v>
      </c>
      <c r="DA115">
        <f t="shared" si="173"/>
        <v>5.3589215761143532</v>
      </c>
      <c r="DB115">
        <f t="shared" si="173"/>
        <v>0.27090442866561332</v>
      </c>
      <c r="DC115">
        <f t="shared" si="173"/>
        <v>2.2086958776569161</v>
      </c>
      <c r="DD115">
        <f t="shared" si="173"/>
        <v>3.1502256984574357</v>
      </c>
      <c r="DE115">
        <f t="shared" si="173"/>
        <v>0.17166922288250958</v>
      </c>
      <c r="DF115">
        <f t="shared" si="173"/>
        <v>17.106152512723177</v>
      </c>
      <c r="DG115">
        <f t="shared" si="173"/>
        <v>0.60911941538400138</v>
      </c>
      <c r="DH115">
        <f t="shared" si="173"/>
        <v>49.976362330517418</v>
      </c>
      <c r="DI115">
        <f t="shared" si="173"/>
        <v>358.3474020773192</v>
      </c>
      <c r="DJ115">
        <f t="shared" si="173"/>
        <v>3.0705003482143122E-2</v>
      </c>
    </row>
    <row r="116" spans="1:114" x14ac:dyDescent="0.25">
      <c r="A116" s="1" t="s">
        <v>9</v>
      </c>
      <c r="B116" s="1" t="s">
        <v>131</v>
      </c>
    </row>
    <row r="117" spans="1:114" x14ac:dyDescent="0.25">
      <c r="A117" s="1" t="s">
        <v>9</v>
      </c>
      <c r="B117" s="1" t="s">
        <v>132</v>
      </c>
    </row>
    <row r="118" spans="1:114" x14ac:dyDescent="0.25">
      <c r="A118" s="1" t="s">
        <v>9</v>
      </c>
      <c r="B118" s="1" t="s">
        <v>133</v>
      </c>
    </row>
    <row r="119" spans="1:114" x14ac:dyDescent="0.25">
      <c r="A119" s="1">
        <v>91</v>
      </c>
      <c r="B119" s="1" t="s">
        <v>134</v>
      </c>
      <c r="C119" s="1">
        <v>2375.5000301636755</v>
      </c>
      <c r="D119" s="1">
        <v>0</v>
      </c>
      <c r="E119">
        <f t="shared" ref="E119:E133" si="174">(R119-S119*(1000-T119)/(1000-U119))*AK119</f>
        <v>20.321741290240858</v>
      </c>
      <c r="F119">
        <f t="shared" ref="F119:F133" si="175">IF(AV119&lt;&gt;0,1/(1/AV119-1/N119),0)</f>
        <v>0.2876671807611646</v>
      </c>
      <c r="G119">
        <f t="shared" ref="G119:G133" si="176">((AY119-AL119/2)*S119-E119)/(AY119+AL119/2)</f>
        <v>231.01272207155961</v>
      </c>
      <c r="H119">
        <f t="shared" ref="H119:H133" si="177">AL119*1000</f>
        <v>9.6162922770313273</v>
      </c>
      <c r="I119">
        <f t="shared" ref="I119:I133" si="178">(AQ119-AW119)</f>
        <v>2.6460111096559231</v>
      </c>
      <c r="J119">
        <f t="shared" ref="J119:J133" si="179">(P119+AP119*D119)</f>
        <v>34.795074462890625</v>
      </c>
      <c r="K119" s="1">
        <v>6</v>
      </c>
      <c r="L119">
        <f t="shared" ref="L119:L133" si="180">(K119*AE119+AF119)</f>
        <v>1.4200000166893005</v>
      </c>
      <c r="M119" s="1">
        <v>1</v>
      </c>
      <c r="N119">
        <f t="shared" ref="N119:N133" si="181">L119*(M119+1)*(M119+1)/(M119*M119+1)</f>
        <v>2.8400000333786011</v>
      </c>
      <c r="O119" s="1">
        <v>40.961288452148438</v>
      </c>
      <c r="P119" s="1">
        <v>34.795074462890625</v>
      </c>
      <c r="Q119" s="1">
        <v>43.000938415527344</v>
      </c>
      <c r="R119" s="1">
        <v>400.03082275390625</v>
      </c>
      <c r="S119" s="1">
        <v>371.35104370117187</v>
      </c>
      <c r="T119" s="1">
        <v>27.499168395996094</v>
      </c>
      <c r="U119" s="1">
        <v>38.596607208251953</v>
      </c>
      <c r="V119" s="1">
        <v>26.831687927246094</v>
      </c>
      <c r="W119" s="1">
        <v>37.659763336181641</v>
      </c>
      <c r="X119" s="1">
        <v>499.8524169921875</v>
      </c>
      <c r="Y119" s="1">
        <v>1499.919677734375</v>
      </c>
      <c r="Z119" s="1">
        <v>220.85087585449219</v>
      </c>
      <c r="AA119" s="1">
        <v>76.135635375976563</v>
      </c>
      <c r="AB119" s="1">
        <v>-1.5906610488891602</v>
      </c>
      <c r="AC119" s="1">
        <v>-6.2869668006896973E-2</v>
      </c>
      <c r="AD119" s="1">
        <v>0.66666668653488159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ref="AK119:AK133" si="182">X119*0.000001/(K119*0.0001)</f>
        <v>0.83308736165364572</v>
      </c>
      <c r="AL119">
        <f t="shared" ref="AL119:AL133" si="183">(U119-T119)/(1000-U119)*AK119</f>
        <v>9.6162922770313269E-3</v>
      </c>
      <c r="AM119">
        <f t="shared" ref="AM119:AM133" si="184">(P119+273.15)</f>
        <v>307.9450744628906</v>
      </c>
      <c r="AN119">
        <f t="shared" ref="AN119:AN133" si="185">(O119+273.15)</f>
        <v>314.11128845214841</v>
      </c>
      <c r="AO119">
        <f t="shared" ref="AO119:AO133" si="186">(Y119*AG119+Z119*AH119)*AI119</f>
        <v>239.98714307336923</v>
      </c>
      <c r="AP119">
        <f t="shared" ref="AP119:AP133" si="187">((AO119+0.00000010773*(AN119^4-AM119^4))-AL119*44100)/(L119*51.4+0.00000043092*AM119^3)</f>
        <v>-1.2169203269288578</v>
      </c>
      <c r="AQ119">
        <f t="shared" ref="AQ119:AQ133" si="188">0.61365*EXP(17.502*J119/(240.97+J119))</f>
        <v>5.5845883228131825</v>
      </c>
      <c r="AR119">
        <f t="shared" ref="AR119:AR133" si="189">AQ119*1000/AA119</f>
        <v>73.350518390437102</v>
      </c>
      <c r="AS119">
        <f t="shared" ref="AS119:AS133" si="190">(AR119-U119)</f>
        <v>34.753911182185149</v>
      </c>
      <c r="AT119">
        <f t="shared" ref="AT119:AT133" si="191">IF(D119,P119,(O119+P119)/2)</f>
        <v>37.878181457519531</v>
      </c>
      <c r="AU119">
        <f t="shared" ref="AU119:AU133" si="192">0.61365*EXP(17.502*AT119/(240.97+AT119))</f>
        <v>6.6134553768846773</v>
      </c>
      <c r="AV119">
        <f t="shared" ref="AV119:AV133" si="193">IF(AS119&lt;&gt;0,(1000-(AR119+U119)/2)/AS119*AL119,0)</f>
        <v>0.26120899284623428</v>
      </c>
      <c r="AW119">
        <f t="shared" ref="AW119:AW133" si="194">U119*AA119/1000</f>
        <v>2.9385772131572594</v>
      </c>
      <c r="AX119">
        <f t="shared" ref="AX119:AX133" si="195">(AU119-AW119)</f>
        <v>3.6748781637274179</v>
      </c>
      <c r="AY119">
        <f t="shared" ref="AY119:AY133" si="196">1/(1.6/F119+1.37/N119)</f>
        <v>0.16544300968555709</v>
      </c>
      <c r="AZ119">
        <f t="shared" ref="AZ119:AZ133" si="197">G119*AA119*0.001</f>
        <v>17.588300374852075</v>
      </c>
      <c r="BA119">
        <f t="shared" ref="BA119:BA133" si="198">G119/S119</f>
        <v>0.6220871759753468</v>
      </c>
      <c r="BB119">
        <f t="shared" ref="BB119:BB133" si="199">(1-AL119*AA119/AQ119/F119)*100</f>
        <v>54.426314585004711</v>
      </c>
      <c r="BC119">
        <f t="shared" ref="BC119:BC133" si="200">(S119-E119/(N119/1.35))</f>
        <v>361.69106115913371</v>
      </c>
      <c r="BD119">
        <f t="shared" ref="BD119:BD133" si="201">E119*BB119/100/BC119</f>
        <v>3.057961899398735E-2</v>
      </c>
    </row>
    <row r="120" spans="1:114" x14ac:dyDescent="0.25">
      <c r="A120" s="1">
        <v>92</v>
      </c>
      <c r="B120" s="1" t="s">
        <v>134</v>
      </c>
      <c r="C120" s="1">
        <v>2376.0000301524997</v>
      </c>
      <c r="D120" s="1">
        <v>0</v>
      </c>
      <c r="E120">
        <f t="shared" si="174"/>
        <v>20.283212713471794</v>
      </c>
      <c r="F120">
        <f t="shared" si="175"/>
        <v>0.28784675207725835</v>
      </c>
      <c r="G120">
        <f t="shared" si="176"/>
        <v>231.24262819885726</v>
      </c>
      <c r="H120">
        <f t="shared" si="177"/>
        <v>9.6204987769031494</v>
      </c>
      <c r="I120">
        <f t="shared" si="178"/>
        <v>2.6456686090784216</v>
      </c>
      <c r="J120">
        <f t="shared" si="179"/>
        <v>34.796234130859375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40.962608337402344</v>
      </c>
      <c r="P120" s="1">
        <v>34.796234130859375</v>
      </c>
      <c r="Q120" s="1">
        <v>43.000503540039063</v>
      </c>
      <c r="R120" s="1">
        <v>399.91397094726562</v>
      </c>
      <c r="S120" s="1">
        <v>371.2799072265625</v>
      </c>
      <c r="T120" s="1">
        <v>27.503572463989258</v>
      </c>
      <c r="U120" s="1">
        <v>38.605560302734375</v>
      </c>
      <c r="V120" s="1">
        <v>26.834291458129883</v>
      </c>
      <c r="W120" s="1">
        <v>37.666122436523438</v>
      </c>
      <c r="X120" s="1">
        <v>499.86151123046875</v>
      </c>
      <c r="Y120" s="1">
        <v>1499.8978271484375</v>
      </c>
      <c r="Z120" s="1">
        <v>220.82981872558594</v>
      </c>
      <c r="AA120" s="1">
        <v>76.136154174804688</v>
      </c>
      <c r="AB120" s="1">
        <v>-1.5906610488891602</v>
      </c>
      <c r="AC120" s="1">
        <v>-6.2869668006896973E-2</v>
      </c>
      <c r="AD120" s="1">
        <v>0.66666668653488159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0.83310251871744789</v>
      </c>
      <c r="AL120">
        <f t="shared" si="183"/>
        <v>9.6204987769031493E-3</v>
      </c>
      <c r="AM120">
        <f t="shared" si="184"/>
        <v>307.94623413085935</v>
      </c>
      <c r="AN120">
        <f t="shared" si="185"/>
        <v>314.11260833740232</v>
      </c>
      <c r="AO120">
        <f t="shared" si="186"/>
        <v>239.98364697969737</v>
      </c>
      <c r="AP120">
        <f t="shared" si="187"/>
        <v>-1.2190915455007116</v>
      </c>
      <c r="AQ120">
        <f t="shared" si="188"/>
        <v>5.5849475002921256</v>
      </c>
      <c r="AR120">
        <f t="shared" si="189"/>
        <v>73.354736141116007</v>
      </c>
      <c r="AS120">
        <f t="shared" si="190"/>
        <v>34.749175838381632</v>
      </c>
      <c r="AT120">
        <f t="shared" si="191"/>
        <v>37.879421234130859</v>
      </c>
      <c r="AU120">
        <f t="shared" si="192"/>
        <v>6.6139001100953614</v>
      </c>
      <c r="AV120">
        <f t="shared" si="193"/>
        <v>0.26135704258550935</v>
      </c>
      <c r="AW120">
        <f t="shared" si="194"/>
        <v>2.939278891213704</v>
      </c>
      <c r="AX120">
        <f t="shared" si="195"/>
        <v>3.6746212188816574</v>
      </c>
      <c r="AY120">
        <f t="shared" si="196"/>
        <v>0.16553803767098288</v>
      </c>
      <c r="AZ120">
        <f t="shared" si="197"/>
        <v>17.605924392335233</v>
      </c>
      <c r="BA120">
        <f t="shared" si="198"/>
        <v>0.62282559249226577</v>
      </c>
      <c r="BB120">
        <f t="shared" si="199"/>
        <v>54.437442263083135</v>
      </c>
      <c r="BC120">
        <f t="shared" si="200"/>
        <v>361.63823932467466</v>
      </c>
      <c r="BD120">
        <f t="shared" si="201"/>
        <v>3.0532341465365528E-2</v>
      </c>
    </row>
    <row r="121" spans="1:114" x14ac:dyDescent="0.25">
      <c r="A121" s="1">
        <v>93</v>
      </c>
      <c r="B121" s="1" t="s">
        <v>135</v>
      </c>
      <c r="C121" s="1">
        <v>2376.0000301524997</v>
      </c>
      <c r="D121" s="1">
        <v>0</v>
      </c>
      <c r="E121">
        <f t="shared" si="174"/>
        <v>20.283212713471794</v>
      </c>
      <c r="F121">
        <f t="shared" si="175"/>
        <v>0.28784675207725835</v>
      </c>
      <c r="G121">
        <f t="shared" si="176"/>
        <v>231.24262819885726</v>
      </c>
      <c r="H121">
        <f t="shared" si="177"/>
        <v>9.6204987769031494</v>
      </c>
      <c r="I121">
        <f t="shared" si="178"/>
        <v>2.6456686090784216</v>
      </c>
      <c r="J121">
        <f t="shared" si="179"/>
        <v>34.796234130859375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40.962608337402344</v>
      </c>
      <c r="P121" s="1">
        <v>34.796234130859375</v>
      </c>
      <c r="Q121" s="1">
        <v>43.000503540039063</v>
      </c>
      <c r="R121" s="1">
        <v>399.91397094726562</v>
      </c>
      <c r="S121" s="1">
        <v>371.2799072265625</v>
      </c>
      <c r="T121" s="1">
        <v>27.503572463989258</v>
      </c>
      <c r="U121" s="1">
        <v>38.605560302734375</v>
      </c>
      <c r="V121" s="1">
        <v>26.834291458129883</v>
      </c>
      <c r="W121" s="1">
        <v>37.666122436523438</v>
      </c>
      <c r="X121" s="1">
        <v>499.86151123046875</v>
      </c>
      <c r="Y121" s="1">
        <v>1499.8978271484375</v>
      </c>
      <c r="Z121" s="1">
        <v>220.82981872558594</v>
      </c>
      <c r="AA121" s="1">
        <v>76.136154174804688</v>
      </c>
      <c r="AB121" s="1">
        <v>-1.5906610488891602</v>
      </c>
      <c r="AC121" s="1">
        <v>-6.2869668006896973E-2</v>
      </c>
      <c r="AD121" s="1">
        <v>0.66666668653488159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0.83310251871744789</v>
      </c>
      <c r="AL121">
        <f t="shared" si="183"/>
        <v>9.6204987769031493E-3</v>
      </c>
      <c r="AM121">
        <f t="shared" si="184"/>
        <v>307.94623413085935</v>
      </c>
      <c r="AN121">
        <f t="shared" si="185"/>
        <v>314.11260833740232</v>
      </c>
      <c r="AO121">
        <f t="shared" si="186"/>
        <v>239.98364697969737</v>
      </c>
      <c r="AP121">
        <f t="shared" si="187"/>
        <v>-1.2190915455007116</v>
      </c>
      <c r="AQ121">
        <f t="shared" si="188"/>
        <v>5.5849475002921256</v>
      </c>
      <c r="AR121">
        <f t="shared" si="189"/>
        <v>73.354736141116007</v>
      </c>
      <c r="AS121">
        <f t="shared" si="190"/>
        <v>34.749175838381632</v>
      </c>
      <c r="AT121">
        <f t="shared" si="191"/>
        <v>37.879421234130859</v>
      </c>
      <c r="AU121">
        <f t="shared" si="192"/>
        <v>6.6139001100953614</v>
      </c>
      <c r="AV121">
        <f t="shared" si="193"/>
        <v>0.26135704258550935</v>
      </c>
      <c r="AW121">
        <f t="shared" si="194"/>
        <v>2.939278891213704</v>
      </c>
      <c r="AX121">
        <f t="shared" si="195"/>
        <v>3.6746212188816574</v>
      </c>
      <c r="AY121">
        <f t="shared" si="196"/>
        <v>0.16553803767098288</v>
      </c>
      <c r="AZ121">
        <f t="shared" si="197"/>
        <v>17.605924392335233</v>
      </c>
      <c r="BA121">
        <f t="shared" si="198"/>
        <v>0.62282559249226577</v>
      </c>
      <c r="BB121">
        <f t="shared" si="199"/>
        <v>54.437442263083135</v>
      </c>
      <c r="BC121">
        <f t="shared" si="200"/>
        <v>361.63823932467466</v>
      </c>
      <c r="BD121">
        <f t="shared" si="201"/>
        <v>3.0532341465365528E-2</v>
      </c>
    </row>
    <row r="122" spans="1:114" x14ac:dyDescent="0.25">
      <c r="A122" s="1">
        <v>94</v>
      </c>
      <c r="B122" s="1" t="s">
        <v>135</v>
      </c>
      <c r="C122" s="1">
        <v>2376.5000301413238</v>
      </c>
      <c r="D122" s="1">
        <v>0</v>
      </c>
      <c r="E122">
        <f t="shared" si="174"/>
        <v>20.302764925179702</v>
      </c>
      <c r="F122">
        <f t="shared" si="175"/>
        <v>0.28799681066596566</v>
      </c>
      <c r="G122">
        <f t="shared" si="176"/>
        <v>231.09833632345436</v>
      </c>
      <c r="H122">
        <f t="shared" si="177"/>
        <v>9.6208514789205282</v>
      </c>
      <c r="I122">
        <f t="shared" si="178"/>
        <v>2.6445030870477266</v>
      </c>
      <c r="J122">
        <f t="shared" si="179"/>
        <v>34.794292449951172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40.962844848632812</v>
      </c>
      <c r="P122" s="1">
        <v>34.794292449951172</v>
      </c>
      <c r="Q122" s="1">
        <v>43.000343322753906</v>
      </c>
      <c r="R122" s="1">
        <v>399.83676147460938</v>
      </c>
      <c r="S122" s="1">
        <v>371.18008422851562</v>
      </c>
      <c r="T122" s="1">
        <v>27.510766983032227</v>
      </c>
      <c r="U122" s="1">
        <v>38.613128662109375</v>
      </c>
      <c r="V122" s="1">
        <v>26.840862274169922</v>
      </c>
      <c r="W122" s="1">
        <v>37.672874450683594</v>
      </c>
      <c r="X122" s="1">
        <v>499.85906982421875</v>
      </c>
      <c r="Y122" s="1">
        <v>1499.91796875</v>
      </c>
      <c r="Z122" s="1">
        <v>220.82168579101562</v>
      </c>
      <c r="AA122" s="1">
        <v>76.135841369628906</v>
      </c>
      <c r="AB122" s="1">
        <v>-1.5906610488891602</v>
      </c>
      <c r="AC122" s="1">
        <v>-6.2869668006896973E-2</v>
      </c>
      <c r="AD122" s="1">
        <v>0.66666668653488159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0.83309844970703117</v>
      </c>
      <c r="AL122">
        <f t="shared" si="183"/>
        <v>9.6208514789205279E-3</v>
      </c>
      <c r="AM122">
        <f t="shared" si="184"/>
        <v>307.94429244995115</v>
      </c>
      <c r="AN122">
        <f t="shared" si="185"/>
        <v>314.11284484863279</v>
      </c>
      <c r="AO122">
        <f t="shared" si="186"/>
        <v>239.98686963587534</v>
      </c>
      <c r="AP122">
        <f t="shared" si="187"/>
        <v>-1.2189165929141121</v>
      </c>
      <c r="AQ122">
        <f t="shared" si="188"/>
        <v>5.5843461256511571</v>
      </c>
      <c r="AR122">
        <f t="shared" si="189"/>
        <v>73.347138813898894</v>
      </c>
      <c r="AS122">
        <f t="shared" si="190"/>
        <v>34.734010151789519</v>
      </c>
      <c r="AT122">
        <f t="shared" si="191"/>
        <v>37.878568649291992</v>
      </c>
      <c r="AU122">
        <f t="shared" si="192"/>
        <v>6.6135942677006154</v>
      </c>
      <c r="AV122">
        <f t="shared" si="193"/>
        <v>0.26148074716299802</v>
      </c>
      <c r="AW122">
        <f t="shared" si="194"/>
        <v>2.9398430386034304</v>
      </c>
      <c r="AX122">
        <f t="shared" si="195"/>
        <v>3.673751229097185</v>
      </c>
      <c r="AY122">
        <f t="shared" si="196"/>
        <v>0.16561744044947163</v>
      </c>
      <c r="AZ122">
        <f t="shared" si="197"/>
        <v>17.59486627510767</v>
      </c>
      <c r="BA122">
        <f t="shared" si="198"/>
        <v>0.62260435336605924</v>
      </c>
      <c r="BB122">
        <f t="shared" si="199"/>
        <v>54.454795669232922</v>
      </c>
      <c r="BC122">
        <f t="shared" si="200"/>
        <v>361.52912214159414</v>
      </c>
      <c r="BD122">
        <f t="shared" si="201"/>
        <v>3.0580742955698167E-2</v>
      </c>
    </row>
    <row r="123" spans="1:114" x14ac:dyDescent="0.25">
      <c r="A123" s="1">
        <v>95</v>
      </c>
      <c r="B123" s="1" t="s">
        <v>136</v>
      </c>
      <c r="C123" s="1">
        <v>2377.0000301301479</v>
      </c>
      <c r="D123" s="1">
        <v>0</v>
      </c>
      <c r="E123">
        <f t="shared" si="174"/>
        <v>20.361775748314447</v>
      </c>
      <c r="F123">
        <f t="shared" si="175"/>
        <v>0.28822569860452069</v>
      </c>
      <c r="G123">
        <f t="shared" si="176"/>
        <v>230.7598236048602</v>
      </c>
      <c r="H123">
        <f t="shared" si="177"/>
        <v>9.6218150823183262</v>
      </c>
      <c r="I123">
        <f t="shared" si="178"/>
        <v>2.6428807216246271</v>
      </c>
      <c r="J123">
        <f t="shared" si="179"/>
        <v>34.790462493896484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40.963768005371094</v>
      </c>
      <c r="P123" s="1">
        <v>34.790462493896484</v>
      </c>
      <c r="Q123" s="1">
        <v>43.000362396240234</v>
      </c>
      <c r="R123" s="1">
        <v>399.80953979492187</v>
      </c>
      <c r="S123" s="1">
        <v>371.08441162109375</v>
      </c>
      <c r="T123" s="1">
        <v>27.516029357910156</v>
      </c>
      <c r="U123" s="1">
        <v>38.618778228759766</v>
      </c>
      <c r="V123" s="1">
        <v>26.844738006591797</v>
      </c>
      <c r="W123" s="1">
        <v>37.676620483398438</v>
      </c>
      <c r="X123" s="1">
        <v>499.88876342773437</v>
      </c>
      <c r="Y123" s="1">
        <v>1499.873291015625</v>
      </c>
      <c r="Z123" s="1">
        <v>220.97904968261719</v>
      </c>
      <c r="AA123" s="1">
        <v>76.136001586914063</v>
      </c>
      <c r="AB123" s="1">
        <v>-1.5906610488891602</v>
      </c>
      <c r="AC123" s="1">
        <v>-6.2869668006896973E-2</v>
      </c>
      <c r="AD123" s="1">
        <v>0.66666668653488159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0.83314793904622375</v>
      </c>
      <c r="AL123">
        <f t="shared" si="183"/>
        <v>9.6218150823183263E-3</v>
      </c>
      <c r="AM123">
        <f t="shared" si="184"/>
        <v>307.94046249389646</v>
      </c>
      <c r="AN123">
        <f t="shared" si="185"/>
        <v>314.11376800537107</v>
      </c>
      <c r="AO123">
        <f t="shared" si="186"/>
        <v>239.97972119853512</v>
      </c>
      <c r="AP123">
        <f t="shared" si="187"/>
        <v>-1.2187961309840536</v>
      </c>
      <c r="AQ123">
        <f t="shared" si="188"/>
        <v>5.5831600821341629</v>
      </c>
      <c r="AR123">
        <f t="shared" si="189"/>
        <v>73.331406506298237</v>
      </c>
      <c r="AS123">
        <f t="shared" si="190"/>
        <v>34.712628277538471</v>
      </c>
      <c r="AT123">
        <f t="shared" si="191"/>
        <v>37.877115249633789</v>
      </c>
      <c r="AU123">
        <f t="shared" si="192"/>
        <v>6.613072927078826</v>
      </c>
      <c r="AV123">
        <f t="shared" si="193"/>
        <v>0.26166941384325454</v>
      </c>
      <c r="AW123">
        <f t="shared" si="194"/>
        <v>2.9402793605095359</v>
      </c>
      <c r="AX123">
        <f t="shared" si="195"/>
        <v>3.6727935665692901</v>
      </c>
      <c r="AY123">
        <f t="shared" si="196"/>
        <v>0.16573854266706017</v>
      </c>
      <c r="AZ123">
        <f t="shared" si="197"/>
        <v>17.569130296175643</v>
      </c>
      <c r="BA123">
        <f t="shared" si="198"/>
        <v>0.62185264694029796</v>
      </c>
      <c r="BB123">
        <f t="shared" si="199"/>
        <v>54.476641926263603</v>
      </c>
      <c r="BC123">
        <f t="shared" si="200"/>
        <v>361.40539861505408</v>
      </c>
      <c r="BD123">
        <f t="shared" si="201"/>
        <v>3.0692434885437252E-2</v>
      </c>
    </row>
    <row r="124" spans="1:114" x14ac:dyDescent="0.25">
      <c r="A124" s="1">
        <v>96</v>
      </c>
      <c r="B124" s="1" t="s">
        <v>136</v>
      </c>
      <c r="C124" s="1">
        <v>2377.5000301189721</v>
      </c>
      <c r="D124" s="1">
        <v>0</v>
      </c>
      <c r="E124">
        <f t="shared" si="174"/>
        <v>20.370202965635112</v>
      </c>
      <c r="F124">
        <f t="shared" si="175"/>
        <v>0.28801967507889559</v>
      </c>
      <c r="G124">
        <f t="shared" si="176"/>
        <v>230.60067441981417</v>
      </c>
      <c r="H124">
        <f t="shared" si="177"/>
        <v>9.6175772519535947</v>
      </c>
      <c r="I124">
        <f t="shared" si="178"/>
        <v>2.6434074649183681</v>
      </c>
      <c r="J124">
        <f t="shared" si="179"/>
        <v>34.792625427246094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40.964111328125</v>
      </c>
      <c r="P124" s="1">
        <v>34.792625427246094</v>
      </c>
      <c r="Q124" s="1">
        <v>43.0003662109375</v>
      </c>
      <c r="R124" s="1">
        <v>399.78912353515625</v>
      </c>
      <c r="S124" s="1">
        <v>371.05532836914063</v>
      </c>
      <c r="T124" s="1">
        <v>27.52265739440918</v>
      </c>
      <c r="U124" s="1">
        <v>38.620792388916016</v>
      </c>
      <c r="V124" s="1">
        <v>26.850622177124023</v>
      </c>
      <c r="W124" s="1">
        <v>37.677764892578125</v>
      </c>
      <c r="X124" s="1">
        <v>499.87527465820312</v>
      </c>
      <c r="Y124" s="1">
        <v>1499.8524169921875</v>
      </c>
      <c r="Z124" s="1">
        <v>220.93228149414062</v>
      </c>
      <c r="AA124" s="1">
        <v>76.135734558105469</v>
      </c>
      <c r="AB124" s="1">
        <v>-1.5906610488891602</v>
      </c>
      <c r="AC124" s="1">
        <v>-6.2869668006896973E-2</v>
      </c>
      <c r="AD124" s="1">
        <v>0.66666668653488159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0.83312545776367175</v>
      </c>
      <c r="AL124">
        <f t="shared" si="183"/>
        <v>9.6175772519535938E-3</v>
      </c>
      <c r="AM124">
        <f t="shared" si="184"/>
        <v>307.94262542724607</v>
      </c>
      <c r="AN124">
        <f t="shared" si="185"/>
        <v>314.11411132812498</v>
      </c>
      <c r="AO124">
        <f t="shared" si="186"/>
        <v>239.97638135485977</v>
      </c>
      <c r="AP124">
        <f t="shared" si="187"/>
        <v>-1.2169118664537317</v>
      </c>
      <c r="AQ124">
        <f t="shared" si="188"/>
        <v>5.5838298626645777</v>
      </c>
      <c r="AR124">
        <f t="shared" si="189"/>
        <v>73.340460889664044</v>
      </c>
      <c r="AS124">
        <f t="shared" si="190"/>
        <v>34.719668500748028</v>
      </c>
      <c r="AT124">
        <f t="shared" si="191"/>
        <v>37.878368377685547</v>
      </c>
      <c r="AU124">
        <f t="shared" si="192"/>
        <v>6.61352242730739</v>
      </c>
      <c r="AV124">
        <f t="shared" si="193"/>
        <v>0.26149959497573666</v>
      </c>
      <c r="AW124">
        <f t="shared" si="194"/>
        <v>2.9404223977462096</v>
      </c>
      <c r="AX124">
        <f t="shared" si="195"/>
        <v>3.6731000295611804</v>
      </c>
      <c r="AY124">
        <f t="shared" si="196"/>
        <v>0.16562953846292872</v>
      </c>
      <c r="AZ124">
        <f t="shared" si="197"/>
        <v>17.556951736547074</v>
      </c>
      <c r="BA124">
        <f t="shared" si="198"/>
        <v>0.62147247806236439</v>
      </c>
      <c r="BB124">
        <f t="shared" si="199"/>
        <v>54.469764941126073</v>
      </c>
      <c r="BC124">
        <f t="shared" si="200"/>
        <v>361.3723094675907</v>
      </c>
      <c r="BD124">
        <f t="shared" si="201"/>
        <v>3.07040727325203E-2</v>
      </c>
    </row>
    <row r="125" spans="1:114" x14ac:dyDescent="0.25">
      <c r="A125" s="1">
        <v>97</v>
      </c>
      <c r="B125" s="1" t="s">
        <v>137</v>
      </c>
      <c r="C125" s="1">
        <v>2378.0000301077962</v>
      </c>
      <c r="D125" s="1">
        <v>0</v>
      </c>
      <c r="E125">
        <f t="shared" si="174"/>
        <v>20.421728466777282</v>
      </c>
      <c r="F125">
        <f t="shared" si="175"/>
        <v>0.28811684771095836</v>
      </c>
      <c r="G125">
        <f t="shared" si="176"/>
        <v>230.29148014794413</v>
      </c>
      <c r="H125">
        <f t="shared" si="177"/>
        <v>9.6191464410027283</v>
      </c>
      <c r="I125">
        <f t="shared" si="178"/>
        <v>2.6430235973055414</v>
      </c>
      <c r="J125">
        <f t="shared" si="179"/>
        <v>34.793407440185547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40.964996337890625</v>
      </c>
      <c r="P125" s="1">
        <v>34.793407440185547</v>
      </c>
      <c r="Q125" s="1">
        <v>43.000980377197266</v>
      </c>
      <c r="R125" s="1">
        <v>399.8016357421875</v>
      </c>
      <c r="S125" s="1">
        <v>371.0059814453125</v>
      </c>
      <c r="T125" s="1">
        <v>27.529064178466797</v>
      </c>
      <c r="U125" s="1">
        <v>38.628871917724609</v>
      </c>
      <c r="V125" s="1">
        <v>26.855709075927734</v>
      </c>
      <c r="W125" s="1">
        <v>37.684017181396484</v>
      </c>
      <c r="X125" s="1">
        <v>499.87728881835937</v>
      </c>
      <c r="Y125" s="1">
        <v>1499.769775390625</v>
      </c>
      <c r="Z125" s="1">
        <v>221.01502990722656</v>
      </c>
      <c r="AA125" s="1">
        <v>76.136016845703125</v>
      </c>
      <c r="AB125" s="1">
        <v>-1.5906610488891602</v>
      </c>
      <c r="AC125" s="1">
        <v>-6.2869668006896973E-2</v>
      </c>
      <c r="AD125" s="1">
        <v>0.66666668653488159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0.83312881469726552</v>
      </c>
      <c r="AL125">
        <f t="shared" si="183"/>
        <v>9.6191464410027277E-3</v>
      </c>
      <c r="AM125">
        <f t="shared" si="184"/>
        <v>307.94340744018552</v>
      </c>
      <c r="AN125">
        <f t="shared" si="185"/>
        <v>314.1149963378906</v>
      </c>
      <c r="AO125">
        <f t="shared" si="186"/>
        <v>239.96315869890532</v>
      </c>
      <c r="AP125">
        <f t="shared" si="187"/>
        <v>-1.2178505884534498</v>
      </c>
      <c r="AQ125">
        <f t="shared" si="188"/>
        <v>5.5840720403639308</v>
      </c>
      <c r="AR125">
        <f t="shared" si="189"/>
        <v>73.343369822991704</v>
      </c>
      <c r="AS125">
        <f t="shared" si="190"/>
        <v>34.714497905267095</v>
      </c>
      <c r="AT125">
        <f t="shared" si="191"/>
        <v>37.879201889038086</v>
      </c>
      <c r="AU125">
        <f t="shared" si="192"/>
        <v>6.613821424637786</v>
      </c>
      <c r="AV125">
        <f t="shared" si="193"/>
        <v>0.2615796941804337</v>
      </c>
      <c r="AW125">
        <f t="shared" si="194"/>
        <v>2.9410484430583894</v>
      </c>
      <c r="AX125">
        <f t="shared" si="195"/>
        <v>3.6727729815793966</v>
      </c>
      <c r="AY125">
        <f t="shared" si="196"/>
        <v>0.16568095271391664</v>
      </c>
      <c r="AZ125">
        <f t="shared" si="197"/>
        <v>17.533476011965782</v>
      </c>
      <c r="BA125">
        <f t="shared" si="198"/>
        <v>0.6207217448376634</v>
      </c>
      <c r="BB125">
        <f t="shared" si="199"/>
        <v>54.479500199829303</v>
      </c>
      <c r="BC125">
        <f t="shared" si="200"/>
        <v>361.29846978822582</v>
      </c>
      <c r="BD125">
        <f t="shared" si="201"/>
        <v>3.0793530920260478E-2</v>
      </c>
    </row>
    <row r="126" spans="1:114" x14ac:dyDescent="0.25">
      <c r="A126" s="1">
        <v>98</v>
      </c>
      <c r="B126" s="1" t="s">
        <v>137</v>
      </c>
      <c r="C126" s="1">
        <v>2378.5000300966203</v>
      </c>
      <c r="D126" s="1">
        <v>0</v>
      </c>
      <c r="E126">
        <f t="shared" si="174"/>
        <v>20.478577291398182</v>
      </c>
      <c r="F126">
        <f t="shared" si="175"/>
        <v>0.28832970920048084</v>
      </c>
      <c r="G126">
        <f t="shared" si="176"/>
        <v>230.0058640944286</v>
      </c>
      <c r="H126">
        <f t="shared" si="177"/>
        <v>9.6206404603093318</v>
      </c>
      <c r="I126">
        <f t="shared" si="178"/>
        <v>2.641688544343717</v>
      </c>
      <c r="J126">
        <f t="shared" si="179"/>
        <v>34.790943145751953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40.964725494384766</v>
      </c>
      <c r="P126" s="1">
        <v>34.790943145751953</v>
      </c>
      <c r="Q126" s="1">
        <v>42.999767303466797</v>
      </c>
      <c r="R126" s="1">
        <v>399.82412719726562</v>
      </c>
      <c r="S126" s="1">
        <v>370.96078491210937</v>
      </c>
      <c r="T126" s="1">
        <v>27.534887313842773</v>
      </c>
      <c r="U126" s="1">
        <v>38.636070251464844</v>
      </c>
      <c r="V126" s="1">
        <v>26.861993789672852</v>
      </c>
      <c r="W126" s="1">
        <v>37.691886901855469</v>
      </c>
      <c r="X126" s="1">
        <v>499.88925170898437</v>
      </c>
      <c r="Y126" s="1">
        <v>1499.7454833984375</v>
      </c>
      <c r="Z126" s="1">
        <v>220.99079895019531</v>
      </c>
      <c r="AA126" s="1">
        <v>76.136634826660156</v>
      </c>
      <c r="AB126" s="1">
        <v>-1.5906610488891602</v>
      </c>
      <c r="AC126" s="1">
        <v>-6.2869668006896973E-2</v>
      </c>
      <c r="AD126" s="1">
        <v>0.66666668653488159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0.83314875284830725</v>
      </c>
      <c r="AL126">
        <f t="shared" si="183"/>
        <v>9.6206404603093321E-3</v>
      </c>
      <c r="AM126">
        <f t="shared" si="184"/>
        <v>307.94094314575193</v>
      </c>
      <c r="AN126">
        <f t="shared" si="185"/>
        <v>314.11472549438474</v>
      </c>
      <c r="AO126">
        <f t="shared" si="186"/>
        <v>239.95927198024219</v>
      </c>
      <c r="AP126">
        <f t="shared" si="187"/>
        <v>-1.2183501536181276</v>
      </c>
      <c r="AQ126">
        <f t="shared" si="188"/>
        <v>5.5833089162166836</v>
      </c>
      <c r="AR126">
        <f t="shared" si="189"/>
        <v>73.332751426802233</v>
      </c>
      <c r="AS126">
        <f t="shared" si="190"/>
        <v>34.696681175337389</v>
      </c>
      <c r="AT126">
        <f t="shared" si="191"/>
        <v>37.877834320068359</v>
      </c>
      <c r="AU126">
        <f t="shared" si="192"/>
        <v>6.6133308562360913</v>
      </c>
      <c r="AV126">
        <f t="shared" si="193"/>
        <v>0.26175513808794337</v>
      </c>
      <c r="AW126">
        <f t="shared" si="194"/>
        <v>2.9416203718729665</v>
      </c>
      <c r="AX126">
        <f t="shared" si="195"/>
        <v>3.6717104843631247</v>
      </c>
      <c r="AY126">
        <f t="shared" si="196"/>
        <v>0.16579356850542265</v>
      </c>
      <c r="AZ126">
        <f t="shared" si="197"/>
        <v>17.511872482547936</v>
      </c>
      <c r="BA126">
        <f t="shared" si="198"/>
        <v>0.62002743537682348</v>
      </c>
      <c r="BB126">
        <f t="shared" si="199"/>
        <v>54.499453728771506</v>
      </c>
      <c r="BC126">
        <f t="shared" si="200"/>
        <v>361.22625004645363</v>
      </c>
      <c r="BD126">
        <f t="shared" si="201"/>
        <v>3.0896737858339463E-2</v>
      </c>
    </row>
    <row r="127" spans="1:114" x14ac:dyDescent="0.25">
      <c r="A127" s="1">
        <v>99</v>
      </c>
      <c r="B127" s="1" t="s">
        <v>138</v>
      </c>
      <c r="C127" s="1">
        <v>2379.0000300854445</v>
      </c>
      <c r="D127" s="1">
        <v>0</v>
      </c>
      <c r="E127">
        <f t="shared" si="174"/>
        <v>20.544181005448895</v>
      </c>
      <c r="F127">
        <f t="shared" si="175"/>
        <v>0.28835977694544951</v>
      </c>
      <c r="G127">
        <f t="shared" si="176"/>
        <v>229.56383425018998</v>
      </c>
      <c r="H127">
        <f t="shared" si="177"/>
        <v>9.6197409390605433</v>
      </c>
      <c r="I127">
        <f t="shared" si="178"/>
        <v>2.6411905130227558</v>
      </c>
      <c r="J127">
        <f t="shared" si="179"/>
        <v>34.790275573730469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40.965526580810547</v>
      </c>
      <c r="P127" s="1">
        <v>34.790275573730469</v>
      </c>
      <c r="Q127" s="1">
        <v>43.000083923339844</v>
      </c>
      <c r="R127" s="1">
        <v>399.82479858398437</v>
      </c>
      <c r="S127" s="1">
        <v>370.88421630859375</v>
      </c>
      <c r="T127" s="1">
        <v>27.539871215820313</v>
      </c>
      <c r="U127" s="1">
        <v>38.639888763427734</v>
      </c>
      <c r="V127" s="1">
        <v>26.865718841552734</v>
      </c>
      <c r="W127" s="1">
        <v>37.694019317626953</v>
      </c>
      <c r="X127" s="1">
        <v>499.89300537109375</v>
      </c>
      <c r="Y127" s="1">
        <v>1499.7344970703125</v>
      </c>
      <c r="Z127" s="1">
        <v>221.00222778320312</v>
      </c>
      <c r="AA127" s="1">
        <v>76.136650085449219</v>
      </c>
      <c r="AB127" s="1">
        <v>-1.5906610488891602</v>
      </c>
      <c r="AC127" s="1">
        <v>-6.2869668006896973E-2</v>
      </c>
      <c r="AD127" s="1">
        <v>0.66666668653488159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0.83315500895182282</v>
      </c>
      <c r="AL127">
        <f t="shared" si="183"/>
        <v>9.6197409390605428E-3</v>
      </c>
      <c r="AM127">
        <f t="shared" si="184"/>
        <v>307.94027557373045</v>
      </c>
      <c r="AN127">
        <f t="shared" si="185"/>
        <v>314.11552658081052</v>
      </c>
      <c r="AO127">
        <f t="shared" si="186"/>
        <v>239.95751416778148</v>
      </c>
      <c r="AP127">
        <f t="shared" si="187"/>
        <v>-1.2176850867183557</v>
      </c>
      <c r="AQ127">
        <f t="shared" si="188"/>
        <v>5.5831022031445343</v>
      </c>
      <c r="AR127">
        <f t="shared" si="189"/>
        <v>73.330021702800707</v>
      </c>
      <c r="AS127">
        <f t="shared" si="190"/>
        <v>34.690132939372972</v>
      </c>
      <c r="AT127">
        <f t="shared" si="191"/>
        <v>37.877901077270508</v>
      </c>
      <c r="AU127">
        <f t="shared" si="192"/>
        <v>6.6133548023566595</v>
      </c>
      <c r="AV127">
        <f t="shared" si="193"/>
        <v>0.26177991848875359</v>
      </c>
      <c r="AW127">
        <f t="shared" si="194"/>
        <v>2.9419116901217786</v>
      </c>
      <c r="AX127">
        <f t="shared" si="195"/>
        <v>3.671443112234881</v>
      </c>
      <c r="AY127">
        <f t="shared" si="196"/>
        <v>0.16580947497463391</v>
      </c>
      <c r="AZ127">
        <f t="shared" si="197"/>
        <v>17.478221320580779</v>
      </c>
      <c r="BA127">
        <f t="shared" si="198"/>
        <v>0.61896361224275365</v>
      </c>
      <c r="BB127">
        <f t="shared" si="199"/>
        <v>54.506758530171261</v>
      </c>
      <c r="BC127">
        <f t="shared" si="200"/>
        <v>361.11849657923108</v>
      </c>
      <c r="BD127">
        <f t="shared" si="201"/>
        <v>3.1009120935970816E-2</v>
      </c>
    </row>
    <row r="128" spans="1:114" x14ac:dyDescent="0.25">
      <c r="A128" s="1">
        <v>100</v>
      </c>
      <c r="B128" s="1" t="s">
        <v>138</v>
      </c>
      <c r="C128" s="1">
        <v>2379.5000300742686</v>
      </c>
      <c r="D128" s="1">
        <v>0</v>
      </c>
      <c r="E128">
        <f t="shared" si="174"/>
        <v>20.575036982364736</v>
      </c>
      <c r="F128">
        <f t="shared" si="175"/>
        <v>0.28841033110967124</v>
      </c>
      <c r="G128">
        <f t="shared" si="176"/>
        <v>229.38685478299647</v>
      </c>
      <c r="H128">
        <f t="shared" si="177"/>
        <v>9.6226026446738491</v>
      </c>
      <c r="I128">
        <f t="shared" si="178"/>
        <v>2.6415443179525413</v>
      </c>
      <c r="J128">
        <f t="shared" si="179"/>
        <v>34.793285369873047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40.966564178466797</v>
      </c>
      <c r="P128" s="1">
        <v>34.793285369873047</v>
      </c>
      <c r="Q128" s="1">
        <v>43.001304626464844</v>
      </c>
      <c r="R128" s="1">
        <v>399.84848022460937</v>
      </c>
      <c r="S128" s="1">
        <v>370.87014770507812</v>
      </c>
      <c r="T128" s="1">
        <v>27.54417610168457</v>
      </c>
      <c r="U128" s="1">
        <v>38.647258758544922</v>
      </c>
      <c r="V128" s="1">
        <v>26.868598937988281</v>
      </c>
      <c r="W128" s="1">
        <v>37.699356079101563</v>
      </c>
      <c r="X128" s="1">
        <v>499.89984130859375</v>
      </c>
      <c r="Y128" s="1">
        <v>1499.6695556640625</v>
      </c>
      <c r="Z128" s="1">
        <v>220.92411804199219</v>
      </c>
      <c r="AA128" s="1">
        <v>76.137092590332031</v>
      </c>
      <c r="AB128" s="1">
        <v>-1.5906610488891602</v>
      </c>
      <c r="AC128" s="1">
        <v>-6.2869668006896973E-2</v>
      </c>
      <c r="AD128" s="1">
        <v>0.66666668653488159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0.83316640218098936</v>
      </c>
      <c r="AL128">
        <f t="shared" si="183"/>
        <v>9.6226026446738482E-3</v>
      </c>
      <c r="AM128">
        <f t="shared" si="184"/>
        <v>307.94328536987302</v>
      </c>
      <c r="AN128">
        <f t="shared" si="185"/>
        <v>314.11656417846677</v>
      </c>
      <c r="AO128">
        <f t="shared" si="186"/>
        <v>239.94712354301373</v>
      </c>
      <c r="AP128">
        <f t="shared" si="187"/>
        <v>-1.2195567163468224</v>
      </c>
      <c r="AQ128">
        <f t="shared" si="188"/>
        <v>5.5840342364143964</v>
      </c>
      <c r="AR128">
        <f t="shared" si="189"/>
        <v>73.341837026273083</v>
      </c>
      <c r="AS128">
        <f t="shared" si="190"/>
        <v>34.694578267728161</v>
      </c>
      <c r="AT128">
        <f t="shared" si="191"/>
        <v>37.879924774169922</v>
      </c>
      <c r="AU128">
        <f t="shared" si="192"/>
        <v>6.6140807476100694</v>
      </c>
      <c r="AV128">
        <f t="shared" si="193"/>
        <v>0.26182158174513687</v>
      </c>
      <c r="AW128">
        <f t="shared" si="194"/>
        <v>2.9424899184618551</v>
      </c>
      <c r="AX128">
        <f t="shared" si="195"/>
        <v>3.6715908291482142</v>
      </c>
      <c r="AY128">
        <f t="shared" si="196"/>
        <v>0.16583621859224953</v>
      </c>
      <c r="AZ128">
        <f t="shared" si="197"/>
        <v>17.46484820161805</v>
      </c>
      <c r="BA128">
        <f t="shared" si="198"/>
        <v>0.61850989140654311</v>
      </c>
      <c r="BB128">
        <f t="shared" si="199"/>
        <v>54.508531589845454</v>
      </c>
      <c r="BC128">
        <f t="shared" si="200"/>
        <v>361.0897605220722</v>
      </c>
      <c r="BD128">
        <f t="shared" si="201"/>
        <v>3.1059176302699734E-2</v>
      </c>
    </row>
    <row r="129" spans="1:114" x14ac:dyDescent="0.25">
      <c r="A129" s="1">
        <v>101</v>
      </c>
      <c r="B129" s="1" t="s">
        <v>139</v>
      </c>
      <c r="C129" s="1">
        <v>2380.0000300630927</v>
      </c>
      <c r="D129" s="1">
        <v>0</v>
      </c>
      <c r="E129">
        <f t="shared" si="174"/>
        <v>20.705562896379796</v>
      </c>
      <c r="F129">
        <f t="shared" si="175"/>
        <v>0.28851457323746976</v>
      </c>
      <c r="G129">
        <f t="shared" si="176"/>
        <v>228.57346952872942</v>
      </c>
      <c r="H129">
        <f t="shared" si="177"/>
        <v>9.6258641282653752</v>
      </c>
      <c r="I129">
        <f t="shared" si="178"/>
        <v>2.6415370382542203</v>
      </c>
      <c r="J129">
        <f t="shared" si="179"/>
        <v>34.795269012451172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40.967369079589844</v>
      </c>
      <c r="P129" s="1">
        <v>34.795269012451172</v>
      </c>
      <c r="Q129" s="1">
        <v>43.001564025878906</v>
      </c>
      <c r="R129" s="1">
        <v>399.910400390625</v>
      </c>
      <c r="S129" s="1">
        <v>370.776123046875</v>
      </c>
      <c r="T129" s="1">
        <v>27.54926872253418</v>
      </c>
      <c r="U129" s="1">
        <v>38.655605316162109</v>
      </c>
      <c r="V129" s="1">
        <v>26.872289657592773</v>
      </c>
      <c r="W129" s="1">
        <v>37.705703735351563</v>
      </c>
      <c r="X129" s="1">
        <v>499.91842651367187</v>
      </c>
      <c r="Y129" s="1">
        <v>1499.6341552734375</v>
      </c>
      <c r="Z129" s="1">
        <v>220.91091918945312</v>
      </c>
      <c r="AA129" s="1">
        <v>76.136734008789063</v>
      </c>
      <c r="AB129" s="1">
        <v>-1.5906610488891602</v>
      </c>
      <c r="AC129" s="1">
        <v>-6.2869668006896973E-2</v>
      </c>
      <c r="AD129" s="1">
        <v>0.66666668653488159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0.83319737752278633</v>
      </c>
      <c r="AL129">
        <f t="shared" si="183"/>
        <v>9.6258641282653754E-3</v>
      </c>
      <c r="AM129">
        <f t="shared" si="184"/>
        <v>307.94526901245115</v>
      </c>
      <c r="AN129">
        <f t="shared" si="185"/>
        <v>314.11736907958982</v>
      </c>
      <c r="AO129">
        <f t="shared" si="186"/>
        <v>239.94145948064033</v>
      </c>
      <c r="AP129">
        <f t="shared" si="187"/>
        <v>-1.2214663446054701</v>
      </c>
      <c r="AQ129">
        <f t="shared" si="188"/>
        <v>5.5846485781595874</v>
      </c>
      <c r="AR129">
        <f t="shared" si="189"/>
        <v>73.350251371629724</v>
      </c>
      <c r="AS129">
        <f t="shared" si="190"/>
        <v>34.694646055467615</v>
      </c>
      <c r="AT129">
        <f t="shared" si="191"/>
        <v>37.881319046020508</v>
      </c>
      <c r="AU129">
        <f t="shared" si="192"/>
        <v>6.6145809442796804</v>
      </c>
      <c r="AV129">
        <f t="shared" si="193"/>
        <v>0.26190748666853864</v>
      </c>
      <c r="AW129">
        <f t="shared" si="194"/>
        <v>2.9431115399053671</v>
      </c>
      <c r="AX129">
        <f t="shared" si="195"/>
        <v>3.6714694043743132</v>
      </c>
      <c r="AY129">
        <f t="shared" si="196"/>
        <v>0.16589136126845616</v>
      </c>
      <c r="AZ129">
        <f t="shared" si="197"/>
        <v>17.402837450974925</v>
      </c>
      <c r="BA129">
        <f t="shared" si="198"/>
        <v>0.61647300168741515</v>
      </c>
      <c r="BB129">
        <f t="shared" si="199"/>
        <v>54.514773060796564</v>
      </c>
      <c r="BC129">
        <f t="shared" si="200"/>
        <v>360.93369009561229</v>
      </c>
      <c r="BD129">
        <f t="shared" si="201"/>
        <v>3.1273308459877573E-2</v>
      </c>
    </row>
    <row r="130" spans="1:114" x14ac:dyDescent="0.25">
      <c r="A130" s="1">
        <v>102</v>
      </c>
      <c r="B130" s="1" t="s">
        <v>139</v>
      </c>
      <c r="C130" s="1">
        <v>2380.5000300519168</v>
      </c>
      <c r="D130" s="1">
        <v>0</v>
      </c>
      <c r="E130">
        <f t="shared" si="174"/>
        <v>20.722217967755363</v>
      </c>
      <c r="F130">
        <f t="shared" si="175"/>
        <v>0.28839501706052895</v>
      </c>
      <c r="G130">
        <f t="shared" si="176"/>
        <v>228.41717322520751</v>
      </c>
      <c r="H130">
        <f t="shared" si="177"/>
        <v>9.6272581819026772</v>
      </c>
      <c r="I130">
        <f t="shared" si="178"/>
        <v>2.6428726581368935</v>
      </c>
      <c r="J130">
        <f t="shared" si="179"/>
        <v>34.801555633544922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40.968154907226563</v>
      </c>
      <c r="P130" s="1">
        <v>34.801555633544922</v>
      </c>
      <c r="Q130" s="1">
        <v>43.001747131347656</v>
      </c>
      <c r="R130" s="1">
        <v>399.92733764648437</v>
      </c>
      <c r="S130" s="1">
        <v>370.77236938476562</v>
      </c>
      <c r="T130" s="1">
        <v>27.555658340454102</v>
      </c>
      <c r="U130" s="1">
        <v>38.663558959960938</v>
      </c>
      <c r="V130" s="1">
        <v>26.877458572387695</v>
      </c>
      <c r="W130" s="1">
        <v>37.711971282958984</v>
      </c>
      <c r="X130" s="1">
        <v>499.91629028320312</v>
      </c>
      <c r="Y130" s="1">
        <v>1499.56103515625</v>
      </c>
      <c r="Z130" s="1">
        <v>220.91323852539062</v>
      </c>
      <c r="AA130" s="1">
        <v>76.136894226074219</v>
      </c>
      <c r="AB130" s="1">
        <v>-1.5906610488891602</v>
      </c>
      <c r="AC130" s="1">
        <v>-6.2869668006896973E-2</v>
      </c>
      <c r="AD130" s="1">
        <v>0.66666668653488159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0.83319381713867169</v>
      </c>
      <c r="AL130">
        <f t="shared" si="183"/>
        <v>9.6272581819026766E-3</v>
      </c>
      <c r="AM130">
        <f t="shared" si="184"/>
        <v>307.9515556335449</v>
      </c>
      <c r="AN130">
        <f t="shared" si="185"/>
        <v>314.11815490722654</v>
      </c>
      <c r="AO130">
        <f t="shared" si="186"/>
        <v>239.92976026215183</v>
      </c>
      <c r="AP130">
        <f t="shared" si="187"/>
        <v>-1.2231123494419993</v>
      </c>
      <c r="AQ130">
        <f t="shared" si="188"/>
        <v>5.5865959570750237</v>
      </c>
      <c r="AR130">
        <f t="shared" si="189"/>
        <v>73.375674354231933</v>
      </c>
      <c r="AS130">
        <f t="shared" si="190"/>
        <v>34.712115394270995</v>
      </c>
      <c r="AT130">
        <f t="shared" si="191"/>
        <v>37.884855270385742</v>
      </c>
      <c r="AU130">
        <f t="shared" si="192"/>
        <v>6.6158497161447318</v>
      </c>
      <c r="AV130">
        <f t="shared" si="193"/>
        <v>0.26180896110392332</v>
      </c>
      <c r="AW130">
        <f t="shared" si="194"/>
        <v>2.9437232989381301</v>
      </c>
      <c r="AX130">
        <f t="shared" si="195"/>
        <v>3.6721264172066017</v>
      </c>
      <c r="AY130">
        <f t="shared" si="196"/>
        <v>0.16582811739866057</v>
      </c>
      <c r="AZ130">
        <f t="shared" si="197"/>
        <v>17.390974157266498</v>
      </c>
      <c r="BA130">
        <f t="shared" si="198"/>
        <v>0.61605770031954477</v>
      </c>
      <c r="BB130">
        <f t="shared" si="199"/>
        <v>54.505095170444527</v>
      </c>
      <c r="BC130">
        <f t="shared" si="200"/>
        <v>360.9220194102308</v>
      </c>
      <c r="BD130">
        <f t="shared" si="201"/>
        <v>3.1293919509838175E-2</v>
      </c>
    </row>
    <row r="131" spans="1:114" x14ac:dyDescent="0.25">
      <c r="A131" s="1">
        <v>103</v>
      </c>
      <c r="B131" s="1" t="s">
        <v>140</v>
      </c>
      <c r="C131" s="1">
        <v>2381.000030040741</v>
      </c>
      <c r="D131" s="1">
        <v>0</v>
      </c>
      <c r="E131">
        <f t="shared" si="174"/>
        <v>20.774191625297963</v>
      </c>
      <c r="F131">
        <f t="shared" si="175"/>
        <v>0.28822833033889245</v>
      </c>
      <c r="G131">
        <f t="shared" si="176"/>
        <v>228.02009902245445</v>
      </c>
      <c r="H131">
        <f t="shared" si="177"/>
        <v>9.626301501674364</v>
      </c>
      <c r="I131">
        <f t="shared" si="178"/>
        <v>2.6439543400078112</v>
      </c>
      <c r="J131">
        <f t="shared" si="179"/>
        <v>34.806537628173828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40.969303131103516</v>
      </c>
      <c r="P131" s="1">
        <v>34.806537628173828</v>
      </c>
      <c r="Q131" s="1">
        <v>43.002002716064453</v>
      </c>
      <c r="R131" s="1">
        <v>399.96826171875</v>
      </c>
      <c r="S131" s="1">
        <v>370.750732421875</v>
      </c>
      <c r="T131" s="1">
        <v>27.562660217285156</v>
      </c>
      <c r="U131" s="1">
        <v>38.669712066650391</v>
      </c>
      <c r="V131" s="1">
        <v>26.882587432861328</v>
      </c>
      <c r="W131" s="1">
        <v>37.715591430664062</v>
      </c>
      <c r="X131" s="1">
        <v>499.901611328125</v>
      </c>
      <c r="Y131" s="1">
        <v>1499.5704345703125</v>
      </c>
      <c r="Z131" s="1">
        <v>220.77503967285156</v>
      </c>
      <c r="AA131" s="1">
        <v>76.136726379394531</v>
      </c>
      <c r="AB131" s="1">
        <v>-1.5906610488891602</v>
      </c>
      <c r="AC131" s="1">
        <v>-6.2869668006896973E-2</v>
      </c>
      <c r="AD131" s="1">
        <v>0.66666668653488159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0.8331693522135416</v>
      </c>
      <c r="AL131">
        <f t="shared" si="183"/>
        <v>9.6263015016743638E-3</v>
      </c>
      <c r="AM131">
        <f t="shared" si="184"/>
        <v>307.95653762817381</v>
      </c>
      <c r="AN131">
        <f t="shared" si="185"/>
        <v>314.11930313110349</v>
      </c>
      <c r="AO131">
        <f t="shared" si="186"/>
        <v>239.93126416836822</v>
      </c>
      <c r="AP131">
        <f t="shared" si="187"/>
        <v>-1.2231464986527303</v>
      </c>
      <c r="AQ131">
        <f t="shared" si="188"/>
        <v>5.5881396267963428</v>
      </c>
      <c r="AR131">
        <f t="shared" si="189"/>
        <v>73.396111082452634</v>
      </c>
      <c r="AS131">
        <f t="shared" si="190"/>
        <v>34.726399015802244</v>
      </c>
      <c r="AT131">
        <f t="shared" si="191"/>
        <v>37.887920379638672</v>
      </c>
      <c r="AU131">
        <f t="shared" si="192"/>
        <v>6.6169496261481493</v>
      </c>
      <c r="AV131">
        <f t="shared" si="193"/>
        <v>0.26167158295641518</v>
      </c>
      <c r="AW131">
        <f t="shared" si="194"/>
        <v>2.9441852867885316</v>
      </c>
      <c r="AX131">
        <f t="shared" si="195"/>
        <v>3.6727643393596177</v>
      </c>
      <c r="AY131">
        <f t="shared" si="196"/>
        <v>0.16573993500080467</v>
      </c>
      <c r="AZ131">
        <f t="shared" si="197"/>
        <v>17.360703888275062</v>
      </c>
      <c r="BA131">
        <f t="shared" si="198"/>
        <v>0.61502265291007374</v>
      </c>
      <c r="BB131">
        <f t="shared" si="199"/>
        <v>54.495982190454583</v>
      </c>
      <c r="BC131">
        <f t="shared" si="200"/>
        <v>360.8756766597142</v>
      </c>
      <c r="BD131">
        <f t="shared" si="201"/>
        <v>3.1371190968374561E-2</v>
      </c>
    </row>
    <row r="132" spans="1:114" x14ac:dyDescent="0.25">
      <c r="A132" s="1">
        <v>104</v>
      </c>
      <c r="B132" s="1" t="s">
        <v>140</v>
      </c>
      <c r="C132" s="1">
        <v>2381.5000300295651</v>
      </c>
      <c r="D132" s="1">
        <v>0</v>
      </c>
      <c r="E132">
        <f t="shared" si="174"/>
        <v>20.846006524290125</v>
      </c>
      <c r="F132">
        <f t="shared" si="175"/>
        <v>0.28834545593300265</v>
      </c>
      <c r="G132">
        <f t="shared" si="176"/>
        <v>227.59333332653392</v>
      </c>
      <c r="H132">
        <f t="shared" si="177"/>
        <v>9.6289496423835867</v>
      </c>
      <c r="I132">
        <f t="shared" si="178"/>
        <v>2.6436824229207776</v>
      </c>
      <c r="J132">
        <f t="shared" si="179"/>
        <v>34.807758331298828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40.969932556152344</v>
      </c>
      <c r="P132" s="1">
        <v>34.807758331298828</v>
      </c>
      <c r="Q132" s="1">
        <v>43.001884460449219</v>
      </c>
      <c r="R132" s="1">
        <v>399.99819946289062</v>
      </c>
      <c r="S132" s="1">
        <v>370.69451904296875</v>
      </c>
      <c r="T132" s="1">
        <v>27.568531036376953</v>
      </c>
      <c r="U132" s="1">
        <v>38.678321838378906</v>
      </c>
      <c r="V132" s="1">
        <v>26.887372970581055</v>
      </c>
      <c r="W132" s="1">
        <v>37.722663879394531</v>
      </c>
      <c r="X132" s="1">
        <v>499.911376953125</v>
      </c>
      <c r="Y132" s="1">
        <v>1499.5076904296875</v>
      </c>
      <c r="Z132" s="1">
        <v>220.76651000976562</v>
      </c>
      <c r="AA132" s="1">
        <v>76.136589050292969</v>
      </c>
      <c r="AB132" s="1">
        <v>-1.5906610488891602</v>
      </c>
      <c r="AC132" s="1">
        <v>-6.2869668006896973E-2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0.83318562825520825</v>
      </c>
      <c r="AL132">
        <f t="shared" si="183"/>
        <v>9.6289496423835868E-3</v>
      </c>
      <c r="AM132">
        <f t="shared" si="184"/>
        <v>307.95775833129881</v>
      </c>
      <c r="AN132">
        <f t="shared" si="185"/>
        <v>314.11993255615232</v>
      </c>
      <c r="AO132">
        <f t="shared" si="186"/>
        <v>239.92122510609261</v>
      </c>
      <c r="AP132">
        <f t="shared" si="187"/>
        <v>-1.22470767558885</v>
      </c>
      <c r="AQ132">
        <f t="shared" si="188"/>
        <v>5.5885179178844044</v>
      </c>
      <c r="AR132">
        <f t="shared" si="189"/>
        <v>73.401212053154097</v>
      </c>
      <c r="AS132">
        <f t="shared" si="190"/>
        <v>34.722890214775191</v>
      </c>
      <c r="AT132">
        <f t="shared" si="191"/>
        <v>37.888845443725586</v>
      </c>
      <c r="AU132">
        <f t="shared" si="192"/>
        <v>6.6172816152229315</v>
      </c>
      <c r="AV132">
        <f t="shared" si="193"/>
        <v>0.26176811585298898</v>
      </c>
      <c r="AW132">
        <f t="shared" si="194"/>
        <v>2.9448354949636268</v>
      </c>
      <c r="AX132">
        <f t="shared" si="195"/>
        <v>3.6724461202593046</v>
      </c>
      <c r="AY132">
        <f t="shared" si="196"/>
        <v>0.1658018988910662</v>
      </c>
      <c r="AZ132">
        <f t="shared" si="197"/>
        <v>17.328180090068663</v>
      </c>
      <c r="BA132">
        <f t="shared" si="198"/>
        <v>0.61396465724423788</v>
      </c>
      <c r="BB132">
        <f t="shared" si="199"/>
        <v>54.505114916985576</v>
      </c>
      <c r="BC132">
        <f t="shared" si="200"/>
        <v>360.78532591725161</v>
      </c>
      <c r="BD132">
        <f t="shared" si="201"/>
        <v>3.1492799167426845E-2</v>
      </c>
    </row>
    <row r="133" spans="1:114" x14ac:dyDescent="0.25">
      <c r="A133" s="1">
        <v>105</v>
      </c>
      <c r="B133" s="1" t="s">
        <v>141</v>
      </c>
      <c r="C133" s="1">
        <v>2382.0000300183892</v>
      </c>
      <c r="D133" s="1">
        <v>0</v>
      </c>
      <c r="E133">
        <f t="shared" si="174"/>
        <v>20.837167381903178</v>
      </c>
      <c r="F133">
        <f t="shared" si="175"/>
        <v>0.28826416480551542</v>
      </c>
      <c r="G133">
        <f t="shared" si="176"/>
        <v>227.59942466385598</v>
      </c>
      <c r="H133">
        <f t="shared" si="177"/>
        <v>9.6296082862992378</v>
      </c>
      <c r="I133">
        <f t="shared" si="178"/>
        <v>2.6445228629087971</v>
      </c>
      <c r="J133">
        <f t="shared" si="179"/>
        <v>34.811882019042969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40.970142364501953</v>
      </c>
      <c r="P133" s="1">
        <v>34.811882019042969</v>
      </c>
      <c r="Q133" s="1">
        <v>43.001949310302734</v>
      </c>
      <c r="R133" s="1">
        <v>399.97903442382812</v>
      </c>
      <c r="S133" s="1">
        <v>370.68551635742187</v>
      </c>
      <c r="T133" s="1">
        <v>27.573287963867188</v>
      </c>
      <c r="U133" s="1">
        <v>38.683872222900391</v>
      </c>
      <c r="V133" s="1">
        <v>26.891847610473633</v>
      </c>
      <c r="W133" s="1">
        <v>37.727848052978516</v>
      </c>
      <c r="X133" s="1">
        <v>499.906982421875</v>
      </c>
      <c r="Y133" s="1">
        <v>1499.46435546875</v>
      </c>
      <c r="Z133" s="1">
        <v>220.74851989746094</v>
      </c>
      <c r="AA133" s="1">
        <v>76.136978149414062</v>
      </c>
      <c r="AB133" s="1">
        <v>-1.5906610488891602</v>
      </c>
      <c r="AC133" s="1">
        <v>-6.2869668006896973E-2</v>
      </c>
      <c r="AD133" s="1">
        <v>0.66666668653488159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0.83317830403645832</v>
      </c>
      <c r="AL133">
        <f t="shared" si="183"/>
        <v>9.6296082862992374E-3</v>
      </c>
      <c r="AM133">
        <f t="shared" si="184"/>
        <v>307.96188201904295</v>
      </c>
      <c r="AN133">
        <f t="shared" si="185"/>
        <v>314.12014236450193</v>
      </c>
      <c r="AO133">
        <f t="shared" si="186"/>
        <v>239.91429151249758</v>
      </c>
      <c r="AP133">
        <f t="shared" si="187"/>
        <v>-1.2256946345660471</v>
      </c>
      <c r="AQ133">
        <f t="shared" si="188"/>
        <v>5.5897959970784896</v>
      </c>
      <c r="AR133">
        <f t="shared" si="189"/>
        <v>73.417623511519778</v>
      </c>
      <c r="AS133">
        <f t="shared" si="190"/>
        <v>34.733751288619388</v>
      </c>
      <c r="AT133">
        <f t="shared" si="191"/>
        <v>37.891012191772461</v>
      </c>
      <c r="AU133">
        <f t="shared" si="192"/>
        <v>6.6180592792000148</v>
      </c>
      <c r="AV133">
        <f t="shared" si="193"/>
        <v>0.26170111787384742</v>
      </c>
      <c r="AW133">
        <f t="shared" si="194"/>
        <v>2.9452731341696925</v>
      </c>
      <c r="AX133">
        <f t="shared" si="195"/>
        <v>3.6727861450303223</v>
      </c>
      <c r="AY133">
        <f t="shared" si="196"/>
        <v>0.16575889322290405</v>
      </c>
      <c r="AZ133">
        <f t="shared" si="197"/>
        <v>17.328732422451218</v>
      </c>
      <c r="BA133">
        <f t="shared" si="198"/>
        <v>0.61399600097782181</v>
      </c>
      <c r="BB133">
        <f t="shared" si="199"/>
        <v>54.499345713278188</v>
      </c>
      <c r="BC133">
        <f t="shared" si="200"/>
        <v>360.78052493666326</v>
      </c>
      <c r="BD133">
        <f t="shared" si="201"/>
        <v>3.1476532416242459E-2</v>
      </c>
      <c r="BE133">
        <f>AVERAGE(E119:E133)</f>
        <v>20.521838699861952</v>
      </c>
      <c r="BF133">
        <f>AVERAGE(O119:O133)</f>
        <v>40.965596262613936</v>
      </c>
      <c r="BG133">
        <f>AVERAGE(P119:P133)</f>
        <v>34.797055816650392</v>
      </c>
      <c r="BH133" t="e">
        <f>AVERAGE(B119:B133)</f>
        <v>#DIV/0!</v>
      </c>
      <c r="BI133">
        <f t="shared" ref="BI133:DJ133" si="202">AVERAGE(C119:C133)</f>
        <v>2378.5666967617967</v>
      </c>
      <c r="BJ133">
        <f t="shared" si="202"/>
        <v>0</v>
      </c>
      <c r="BK133">
        <f t="shared" si="202"/>
        <v>20.521838699861952</v>
      </c>
      <c r="BL133">
        <f t="shared" si="202"/>
        <v>0.28817113837380215</v>
      </c>
      <c r="BM133">
        <f t="shared" si="202"/>
        <v>229.69388972398289</v>
      </c>
      <c r="BN133">
        <f t="shared" si="202"/>
        <v>9.6225097246401159</v>
      </c>
      <c r="BO133">
        <f t="shared" si="202"/>
        <v>2.6434770597504365</v>
      </c>
      <c r="BP133">
        <f t="shared" si="202"/>
        <v>34.797055816650392</v>
      </c>
      <c r="BQ133">
        <f t="shared" si="202"/>
        <v>6</v>
      </c>
      <c r="BR133">
        <f t="shared" si="202"/>
        <v>1.4200000166893005</v>
      </c>
      <c r="BS133">
        <f t="shared" si="202"/>
        <v>1</v>
      </c>
      <c r="BT133">
        <f t="shared" si="202"/>
        <v>2.8400000333786011</v>
      </c>
      <c r="BU133">
        <f t="shared" si="202"/>
        <v>40.965596262613936</v>
      </c>
      <c r="BV133">
        <f t="shared" si="202"/>
        <v>34.797055816650392</v>
      </c>
      <c r="BW133">
        <f t="shared" si="202"/>
        <v>43.000953420003256</v>
      </c>
      <c r="BX133">
        <f t="shared" si="202"/>
        <v>399.89176432291669</v>
      </c>
      <c r="BY133">
        <f t="shared" si="202"/>
        <v>370.97540486653645</v>
      </c>
      <c r="BZ133">
        <f t="shared" si="202"/>
        <v>27.534211476643879</v>
      </c>
      <c r="CA133">
        <f t="shared" si="202"/>
        <v>38.63757247924805</v>
      </c>
      <c r="CB133">
        <f t="shared" si="202"/>
        <v>26.860004679361978</v>
      </c>
      <c r="CC133">
        <f t="shared" si="202"/>
        <v>37.691488393147786</v>
      </c>
      <c r="CD133">
        <f t="shared" si="202"/>
        <v>499.88750813802085</v>
      </c>
      <c r="CE133">
        <f t="shared" si="202"/>
        <v>1499.7343994140624</v>
      </c>
      <c r="CF133">
        <f t="shared" si="202"/>
        <v>220.88599548339843</v>
      </c>
      <c r="CG133">
        <f t="shared" si="202"/>
        <v>76.136389160156256</v>
      </c>
      <c r="CH133">
        <f t="shared" si="202"/>
        <v>-1.5906610488891602</v>
      </c>
      <c r="CI133">
        <f t="shared" si="202"/>
        <v>-6.2869668006896973E-2</v>
      </c>
      <c r="CJ133">
        <f t="shared" si="202"/>
        <v>0.66666668653488159</v>
      </c>
      <c r="CK133">
        <f t="shared" si="202"/>
        <v>-0.21956524252891541</v>
      </c>
      <c r="CL133">
        <f t="shared" si="202"/>
        <v>2.737391471862793</v>
      </c>
      <c r="CM133">
        <f t="shared" si="202"/>
        <v>1</v>
      </c>
      <c r="CN133">
        <f t="shared" si="202"/>
        <v>0</v>
      </c>
      <c r="CO133">
        <f t="shared" si="202"/>
        <v>0.15999999642372131</v>
      </c>
      <c r="CP133">
        <f t="shared" si="202"/>
        <v>111115</v>
      </c>
      <c r="CQ133">
        <f t="shared" si="202"/>
        <v>0.83314584689670135</v>
      </c>
      <c r="CR133">
        <f t="shared" si="202"/>
        <v>9.6225097246401183E-3</v>
      </c>
      <c r="CS133">
        <f t="shared" si="202"/>
        <v>307.94705581665039</v>
      </c>
      <c r="CT133">
        <f t="shared" si="202"/>
        <v>314.11559626261391</v>
      </c>
      <c r="CU133">
        <f t="shared" si="202"/>
        <v>239.95749854278182</v>
      </c>
      <c r="CV133">
        <f t="shared" si="202"/>
        <v>-1.2200865370849354</v>
      </c>
      <c r="CW133">
        <f t="shared" si="202"/>
        <v>5.5852023244653823</v>
      </c>
      <c r="CX133">
        <f t="shared" si="202"/>
        <v>73.357856615625749</v>
      </c>
      <c r="CY133">
        <f t="shared" si="202"/>
        <v>34.7202841363777</v>
      </c>
      <c r="CZ133">
        <f t="shared" si="202"/>
        <v>37.881326039632164</v>
      </c>
      <c r="DA133">
        <f t="shared" si="202"/>
        <v>6.6145836153998907</v>
      </c>
      <c r="DB133">
        <f t="shared" si="202"/>
        <v>0.26162442873048158</v>
      </c>
      <c r="DC133">
        <f t="shared" si="202"/>
        <v>2.9417252647149459</v>
      </c>
      <c r="DD133">
        <f t="shared" si="202"/>
        <v>3.6728583506849435</v>
      </c>
      <c r="DE133">
        <f t="shared" si="202"/>
        <v>0.16570966847833984</v>
      </c>
      <c r="DF133">
        <f t="shared" si="202"/>
        <v>17.488062899540122</v>
      </c>
      <c r="DG133">
        <f t="shared" si="202"/>
        <v>0.61916030242209852</v>
      </c>
      <c r="DH133">
        <f t="shared" si="202"/>
        <v>54.481130449891367</v>
      </c>
      <c r="DI133">
        <f t="shared" si="202"/>
        <v>361.22030559921171</v>
      </c>
      <c r="DJ133">
        <f t="shared" si="202"/>
        <v>3.0952524602493609E-2</v>
      </c>
    </row>
    <row r="134" spans="1:114" x14ac:dyDescent="0.25">
      <c r="A134" s="1" t="s">
        <v>9</v>
      </c>
      <c r="B134" s="1" t="s">
        <v>142</v>
      </c>
    </row>
    <row r="135" spans="1:114" x14ac:dyDescent="0.25">
      <c r="A135" s="1" t="s">
        <v>9</v>
      </c>
      <c r="B135" s="1" t="s">
        <v>143</v>
      </c>
    </row>
    <row r="136" spans="1:114" x14ac:dyDescent="0.25">
      <c r="A136" s="1" t="s">
        <v>9</v>
      </c>
      <c r="B136" s="1" t="s">
        <v>144</v>
      </c>
    </row>
    <row r="137" spans="1:114" x14ac:dyDescent="0.25">
      <c r="A137" s="1">
        <v>106</v>
      </c>
      <c r="B137" s="1" t="s">
        <v>145</v>
      </c>
      <c r="C137" s="1">
        <v>2908.5000293366611</v>
      </c>
      <c r="D137" s="1">
        <v>0</v>
      </c>
      <c r="E137">
        <f t="shared" ref="E137:E151" si="203">(R137-S137*(1000-T137)/(1000-U137))*AK137</f>
        <v>20.516464897899844</v>
      </c>
      <c r="F137">
        <f t="shared" ref="F137:F151" si="204">IF(AV137&lt;&gt;0,1/(1/AV137-1/N137),0)</f>
        <v>0.30398034321893885</v>
      </c>
      <c r="G137">
        <f t="shared" ref="G137:G151" si="205">((AY137-AL137/2)*S137-E137)/(AY137+AL137/2)</f>
        <v>234.01955223497799</v>
      </c>
      <c r="H137">
        <f t="shared" ref="H137:H151" si="206">AL137*1000</f>
        <v>10.716090373026145</v>
      </c>
      <c r="I137">
        <f t="shared" ref="I137:I151" si="207">(AQ137-AW137)</f>
        <v>2.7878890185953202</v>
      </c>
      <c r="J137">
        <f t="shared" ref="J137:J151" si="208">(P137+AP137*D137)</f>
        <v>36.360923767089844</v>
      </c>
      <c r="K137" s="1">
        <v>6</v>
      </c>
      <c r="L137">
        <f t="shared" ref="L137:L151" si="209">(K137*AE137+AF137)</f>
        <v>1.4200000166893005</v>
      </c>
      <c r="M137" s="1">
        <v>1</v>
      </c>
      <c r="N137">
        <f t="shared" ref="N137:N151" si="210">L137*(M137+1)*(M137+1)/(M137*M137+1)</f>
        <v>2.8400000333786011</v>
      </c>
      <c r="O137" s="1">
        <v>44.066360473632813</v>
      </c>
      <c r="P137" s="1">
        <v>36.360923767089844</v>
      </c>
      <c r="Q137" s="1">
        <v>46.514705657958984</v>
      </c>
      <c r="R137" s="1">
        <v>399.903564453125</v>
      </c>
      <c r="S137" s="1">
        <v>370.51666259765625</v>
      </c>
      <c r="T137" s="1">
        <v>31.048009872436523</v>
      </c>
      <c r="U137" s="1">
        <v>43.350925445556641</v>
      </c>
      <c r="V137" s="1">
        <v>25.737430572509766</v>
      </c>
      <c r="W137" s="1">
        <v>35.936004638671875</v>
      </c>
      <c r="X137" s="1">
        <v>499.95651245117187</v>
      </c>
      <c r="Y137" s="1">
        <v>1499.4422607421875</v>
      </c>
      <c r="Z137" s="1">
        <v>225.33316040039062</v>
      </c>
      <c r="AA137" s="1">
        <v>76.131294250488281</v>
      </c>
      <c r="AB137" s="1">
        <v>-0.77132511138916016</v>
      </c>
      <c r="AC137" s="1">
        <v>-0.16488230228424072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ref="AK137:AK151" si="211">X137*0.000001/(K137*0.0001)</f>
        <v>0.83326085408528638</v>
      </c>
      <c r="AL137">
        <f t="shared" ref="AL137:AL151" si="212">(U137-T137)/(1000-U137)*AK137</f>
        <v>1.0716090373026144E-2</v>
      </c>
      <c r="AM137">
        <f t="shared" ref="AM137:AM151" si="213">(P137+273.15)</f>
        <v>309.51092376708982</v>
      </c>
      <c r="AN137">
        <f t="shared" ref="AN137:AN151" si="214">(O137+273.15)</f>
        <v>317.21636047363279</v>
      </c>
      <c r="AO137">
        <f t="shared" ref="AO137:AO151" si="215">(Y137*AG137+Z137*AH137)*AI137</f>
        <v>239.9107563563266</v>
      </c>
      <c r="AP137">
        <f t="shared" ref="AP137:AP151" si="216">((AO137+0.00000010773*(AN137^4-AM137^4))-AL137*44100)/(L137*51.4+0.00000043092*AM137^3)</f>
        <v>-1.5213634103967117</v>
      </c>
      <c r="AQ137">
        <f t="shared" ref="AQ137:AQ151" si="217">0.61365*EXP(17.502*J137/(240.97+J137))</f>
        <v>6.0882510797219727</v>
      </c>
      <c r="AR137">
        <f t="shared" ref="AR137:AR151" si="218">AQ137*1000/AA137</f>
        <v>79.970413476622653</v>
      </c>
      <c r="AS137">
        <f t="shared" ref="AS137:AS151" si="219">(AR137-U137)</f>
        <v>36.619488031066012</v>
      </c>
      <c r="AT137">
        <f t="shared" ref="AT137:AT151" si="220">IF(D137,P137,(O137+P137)/2)</f>
        <v>40.213642120361328</v>
      </c>
      <c r="AU137">
        <f t="shared" ref="AU137:AU151" si="221">0.61365*EXP(17.502*AT137/(240.97+AT137))</f>
        <v>7.4986886876198149</v>
      </c>
      <c r="AV137">
        <f t="shared" ref="AV137:AV151" si="222">IF(AS137&lt;&gt;0,(1000-(AR137+U137)/2)/AS137*AL137,0)</f>
        <v>0.27458955892800607</v>
      </c>
      <c r="AW137">
        <f t="shared" ref="AW137:AW151" si="223">U137*AA137/1000</f>
        <v>3.3003620611266524</v>
      </c>
      <c r="AX137">
        <f t="shared" ref="AX137:AX151" si="224">(AU137-AW137)</f>
        <v>4.1983266264931629</v>
      </c>
      <c r="AY137">
        <f t="shared" ref="AY137:AY151" si="225">1/(1.6/F137+1.37/N137)</f>
        <v>0.17403736380013538</v>
      </c>
      <c r="AZ137">
        <f t="shared" ref="AZ137:AZ151" si="226">G137*AA137*0.001</f>
        <v>17.816211391568622</v>
      </c>
      <c r="BA137">
        <f t="shared" ref="BA137:BA151" si="227">G137/S137</f>
        <v>0.63160331466414954</v>
      </c>
      <c r="BB137">
        <f t="shared" ref="BB137:BB151" si="228">(1-AL137*AA137/AQ137/F137)*100</f>
        <v>55.917976167566685</v>
      </c>
      <c r="BC137">
        <f t="shared" ref="BC137:BC151" si="229">(S137-E137/(N137/1.35))</f>
        <v>360.76411777841736</v>
      </c>
      <c r="BD137">
        <f t="shared" ref="BD137:BD151" si="230">E137*BB137/100/BC137</f>
        <v>3.1800257804688897E-2</v>
      </c>
    </row>
    <row r="138" spans="1:114" x14ac:dyDescent="0.25">
      <c r="A138" s="1">
        <v>107</v>
      </c>
      <c r="B138" s="1" t="s">
        <v>145</v>
      </c>
      <c r="C138" s="1">
        <v>2909.0000293254852</v>
      </c>
      <c r="D138" s="1">
        <v>0</v>
      </c>
      <c r="E138">
        <f t="shared" si="203"/>
        <v>20.483221306006151</v>
      </c>
      <c r="F138">
        <f t="shared" si="204"/>
        <v>0.30422671422652886</v>
      </c>
      <c r="G138">
        <f t="shared" si="205"/>
        <v>234.30253589575563</v>
      </c>
      <c r="H138">
        <f t="shared" si="206"/>
        <v>10.717826902414666</v>
      </c>
      <c r="I138">
        <f t="shared" si="207"/>
        <v>2.7863153564198324</v>
      </c>
      <c r="J138">
        <f t="shared" si="208"/>
        <v>36.357330322265625</v>
      </c>
      <c r="K138" s="1">
        <v>6</v>
      </c>
      <c r="L138">
        <f t="shared" si="209"/>
        <v>1.4200000166893005</v>
      </c>
      <c r="M138" s="1">
        <v>1</v>
      </c>
      <c r="N138">
        <f t="shared" si="210"/>
        <v>2.8400000333786011</v>
      </c>
      <c r="O138" s="1">
        <v>44.066791534423828</v>
      </c>
      <c r="P138" s="1">
        <v>36.357330322265625</v>
      </c>
      <c r="Q138" s="1">
        <v>46.516082763671875</v>
      </c>
      <c r="R138" s="1">
        <v>399.86798095703125</v>
      </c>
      <c r="S138" s="1">
        <v>370.51931762695312</v>
      </c>
      <c r="T138" s="1">
        <v>31.050662994384766</v>
      </c>
      <c r="U138" s="1">
        <v>43.355865478515625</v>
      </c>
      <c r="V138" s="1">
        <v>25.739036560058594</v>
      </c>
      <c r="W138" s="1">
        <v>35.939273834228516</v>
      </c>
      <c r="X138" s="1">
        <v>499.9420166015625</v>
      </c>
      <c r="Y138" s="1">
        <v>1499.4522705078125</v>
      </c>
      <c r="Z138" s="1">
        <v>225.16592407226562</v>
      </c>
      <c r="AA138" s="1">
        <v>76.131248474121094</v>
      </c>
      <c r="AB138" s="1">
        <v>-0.77132511138916016</v>
      </c>
      <c r="AC138" s="1">
        <v>-0.16488230228424072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211"/>
        <v>0.83323669433593728</v>
      </c>
      <c r="AL138">
        <f t="shared" si="212"/>
        <v>1.0717826902414667E-2</v>
      </c>
      <c r="AM138">
        <f t="shared" si="213"/>
        <v>309.5073303222656</v>
      </c>
      <c r="AN138">
        <f t="shared" si="214"/>
        <v>317.21679153442381</v>
      </c>
      <c r="AO138">
        <f t="shared" si="215"/>
        <v>239.9123579187908</v>
      </c>
      <c r="AP138">
        <f t="shared" si="216"/>
        <v>-1.5216410888386094</v>
      </c>
      <c r="AQ138">
        <f t="shared" si="217"/>
        <v>6.0870515239752745</v>
      </c>
      <c r="AR138">
        <f t="shared" si="218"/>
        <v>79.954705143767811</v>
      </c>
      <c r="AS138">
        <f t="shared" si="219"/>
        <v>36.598839665252186</v>
      </c>
      <c r="AT138">
        <f t="shared" si="220"/>
        <v>40.212060928344727</v>
      </c>
      <c r="AU138">
        <f t="shared" si="221"/>
        <v>7.4980562399202082</v>
      </c>
      <c r="AV138">
        <f t="shared" si="222"/>
        <v>0.27479057584383565</v>
      </c>
      <c r="AW138">
        <f t="shared" si="223"/>
        <v>3.3007361675554421</v>
      </c>
      <c r="AX138">
        <f t="shared" si="224"/>
        <v>4.1973200723647661</v>
      </c>
      <c r="AY138">
        <f t="shared" si="225"/>
        <v>0.17416656722407056</v>
      </c>
      <c r="AZ138">
        <f t="shared" si="226"/>
        <v>17.837744578396446</v>
      </c>
      <c r="BA138">
        <f t="shared" si="227"/>
        <v>0.63236253752269</v>
      </c>
      <c r="BB138">
        <f t="shared" si="228"/>
        <v>55.937882346404109</v>
      </c>
      <c r="BC138">
        <f t="shared" si="229"/>
        <v>360.78257521916811</v>
      </c>
      <c r="BD138">
        <f t="shared" si="230"/>
        <v>3.1758408032724054E-2</v>
      </c>
    </row>
    <row r="139" spans="1:114" x14ac:dyDescent="0.25">
      <c r="A139" s="1">
        <v>108</v>
      </c>
      <c r="B139" s="1" t="s">
        <v>145</v>
      </c>
      <c r="C139" s="1">
        <v>2909.0000293254852</v>
      </c>
      <c r="D139" s="1">
        <v>0</v>
      </c>
      <c r="E139">
        <f t="shared" si="203"/>
        <v>20.483221306006151</v>
      </c>
      <c r="F139">
        <f t="shared" si="204"/>
        <v>0.30422671422652886</v>
      </c>
      <c r="G139">
        <f t="shared" si="205"/>
        <v>234.30253589575563</v>
      </c>
      <c r="H139">
        <f t="shared" si="206"/>
        <v>10.717826902414666</v>
      </c>
      <c r="I139">
        <f t="shared" si="207"/>
        <v>2.7863153564198324</v>
      </c>
      <c r="J139">
        <f t="shared" si="208"/>
        <v>36.357330322265625</v>
      </c>
      <c r="K139" s="1">
        <v>6</v>
      </c>
      <c r="L139">
        <f t="shared" si="209"/>
        <v>1.4200000166893005</v>
      </c>
      <c r="M139" s="1">
        <v>1</v>
      </c>
      <c r="N139">
        <f t="shared" si="210"/>
        <v>2.8400000333786011</v>
      </c>
      <c r="O139" s="1">
        <v>44.066791534423828</v>
      </c>
      <c r="P139" s="1">
        <v>36.357330322265625</v>
      </c>
      <c r="Q139" s="1">
        <v>46.516082763671875</v>
      </c>
      <c r="R139" s="1">
        <v>399.86798095703125</v>
      </c>
      <c r="S139" s="1">
        <v>370.51931762695312</v>
      </c>
      <c r="T139" s="1">
        <v>31.050662994384766</v>
      </c>
      <c r="U139" s="1">
        <v>43.355865478515625</v>
      </c>
      <c r="V139" s="1">
        <v>25.739036560058594</v>
      </c>
      <c r="W139" s="1">
        <v>35.939273834228516</v>
      </c>
      <c r="X139" s="1">
        <v>499.9420166015625</v>
      </c>
      <c r="Y139" s="1">
        <v>1499.4522705078125</v>
      </c>
      <c r="Z139" s="1">
        <v>225.16592407226562</v>
      </c>
      <c r="AA139" s="1">
        <v>76.131248474121094</v>
      </c>
      <c r="AB139" s="1">
        <v>-0.77132511138916016</v>
      </c>
      <c r="AC139" s="1">
        <v>-0.16488230228424072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211"/>
        <v>0.83323669433593728</v>
      </c>
      <c r="AL139">
        <f t="shared" si="212"/>
        <v>1.0717826902414667E-2</v>
      </c>
      <c r="AM139">
        <f t="shared" si="213"/>
        <v>309.5073303222656</v>
      </c>
      <c r="AN139">
        <f t="shared" si="214"/>
        <v>317.21679153442381</v>
      </c>
      <c r="AO139">
        <f t="shared" si="215"/>
        <v>239.9123579187908</v>
      </c>
      <c r="AP139">
        <f t="shared" si="216"/>
        <v>-1.5216410888386094</v>
      </c>
      <c r="AQ139">
        <f t="shared" si="217"/>
        <v>6.0870515239752745</v>
      </c>
      <c r="AR139">
        <f t="shared" si="218"/>
        <v>79.954705143767811</v>
      </c>
      <c r="AS139">
        <f t="shared" si="219"/>
        <v>36.598839665252186</v>
      </c>
      <c r="AT139">
        <f t="shared" si="220"/>
        <v>40.212060928344727</v>
      </c>
      <c r="AU139">
        <f t="shared" si="221"/>
        <v>7.4980562399202082</v>
      </c>
      <c r="AV139">
        <f t="shared" si="222"/>
        <v>0.27479057584383565</v>
      </c>
      <c r="AW139">
        <f t="shared" si="223"/>
        <v>3.3007361675554421</v>
      </c>
      <c r="AX139">
        <f t="shared" si="224"/>
        <v>4.1973200723647661</v>
      </c>
      <c r="AY139">
        <f t="shared" si="225"/>
        <v>0.17416656722407056</v>
      </c>
      <c r="AZ139">
        <f t="shared" si="226"/>
        <v>17.837744578396446</v>
      </c>
      <c r="BA139">
        <f t="shared" si="227"/>
        <v>0.63236253752269</v>
      </c>
      <c r="BB139">
        <f t="shared" si="228"/>
        <v>55.937882346404109</v>
      </c>
      <c r="BC139">
        <f t="shared" si="229"/>
        <v>360.78257521916811</v>
      </c>
      <c r="BD139">
        <f t="shared" si="230"/>
        <v>3.1758408032724054E-2</v>
      </c>
    </row>
    <row r="140" spans="1:114" x14ac:dyDescent="0.25">
      <c r="A140" s="1">
        <v>109</v>
      </c>
      <c r="B140" s="1" t="s">
        <v>146</v>
      </c>
      <c r="C140" s="1">
        <v>2909.5000293143094</v>
      </c>
      <c r="D140" s="1">
        <v>0</v>
      </c>
      <c r="E140">
        <f t="shared" si="203"/>
        <v>20.492699455454279</v>
      </c>
      <c r="F140">
        <f t="shared" si="204"/>
        <v>0.30445081747275315</v>
      </c>
      <c r="G140">
        <f t="shared" si="205"/>
        <v>234.34333147603701</v>
      </c>
      <c r="H140">
        <f t="shared" si="206"/>
        <v>10.719017275166916</v>
      </c>
      <c r="I140">
        <f t="shared" si="207"/>
        <v>2.7847959115110341</v>
      </c>
      <c r="J140">
        <f t="shared" si="208"/>
        <v>36.353588104248047</v>
      </c>
      <c r="K140" s="1">
        <v>6</v>
      </c>
      <c r="L140">
        <f t="shared" si="209"/>
        <v>1.4200000166893005</v>
      </c>
      <c r="M140" s="1">
        <v>1</v>
      </c>
      <c r="N140">
        <f t="shared" si="210"/>
        <v>2.8400000333786011</v>
      </c>
      <c r="O140" s="1">
        <v>44.067481994628906</v>
      </c>
      <c r="P140" s="1">
        <v>36.353588104248047</v>
      </c>
      <c r="Q140" s="1">
        <v>46.518100738525391</v>
      </c>
      <c r="R140" s="1">
        <v>399.88644409179687</v>
      </c>
      <c r="S140" s="1">
        <v>370.52618408203125</v>
      </c>
      <c r="T140" s="1">
        <v>31.052989959716797</v>
      </c>
      <c r="U140" s="1">
        <v>43.359348297119141</v>
      </c>
      <c r="V140" s="1">
        <v>25.740087509155273</v>
      </c>
      <c r="W140" s="1">
        <v>35.940933227539063</v>
      </c>
      <c r="X140" s="1">
        <v>499.94876098632812</v>
      </c>
      <c r="Y140" s="1">
        <v>1499.4549560546875</v>
      </c>
      <c r="Z140" s="1">
        <v>225.21031188964844</v>
      </c>
      <c r="AA140" s="1">
        <v>76.131370544433594</v>
      </c>
      <c r="AB140" s="1">
        <v>-0.77132511138916016</v>
      </c>
      <c r="AC140" s="1">
        <v>-0.16488230228424072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211"/>
        <v>0.8332479349772135</v>
      </c>
      <c r="AL140">
        <f t="shared" si="212"/>
        <v>1.0719017275166916E-2</v>
      </c>
      <c r="AM140">
        <f t="shared" si="213"/>
        <v>309.50358810424802</v>
      </c>
      <c r="AN140">
        <f t="shared" si="214"/>
        <v>317.21748199462888</v>
      </c>
      <c r="AO140">
        <f t="shared" si="215"/>
        <v>239.9127876062812</v>
      </c>
      <c r="AP140">
        <f t="shared" si="216"/>
        <v>-1.5215881784995902</v>
      </c>
      <c r="AQ140">
        <f t="shared" si="217"/>
        <v>6.0858025232841673</v>
      </c>
      <c r="AR140">
        <f t="shared" si="218"/>
        <v>79.938171081948767</v>
      </c>
      <c r="AS140">
        <f t="shared" si="219"/>
        <v>36.578822784829626</v>
      </c>
      <c r="AT140">
        <f t="shared" si="220"/>
        <v>40.210535049438477</v>
      </c>
      <c r="AU140">
        <f t="shared" si="221"/>
        <v>7.4974459602782826</v>
      </c>
      <c r="AV140">
        <f t="shared" si="222"/>
        <v>0.27497339688125877</v>
      </c>
      <c r="AW140">
        <f t="shared" si="223"/>
        <v>3.3010066117731331</v>
      </c>
      <c r="AX140">
        <f t="shared" si="224"/>
        <v>4.1964393485051499</v>
      </c>
      <c r="AY140">
        <f t="shared" si="225"/>
        <v>0.17428407758036621</v>
      </c>
      <c r="AZ140">
        <f t="shared" si="226"/>
        <v>17.8408790032192</v>
      </c>
      <c r="BA140">
        <f t="shared" si="227"/>
        <v>0.63246092055981518</v>
      </c>
      <c r="BB140">
        <f t="shared" si="228"/>
        <v>55.956317972376034</v>
      </c>
      <c r="BC140">
        <f t="shared" si="229"/>
        <v>360.78493621593475</v>
      </c>
      <c r="BD140">
        <f t="shared" si="230"/>
        <v>3.1783367090343913E-2</v>
      </c>
    </row>
    <row r="141" spans="1:114" x14ac:dyDescent="0.25">
      <c r="A141" s="1">
        <v>110</v>
      </c>
      <c r="B141" s="1" t="s">
        <v>146</v>
      </c>
      <c r="C141" s="1">
        <v>2910.0000293031335</v>
      </c>
      <c r="D141" s="1">
        <v>0</v>
      </c>
      <c r="E141">
        <f t="shared" si="203"/>
        <v>20.523514438804469</v>
      </c>
      <c r="F141">
        <f t="shared" si="204"/>
        <v>0.30458451881395809</v>
      </c>
      <c r="G141">
        <f t="shared" si="205"/>
        <v>234.20155848850658</v>
      </c>
      <c r="H141">
        <f t="shared" si="206"/>
        <v>10.718801085267545</v>
      </c>
      <c r="I141">
        <f t="shared" si="207"/>
        <v>2.7836624645032746</v>
      </c>
      <c r="J141">
        <f t="shared" si="208"/>
        <v>36.350791931152344</v>
      </c>
      <c r="K141" s="1">
        <v>6</v>
      </c>
      <c r="L141">
        <f t="shared" si="209"/>
        <v>1.4200000166893005</v>
      </c>
      <c r="M141" s="1">
        <v>1</v>
      </c>
      <c r="N141">
        <f t="shared" si="210"/>
        <v>2.8400000333786011</v>
      </c>
      <c r="O141" s="1">
        <v>44.067684173583984</v>
      </c>
      <c r="P141" s="1">
        <v>36.350791931152344</v>
      </c>
      <c r="Q141" s="1">
        <v>46.518817901611328</v>
      </c>
      <c r="R141" s="1">
        <v>399.89804077148437</v>
      </c>
      <c r="S141" s="1">
        <v>370.50088500976563</v>
      </c>
      <c r="T141" s="1">
        <v>31.055578231811523</v>
      </c>
      <c r="U141" s="1">
        <v>43.361797332763672</v>
      </c>
      <c r="V141" s="1">
        <v>25.742071151733398</v>
      </c>
      <c r="W141" s="1">
        <v>35.942733764648438</v>
      </c>
      <c r="X141" s="1">
        <v>499.94305419921875</v>
      </c>
      <c r="Y141" s="1">
        <v>1499.484130859375</v>
      </c>
      <c r="Z141" s="1">
        <v>225.19049072265625</v>
      </c>
      <c r="AA141" s="1">
        <v>76.131690979003906</v>
      </c>
      <c r="AB141" s="1">
        <v>-0.77132511138916016</v>
      </c>
      <c r="AC141" s="1">
        <v>-0.16488230228424072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211"/>
        <v>0.83323842366536449</v>
      </c>
      <c r="AL141">
        <f t="shared" si="212"/>
        <v>1.0718801085267545E-2</v>
      </c>
      <c r="AM141">
        <f t="shared" si="213"/>
        <v>309.50079193115232</v>
      </c>
      <c r="AN141">
        <f t="shared" si="214"/>
        <v>317.21768417358396</v>
      </c>
      <c r="AO141">
        <f t="shared" si="215"/>
        <v>239.91745557492686</v>
      </c>
      <c r="AP141">
        <f t="shared" si="216"/>
        <v>-1.5209797688156652</v>
      </c>
      <c r="AQ141">
        <f t="shared" si="217"/>
        <v>6.0848694193354342</v>
      </c>
      <c r="AR141">
        <f t="shared" si="218"/>
        <v>79.925578180229294</v>
      </c>
      <c r="AS141">
        <f t="shared" si="219"/>
        <v>36.563780847465623</v>
      </c>
      <c r="AT141">
        <f t="shared" si="220"/>
        <v>40.209238052368164</v>
      </c>
      <c r="AU141">
        <f t="shared" si="221"/>
        <v>7.4969272564299301</v>
      </c>
      <c r="AV141">
        <f t="shared" si="222"/>
        <v>0.27508245659831648</v>
      </c>
      <c r="AW141">
        <f t="shared" si="223"/>
        <v>3.3012069548321596</v>
      </c>
      <c r="AX141">
        <f t="shared" si="224"/>
        <v>4.1957203015977704</v>
      </c>
      <c r="AY141">
        <f t="shared" si="225"/>
        <v>0.17435417803707548</v>
      </c>
      <c r="AZ141">
        <f t="shared" si="226"/>
        <v>17.830160677648092</v>
      </c>
      <c r="BA141">
        <f t="shared" si="227"/>
        <v>0.6321214549388553</v>
      </c>
      <c r="BB141">
        <f t="shared" si="228"/>
        <v>55.969603197728148</v>
      </c>
      <c r="BC141">
        <f t="shared" si="229"/>
        <v>360.74498917640369</v>
      </c>
      <c r="BD141">
        <f t="shared" si="230"/>
        <v>3.1842242964628439E-2</v>
      </c>
    </row>
    <row r="142" spans="1:114" x14ac:dyDescent="0.25">
      <c r="A142" s="1">
        <v>111</v>
      </c>
      <c r="B142" s="1" t="s">
        <v>147</v>
      </c>
      <c r="C142" s="1">
        <v>2910.5000292919576</v>
      </c>
      <c r="D142" s="1">
        <v>0</v>
      </c>
      <c r="E142">
        <f t="shared" si="203"/>
        <v>20.552084002174134</v>
      </c>
      <c r="F142">
        <f t="shared" si="204"/>
        <v>0.30476277577602079</v>
      </c>
      <c r="G142">
        <f t="shared" si="205"/>
        <v>234.09292865800455</v>
      </c>
      <c r="H142">
        <f t="shared" si="206"/>
        <v>10.718717767525682</v>
      </c>
      <c r="I142">
        <f t="shared" si="207"/>
        <v>2.7822054318225309</v>
      </c>
      <c r="J142">
        <f t="shared" si="208"/>
        <v>36.346893310546875</v>
      </c>
      <c r="K142" s="1">
        <v>6</v>
      </c>
      <c r="L142">
        <f t="shared" si="209"/>
        <v>1.4200000166893005</v>
      </c>
      <c r="M142" s="1">
        <v>1</v>
      </c>
      <c r="N142">
        <f t="shared" si="210"/>
        <v>2.8400000333786011</v>
      </c>
      <c r="O142" s="1">
        <v>44.066947937011719</v>
      </c>
      <c r="P142" s="1">
        <v>36.346893310546875</v>
      </c>
      <c r="Q142" s="1">
        <v>46.519100189208984</v>
      </c>
      <c r="R142" s="1">
        <v>399.91116333007812</v>
      </c>
      <c r="S142" s="1">
        <v>370.47885131835937</v>
      </c>
      <c r="T142" s="1">
        <v>31.057065963745117</v>
      </c>
      <c r="U142" s="1">
        <v>43.363662719726563</v>
      </c>
      <c r="V142" s="1">
        <v>25.744400024414062</v>
      </c>
      <c r="W142" s="1">
        <v>35.945808410644531</v>
      </c>
      <c r="X142" s="1">
        <v>499.9228515625</v>
      </c>
      <c r="Y142" s="1">
        <v>1499.5267333984375</v>
      </c>
      <c r="Z142" s="1">
        <v>225.22412109375</v>
      </c>
      <c r="AA142" s="1">
        <v>76.13201904296875</v>
      </c>
      <c r="AB142" s="1">
        <v>-0.77132511138916016</v>
      </c>
      <c r="AC142" s="1">
        <v>-0.16488230228424072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211"/>
        <v>0.83320475260416649</v>
      </c>
      <c r="AL142">
        <f t="shared" si="212"/>
        <v>1.0718717767525683E-2</v>
      </c>
      <c r="AM142">
        <f t="shared" si="213"/>
        <v>309.49689331054685</v>
      </c>
      <c r="AN142">
        <f t="shared" si="214"/>
        <v>317.2169479370117</v>
      </c>
      <c r="AO142">
        <f t="shared" si="215"/>
        <v>239.9242719810245</v>
      </c>
      <c r="AP142">
        <f t="shared" si="216"/>
        <v>-1.5204033477024412</v>
      </c>
      <c r="AQ142">
        <f t="shared" si="217"/>
        <v>6.0835686277736274</v>
      </c>
      <c r="AR142">
        <f t="shared" si="218"/>
        <v>79.908147770783202</v>
      </c>
      <c r="AS142">
        <f t="shared" si="219"/>
        <v>36.54448505105664</v>
      </c>
      <c r="AT142">
        <f t="shared" si="220"/>
        <v>40.206920623779297</v>
      </c>
      <c r="AU142">
        <f t="shared" si="221"/>
        <v>7.4960005321310179</v>
      </c>
      <c r="AV142">
        <f t="shared" si="222"/>
        <v>0.27522784575575854</v>
      </c>
      <c r="AW142">
        <f t="shared" si="223"/>
        <v>3.3013631959510965</v>
      </c>
      <c r="AX142">
        <f t="shared" si="224"/>
        <v>4.1946373361799214</v>
      </c>
      <c r="AY142">
        <f t="shared" si="225"/>
        <v>0.17444763123620227</v>
      </c>
      <c r="AZ142">
        <f t="shared" si="226"/>
        <v>17.821967302415526</v>
      </c>
      <c r="BA142">
        <f t="shared" si="227"/>
        <v>0.63186583478376246</v>
      </c>
      <c r="BB142">
        <f t="shared" si="228"/>
        <v>55.986100119336072</v>
      </c>
      <c r="BC142">
        <f t="shared" si="229"/>
        <v>360.70937488285108</v>
      </c>
      <c r="BD142">
        <f t="shared" si="230"/>
        <v>3.1899116372576142E-2</v>
      </c>
    </row>
    <row r="143" spans="1:114" x14ac:dyDescent="0.25">
      <c r="A143" s="1">
        <v>112</v>
      </c>
      <c r="B143" s="1" t="s">
        <v>147</v>
      </c>
      <c r="C143" s="1">
        <v>2911.0000292807817</v>
      </c>
      <c r="D143" s="1">
        <v>0</v>
      </c>
      <c r="E143">
        <f t="shared" si="203"/>
        <v>20.578201187609423</v>
      </c>
      <c r="F143">
        <f t="shared" si="204"/>
        <v>0.3049635863759943</v>
      </c>
      <c r="G143">
        <f t="shared" si="205"/>
        <v>234.0020027369001</v>
      </c>
      <c r="H143">
        <f t="shared" si="206"/>
        <v>10.717975716104004</v>
      </c>
      <c r="I143">
        <f t="shared" si="207"/>
        <v>2.7803872248439991</v>
      </c>
      <c r="J143">
        <f t="shared" si="208"/>
        <v>36.341587066650391</v>
      </c>
      <c r="K143" s="1">
        <v>6</v>
      </c>
      <c r="L143">
        <f t="shared" si="209"/>
        <v>1.4200000166893005</v>
      </c>
      <c r="M143" s="1">
        <v>1</v>
      </c>
      <c r="N143">
        <f t="shared" si="210"/>
        <v>2.8400000333786011</v>
      </c>
      <c r="O143" s="1">
        <v>44.066352844238281</v>
      </c>
      <c r="P143" s="1">
        <v>36.341587066650391</v>
      </c>
      <c r="Q143" s="1">
        <v>46.519618988037109</v>
      </c>
      <c r="R143" s="1">
        <v>399.91412353515625</v>
      </c>
      <c r="S143" s="1">
        <v>370.45034790039062</v>
      </c>
      <c r="T143" s="1">
        <v>31.05828857421875</v>
      </c>
      <c r="U143" s="1">
        <v>43.364364624023438</v>
      </c>
      <c r="V143" s="1">
        <v>25.746164321899414</v>
      </c>
      <c r="W143" s="1">
        <v>35.947444915771484</v>
      </c>
      <c r="X143" s="1">
        <v>499.90902709960937</v>
      </c>
      <c r="Y143" s="1">
        <v>1499.60302734375</v>
      </c>
      <c r="Z143" s="1">
        <v>225.19281005859375</v>
      </c>
      <c r="AA143" s="1">
        <v>76.13189697265625</v>
      </c>
      <c r="AB143" s="1">
        <v>-0.77132511138916016</v>
      </c>
      <c r="AC143" s="1">
        <v>-0.16488230228424072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0.83318171183268208</v>
      </c>
      <c r="AL143">
        <f t="shared" si="212"/>
        <v>1.0717975716104004E-2</v>
      </c>
      <c r="AM143">
        <f t="shared" si="213"/>
        <v>309.49158706665037</v>
      </c>
      <c r="AN143">
        <f t="shared" si="214"/>
        <v>317.21635284423826</v>
      </c>
      <c r="AO143">
        <f t="shared" si="215"/>
        <v>239.93647901200166</v>
      </c>
      <c r="AP143">
        <f t="shared" si="216"/>
        <v>-1.5191961396227227</v>
      </c>
      <c r="AQ143">
        <f t="shared" si="217"/>
        <v>6.0817985646848509</v>
      </c>
      <c r="AR143">
        <f t="shared" si="218"/>
        <v>79.885025942138384</v>
      </c>
      <c r="AS143">
        <f t="shared" si="219"/>
        <v>36.520661318114946</v>
      </c>
      <c r="AT143">
        <f t="shared" si="220"/>
        <v>40.203969955444336</v>
      </c>
      <c r="AU143">
        <f t="shared" si="221"/>
        <v>7.4948207231458319</v>
      </c>
      <c r="AV143">
        <f t="shared" si="222"/>
        <v>0.27539161027072995</v>
      </c>
      <c r="AW143">
        <f t="shared" si="223"/>
        <v>3.3014113398408518</v>
      </c>
      <c r="AX143">
        <f t="shared" si="224"/>
        <v>4.1934093833049797</v>
      </c>
      <c r="AY143">
        <f t="shared" si="225"/>
        <v>0.17455289741262828</v>
      </c>
      <c r="AZ143">
        <f t="shared" si="226"/>
        <v>17.815016363760904</v>
      </c>
      <c r="BA143">
        <f t="shared" si="227"/>
        <v>0.63166900520719782</v>
      </c>
      <c r="BB143">
        <f t="shared" si="228"/>
        <v>56.005397120859946</v>
      </c>
      <c r="BC143">
        <f t="shared" si="229"/>
        <v>360.66845660575439</v>
      </c>
      <c r="BD143">
        <f t="shared" si="230"/>
        <v>3.195428678158016E-2</v>
      </c>
    </row>
    <row r="144" spans="1:114" x14ac:dyDescent="0.25">
      <c r="A144" s="1">
        <v>113</v>
      </c>
      <c r="B144" s="1" t="s">
        <v>148</v>
      </c>
      <c r="C144" s="1">
        <v>2911.5000292696059</v>
      </c>
      <c r="D144" s="1">
        <v>0</v>
      </c>
      <c r="E144">
        <f t="shared" si="203"/>
        <v>20.56552389945519</v>
      </c>
      <c r="F144">
        <f t="shared" si="204"/>
        <v>0.30523751218308093</v>
      </c>
      <c r="G144">
        <f t="shared" si="205"/>
        <v>234.19495481301576</v>
      </c>
      <c r="H144">
        <f t="shared" si="206"/>
        <v>10.720526279426592</v>
      </c>
      <c r="I144">
        <f t="shared" si="207"/>
        <v>2.7788005444827899</v>
      </c>
      <c r="J144">
        <f t="shared" si="208"/>
        <v>36.337623596191406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44.065860748291016</v>
      </c>
      <c r="P144" s="1">
        <v>36.337623596191406</v>
      </c>
      <c r="Q144" s="1">
        <v>46.519989013671875</v>
      </c>
      <c r="R144" s="1">
        <v>399.92041015625</v>
      </c>
      <c r="S144" s="1">
        <v>370.46951293945313</v>
      </c>
      <c r="T144" s="1">
        <v>31.058708190917969</v>
      </c>
      <c r="U144" s="1">
        <v>43.368064880371094</v>
      </c>
      <c r="V144" s="1">
        <v>25.747039794921875</v>
      </c>
      <c r="W144" s="1">
        <v>35.951248168945313</v>
      </c>
      <c r="X144" s="1">
        <v>499.89279174804688</v>
      </c>
      <c r="Y144" s="1">
        <v>1499.4647216796875</v>
      </c>
      <c r="Z144" s="1">
        <v>225.21926879882812</v>
      </c>
      <c r="AA144" s="1">
        <v>76.131507873535156</v>
      </c>
      <c r="AB144" s="1">
        <v>-0.77132511138916016</v>
      </c>
      <c r="AC144" s="1">
        <v>-0.16488230228424072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0.83315465291341129</v>
      </c>
      <c r="AL144">
        <f t="shared" si="212"/>
        <v>1.0720526279426592E-2</v>
      </c>
      <c r="AM144">
        <f t="shared" si="213"/>
        <v>309.48762359619138</v>
      </c>
      <c r="AN144">
        <f t="shared" si="214"/>
        <v>317.21586074829099</v>
      </c>
      <c r="AO144">
        <f t="shared" si="215"/>
        <v>239.91435010624627</v>
      </c>
      <c r="AP144">
        <f t="shared" si="216"/>
        <v>-1.5202629624420536</v>
      </c>
      <c r="AQ144">
        <f t="shared" si="217"/>
        <v>6.0804767173827452</v>
      </c>
      <c r="AR144">
        <f t="shared" si="218"/>
        <v>79.86807154119748</v>
      </c>
      <c r="AS144">
        <f t="shared" si="219"/>
        <v>36.500006660826386</v>
      </c>
      <c r="AT144">
        <f t="shared" si="220"/>
        <v>40.201742172241211</v>
      </c>
      <c r="AU144">
        <f t="shared" si="221"/>
        <v>7.4939300625472791</v>
      </c>
      <c r="AV144">
        <f t="shared" si="222"/>
        <v>0.27561496778251859</v>
      </c>
      <c r="AW144">
        <f t="shared" si="223"/>
        <v>3.3016761728999553</v>
      </c>
      <c r="AX144">
        <f t="shared" si="224"/>
        <v>4.1922538896473238</v>
      </c>
      <c r="AY144">
        <f t="shared" si="225"/>
        <v>0.17469647221864368</v>
      </c>
      <c r="AZ144">
        <f t="shared" si="226"/>
        <v>17.829615046289319</v>
      </c>
      <c r="BA144">
        <f t="shared" si="227"/>
        <v>0.63215715904615044</v>
      </c>
      <c r="BB144">
        <f t="shared" si="228"/>
        <v>56.025085649043781</v>
      </c>
      <c r="BC144">
        <f t="shared" si="229"/>
        <v>360.69364782045318</v>
      </c>
      <c r="BD144">
        <f t="shared" si="230"/>
        <v>3.1943596590810246E-2</v>
      </c>
    </row>
    <row r="145" spans="1:114" x14ac:dyDescent="0.25">
      <c r="A145" s="1">
        <v>114</v>
      </c>
      <c r="B145" s="1" t="s">
        <v>148</v>
      </c>
      <c r="C145" s="1">
        <v>2912.00002925843</v>
      </c>
      <c r="D145" s="1">
        <v>0</v>
      </c>
      <c r="E145">
        <f t="shared" si="203"/>
        <v>20.58018044323223</v>
      </c>
      <c r="F145">
        <f t="shared" si="204"/>
        <v>0.30526480454918903</v>
      </c>
      <c r="G145">
        <f t="shared" si="205"/>
        <v>234.11459496665816</v>
      </c>
      <c r="H145">
        <f t="shared" si="206"/>
        <v>10.721896775978804</v>
      </c>
      <c r="I145">
        <f t="shared" si="207"/>
        <v>2.7789099521889371</v>
      </c>
      <c r="J145">
        <f t="shared" si="208"/>
        <v>36.338687896728516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44.065093994140625</v>
      </c>
      <c r="P145" s="1">
        <v>36.338687896728516</v>
      </c>
      <c r="Q145" s="1">
        <v>46.520282745361328</v>
      </c>
      <c r="R145" s="1">
        <v>399.93063354492187</v>
      </c>
      <c r="S145" s="1">
        <v>370.4615478515625</v>
      </c>
      <c r="T145" s="1">
        <v>31.060508728027344</v>
      </c>
      <c r="U145" s="1">
        <v>43.371433258056641</v>
      </c>
      <c r="V145" s="1">
        <v>25.749471664428711</v>
      </c>
      <c r="W145" s="1">
        <v>35.955348968505859</v>
      </c>
      <c r="X145" s="1">
        <v>499.89126586914062</v>
      </c>
      <c r="Y145" s="1">
        <v>1499.478759765625</v>
      </c>
      <c r="Z145" s="1">
        <v>225.20970153808594</v>
      </c>
      <c r="AA145" s="1">
        <v>76.131256103515625</v>
      </c>
      <c r="AB145" s="1">
        <v>-0.77132511138916016</v>
      </c>
      <c r="AC145" s="1">
        <v>-0.16488230228424072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0.83315210978190102</v>
      </c>
      <c r="AL145">
        <f t="shared" si="212"/>
        <v>1.0721896775978804E-2</v>
      </c>
      <c r="AM145">
        <f t="shared" si="213"/>
        <v>309.48868789672849</v>
      </c>
      <c r="AN145">
        <f t="shared" si="214"/>
        <v>317.2150939941406</v>
      </c>
      <c r="AO145">
        <f t="shared" si="215"/>
        <v>239.91659619994607</v>
      </c>
      <c r="AP145">
        <f t="shared" si="216"/>
        <v>-1.5212206646218835</v>
      </c>
      <c r="AQ145">
        <f t="shared" si="217"/>
        <v>6.0808316451345821</v>
      </c>
      <c r="AR145">
        <f t="shared" si="218"/>
        <v>79.872997719444939</v>
      </c>
      <c r="AS145">
        <f t="shared" si="219"/>
        <v>36.501564461388298</v>
      </c>
      <c r="AT145">
        <f t="shared" si="220"/>
        <v>40.20189094543457</v>
      </c>
      <c r="AU145">
        <f t="shared" si="221"/>
        <v>7.4939895387355966</v>
      </c>
      <c r="AV145">
        <f t="shared" si="222"/>
        <v>0.27563721968805244</v>
      </c>
      <c r="AW145">
        <f t="shared" si="223"/>
        <v>3.301921692945645</v>
      </c>
      <c r="AX145">
        <f t="shared" si="224"/>
        <v>4.1920678457899516</v>
      </c>
      <c r="AY145">
        <f t="shared" si="225"/>
        <v>0.17471077598337581</v>
      </c>
      <c r="AZ145">
        <f t="shared" si="226"/>
        <v>17.82343818697748</v>
      </c>
      <c r="BA145">
        <f t="shared" si="227"/>
        <v>0.63195383252154369</v>
      </c>
      <c r="BB145">
        <f t="shared" si="228"/>
        <v>56.026108326629753</v>
      </c>
      <c r="BC145">
        <f t="shared" si="229"/>
        <v>360.67871571359552</v>
      </c>
      <c r="BD145">
        <f t="shared" si="230"/>
        <v>3.1968268951298513E-2</v>
      </c>
    </row>
    <row r="146" spans="1:114" x14ac:dyDescent="0.25">
      <c r="A146" s="1">
        <v>115</v>
      </c>
      <c r="B146" s="1" t="s">
        <v>149</v>
      </c>
      <c r="C146" s="1">
        <v>2912.5000292472541</v>
      </c>
      <c r="D146" s="1">
        <v>0</v>
      </c>
      <c r="E146">
        <f t="shared" si="203"/>
        <v>20.563476262504906</v>
      </c>
      <c r="F146">
        <f t="shared" si="204"/>
        <v>0.30529967950148035</v>
      </c>
      <c r="G146">
        <f t="shared" si="205"/>
        <v>234.24265305516877</v>
      </c>
      <c r="H146">
        <f t="shared" si="206"/>
        <v>10.723060719272306</v>
      </c>
      <c r="I146">
        <f t="shared" si="207"/>
        <v>2.7789175870222764</v>
      </c>
      <c r="J146">
        <f t="shared" si="208"/>
        <v>36.339496612548828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44.065040588378906</v>
      </c>
      <c r="P146" s="1">
        <v>36.339496612548828</v>
      </c>
      <c r="Q146" s="1">
        <v>46.520423889160156</v>
      </c>
      <c r="R146" s="1">
        <v>399.93606567382812</v>
      </c>
      <c r="S146" s="1">
        <v>370.4864501953125</v>
      </c>
      <c r="T146" s="1">
        <v>31.062723159790039</v>
      </c>
      <c r="U146" s="1">
        <v>43.374832153320312</v>
      </c>
      <c r="V146" s="1">
        <v>25.751405715942383</v>
      </c>
      <c r="W146" s="1">
        <v>35.958305358886719</v>
      </c>
      <c r="X146" s="1">
        <v>499.89566040039062</v>
      </c>
      <c r="Y146" s="1">
        <v>1499.5362548828125</v>
      </c>
      <c r="Z146" s="1">
        <v>225.19032287597656</v>
      </c>
      <c r="AA146" s="1">
        <v>76.131332397460938</v>
      </c>
      <c r="AB146" s="1">
        <v>-0.77132511138916016</v>
      </c>
      <c r="AC146" s="1">
        <v>-0.16488230228424072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0.83315943400065096</v>
      </c>
      <c r="AL146">
        <f t="shared" si="212"/>
        <v>1.0723060719272306E-2</v>
      </c>
      <c r="AM146">
        <f t="shared" si="213"/>
        <v>309.48949661254881</v>
      </c>
      <c r="AN146">
        <f t="shared" si="214"/>
        <v>317.21504058837888</v>
      </c>
      <c r="AO146">
        <f t="shared" si="215"/>
        <v>239.92579541849045</v>
      </c>
      <c r="AP146">
        <f t="shared" si="216"/>
        <v>-1.5218391608725974</v>
      </c>
      <c r="AQ146">
        <f t="shared" si="217"/>
        <v>6.0811013513707817</v>
      </c>
      <c r="AR146">
        <f t="shared" si="218"/>
        <v>79.87646032021361</v>
      </c>
      <c r="AS146">
        <f t="shared" si="219"/>
        <v>36.501628166893298</v>
      </c>
      <c r="AT146">
        <f t="shared" si="220"/>
        <v>40.202268600463867</v>
      </c>
      <c r="AU146">
        <f t="shared" si="221"/>
        <v>7.4941405185894023</v>
      </c>
      <c r="AV146">
        <f t="shared" si="222"/>
        <v>0.27566565323618741</v>
      </c>
      <c r="AW146">
        <f t="shared" si="223"/>
        <v>3.3021837643485052</v>
      </c>
      <c r="AX146">
        <f t="shared" si="224"/>
        <v>4.1919567542408966</v>
      </c>
      <c r="AY146">
        <f t="shared" si="225"/>
        <v>0.17472905342215861</v>
      </c>
      <c r="AZ146">
        <f t="shared" si="226"/>
        <v>17.833205281406173</v>
      </c>
      <c r="BA146">
        <f t="shared" si="227"/>
        <v>0.63225700408660312</v>
      </c>
      <c r="BB146">
        <f t="shared" si="228"/>
        <v>56.028264625146626</v>
      </c>
      <c r="BC146">
        <f t="shared" si="229"/>
        <v>360.71155842485143</v>
      </c>
      <c r="BD146">
        <f t="shared" si="230"/>
        <v>3.1940642398033257E-2</v>
      </c>
    </row>
    <row r="147" spans="1:114" x14ac:dyDescent="0.25">
      <c r="A147" s="1">
        <v>116</v>
      </c>
      <c r="B147" s="1" t="s">
        <v>149</v>
      </c>
      <c r="C147" s="1">
        <v>2913.0000292360783</v>
      </c>
      <c r="D147" s="1">
        <v>0</v>
      </c>
      <c r="E147">
        <f t="shared" si="203"/>
        <v>20.588412287932336</v>
      </c>
      <c r="F147">
        <f t="shared" si="204"/>
        <v>0.30522577130167339</v>
      </c>
      <c r="G147">
        <f t="shared" si="205"/>
        <v>234.06200856808252</v>
      </c>
      <c r="H147">
        <f t="shared" si="206"/>
        <v>10.723597720817397</v>
      </c>
      <c r="I147">
        <f t="shared" si="207"/>
        <v>2.7796558500865642</v>
      </c>
      <c r="J147">
        <f t="shared" si="208"/>
        <v>36.341899871826172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44.064231872558594</v>
      </c>
      <c r="P147" s="1">
        <v>36.341899871826172</v>
      </c>
      <c r="Q147" s="1">
        <v>46.519657135009766</v>
      </c>
      <c r="R147" s="1">
        <v>399.95309448242187</v>
      </c>
      <c r="S147" s="1">
        <v>370.4737548828125</v>
      </c>
      <c r="T147" s="1">
        <v>31.062942504882812</v>
      </c>
      <c r="U147" s="1">
        <v>43.375541687011719</v>
      </c>
      <c r="V147" s="1">
        <v>25.752740859985352</v>
      </c>
      <c r="W147" s="1">
        <v>35.960502624511719</v>
      </c>
      <c r="X147" s="1">
        <v>499.90042114257813</v>
      </c>
      <c r="Y147" s="1">
        <v>1499.4393310546875</v>
      </c>
      <c r="Z147" s="1">
        <v>225.33973693847656</v>
      </c>
      <c r="AA147" s="1">
        <v>76.131546020507812</v>
      </c>
      <c r="AB147" s="1">
        <v>-0.77132511138916016</v>
      </c>
      <c r="AC147" s="1">
        <v>-0.16488230228424072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0.83316736857096341</v>
      </c>
      <c r="AL147">
        <f t="shared" si="212"/>
        <v>1.0723597720817397E-2</v>
      </c>
      <c r="AM147">
        <f t="shared" si="213"/>
        <v>309.49189987182615</v>
      </c>
      <c r="AN147">
        <f t="shared" si="214"/>
        <v>317.21423187255857</v>
      </c>
      <c r="AO147">
        <f t="shared" si="215"/>
        <v>239.91028760633708</v>
      </c>
      <c r="AP147">
        <f t="shared" si="216"/>
        <v>-1.5227785059279026</v>
      </c>
      <c r="AQ147">
        <f t="shared" si="217"/>
        <v>6.0819028981957519</v>
      </c>
      <c r="AR147">
        <f t="shared" si="218"/>
        <v>79.886764634432211</v>
      </c>
      <c r="AS147">
        <f t="shared" si="219"/>
        <v>36.511222947420492</v>
      </c>
      <c r="AT147">
        <f t="shared" si="220"/>
        <v>40.203065872192383</v>
      </c>
      <c r="AU147">
        <f t="shared" si="221"/>
        <v>7.4944592624934288</v>
      </c>
      <c r="AV147">
        <f t="shared" si="222"/>
        <v>0.27560539513406407</v>
      </c>
      <c r="AW147">
        <f t="shared" si="223"/>
        <v>3.3022470481091877</v>
      </c>
      <c r="AX147">
        <f t="shared" si="224"/>
        <v>4.1922122143842415</v>
      </c>
      <c r="AY147">
        <f t="shared" si="225"/>
        <v>0.17469031882708513</v>
      </c>
      <c r="AZ147">
        <f t="shared" si="226"/>
        <v>17.819502576953472</v>
      </c>
      <c r="BA147">
        <f t="shared" si="227"/>
        <v>0.63179106612321445</v>
      </c>
      <c r="BB147">
        <f t="shared" si="228"/>
        <v>56.021088007663799</v>
      </c>
      <c r="BC147">
        <f t="shared" si="229"/>
        <v>360.68700972012209</v>
      </c>
      <c r="BD147">
        <f t="shared" si="230"/>
        <v>3.1977454846940638E-2</v>
      </c>
    </row>
    <row r="148" spans="1:114" x14ac:dyDescent="0.25">
      <c r="A148" s="1">
        <v>117</v>
      </c>
      <c r="B148" s="1" t="s">
        <v>150</v>
      </c>
      <c r="C148" s="1">
        <v>2913.5000292249024</v>
      </c>
      <c r="D148" s="1">
        <v>0</v>
      </c>
      <c r="E148">
        <f t="shared" si="203"/>
        <v>20.599004621521875</v>
      </c>
      <c r="F148">
        <f t="shared" si="204"/>
        <v>0.30524846975244907</v>
      </c>
      <c r="G148">
        <f t="shared" si="205"/>
        <v>234.00771875302775</v>
      </c>
      <c r="H148">
        <f t="shared" si="206"/>
        <v>10.724076169313564</v>
      </c>
      <c r="I148">
        <f t="shared" si="207"/>
        <v>2.7795953067996719</v>
      </c>
      <c r="J148">
        <f t="shared" si="208"/>
        <v>36.342220306396484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44.064132690429688</v>
      </c>
      <c r="P148" s="1">
        <v>36.342220306396484</v>
      </c>
      <c r="Q148" s="1">
        <v>46.518657684326172</v>
      </c>
      <c r="R148" s="1">
        <v>399.96173095703125</v>
      </c>
      <c r="S148" s="1">
        <v>370.4698486328125</v>
      </c>
      <c r="T148" s="1">
        <v>31.06464958190918</v>
      </c>
      <c r="U148" s="1">
        <v>43.377632141113281</v>
      </c>
      <c r="V148" s="1">
        <v>25.754354476928711</v>
      </c>
      <c r="W148" s="1">
        <v>35.962516784667969</v>
      </c>
      <c r="X148" s="1">
        <v>499.90606689453125</v>
      </c>
      <c r="Y148" s="1">
        <v>1499.4549560546875</v>
      </c>
      <c r="Z148" s="1">
        <v>225.43963623046875</v>
      </c>
      <c r="AA148" s="1">
        <v>76.131736755371094</v>
      </c>
      <c r="AB148" s="1">
        <v>-0.77132511138916016</v>
      </c>
      <c r="AC148" s="1">
        <v>-0.16488230228424072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0.83317677815755187</v>
      </c>
      <c r="AL148">
        <f t="shared" si="212"/>
        <v>1.0724076169313564E-2</v>
      </c>
      <c r="AM148">
        <f t="shared" si="213"/>
        <v>309.49222030639646</v>
      </c>
      <c r="AN148">
        <f t="shared" si="214"/>
        <v>317.21413269042966</v>
      </c>
      <c r="AO148">
        <f t="shared" si="215"/>
        <v>239.9127876062812</v>
      </c>
      <c r="AP148">
        <f t="shared" si="216"/>
        <v>-1.5230583109128573</v>
      </c>
      <c r="AQ148">
        <f t="shared" si="217"/>
        <v>6.0820097780382323</v>
      </c>
      <c r="AR148">
        <f t="shared" si="218"/>
        <v>79.887968372258982</v>
      </c>
      <c r="AS148">
        <f t="shared" si="219"/>
        <v>36.5103362311457</v>
      </c>
      <c r="AT148">
        <f t="shared" si="220"/>
        <v>40.203176498413086</v>
      </c>
      <c r="AU148">
        <f t="shared" si="221"/>
        <v>7.4945034910447124</v>
      </c>
      <c r="AV148">
        <f t="shared" si="222"/>
        <v>0.27562390171165485</v>
      </c>
      <c r="AW148">
        <f t="shared" si="223"/>
        <v>3.3024144712385604</v>
      </c>
      <c r="AX148">
        <f t="shared" si="224"/>
        <v>4.1920890198061525</v>
      </c>
      <c r="AY148">
        <f t="shared" si="225"/>
        <v>0.17470221504066594</v>
      </c>
      <c r="AZ148">
        <f t="shared" si="226"/>
        <v>17.815414042830422</v>
      </c>
      <c r="BA148">
        <f t="shared" si="227"/>
        <v>0.63165118461492442</v>
      </c>
      <c r="BB148">
        <f t="shared" si="228"/>
        <v>56.023058915971234</v>
      </c>
      <c r="BC148">
        <f t="shared" si="229"/>
        <v>360.67806838203131</v>
      </c>
      <c r="BD148">
        <f t="shared" si="230"/>
        <v>3.1995825382416736E-2</v>
      </c>
    </row>
    <row r="149" spans="1:114" x14ac:dyDescent="0.25">
      <c r="A149" s="1">
        <v>118</v>
      </c>
      <c r="B149" s="1" t="s">
        <v>150</v>
      </c>
      <c r="C149" s="1">
        <v>2914.0000292137265</v>
      </c>
      <c r="D149" s="1">
        <v>0</v>
      </c>
      <c r="E149">
        <f t="shared" si="203"/>
        <v>20.567699823136358</v>
      </c>
      <c r="F149">
        <f t="shared" si="204"/>
        <v>0.30519261324696767</v>
      </c>
      <c r="G149">
        <f t="shared" si="205"/>
        <v>234.16841367839942</v>
      </c>
      <c r="H149">
        <f t="shared" si="206"/>
        <v>10.726029961097103</v>
      </c>
      <c r="I149">
        <f t="shared" si="207"/>
        <v>2.780531628328399</v>
      </c>
      <c r="J149">
        <f t="shared" si="208"/>
        <v>36.345623016357422</v>
      </c>
      <c r="K149" s="1">
        <v>6</v>
      </c>
      <c r="L149">
        <f t="shared" si="209"/>
        <v>1.4200000166893005</v>
      </c>
      <c r="M149" s="1">
        <v>1</v>
      </c>
      <c r="N149">
        <f t="shared" si="210"/>
        <v>2.8400000333786011</v>
      </c>
      <c r="O149" s="1">
        <v>44.064708709716797</v>
      </c>
      <c r="P149" s="1">
        <v>36.345623016357422</v>
      </c>
      <c r="Q149" s="1">
        <v>46.520076751708984</v>
      </c>
      <c r="R149" s="1">
        <v>399.9366455078125</v>
      </c>
      <c r="S149" s="1">
        <v>370.48291015625</v>
      </c>
      <c r="T149" s="1">
        <v>31.065776824951172</v>
      </c>
      <c r="U149" s="1">
        <v>43.380294799804688</v>
      </c>
      <c r="V149" s="1">
        <v>25.754486083984375</v>
      </c>
      <c r="W149" s="1">
        <v>35.963600158691406</v>
      </c>
      <c r="X149" s="1">
        <v>499.93341064453125</v>
      </c>
      <c r="Y149" s="1">
        <v>1499.49755859375</v>
      </c>
      <c r="Z149" s="1">
        <v>225.46131896972656</v>
      </c>
      <c r="AA149" s="1">
        <v>76.131645202636719</v>
      </c>
      <c r="AB149" s="1">
        <v>-0.77132511138916016</v>
      </c>
      <c r="AC149" s="1">
        <v>-0.16488230228424072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0.8332223510742186</v>
      </c>
      <c r="AL149">
        <f t="shared" si="212"/>
        <v>1.0726029961097103E-2</v>
      </c>
      <c r="AM149">
        <f t="shared" si="213"/>
        <v>309.4956230163574</v>
      </c>
      <c r="AN149">
        <f t="shared" si="214"/>
        <v>317.21470870971677</v>
      </c>
      <c r="AO149">
        <f t="shared" si="215"/>
        <v>239.91960401237884</v>
      </c>
      <c r="AP149">
        <f t="shared" si="216"/>
        <v>-1.5243904689731722</v>
      </c>
      <c r="AQ149">
        <f t="shared" si="217"/>
        <v>6.0831448408129161</v>
      </c>
      <c r="AR149">
        <f t="shared" si="218"/>
        <v>79.902973653355843</v>
      </c>
      <c r="AS149">
        <f t="shared" si="219"/>
        <v>36.522678853551156</v>
      </c>
      <c r="AT149">
        <f t="shared" si="220"/>
        <v>40.205165863037109</v>
      </c>
      <c r="AU149">
        <f t="shared" si="221"/>
        <v>7.4952988810175381</v>
      </c>
      <c r="AV149">
        <f t="shared" si="222"/>
        <v>0.27557836011673587</v>
      </c>
      <c r="AW149">
        <f t="shared" si="223"/>
        <v>3.3026132124845171</v>
      </c>
      <c r="AX149">
        <f t="shared" si="224"/>
        <v>4.1926856685330209</v>
      </c>
      <c r="AY149">
        <f t="shared" si="225"/>
        <v>0.1746729404875805</v>
      </c>
      <c r="AZ149">
        <f t="shared" si="226"/>
        <v>17.827626587828167</v>
      </c>
      <c r="BA149">
        <f t="shared" si="227"/>
        <v>0.63206266000134692</v>
      </c>
      <c r="BB149">
        <f t="shared" si="228"/>
        <v>56.0152583344275</v>
      </c>
      <c r="BC149">
        <f t="shared" si="229"/>
        <v>360.70601070734335</v>
      </c>
      <c r="BD149">
        <f t="shared" si="230"/>
        <v>3.1940277809029784E-2</v>
      </c>
    </row>
    <row r="150" spans="1:114" x14ac:dyDescent="0.25">
      <c r="A150" s="1">
        <v>119</v>
      </c>
      <c r="B150" s="1" t="s">
        <v>151</v>
      </c>
      <c r="C150" s="1">
        <v>2914.5000292025506</v>
      </c>
      <c r="D150" s="1">
        <v>0</v>
      </c>
      <c r="E150">
        <f t="shared" si="203"/>
        <v>20.533696806721686</v>
      </c>
      <c r="F150">
        <f t="shared" si="204"/>
        <v>0.30510914863386729</v>
      </c>
      <c r="G150">
        <f t="shared" si="205"/>
        <v>234.34482564803844</v>
      </c>
      <c r="H150">
        <f t="shared" si="206"/>
        <v>10.725948267867878</v>
      </c>
      <c r="I150">
        <f t="shared" si="207"/>
        <v>2.7811673396875869</v>
      </c>
      <c r="J150">
        <f t="shared" si="208"/>
        <v>36.348217010498047</v>
      </c>
      <c r="K150" s="1">
        <v>6</v>
      </c>
      <c r="L150">
        <f t="shared" si="209"/>
        <v>1.4200000166893005</v>
      </c>
      <c r="M150" s="1">
        <v>1</v>
      </c>
      <c r="N150">
        <f t="shared" si="210"/>
        <v>2.8400000333786011</v>
      </c>
      <c r="O150" s="1">
        <v>44.065502166748047</v>
      </c>
      <c r="P150" s="1">
        <v>36.348217010498047</v>
      </c>
      <c r="Q150" s="1">
        <v>46.520458221435547</v>
      </c>
      <c r="R150" s="1">
        <v>399.91677856445312</v>
      </c>
      <c r="S150" s="1">
        <v>370.50469970703125</v>
      </c>
      <c r="T150" s="1">
        <v>31.069511413574219</v>
      </c>
      <c r="U150" s="1">
        <v>43.383438110351563</v>
      </c>
      <c r="V150" s="1">
        <v>25.756446838378906</v>
      </c>
      <c r="W150" s="1">
        <v>35.964622497558594</v>
      </c>
      <c r="X150" s="1">
        <v>499.95196533203125</v>
      </c>
      <c r="Y150" s="1">
        <v>1499.429443359375</v>
      </c>
      <c r="Z150" s="1">
        <v>225.44766235351562</v>
      </c>
      <c r="AA150" s="1">
        <v>76.131423950195313</v>
      </c>
      <c r="AB150" s="1">
        <v>-0.77132511138916016</v>
      </c>
      <c r="AC150" s="1">
        <v>-0.16488230228424072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0.83325327555338524</v>
      </c>
      <c r="AL150">
        <f t="shared" si="212"/>
        <v>1.0725948267867878E-2</v>
      </c>
      <c r="AM150">
        <f t="shared" si="213"/>
        <v>309.49821701049802</v>
      </c>
      <c r="AN150">
        <f t="shared" si="214"/>
        <v>317.21550216674802</v>
      </c>
      <c r="AO150">
        <f t="shared" si="215"/>
        <v>239.90870557512244</v>
      </c>
      <c r="AP150">
        <f t="shared" si="216"/>
        <v>-1.5247289680608018</v>
      </c>
      <c r="AQ150">
        <f t="shared" si="217"/>
        <v>6.0840102588838221</v>
      </c>
      <c r="AR150">
        <f t="shared" si="218"/>
        <v>79.914573289262819</v>
      </c>
      <c r="AS150">
        <f t="shared" si="219"/>
        <v>36.531135178911256</v>
      </c>
      <c r="AT150">
        <f t="shared" si="220"/>
        <v>40.206859588623047</v>
      </c>
      <c r="AU150">
        <f t="shared" si="221"/>
        <v>7.4959761259193662</v>
      </c>
      <c r="AV150">
        <f t="shared" si="222"/>
        <v>0.27551030573439228</v>
      </c>
      <c r="AW150">
        <f t="shared" si="223"/>
        <v>3.3028429191962352</v>
      </c>
      <c r="AX150">
        <f t="shared" si="224"/>
        <v>4.1931332067231306</v>
      </c>
      <c r="AY150">
        <f t="shared" si="225"/>
        <v>0.17462919476424663</v>
      </c>
      <c r="AZ150">
        <f t="shared" si="226"/>
        <v>17.84100527194542</v>
      </c>
      <c r="BA150">
        <f t="shared" si="227"/>
        <v>0.63250162773465934</v>
      </c>
      <c r="BB150">
        <f t="shared" si="228"/>
        <v>56.009947216888577</v>
      </c>
      <c r="BC150">
        <f t="shared" si="229"/>
        <v>360.7439636636247</v>
      </c>
      <c r="BD150">
        <f t="shared" si="230"/>
        <v>3.1881095462611163E-2</v>
      </c>
    </row>
    <row r="151" spans="1:114" x14ac:dyDescent="0.25">
      <c r="A151" s="1">
        <v>120</v>
      </c>
      <c r="B151" s="1" t="s">
        <v>151</v>
      </c>
      <c r="C151" s="1">
        <v>2915.0000291913748</v>
      </c>
      <c r="D151" s="1">
        <v>0</v>
      </c>
      <c r="E151">
        <f t="shared" si="203"/>
        <v>20.507276630336211</v>
      </c>
      <c r="F151">
        <f t="shared" si="204"/>
        <v>0.30490068224609418</v>
      </c>
      <c r="G151">
        <f t="shared" si="205"/>
        <v>234.42853915605679</v>
      </c>
      <c r="H151">
        <f t="shared" si="206"/>
        <v>10.722650225897933</v>
      </c>
      <c r="I151">
        <f t="shared" si="207"/>
        <v>2.7820096302546458</v>
      </c>
      <c r="J151">
        <f t="shared" si="208"/>
        <v>36.350833892822266</v>
      </c>
      <c r="K151" s="1">
        <v>6</v>
      </c>
      <c r="L151">
        <f t="shared" si="209"/>
        <v>1.4200000166893005</v>
      </c>
      <c r="M151" s="1">
        <v>1</v>
      </c>
      <c r="N151">
        <f t="shared" si="210"/>
        <v>2.8400000333786011</v>
      </c>
      <c r="O151" s="1">
        <v>44.065845489501953</v>
      </c>
      <c r="P151" s="1">
        <v>36.350833892822266</v>
      </c>
      <c r="Q151" s="1">
        <v>46.520462036132813</v>
      </c>
      <c r="R151" s="1">
        <v>399.89892578125</v>
      </c>
      <c r="S151" s="1">
        <v>370.51959228515625</v>
      </c>
      <c r="T151" s="1">
        <v>31.073631286621094</v>
      </c>
      <c r="U151" s="1">
        <v>43.383865356445313</v>
      </c>
      <c r="V151" s="1">
        <v>25.759389877319336</v>
      </c>
      <c r="W151" s="1">
        <v>35.964313507080078</v>
      </c>
      <c r="X151" s="1">
        <v>499.94793701171875</v>
      </c>
      <c r="Y151" s="1">
        <v>1499.406982421875</v>
      </c>
      <c r="Z151" s="1">
        <v>225.46563720703125</v>
      </c>
      <c r="AA151" s="1">
        <v>76.131385803222656</v>
      </c>
      <c r="AB151" s="1">
        <v>-0.77132511138916016</v>
      </c>
      <c r="AC151" s="1">
        <v>-0.16488230228424072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0.83324656168619771</v>
      </c>
      <c r="AL151">
        <f t="shared" si="212"/>
        <v>1.0722650225897933E-2</v>
      </c>
      <c r="AM151">
        <f t="shared" si="213"/>
        <v>309.50083389282224</v>
      </c>
      <c r="AN151">
        <f t="shared" si="214"/>
        <v>317.21584548950193</v>
      </c>
      <c r="AO151">
        <f t="shared" si="215"/>
        <v>239.90511182520277</v>
      </c>
      <c r="AP151">
        <f t="shared" si="216"/>
        <v>-1.5234039946290745</v>
      </c>
      <c r="AQ151">
        <f t="shared" si="217"/>
        <v>6.0848834213412495</v>
      </c>
      <c r="AR151">
        <f t="shared" si="218"/>
        <v>79.926082484153014</v>
      </c>
      <c r="AS151">
        <f t="shared" si="219"/>
        <v>36.542217127707701</v>
      </c>
      <c r="AT151">
        <f t="shared" si="220"/>
        <v>40.208339691162109</v>
      </c>
      <c r="AU151">
        <f t="shared" si="221"/>
        <v>7.4965679959667302</v>
      </c>
      <c r="AV151">
        <f t="shared" si="222"/>
        <v>0.27534031311511908</v>
      </c>
      <c r="AW151">
        <f t="shared" si="223"/>
        <v>3.3028737910866037</v>
      </c>
      <c r="AX151">
        <f t="shared" si="224"/>
        <v>4.193694204880126</v>
      </c>
      <c r="AY151">
        <f t="shared" si="225"/>
        <v>0.17451992392867369</v>
      </c>
      <c r="AZ151">
        <f t="shared" si="226"/>
        <v>17.847369557775647</v>
      </c>
      <c r="BA151">
        <f t="shared" si="227"/>
        <v>0.63270214055411622</v>
      </c>
      <c r="BB151">
        <f t="shared" si="228"/>
        <v>55.999742665066542</v>
      </c>
      <c r="BC151">
        <f t="shared" si="229"/>
        <v>360.77141512826421</v>
      </c>
      <c r="BD151">
        <f t="shared" si="230"/>
        <v>3.1831851579811887E-2</v>
      </c>
      <c r="BE151">
        <f>AVERAGE(E137:E151)</f>
        <v>20.542311824586353</v>
      </c>
      <c r="BF151">
        <f>AVERAGE(O137:O151)</f>
        <v>44.065921783447266</v>
      </c>
      <c r="BG151">
        <f>AVERAGE(P137:P151)</f>
        <v>36.347536468505858</v>
      </c>
      <c r="BH151" t="e">
        <f>AVERAGE(B137:B151)</f>
        <v>#DIV/0!</v>
      </c>
      <c r="BI151">
        <f t="shared" ref="BI151:DJ151" si="231">AVERAGE(C137:C151)</f>
        <v>2911.5666959347823</v>
      </c>
      <c r="BJ151">
        <f t="shared" si="231"/>
        <v>0</v>
      </c>
      <c r="BK151">
        <f t="shared" si="231"/>
        <v>20.542311824586353</v>
      </c>
      <c r="BL151">
        <f t="shared" si="231"/>
        <v>0.30484494343503499</v>
      </c>
      <c r="BM151">
        <f t="shared" si="231"/>
        <v>234.18854360162567</v>
      </c>
      <c r="BN151">
        <f t="shared" si="231"/>
        <v>10.720936142772748</v>
      </c>
      <c r="BO151">
        <f t="shared" si="231"/>
        <v>2.7820772401977796</v>
      </c>
      <c r="BP151">
        <f t="shared" si="231"/>
        <v>36.347536468505858</v>
      </c>
      <c r="BQ151">
        <f t="shared" si="231"/>
        <v>6</v>
      </c>
      <c r="BR151">
        <f t="shared" si="231"/>
        <v>1.4200000166893005</v>
      </c>
      <c r="BS151">
        <f t="shared" si="231"/>
        <v>1</v>
      </c>
      <c r="BT151">
        <f t="shared" si="231"/>
        <v>2.8400000333786011</v>
      </c>
      <c r="BU151">
        <f t="shared" si="231"/>
        <v>44.065921783447266</v>
      </c>
      <c r="BV151">
        <f t="shared" si="231"/>
        <v>36.347536468505858</v>
      </c>
      <c r="BW151">
        <f t="shared" si="231"/>
        <v>46.518834431966148</v>
      </c>
      <c r="BX151">
        <f t="shared" si="231"/>
        <v>399.9135721842448</v>
      </c>
      <c r="BY151">
        <f t="shared" si="231"/>
        <v>370.49199218749999</v>
      </c>
      <c r="BZ151">
        <f t="shared" si="231"/>
        <v>31.059447352091471</v>
      </c>
      <c r="CA151">
        <f t="shared" si="231"/>
        <v>43.368462117513019</v>
      </c>
      <c r="CB151">
        <f t="shared" si="231"/>
        <v>25.747570800781251</v>
      </c>
      <c r="CC151">
        <f t="shared" si="231"/>
        <v>35.951462046305338</v>
      </c>
      <c r="CD151">
        <f t="shared" si="231"/>
        <v>499.92558390299479</v>
      </c>
      <c r="CE151">
        <f t="shared" si="231"/>
        <v>1499.4749104817708</v>
      </c>
      <c r="CF151">
        <f t="shared" si="231"/>
        <v>225.28373514811199</v>
      </c>
      <c r="CG151">
        <f t="shared" si="231"/>
        <v>76.131506856282556</v>
      </c>
      <c r="CH151">
        <f t="shared" si="231"/>
        <v>-0.77132511138916016</v>
      </c>
      <c r="CI151">
        <f t="shared" si="231"/>
        <v>-0.16488230228424072</v>
      </c>
      <c r="CJ151">
        <f t="shared" si="231"/>
        <v>1</v>
      </c>
      <c r="CK151">
        <f t="shared" si="231"/>
        <v>-0.21956524252891541</v>
      </c>
      <c r="CL151">
        <f t="shared" si="231"/>
        <v>2.737391471862793</v>
      </c>
      <c r="CM151">
        <f t="shared" si="231"/>
        <v>1</v>
      </c>
      <c r="CN151">
        <f t="shared" si="231"/>
        <v>0</v>
      </c>
      <c r="CO151">
        <f t="shared" si="231"/>
        <v>0.15999999642372131</v>
      </c>
      <c r="CP151">
        <f t="shared" si="231"/>
        <v>111115</v>
      </c>
      <c r="CQ151">
        <f t="shared" si="231"/>
        <v>0.83320930650499114</v>
      </c>
      <c r="CR151">
        <f t="shared" si="231"/>
        <v>1.0720936142772747E-2</v>
      </c>
      <c r="CS151">
        <f t="shared" si="231"/>
        <v>309.49753646850587</v>
      </c>
      <c r="CT151">
        <f t="shared" si="231"/>
        <v>317.21592178344724</v>
      </c>
      <c r="CU151">
        <f t="shared" si="231"/>
        <v>239.91598031454316</v>
      </c>
      <c r="CV151">
        <f t="shared" si="231"/>
        <v>-1.5218997372769798</v>
      </c>
      <c r="CW151">
        <f t="shared" si="231"/>
        <v>6.0837836115940451</v>
      </c>
      <c r="CX151">
        <f t="shared" si="231"/>
        <v>79.911509250238453</v>
      </c>
      <c r="CY151">
        <f t="shared" si="231"/>
        <v>36.543047132725427</v>
      </c>
      <c r="CZ151">
        <f t="shared" si="231"/>
        <v>40.206729125976565</v>
      </c>
      <c r="DA151">
        <f t="shared" si="231"/>
        <v>7.4959241010506217</v>
      </c>
      <c r="DB151">
        <f t="shared" si="231"/>
        <v>0.27529480910936438</v>
      </c>
      <c r="DC151">
        <f t="shared" si="231"/>
        <v>3.301706371396266</v>
      </c>
      <c r="DD151">
        <f t="shared" si="231"/>
        <v>4.1942177296543575</v>
      </c>
      <c r="DE151">
        <f t="shared" si="231"/>
        <v>0.17449067847913191</v>
      </c>
      <c r="DF151">
        <f t="shared" si="231"/>
        <v>17.829126696494093</v>
      </c>
      <c r="DG151">
        <f t="shared" si="231"/>
        <v>0.63210148532544796</v>
      </c>
      <c r="DH151">
        <f t="shared" si="231"/>
        <v>55.990647534100852</v>
      </c>
      <c r="DI151">
        <f t="shared" si="231"/>
        <v>360.72716097719888</v>
      </c>
      <c r="DJ151">
        <f t="shared" si="231"/>
        <v>3.1885006673347857E-2</v>
      </c>
    </row>
    <row r="152" spans="1:114" x14ac:dyDescent="0.25">
      <c r="A152" s="1" t="s">
        <v>9</v>
      </c>
      <c r="B152" s="1" t="s">
        <v>152</v>
      </c>
    </row>
    <row r="153" spans="1:114" x14ac:dyDescent="0.25">
      <c r="A153" s="1" t="s">
        <v>9</v>
      </c>
      <c r="B153" s="1" t="s">
        <v>153</v>
      </c>
    </row>
    <row r="154" spans="1:114" x14ac:dyDescent="0.25">
      <c r="A154" s="1" t="s">
        <v>9</v>
      </c>
      <c r="B154" s="1" t="s">
        <v>154</v>
      </c>
    </row>
    <row r="155" spans="1:114" x14ac:dyDescent="0.25">
      <c r="A155" s="1">
        <v>121</v>
      </c>
      <c r="B155" s="1" t="s">
        <v>155</v>
      </c>
      <c r="C155" s="1">
        <v>3183.5000301636755</v>
      </c>
      <c r="D155" s="1">
        <v>0</v>
      </c>
      <c r="E155">
        <f t="shared" ref="E155:E169" si="232">(R155-S155*(1000-T155)/(1000-U155))*AK155</f>
        <v>20.337622373866658</v>
      </c>
      <c r="F155">
        <f t="shared" ref="F155:F169" si="233">IF(AV155&lt;&gt;0,1/(1/AV155-1/N155),0)</f>
        <v>0.31667458885698396</v>
      </c>
      <c r="G155">
        <f t="shared" ref="G155:G169" si="234">((AY155-AL155/2)*S155-E155)/(AY155+AL155/2)</f>
        <v>238.97169089521697</v>
      </c>
      <c r="H155">
        <f t="shared" ref="H155:H169" si="235">AL155*1000</f>
        <v>11.307685024320184</v>
      </c>
      <c r="I155">
        <f t="shared" ref="I155:I169" si="236">(AQ155-AW155)</f>
        <v>2.8310684140642368</v>
      </c>
      <c r="J155">
        <f t="shared" ref="J155:J169" si="237">(P155+AP155*D155)</f>
        <v>36.733844757080078</v>
      </c>
      <c r="K155" s="1">
        <v>6</v>
      </c>
      <c r="L155">
        <f t="shared" ref="L155:L169" si="238">(K155*AE155+AF155)</f>
        <v>1.4200000166893005</v>
      </c>
      <c r="M155" s="1">
        <v>1</v>
      </c>
      <c r="N155">
        <f t="shared" ref="N155:N169" si="239">L155*(M155+1)*(M155+1)/(M155*M155+1)</f>
        <v>2.8400000333786011</v>
      </c>
      <c r="O155" s="1">
        <v>44.803207397460938</v>
      </c>
      <c r="P155" s="1">
        <v>36.733844757080078</v>
      </c>
      <c r="Q155" s="1">
        <v>47.303672790527344</v>
      </c>
      <c r="R155" s="1">
        <v>400.05245971679687</v>
      </c>
      <c r="S155" s="1">
        <v>370.61444091796875</v>
      </c>
      <c r="T155" s="1">
        <v>31.466794967651367</v>
      </c>
      <c r="U155" s="1">
        <v>44.434799194335938</v>
      </c>
      <c r="V155" s="1">
        <v>25.107532501220703</v>
      </c>
      <c r="W155" s="1">
        <v>35.454776763916016</v>
      </c>
      <c r="X155" s="1">
        <v>499.93338012695312</v>
      </c>
      <c r="Y155" s="1">
        <v>1500.6658935546875</v>
      </c>
      <c r="Z155" s="1">
        <v>227.38545227050781</v>
      </c>
      <c r="AA155" s="1">
        <v>76.129341125488281</v>
      </c>
      <c r="AB155" s="1">
        <v>-0.34789371490478516</v>
      </c>
      <c r="AC155" s="1">
        <v>-0.18382608890533447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ref="AK155:AK169" si="240">X155*0.000001/(K155*0.0001)</f>
        <v>0.83322230021158838</v>
      </c>
      <c r="AL155">
        <f t="shared" ref="AL155:AL169" si="241">(U155-T155)/(1000-U155)*AK155</f>
        <v>1.1307685024320184E-2</v>
      </c>
      <c r="AM155">
        <f t="shared" ref="AM155:AM169" si="242">(P155+273.15)</f>
        <v>309.88384475708006</v>
      </c>
      <c r="AN155">
        <f t="shared" ref="AN155:AN169" si="243">(O155+273.15)</f>
        <v>317.95320739746091</v>
      </c>
      <c r="AO155">
        <f t="shared" ref="AO155:AO169" si="244">(Y155*AG155+Z155*AH155)*AI155</f>
        <v>240.10653760195055</v>
      </c>
      <c r="AP155">
        <f t="shared" ref="AP155:AP169" si="245">((AO155+0.00000010773*(AN155^4-AM155^4))-AL155*44100)/(L155*51.4+0.00000043092*AM155^3)</f>
        <v>-1.7593956919267795</v>
      </c>
      <c r="AQ155">
        <f t="shared" ref="AQ155:AQ169" si="246">0.61365*EXP(17.502*J155/(240.97+J155))</f>
        <v>6.2138603997724093</v>
      </c>
      <c r="AR155">
        <f t="shared" ref="AR155:AR169" si="247">AQ155*1000/AA155</f>
        <v>81.6224113844589</v>
      </c>
      <c r="AS155">
        <f t="shared" ref="AS155:AS169" si="248">(AR155-U155)</f>
        <v>37.187612190122962</v>
      </c>
      <c r="AT155">
        <f t="shared" ref="AT155:AT169" si="249">IF(D155,P155,(O155+P155)/2)</f>
        <v>40.768526077270508</v>
      </c>
      <c r="AU155">
        <f t="shared" ref="AU155:AU169" si="250">0.61365*EXP(17.502*AT155/(240.97+AT155))</f>
        <v>7.7235073030911892</v>
      </c>
      <c r="AV155">
        <f t="shared" ref="AV155:AV169" si="251">IF(AS155&lt;&gt;0,(1000-(AR155+U155)/2)/AS155*AL155,0)</f>
        <v>0.28490609598751021</v>
      </c>
      <c r="AW155">
        <f t="shared" ref="AW155:AW169" si="252">U155*AA155/1000</f>
        <v>3.3827919857081725</v>
      </c>
      <c r="AX155">
        <f t="shared" ref="AX155:AX169" si="253">(AU155-AW155)</f>
        <v>4.3407153173830171</v>
      </c>
      <c r="AY155">
        <f t="shared" ref="AY155:AY169" si="254">1/(1.6/F155+1.37/N155)</f>
        <v>0.18067175257752258</v>
      </c>
      <c r="AZ155">
        <f t="shared" ref="AZ155:AZ169" si="255">G155*AA155*0.001</f>
        <v>18.192757375496715</v>
      </c>
      <c r="BA155">
        <f t="shared" ref="BA155:BA169" si="256">G155/S155</f>
        <v>0.64479864924667252</v>
      </c>
      <c r="BB155">
        <f t="shared" ref="BB155:BB169" si="257">(1-AL155*AA155/AQ155/F155)*100</f>
        <v>56.252718945677003</v>
      </c>
      <c r="BC155">
        <f t="shared" ref="BC155:BC169" si="258">(S155-E155/(N155/1.35))</f>
        <v>360.94690926936619</v>
      </c>
      <c r="BD155">
        <f t="shared" ref="BD155:BD169" si="259">E155*BB155/100/BC155</f>
        <v>3.1695701668043884E-2</v>
      </c>
    </row>
    <row r="156" spans="1:114" x14ac:dyDescent="0.25">
      <c r="A156" s="1">
        <v>122</v>
      </c>
      <c r="B156" s="1" t="s">
        <v>155</v>
      </c>
      <c r="C156" s="1">
        <v>3183.5000301636755</v>
      </c>
      <c r="D156" s="1">
        <v>0</v>
      </c>
      <c r="E156">
        <f t="shared" si="232"/>
        <v>20.337622373866658</v>
      </c>
      <c r="F156">
        <f t="shared" si="233"/>
        <v>0.31667458885698396</v>
      </c>
      <c r="G156">
        <f t="shared" si="234"/>
        <v>238.97169089521697</v>
      </c>
      <c r="H156">
        <f t="shared" si="235"/>
        <v>11.307685024320184</v>
      </c>
      <c r="I156">
        <f t="shared" si="236"/>
        <v>2.8310684140642368</v>
      </c>
      <c r="J156">
        <f t="shared" si="237"/>
        <v>36.733844757080078</v>
      </c>
      <c r="K156" s="1">
        <v>6</v>
      </c>
      <c r="L156">
        <f t="shared" si="238"/>
        <v>1.4200000166893005</v>
      </c>
      <c r="M156" s="1">
        <v>1</v>
      </c>
      <c r="N156">
        <f t="shared" si="239"/>
        <v>2.8400000333786011</v>
      </c>
      <c r="O156" s="1">
        <v>44.803207397460938</v>
      </c>
      <c r="P156" s="1">
        <v>36.733844757080078</v>
      </c>
      <c r="Q156" s="1">
        <v>47.303672790527344</v>
      </c>
      <c r="R156" s="1">
        <v>400.05245971679687</v>
      </c>
      <c r="S156" s="1">
        <v>370.61444091796875</v>
      </c>
      <c r="T156" s="1">
        <v>31.466794967651367</v>
      </c>
      <c r="U156" s="1">
        <v>44.434799194335938</v>
      </c>
      <c r="V156" s="1">
        <v>25.107532501220703</v>
      </c>
      <c r="W156" s="1">
        <v>35.454776763916016</v>
      </c>
      <c r="X156" s="1">
        <v>499.93338012695312</v>
      </c>
      <c r="Y156" s="1">
        <v>1500.6658935546875</v>
      </c>
      <c r="Z156" s="1">
        <v>227.38545227050781</v>
      </c>
      <c r="AA156" s="1">
        <v>76.129341125488281</v>
      </c>
      <c r="AB156" s="1">
        <v>-0.34789371490478516</v>
      </c>
      <c r="AC156" s="1">
        <v>-0.18382608890533447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40"/>
        <v>0.83322230021158838</v>
      </c>
      <c r="AL156">
        <f t="shared" si="241"/>
        <v>1.1307685024320184E-2</v>
      </c>
      <c r="AM156">
        <f t="shared" si="242"/>
        <v>309.88384475708006</v>
      </c>
      <c r="AN156">
        <f t="shared" si="243"/>
        <v>317.95320739746091</v>
      </c>
      <c r="AO156">
        <f t="shared" si="244"/>
        <v>240.10653760195055</v>
      </c>
      <c r="AP156">
        <f t="shared" si="245"/>
        <v>-1.7593956919267795</v>
      </c>
      <c r="AQ156">
        <f t="shared" si="246"/>
        <v>6.2138603997724093</v>
      </c>
      <c r="AR156">
        <f t="shared" si="247"/>
        <v>81.6224113844589</v>
      </c>
      <c r="AS156">
        <f t="shared" si="248"/>
        <v>37.187612190122962</v>
      </c>
      <c r="AT156">
        <f t="shared" si="249"/>
        <v>40.768526077270508</v>
      </c>
      <c r="AU156">
        <f t="shared" si="250"/>
        <v>7.7235073030911892</v>
      </c>
      <c r="AV156">
        <f t="shared" si="251"/>
        <v>0.28490609598751021</v>
      </c>
      <c r="AW156">
        <f t="shared" si="252"/>
        <v>3.3827919857081725</v>
      </c>
      <c r="AX156">
        <f t="shared" si="253"/>
        <v>4.3407153173830171</v>
      </c>
      <c r="AY156">
        <f t="shared" si="254"/>
        <v>0.18067175257752258</v>
      </c>
      <c r="AZ156">
        <f t="shared" si="255"/>
        <v>18.192757375496715</v>
      </c>
      <c r="BA156">
        <f t="shared" si="256"/>
        <v>0.64479864924667252</v>
      </c>
      <c r="BB156">
        <f t="shared" si="257"/>
        <v>56.252718945677003</v>
      </c>
      <c r="BC156">
        <f t="shared" si="258"/>
        <v>360.94690926936619</v>
      </c>
      <c r="BD156">
        <f t="shared" si="259"/>
        <v>3.1695701668043884E-2</v>
      </c>
    </row>
    <row r="157" spans="1:114" x14ac:dyDescent="0.25">
      <c r="A157" s="1">
        <v>123</v>
      </c>
      <c r="B157" s="1" t="s">
        <v>156</v>
      </c>
      <c r="C157" s="1">
        <v>3183.5000301636755</v>
      </c>
      <c r="D157" s="1">
        <v>0</v>
      </c>
      <c r="E157">
        <f t="shared" si="232"/>
        <v>20.337622373866658</v>
      </c>
      <c r="F157">
        <f t="shared" si="233"/>
        <v>0.31667458885698396</v>
      </c>
      <c r="G157">
        <f t="shared" si="234"/>
        <v>238.97169089521697</v>
      </c>
      <c r="H157">
        <f t="shared" si="235"/>
        <v>11.307685024320184</v>
      </c>
      <c r="I157">
        <f t="shared" si="236"/>
        <v>2.8310684140642368</v>
      </c>
      <c r="J157">
        <f t="shared" si="237"/>
        <v>36.733844757080078</v>
      </c>
      <c r="K157" s="1">
        <v>6</v>
      </c>
      <c r="L157">
        <f t="shared" si="238"/>
        <v>1.4200000166893005</v>
      </c>
      <c r="M157" s="1">
        <v>1</v>
      </c>
      <c r="N157">
        <f t="shared" si="239"/>
        <v>2.8400000333786011</v>
      </c>
      <c r="O157" s="1">
        <v>44.803207397460938</v>
      </c>
      <c r="P157" s="1">
        <v>36.733844757080078</v>
      </c>
      <c r="Q157" s="1">
        <v>47.303672790527344</v>
      </c>
      <c r="R157" s="1">
        <v>400.05245971679687</v>
      </c>
      <c r="S157" s="1">
        <v>370.61444091796875</v>
      </c>
      <c r="T157" s="1">
        <v>31.466794967651367</v>
      </c>
      <c r="U157" s="1">
        <v>44.434799194335938</v>
      </c>
      <c r="V157" s="1">
        <v>25.107532501220703</v>
      </c>
      <c r="W157" s="1">
        <v>35.454776763916016</v>
      </c>
      <c r="X157" s="1">
        <v>499.93338012695312</v>
      </c>
      <c r="Y157" s="1">
        <v>1500.6658935546875</v>
      </c>
      <c r="Z157" s="1">
        <v>227.38545227050781</v>
      </c>
      <c r="AA157" s="1">
        <v>76.129341125488281</v>
      </c>
      <c r="AB157" s="1">
        <v>-0.34789371490478516</v>
      </c>
      <c r="AC157" s="1">
        <v>-0.18382608890533447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40"/>
        <v>0.83322230021158838</v>
      </c>
      <c r="AL157">
        <f t="shared" si="241"/>
        <v>1.1307685024320184E-2</v>
      </c>
      <c r="AM157">
        <f t="shared" si="242"/>
        <v>309.88384475708006</v>
      </c>
      <c r="AN157">
        <f t="shared" si="243"/>
        <v>317.95320739746091</v>
      </c>
      <c r="AO157">
        <f t="shared" si="244"/>
        <v>240.10653760195055</v>
      </c>
      <c r="AP157">
        <f t="shared" si="245"/>
        <v>-1.7593956919267795</v>
      </c>
      <c r="AQ157">
        <f t="shared" si="246"/>
        <v>6.2138603997724093</v>
      </c>
      <c r="AR157">
        <f t="shared" si="247"/>
        <v>81.6224113844589</v>
      </c>
      <c r="AS157">
        <f t="shared" si="248"/>
        <v>37.187612190122962</v>
      </c>
      <c r="AT157">
        <f t="shared" si="249"/>
        <v>40.768526077270508</v>
      </c>
      <c r="AU157">
        <f t="shared" si="250"/>
        <v>7.7235073030911892</v>
      </c>
      <c r="AV157">
        <f t="shared" si="251"/>
        <v>0.28490609598751021</v>
      </c>
      <c r="AW157">
        <f t="shared" si="252"/>
        <v>3.3827919857081725</v>
      </c>
      <c r="AX157">
        <f t="shared" si="253"/>
        <v>4.3407153173830171</v>
      </c>
      <c r="AY157">
        <f t="shared" si="254"/>
        <v>0.18067175257752258</v>
      </c>
      <c r="AZ157">
        <f t="shared" si="255"/>
        <v>18.192757375496715</v>
      </c>
      <c r="BA157">
        <f t="shared" si="256"/>
        <v>0.64479864924667252</v>
      </c>
      <c r="BB157">
        <f t="shared" si="257"/>
        <v>56.252718945677003</v>
      </c>
      <c r="BC157">
        <f t="shared" si="258"/>
        <v>360.94690926936619</v>
      </c>
      <c r="BD157">
        <f t="shared" si="259"/>
        <v>3.1695701668043884E-2</v>
      </c>
    </row>
    <row r="158" spans="1:114" x14ac:dyDescent="0.25">
      <c r="A158" s="1">
        <v>124</v>
      </c>
      <c r="B158" s="1" t="s">
        <v>156</v>
      </c>
      <c r="C158" s="1">
        <v>3184.0000301524997</v>
      </c>
      <c r="D158" s="1">
        <v>0</v>
      </c>
      <c r="E158">
        <f t="shared" si="232"/>
        <v>20.337853892566006</v>
      </c>
      <c r="F158">
        <f t="shared" si="233"/>
        <v>0.3168352706685249</v>
      </c>
      <c r="G158">
        <f t="shared" si="234"/>
        <v>239.03452603564918</v>
      </c>
      <c r="H158">
        <f t="shared" si="235"/>
        <v>11.306654319528207</v>
      </c>
      <c r="I158">
        <f t="shared" si="236"/>
        <v>2.8295435462696035</v>
      </c>
      <c r="J158">
        <f t="shared" si="237"/>
        <v>36.729850769042969</v>
      </c>
      <c r="K158" s="1">
        <v>6</v>
      </c>
      <c r="L158">
        <f t="shared" si="238"/>
        <v>1.4200000166893005</v>
      </c>
      <c r="M158" s="1">
        <v>1</v>
      </c>
      <c r="N158">
        <f t="shared" si="239"/>
        <v>2.8400000333786011</v>
      </c>
      <c r="O158" s="1">
        <v>44.805362701416016</v>
      </c>
      <c r="P158" s="1">
        <v>36.729850769042969</v>
      </c>
      <c r="Q158" s="1">
        <v>47.3035888671875</v>
      </c>
      <c r="R158" s="1">
        <v>400.0576171875</v>
      </c>
      <c r="S158" s="1">
        <v>370.61795043945313</v>
      </c>
      <c r="T158" s="1">
        <v>31.46940803527832</v>
      </c>
      <c r="U158" s="1">
        <v>44.436985015869141</v>
      </c>
      <c r="V158" s="1">
        <v>25.106830596923828</v>
      </c>
      <c r="W158" s="1">
        <v>35.452583312988281</v>
      </c>
      <c r="X158" s="1">
        <v>499.90313720703125</v>
      </c>
      <c r="Y158" s="1">
        <v>1500.723388671875</v>
      </c>
      <c r="Z158" s="1">
        <v>227.39265441894531</v>
      </c>
      <c r="AA158" s="1">
        <v>76.129371643066406</v>
      </c>
      <c r="AB158" s="1">
        <v>-0.34789371490478516</v>
      </c>
      <c r="AC158" s="1">
        <v>-0.18382608890533447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240"/>
        <v>0.83317189534505198</v>
      </c>
      <c r="AL158">
        <f t="shared" si="241"/>
        <v>1.1306654319528207E-2</v>
      </c>
      <c r="AM158">
        <f t="shared" si="242"/>
        <v>309.87985076904295</v>
      </c>
      <c r="AN158">
        <f t="shared" si="243"/>
        <v>317.95536270141599</v>
      </c>
      <c r="AO158">
        <f t="shared" si="244"/>
        <v>240.11573682049493</v>
      </c>
      <c r="AP158">
        <f t="shared" si="245"/>
        <v>-1.7578242184254862</v>
      </c>
      <c r="AQ158">
        <f t="shared" si="246"/>
        <v>6.2125032932400783</v>
      </c>
      <c r="AR158">
        <f t="shared" si="247"/>
        <v>81.604552345019798</v>
      </c>
      <c r="AS158">
        <f t="shared" si="248"/>
        <v>37.167567329150657</v>
      </c>
      <c r="AT158">
        <f t="shared" si="249"/>
        <v>40.767606735229492</v>
      </c>
      <c r="AU158">
        <f t="shared" si="250"/>
        <v>7.7231300431670684</v>
      </c>
      <c r="AV158">
        <f t="shared" si="251"/>
        <v>0.2850361493742013</v>
      </c>
      <c r="AW158">
        <f t="shared" si="252"/>
        <v>3.3829597469704749</v>
      </c>
      <c r="AX158">
        <f t="shared" si="253"/>
        <v>4.3401702961965931</v>
      </c>
      <c r="AY158">
        <f t="shared" si="254"/>
        <v>0.18075543256003423</v>
      </c>
      <c r="AZ158">
        <f t="shared" si="255"/>
        <v>18.19754826809217</v>
      </c>
      <c r="BA158">
        <f t="shared" si="256"/>
        <v>0.64496208495087348</v>
      </c>
      <c r="BB158">
        <f t="shared" si="257"/>
        <v>56.269322490337139</v>
      </c>
      <c r="BC158">
        <f t="shared" si="258"/>
        <v>360.950308737949</v>
      </c>
      <c r="BD158">
        <f t="shared" si="259"/>
        <v>3.1705119284798584E-2</v>
      </c>
    </row>
    <row r="159" spans="1:114" x14ac:dyDescent="0.25">
      <c r="A159" s="1">
        <v>125</v>
      </c>
      <c r="B159" s="1" t="s">
        <v>157</v>
      </c>
      <c r="C159" s="1">
        <v>3184.5000301413238</v>
      </c>
      <c r="D159" s="1">
        <v>0</v>
      </c>
      <c r="E159">
        <f t="shared" si="232"/>
        <v>20.357753060802754</v>
      </c>
      <c r="F159">
        <f t="shared" si="233"/>
        <v>0.31688192453022906</v>
      </c>
      <c r="G159">
        <f t="shared" si="234"/>
        <v>238.93706082565484</v>
      </c>
      <c r="H159">
        <f t="shared" si="235"/>
        <v>11.308947140279614</v>
      </c>
      <c r="I159">
        <f t="shared" si="236"/>
        <v>2.8297336252894407</v>
      </c>
      <c r="J159">
        <f t="shared" si="237"/>
        <v>36.731101989746094</v>
      </c>
      <c r="K159" s="1">
        <v>6</v>
      </c>
      <c r="L159">
        <f t="shared" si="238"/>
        <v>1.4200000166893005</v>
      </c>
      <c r="M159" s="1">
        <v>1</v>
      </c>
      <c r="N159">
        <f t="shared" si="239"/>
        <v>2.8400000333786011</v>
      </c>
      <c r="O159" s="1">
        <v>44.806140899658203</v>
      </c>
      <c r="P159" s="1">
        <v>36.731101989746094</v>
      </c>
      <c r="Q159" s="1">
        <v>47.302906036376953</v>
      </c>
      <c r="R159" s="1">
        <v>400.07766723632812</v>
      </c>
      <c r="S159" s="1">
        <v>370.61355590820312</v>
      </c>
      <c r="T159" s="1">
        <v>31.470020294189453</v>
      </c>
      <c r="U159" s="1">
        <v>44.440010070800781</v>
      </c>
      <c r="V159" s="1">
        <v>25.106348037719727</v>
      </c>
      <c r="W159" s="1">
        <v>35.453624725341797</v>
      </c>
      <c r="X159" s="1">
        <v>499.909912109375</v>
      </c>
      <c r="Y159" s="1">
        <v>1500.7088623046875</v>
      </c>
      <c r="Z159" s="1">
        <v>227.32682800292969</v>
      </c>
      <c r="AA159" s="1">
        <v>76.129478454589844</v>
      </c>
      <c r="AB159" s="1">
        <v>-0.34789371490478516</v>
      </c>
      <c r="AC159" s="1">
        <v>-0.18382608890533447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40"/>
        <v>0.8331831868489582</v>
      </c>
      <c r="AL159">
        <f t="shared" si="241"/>
        <v>1.1308947140279614E-2</v>
      </c>
      <c r="AM159">
        <f t="shared" si="242"/>
        <v>309.88110198974607</v>
      </c>
      <c r="AN159">
        <f t="shared" si="243"/>
        <v>317.95614089965818</v>
      </c>
      <c r="AO159">
        <f t="shared" si="244"/>
        <v>240.11341260179688</v>
      </c>
      <c r="AP159">
        <f t="shared" si="245"/>
        <v>-1.7590878055832924</v>
      </c>
      <c r="AQ159">
        <f t="shared" si="246"/>
        <v>6.2129284144962247</v>
      </c>
      <c r="AR159">
        <f t="shared" si="247"/>
        <v>81.610022038994373</v>
      </c>
      <c r="AS159">
        <f t="shared" si="248"/>
        <v>37.170011968193592</v>
      </c>
      <c r="AT159">
        <f t="shared" si="249"/>
        <v>40.768621444702148</v>
      </c>
      <c r="AU159">
        <f t="shared" si="250"/>
        <v>7.7235464388521029</v>
      </c>
      <c r="AV159">
        <f t="shared" si="251"/>
        <v>0.28507390781220843</v>
      </c>
      <c r="AW159">
        <f t="shared" si="252"/>
        <v>3.383194789206784</v>
      </c>
      <c r="AX159">
        <f t="shared" si="253"/>
        <v>4.3403516496453189</v>
      </c>
      <c r="AY159">
        <f t="shared" si="254"/>
        <v>0.18077972760334884</v>
      </c>
      <c r="AZ159">
        <f t="shared" si="255"/>
        <v>18.190153824129712</v>
      </c>
      <c r="BA159">
        <f t="shared" si="256"/>
        <v>0.64470674916391046</v>
      </c>
      <c r="BB159">
        <f t="shared" si="257"/>
        <v>56.269825337931032</v>
      </c>
      <c r="BC159">
        <f t="shared" si="258"/>
        <v>360.93645509514835</v>
      </c>
      <c r="BD159">
        <f t="shared" si="259"/>
        <v>3.1737642258998847E-2</v>
      </c>
    </row>
    <row r="160" spans="1:114" x14ac:dyDescent="0.25">
      <c r="A160" s="1">
        <v>126</v>
      </c>
      <c r="B160" s="1" t="s">
        <v>157</v>
      </c>
      <c r="C160" s="1">
        <v>3185.0000301301479</v>
      </c>
      <c r="D160" s="1">
        <v>0</v>
      </c>
      <c r="E160">
        <f t="shared" si="232"/>
        <v>20.384769951804955</v>
      </c>
      <c r="F160">
        <f t="shared" si="233"/>
        <v>0.31694430536234236</v>
      </c>
      <c r="G160">
        <f t="shared" si="234"/>
        <v>238.81341487255492</v>
      </c>
      <c r="H160">
        <f t="shared" si="235"/>
        <v>11.307774908503529</v>
      </c>
      <c r="I160">
        <f t="shared" si="236"/>
        <v>2.82896722908793</v>
      </c>
      <c r="J160">
        <f t="shared" si="237"/>
        <v>36.729160308837891</v>
      </c>
      <c r="K160" s="1">
        <v>6</v>
      </c>
      <c r="L160">
        <f t="shared" si="238"/>
        <v>1.4200000166893005</v>
      </c>
      <c r="M160" s="1">
        <v>1</v>
      </c>
      <c r="N160">
        <f t="shared" si="239"/>
        <v>2.8400000333786011</v>
      </c>
      <c r="O160" s="1">
        <v>44.807247161865234</v>
      </c>
      <c r="P160" s="1">
        <v>36.729160308837891</v>
      </c>
      <c r="Q160" s="1">
        <v>47.302978515625</v>
      </c>
      <c r="R160" s="1">
        <v>400.10589599609375</v>
      </c>
      <c r="S160" s="1">
        <v>370.60971069335937</v>
      </c>
      <c r="T160" s="1">
        <v>31.472434997558594</v>
      </c>
      <c r="U160" s="1">
        <v>44.441162109375</v>
      </c>
      <c r="V160" s="1">
        <v>25.106977462768555</v>
      </c>
      <c r="W160" s="1">
        <v>35.452716827392578</v>
      </c>
      <c r="X160" s="1">
        <v>499.90615844726562</v>
      </c>
      <c r="Y160" s="1">
        <v>1500.7333984375</v>
      </c>
      <c r="Z160" s="1">
        <v>227.39927673339844</v>
      </c>
      <c r="AA160" s="1">
        <v>76.129905700683594</v>
      </c>
      <c r="AB160" s="1">
        <v>-0.34789371490478516</v>
      </c>
      <c r="AC160" s="1">
        <v>-0.18382608890533447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40"/>
        <v>0.83317693074544252</v>
      </c>
      <c r="AL160">
        <f t="shared" si="241"/>
        <v>1.1307774908503529E-2</v>
      </c>
      <c r="AM160">
        <f t="shared" si="242"/>
        <v>309.87916030883787</v>
      </c>
      <c r="AN160">
        <f t="shared" si="243"/>
        <v>317.95724716186521</v>
      </c>
      <c r="AO160">
        <f t="shared" si="244"/>
        <v>240.11733838295913</v>
      </c>
      <c r="AP160">
        <f t="shared" si="245"/>
        <v>-1.7579758416186502</v>
      </c>
      <c r="AQ160">
        <f t="shared" si="246"/>
        <v>6.2122687097034417</v>
      </c>
      <c r="AR160">
        <f t="shared" si="247"/>
        <v>81.600898523740838</v>
      </c>
      <c r="AS160">
        <f t="shared" si="248"/>
        <v>37.159736414365838</v>
      </c>
      <c r="AT160">
        <f t="shared" si="249"/>
        <v>40.768203735351562</v>
      </c>
      <c r="AU160">
        <f t="shared" si="250"/>
        <v>7.7233750254910545</v>
      </c>
      <c r="AV160">
        <f t="shared" si="251"/>
        <v>0.2851243928384235</v>
      </c>
      <c r="AW160">
        <f t="shared" si="252"/>
        <v>3.3833014806155117</v>
      </c>
      <c r="AX160">
        <f t="shared" si="253"/>
        <v>4.3400735448755423</v>
      </c>
      <c r="AY160">
        <f t="shared" si="254"/>
        <v>0.18081221150686749</v>
      </c>
      <c r="AZ160">
        <f t="shared" si="255"/>
        <v>18.180842754305836</v>
      </c>
      <c r="BA160">
        <f t="shared" si="256"/>
        <v>0.64437980976204901</v>
      </c>
      <c r="BB160">
        <f t="shared" si="257"/>
        <v>56.278076409803603</v>
      </c>
      <c r="BC160">
        <f t="shared" si="258"/>
        <v>360.91976734423969</v>
      </c>
      <c r="BD160">
        <f t="shared" si="259"/>
        <v>3.1785891068963019E-2</v>
      </c>
    </row>
    <row r="161" spans="1:114" x14ac:dyDescent="0.25">
      <c r="A161" s="1">
        <v>127</v>
      </c>
      <c r="B161" s="1" t="s">
        <v>158</v>
      </c>
      <c r="C161" s="1">
        <v>3185.5000301189721</v>
      </c>
      <c r="D161" s="1">
        <v>0</v>
      </c>
      <c r="E161">
        <f t="shared" si="232"/>
        <v>20.390505380530804</v>
      </c>
      <c r="F161">
        <f t="shared" si="233"/>
        <v>0.31698945070136791</v>
      </c>
      <c r="G161">
        <f t="shared" si="234"/>
        <v>238.77524300906384</v>
      </c>
      <c r="H161">
        <f t="shared" si="235"/>
        <v>11.306867242015961</v>
      </c>
      <c r="I161">
        <f t="shared" si="236"/>
        <v>2.828389950739024</v>
      </c>
      <c r="J161">
        <f t="shared" si="237"/>
        <v>36.727493286132812</v>
      </c>
      <c r="K161" s="1">
        <v>6</v>
      </c>
      <c r="L161">
        <f t="shared" si="238"/>
        <v>1.4200000166893005</v>
      </c>
      <c r="M161" s="1">
        <v>1</v>
      </c>
      <c r="N161">
        <f t="shared" si="239"/>
        <v>2.8400000333786011</v>
      </c>
      <c r="O161" s="1">
        <v>44.805931091308594</v>
      </c>
      <c r="P161" s="1">
        <v>36.727493286132812</v>
      </c>
      <c r="Q161" s="1">
        <v>47.303276062011719</v>
      </c>
      <c r="R161" s="1">
        <v>400.08624267578125</v>
      </c>
      <c r="S161" s="1">
        <v>370.58255004882812</v>
      </c>
      <c r="T161" s="1">
        <v>31.472990036010742</v>
      </c>
      <c r="U161" s="1">
        <v>44.441287994384766</v>
      </c>
      <c r="V161" s="1">
        <v>25.109136581420898</v>
      </c>
      <c r="W161" s="1">
        <v>35.455242156982422</v>
      </c>
      <c r="X161" s="1">
        <v>499.88250732421875</v>
      </c>
      <c r="Y161" s="1">
        <v>1500.7890625</v>
      </c>
      <c r="Z161" s="1">
        <v>227.52803039550781</v>
      </c>
      <c r="AA161" s="1">
        <v>76.129936218261719</v>
      </c>
      <c r="AB161" s="1">
        <v>-0.34789371490478516</v>
      </c>
      <c r="AC161" s="1">
        <v>-0.18382608890533447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40"/>
        <v>0.83313751220703114</v>
      </c>
      <c r="AL161">
        <f t="shared" si="241"/>
        <v>1.1306867242015961E-2</v>
      </c>
      <c r="AM161">
        <f t="shared" si="242"/>
        <v>309.87749328613279</v>
      </c>
      <c r="AN161">
        <f t="shared" si="243"/>
        <v>317.95593109130857</v>
      </c>
      <c r="AO161">
        <f t="shared" si="244"/>
        <v>240.12624463276006</v>
      </c>
      <c r="AP161">
        <f t="shared" si="245"/>
        <v>-1.7573731619833002</v>
      </c>
      <c r="AQ161">
        <f t="shared" si="246"/>
        <v>6.2117023712089363</v>
      </c>
      <c r="AR161">
        <f t="shared" si="247"/>
        <v>81.593426709306769</v>
      </c>
      <c r="AS161">
        <f t="shared" si="248"/>
        <v>37.152138714922003</v>
      </c>
      <c r="AT161">
        <f t="shared" si="249"/>
        <v>40.766712188720703</v>
      </c>
      <c r="AU161">
        <f t="shared" si="250"/>
        <v>7.7227629736286474</v>
      </c>
      <c r="AV161">
        <f t="shared" si="251"/>
        <v>0.28516092787521785</v>
      </c>
      <c r="AW161">
        <f t="shared" si="252"/>
        <v>3.3833124204699123</v>
      </c>
      <c r="AX161">
        <f t="shared" si="253"/>
        <v>4.3394505531587351</v>
      </c>
      <c r="AY161">
        <f t="shared" si="254"/>
        <v>0.18083571958447431</v>
      </c>
      <c r="AZ161">
        <f t="shared" si="255"/>
        <v>18.177944020779975</v>
      </c>
      <c r="BA161">
        <f t="shared" si="256"/>
        <v>0.64432403246618797</v>
      </c>
      <c r="BB161">
        <f t="shared" si="257"/>
        <v>56.283809382617434</v>
      </c>
      <c r="BC161">
        <f t="shared" si="258"/>
        <v>360.88988035157854</v>
      </c>
      <c r="BD161">
        <f t="shared" si="259"/>
        <v>3.1800706546134969E-2</v>
      </c>
    </row>
    <row r="162" spans="1:114" x14ac:dyDescent="0.25">
      <c r="A162" s="1">
        <v>128</v>
      </c>
      <c r="B162" s="1" t="s">
        <v>158</v>
      </c>
      <c r="C162" s="1">
        <v>3186.0000301077962</v>
      </c>
      <c r="D162" s="1">
        <v>0</v>
      </c>
      <c r="E162">
        <f t="shared" si="232"/>
        <v>20.414114987316495</v>
      </c>
      <c r="F162">
        <f t="shared" si="233"/>
        <v>0.31715662799089989</v>
      </c>
      <c r="G162">
        <f t="shared" si="234"/>
        <v>238.69819952955046</v>
      </c>
      <c r="H162">
        <f t="shared" si="235"/>
        <v>11.308069617481909</v>
      </c>
      <c r="I162">
        <f t="shared" si="236"/>
        <v>2.8273705047629849</v>
      </c>
      <c r="J162">
        <f t="shared" si="237"/>
        <v>36.724761962890625</v>
      </c>
      <c r="K162" s="1">
        <v>6</v>
      </c>
      <c r="L162">
        <f t="shared" si="238"/>
        <v>1.4200000166893005</v>
      </c>
      <c r="M162" s="1">
        <v>1</v>
      </c>
      <c r="N162">
        <f t="shared" si="239"/>
        <v>2.8400000333786011</v>
      </c>
      <c r="O162" s="1">
        <v>44.805953979492188</v>
      </c>
      <c r="P162" s="1">
        <v>36.724761962890625</v>
      </c>
      <c r="Q162" s="1">
        <v>47.303936004638672</v>
      </c>
      <c r="R162" s="1">
        <v>400.10382080078125</v>
      </c>
      <c r="S162" s="1">
        <v>370.57186889648437</v>
      </c>
      <c r="T162" s="1">
        <v>31.472969055175781</v>
      </c>
      <c r="U162" s="1">
        <v>44.442424774169922</v>
      </c>
      <c r="V162" s="1">
        <v>25.109128952026367</v>
      </c>
      <c r="W162" s="1">
        <v>35.456161499023438</v>
      </c>
      <c r="X162" s="1">
        <v>499.89044189453125</v>
      </c>
      <c r="Y162" s="1">
        <v>1500.784423828125</v>
      </c>
      <c r="Z162" s="1">
        <v>227.56196594238281</v>
      </c>
      <c r="AA162" s="1">
        <v>76.130050659179688</v>
      </c>
      <c r="AB162" s="1">
        <v>-0.34789371490478516</v>
      </c>
      <c r="AC162" s="1">
        <v>-0.18382608890533447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40"/>
        <v>0.83315073649088522</v>
      </c>
      <c r="AL162">
        <f t="shared" si="241"/>
        <v>1.1308069617481908E-2</v>
      </c>
      <c r="AM162">
        <f t="shared" si="242"/>
        <v>309.8747619628906</v>
      </c>
      <c r="AN162">
        <f t="shared" si="243"/>
        <v>317.95595397949216</v>
      </c>
      <c r="AO162">
        <f t="shared" si="244"/>
        <v>240.12550244527665</v>
      </c>
      <c r="AP162">
        <f t="shared" si="245"/>
        <v>-1.7575948646466211</v>
      </c>
      <c r="AQ162">
        <f t="shared" si="246"/>
        <v>6.2107745542373234</v>
      </c>
      <c r="AR162">
        <f t="shared" si="247"/>
        <v>81.581116792392862</v>
      </c>
      <c r="AS162">
        <f t="shared" si="248"/>
        <v>37.13869201822294</v>
      </c>
      <c r="AT162">
        <f t="shared" si="249"/>
        <v>40.765357971191406</v>
      </c>
      <c r="AU162">
        <f t="shared" si="250"/>
        <v>7.7222073107651124</v>
      </c>
      <c r="AV162">
        <f t="shared" si="251"/>
        <v>0.28529621133519767</v>
      </c>
      <c r="AW162">
        <f t="shared" si="252"/>
        <v>3.3834040494743385</v>
      </c>
      <c r="AX162">
        <f t="shared" si="253"/>
        <v>4.3388032612907743</v>
      </c>
      <c r="AY162">
        <f t="shared" si="254"/>
        <v>0.18092276704407598</v>
      </c>
      <c r="AZ162">
        <f t="shared" si="255"/>
        <v>18.172106022439657</v>
      </c>
      <c r="BA162">
        <f t="shared" si="256"/>
        <v>0.64413469980968385</v>
      </c>
      <c r="BB162">
        <f t="shared" si="257"/>
        <v>56.2956127644023</v>
      </c>
      <c r="BC162">
        <f t="shared" si="258"/>
        <v>360.86797632290165</v>
      </c>
      <c r="BD162">
        <f t="shared" si="259"/>
        <v>3.1846137303844155E-2</v>
      </c>
    </row>
    <row r="163" spans="1:114" x14ac:dyDescent="0.25">
      <c r="A163" s="1">
        <v>129</v>
      </c>
      <c r="B163" s="1" t="s">
        <v>159</v>
      </c>
      <c r="C163" s="1">
        <v>3186.5000300966203</v>
      </c>
      <c r="D163" s="1">
        <v>0</v>
      </c>
      <c r="E163">
        <f t="shared" si="232"/>
        <v>20.46150414376141</v>
      </c>
      <c r="F163">
        <f t="shared" si="233"/>
        <v>0.31732920383354418</v>
      </c>
      <c r="G163">
        <f t="shared" si="234"/>
        <v>238.47540852054419</v>
      </c>
      <c r="H163">
        <f t="shared" si="235"/>
        <v>11.310846783642472</v>
      </c>
      <c r="I163">
        <f t="shared" si="236"/>
        <v>2.8266973835456528</v>
      </c>
      <c r="J163">
        <f t="shared" si="237"/>
        <v>36.723480224609375</v>
      </c>
      <c r="K163" s="1">
        <v>6</v>
      </c>
      <c r="L163">
        <f t="shared" si="238"/>
        <v>1.4200000166893005</v>
      </c>
      <c r="M163" s="1">
        <v>1</v>
      </c>
      <c r="N163">
        <f t="shared" si="239"/>
        <v>2.8400000333786011</v>
      </c>
      <c r="O163" s="1">
        <v>44.806808471679688</v>
      </c>
      <c r="P163" s="1">
        <v>36.723480224609375</v>
      </c>
      <c r="Q163" s="1">
        <v>47.304481506347656</v>
      </c>
      <c r="R163" s="1">
        <v>400.13134765625</v>
      </c>
      <c r="S163" s="1">
        <v>370.54220581054687</v>
      </c>
      <c r="T163" s="1">
        <v>31.472997665405273</v>
      </c>
      <c r="U163" s="1">
        <v>44.445369720458984</v>
      </c>
      <c r="V163" s="1">
        <v>25.108144760131836</v>
      </c>
      <c r="W163" s="1">
        <v>35.457084655761719</v>
      </c>
      <c r="X163" s="1">
        <v>499.89926147460937</v>
      </c>
      <c r="Y163" s="1">
        <v>1500.8436279296875</v>
      </c>
      <c r="Z163" s="1">
        <v>227.63551330566406</v>
      </c>
      <c r="AA163" s="1">
        <v>76.130355834960938</v>
      </c>
      <c r="AB163" s="1">
        <v>-0.34789371490478516</v>
      </c>
      <c r="AC163" s="1">
        <v>-0.18382608890533447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40"/>
        <v>0.83316543579101554</v>
      </c>
      <c r="AL163">
        <f t="shared" si="241"/>
        <v>1.1310846783642471E-2</v>
      </c>
      <c r="AM163">
        <f t="shared" si="242"/>
        <v>309.87348022460935</v>
      </c>
      <c r="AN163">
        <f t="shared" si="243"/>
        <v>317.95680847167966</v>
      </c>
      <c r="AO163">
        <f t="shared" si="244"/>
        <v>240.13497510131492</v>
      </c>
      <c r="AP163">
        <f t="shared" si="245"/>
        <v>-1.7585855393285761</v>
      </c>
      <c r="AQ163">
        <f t="shared" si="246"/>
        <v>6.2103391955805938</v>
      </c>
      <c r="AR163">
        <f t="shared" si="247"/>
        <v>81.575071171920797</v>
      </c>
      <c r="AS163">
        <f t="shared" si="248"/>
        <v>37.129701451461813</v>
      </c>
      <c r="AT163">
        <f t="shared" si="249"/>
        <v>40.765144348144531</v>
      </c>
      <c r="AU163">
        <f t="shared" si="250"/>
        <v>7.7221196600681017</v>
      </c>
      <c r="AV163">
        <f t="shared" si="251"/>
        <v>0.28543584839287273</v>
      </c>
      <c r="AW163">
        <f t="shared" si="252"/>
        <v>3.383641812034941</v>
      </c>
      <c r="AX163">
        <f t="shared" si="253"/>
        <v>4.3384778480331612</v>
      </c>
      <c r="AY163">
        <f t="shared" si="254"/>
        <v>0.18101261707275654</v>
      </c>
      <c r="AZ163">
        <f t="shared" si="255"/>
        <v>18.155217708556705</v>
      </c>
      <c r="BA163">
        <f t="shared" si="256"/>
        <v>0.64358500807995234</v>
      </c>
      <c r="BB163">
        <f t="shared" si="257"/>
        <v>56.305415288219464</v>
      </c>
      <c r="BC163">
        <f t="shared" si="258"/>
        <v>360.8157867015949</v>
      </c>
      <c r="BD163">
        <f t="shared" si="259"/>
        <v>3.1930240601942515E-2</v>
      </c>
    </row>
    <row r="164" spans="1:114" x14ac:dyDescent="0.25">
      <c r="A164" s="1">
        <v>130</v>
      </c>
      <c r="B164" s="1" t="s">
        <v>159</v>
      </c>
      <c r="C164" s="1">
        <v>3187.0000300854445</v>
      </c>
      <c r="D164" s="1">
        <v>0</v>
      </c>
      <c r="E164">
        <f t="shared" si="232"/>
        <v>20.461590251129596</v>
      </c>
      <c r="F164">
        <f t="shared" si="233"/>
        <v>0.3174471295314848</v>
      </c>
      <c r="G164">
        <f t="shared" si="234"/>
        <v>238.52842898657966</v>
      </c>
      <c r="H164">
        <f t="shared" si="235"/>
        <v>11.313132902501962</v>
      </c>
      <c r="I164">
        <f t="shared" si="236"/>
        <v>2.8263190034876149</v>
      </c>
      <c r="J164">
        <f t="shared" si="237"/>
        <v>36.722911834716797</v>
      </c>
      <c r="K164" s="1">
        <v>6</v>
      </c>
      <c r="L164">
        <f t="shared" si="238"/>
        <v>1.4200000166893005</v>
      </c>
      <c r="M164" s="1">
        <v>1</v>
      </c>
      <c r="N164">
        <f t="shared" si="239"/>
        <v>2.8400000333786011</v>
      </c>
      <c r="O164" s="1">
        <v>44.807701110839844</v>
      </c>
      <c r="P164" s="1">
        <v>36.722911834716797</v>
      </c>
      <c r="Q164" s="1">
        <v>47.305118560791016</v>
      </c>
      <c r="R164" s="1">
        <v>400.14706420898437</v>
      </c>
      <c r="S164" s="1">
        <v>370.556884765625</v>
      </c>
      <c r="T164" s="1">
        <v>31.473043441772461</v>
      </c>
      <c r="U164" s="1">
        <v>44.447879791259766</v>
      </c>
      <c r="V164" s="1">
        <v>25.106983184814453</v>
      </c>
      <c r="W164" s="1">
        <v>35.4573974609375</v>
      </c>
      <c r="X164" s="1">
        <v>499.90402221679687</v>
      </c>
      <c r="Y164" s="1">
        <v>1500.832763671875</v>
      </c>
      <c r="Z164" s="1">
        <v>227.589111328125</v>
      </c>
      <c r="AA164" s="1">
        <v>76.130226135253906</v>
      </c>
      <c r="AB164" s="1">
        <v>-0.34789371490478516</v>
      </c>
      <c r="AC164" s="1">
        <v>-0.18382608890533447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40"/>
        <v>0.8331733703613281</v>
      </c>
      <c r="AL164">
        <f t="shared" si="241"/>
        <v>1.1313132902501962E-2</v>
      </c>
      <c r="AM164">
        <f t="shared" si="242"/>
        <v>309.87291183471677</v>
      </c>
      <c r="AN164">
        <f t="shared" si="243"/>
        <v>317.95770111083982</v>
      </c>
      <c r="AO164">
        <f t="shared" si="244"/>
        <v>240.13323682010378</v>
      </c>
      <c r="AP164">
        <f t="shared" si="245"/>
        <v>-1.7595531199927315</v>
      </c>
      <c r="AQ164">
        <f t="shared" si="246"/>
        <v>6.210146143228803</v>
      </c>
      <c r="AR164">
        <f t="shared" si="247"/>
        <v>81.572674330374127</v>
      </c>
      <c r="AS164">
        <f t="shared" si="248"/>
        <v>37.124794539114362</v>
      </c>
      <c r="AT164">
        <f t="shared" si="249"/>
        <v>40.76530647277832</v>
      </c>
      <c r="AU164">
        <f t="shared" si="250"/>
        <v>7.7221861806075163</v>
      </c>
      <c r="AV164">
        <f t="shared" si="251"/>
        <v>0.28553125735742713</v>
      </c>
      <c r="AW164">
        <f t="shared" si="252"/>
        <v>3.3838271397411881</v>
      </c>
      <c r="AX164">
        <f t="shared" si="253"/>
        <v>4.3383590408663277</v>
      </c>
      <c r="AY164">
        <f t="shared" si="254"/>
        <v>0.18107400909739599</v>
      </c>
      <c r="AZ164">
        <f t="shared" si="255"/>
        <v>18.159223238435164</v>
      </c>
      <c r="BA164">
        <f t="shared" si="256"/>
        <v>0.64370259680223574</v>
      </c>
      <c r="BB164">
        <f t="shared" si="257"/>
        <v>56.311535202080186</v>
      </c>
      <c r="BC164">
        <f t="shared" si="258"/>
        <v>360.83042472535413</v>
      </c>
      <c r="BD164">
        <f t="shared" si="259"/>
        <v>3.1932550050180475E-2</v>
      </c>
    </row>
    <row r="165" spans="1:114" x14ac:dyDescent="0.25">
      <c r="A165" s="1">
        <v>131</v>
      </c>
      <c r="B165" s="1" t="s">
        <v>160</v>
      </c>
      <c r="C165" s="1">
        <v>3187.5000300742686</v>
      </c>
      <c r="D165" s="1">
        <v>0</v>
      </c>
      <c r="E165">
        <f t="shared" si="232"/>
        <v>20.451224768838443</v>
      </c>
      <c r="F165">
        <f t="shared" si="233"/>
        <v>0.31739853576143495</v>
      </c>
      <c r="G165">
        <f t="shared" si="234"/>
        <v>238.57343659399427</v>
      </c>
      <c r="H165">
        <f t="shared" si="235"/>
        <v>11.314409086882375</v>
      </c>
      <c r="I165">
        <f t="shared" si="236"/>
        <v>2.8270179205697303</v>
      </c>
      <c r="J165">
        <f t="shared" si="237"/>
        <v>36.725429534912109</v>
      </c>
      <c r="K165" s="1">
        <v>6</v>
      </c>
      <c r="L165">
        <f t="shared" si="238"/>
        <v>1.4200000166893005</v>
      </c>
      <c r="M165" s="1">
        <v>1</v>
      </c>
      <c r="N165">
        <f t="shared" si="239"/>
        <v>2.8400000333786011</v>
      </c>
      <c r="O165" s="1">
        <v>44.807472229003906</v>
      </c>
      <c r="P165" s="1">
        <v>36.725429534912109</v>
      </c>
      <c r="Q165" s="1">
        <v>47.305385589599609</v>
      </c>
      <c r="R165" s="1">
        <v>400.14382934570312</v>
      </c>
      <c r="S165" s="1">
        <v>370.56695556640625</v>
      </c>
      <c r="T165" s="1">
        <v>31.474185943603516</v>
      </c>
      <c r="U165" s="1">
        <v>44.449771881103516</v>
      </c>
      <c r="V165" s="1">
        <v>25.108282089233398</v>
      </c>
      <c r="W165" s="1">
        <v>35.459449768066406</v>
      </c>
      <c r="X165" s="1">
        <v>499.9305419921875</v>
      </c>
      <c r="Y165" s="1">
        <v>1500.833740234375</v>
      </c>
      <c r="Z165" s="1">
        <v>227.53878784179687</v>
      </c>
      <c r="AA165" s="1">
        <v>76.130500793457031</v>
      </c>
      <c r="AB165" s="1">
        <v>-0.34789371490478516</v>
      </c>
      <c r="AC165" s="1">
        <v>-0.18382608890533447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40"/>
        <v>0.83321756998697905</v>
      </c>
      <c r="AL165">
        <f t="shared" si="241"/>
        <v>1.1314409086882374E-2</v>
      </c>
      <c r="AM165">
        <f t="shared" si="242"/>
        <v>309.87542953491209</v>
      </c>
      <c r="AN165">
        <f t="shared" si="243"/>
        <v>317.95747222900388</v>
      </c>
      <c r="AO165">
        <f t="shared" si="244"/>
        <v>240.13339307010028</v>
      </c>
      <c r="AP165">
        <f t="shared" si="245"/>
        <v>-1.7606139011885455</v>
      </c>
      <c r="AQ165">
        <f t="shared" si="246"/>
        <v>6.2110013140330658</v>
      </c>
      <c r="AR165">
        <f t="shared" si="247"/>
        <v>81.58361299741857</v>
      </c>
      <c r="AS165">
        <f t="shared" si="248"/>
        <v>37.133841116315054</v>
      </c>
      <c r="AT165">
        <f t="shared" si="249"/>
        <v>40.766450881958008</v>
      </c>
      <c r="AU165">
        <f t="shared" si="250"/>
        <v>7.7226557514775047</v>
      </c>
      <c r="AV165">
        <f t="shared" si="251"/>
        <v>0.28549194294539354</v>
      </c>
      <c r="AW165">
        <f t="shared" si="252"/>
        <v>3.3839833934633354</v>
      </c>
      <c r="AX165">
        <f t="shared" si="253"/>
        <v>4.3386723580141693</v>
      </c>
      <c r="AY165">
        <f t="shared" si="254"/>
        <v>0.18104871170194789</v>
      </c>
      <c r="AZ165">
        <f t="shared" si="255"/>
        <v>18.16271520391685</v>
      </c>
      <c r="BA165">
        <f t="shared" si="256"/>
        <v>0.64380655913946294</v>
      </c>
      <c r="BB165">
        <f t="shared" si="257"/>
        <v>56.305776706958554</v>
      </c>
      <c r="BC165">
        <f t="shared" si="258"/>
        <v>360.84542277998344</v>
      </c>
      <c r="BD165">
        <f t="shared" si="259"/>
        <v>3.1911783343311233E-2</v>
      </c>
    </row>
    <row r="166" spans="1:114" x14ac:dyDescent="0.25">
      <c r="A166" s="1">
        <v>132</v>
      </c>
      <c r="B166" s="1" t="s">
        <v>160</v>
      </c>
      <c r="C166" s="1">
        <v>3188.0000300630927</v>
      </c>
      <c r="D166" s="1">
        <v>0</v>
      </c>
      <c r="E166">
        <f t="shared" si="232"/>
        <v>20.435495849308872</v>
      </c>
      <c r="F166">
        <f t="shared" si="233"/>
        <v>0.3174027038339452</v>
      </c>
      <c r="G166">
        <f t="shared" si="234"/>
        <v>238.66031248724872</v>
      </c>
      <c r="H166">
        <f t="shared" si="235"/>
        <v>11.317742085740271</v>
      </c>
      <c r="I166">
        <f t="shared" si="236"/>
        <v>2.8277909150923852</v>
      </c>
      <c r="J166">
        <f t="shared" si="237"/>
        <v>36.728504180908203</v>
      </c>
      <c r="K166" s="1">
        <v>6</v>
      </c>
      <c r="L166">
        <f t="shared" si="238"/>
        <v>1.4200000166893005</v>
      </c>
      <c r="M166" s="1">
        <v>1</v>
      </c>
      <c r="N166">
        <f t="shared" si="239"/>
        <v>2.8400000333786011</v>
      </c>
      <c r="O166" s="1">
        <v>44.805614471435547</v>
      </c>
      <c r="P166" s="1">
        <v>36.728504180908203</v>
      </c>
      <c r="Q166" s="1">
        <v>47.305660247802734</v>
      </c>
      <c r="R166" s="1">
        <v>400.13360595703125</v>
      </c>
      <c r="S166" s="1">
        <v>370.57391357421875</v>
      </c>
      <c r="T166" s="1">
        <v>31.473930358886719</v>
      </c>
      <c r="U166" s="1">
        <v>44.453342437744141</v>
      </c>
      <c r="V166" s="1">
        <v>25.110483169555664</v>
      </c>
      <c r="W166" s="1">
        <v>35.4656982421875</v>
      </c>
      <c r="X166" s="1">
        <v>499.92852783203125</v>
      </c>
      <c r="Y166" s="1">
        <v>1500.8201904296875</v>
      </c>
      <c r="Z166" s="1">
        <v>227.52006530761719</v>
      </c>
      <c r="AA166" s="1">
        <v>76.1304931640625</v>
      </c>
      <c r="AB166" s="1">
        <v>-0.34789371490478516</v>
      </c>
      <c r="AC166" s="1">
        <v>-0.18382608890533447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40"/>
        <v>0.83321421305338528</v>
      </c>
      <c r="AL166">
        <f t="shared" si="241"/>
        <v>1.1317742085740271E-2</v>
      </c>
      <c r="AM166">
        <f t="shared" si="242"/>
        <v>309.87850418090818</v>
      </c>
      <c r="AN166">
        <f t="shared" si="243"/>
        <v>317.95561447143552</v>
      </c>
      <c r="AO166">
        <f t="shared" si="244"/>
        <v>240.13122510139874</v>
      </c>
      <c r="AP166">
        <f t="shared" si="245"/>
        <v>-1.7631035520421294</v>
      </c>
      <c r="AQ166">
        <f t="shared" si="246"/>
        <v>6.2120457976687948</v>
      </c>
      <c r="AR166">
        <f t="shared" si="247"/>
        <v>81.597340822181877</v>
      </c>
      <c r="AS166">
        <f t="shared" si="248"/>
        <v>37.143998384437737</v>
      </c>
      <c r="AT166">
        <f t="shared" si="249"/>
        <v>40.767059326171875</v>
      </c>
      <c r="AU166">
        <f t="shared" si="250"/>
        <v>7.7229054167293913</v>
      </c>
      <c r="AV166">
        <f t="shared" si="251"/>
        <v>0.28549531513951482</v>
      </c>
      <c r="AW166">
        <f t="shared" si="252"/>
        <v>3.3842548825764096</v>
      </c>
      <c r="AX166">
        <f t="shared" si="253"/>
        <v>4.3386505341529817</v>
      </c>
      <c r="AY166">
        <f t="shared" si="254"/>
        <v>0.18105088158231311</v>
      </c>
      <c r="AZ166">
        <f t="shared" si="255"/>
        <v>18.16932728834351</v>
      </c>
      <c r="BA166">
        <f t="shared" si="256"/>
        <v>0.64402890690644821</v>
      </c>
      <c r="BB166">
        <f t="shared" si="257"/>
        <v>56.300832340252548</v>
      </c>
      <c r="BC166">
        <f t="shared" si="258"/>
        <v>360.85985756283657</v>
      </c>
      <c r="BD166">
        <f t="shared" si="259"/>
        <v>3.1883164654897163E-2</v>
      </c>
    </row>
    <row r="167" spans="1:114" x14ac:dyDescent="0.25">
      <c r="A167" s="1">
        <v>133</v>
      </c>
      <c r="B167" s="1" t="s">
        <v>161</v>
      </c>
      <c r="C167" s="1">
        <v>3188.5000300519168</v>
      </c>
      <c r="D167" s="1">
        <v>0</v>
      </c>
      <c r="E167">
        <f t="shared" si="232"/>
        <v>20.417343230983395</v>
      </c>
      <c r="F167">
        <f t="shared" si="233"/>
        <v>0.31737983286118732</v>
      </c>
      <c r="G167">
        <f t="shared" si="234"/>
        <v>238.77038882581996</v>
      </c>
      <c r="H167">
        <f t="shared" si="235"/>
        <v>11.319295389144758</v>
      </c>
      <c r="I167">
        <f t="shared" si="236"/>
        <v>2.828352133966987</v>
      </c>
      <c r="J167">
        <f t="shared" si="237"/>
        <v>36.730670928955078</v>
      </c>
      <c r="K167" s="1">
        <v>6</v>
      </c>
      <c r="L167">
        <f t="shared" si="238"/>
        <v>1.4200000166893005</v>
      </c>
      <c r="M167" s="1">
        <v>1</v>
      </c>
      <c r="N167">
        <f t="shared" si="239"/>
        <v>2.8400000333786011</v>
      </c>
      <c r="O167" s="1">
        <v>44.806148529052734</v>
      </c>
      <c r="P167" s="1">
        <v>36.730670928955078</v>
      </c>
      <c r="Q167" s="1">
        <v>47.306209564208984</v>
      </c>
      <c r="R167" s="1">
        <v>400.135986328125</v>
      </c>
      <c r="S167" s="1">
        <v>370.5992431640625</v>
      </c>
      <c r="T167" s="1">
        <v>31.475326538085938</v>
      </c>
      <c r="U167" s="1">
        <v>44.455524444580078</v>
      </c>
      <c r="V167" s="1">
        <v>25.110969543457031</v>
      </c>
      <c r="W167" s="1">
        <v>35.466552734375</v>
      </c>
      <c r="X167" s="1">
        <v>499.96572875976562</v>
      </c>
      <c r="Y167" s="1">
        <v>1500.8155517578125</v>
      </c>
      <c r="Z167" s="1">
        <v>227.55484008789063</v>
      </c>
      <c r="AA167" s="1">
        <v>76.130691528320312</v>
      </c>
      <c r="AB167" s="1">
        <v>-0.34789371490478516</v>
      </c>
      <c r="AC167" s="1">
        <v>-0.18382608890533447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40"/>
        <v>0.83327621459960932</v>
      </c>
      <c r="AL167">
        <f t="shared" si="241"/>
        <v>1.1319295389144758E-2</v>
      </c>
      <c r="AM167">
        <f t="shared" si="242"/>
        <v>309.88067092895506</v>
      </c>
      <c r="AN167">
        <f t="shared" si="243"/>
        <v>317.95614852905271</v>
      </c>
      <c r="AO167">
        <f t="shared" si="244"/>
        <v>240.13048291391533</v>
      </c>
      <c r="AP167">
        <f t="shared" si="245"/>
        <v>-1.7641425182659729</v>
      </c>
      <c r="AQ167">
        <f t="shared" si="246"/>
        <v>6.212781952187016</v>
      </c>
      <c r="AR167">
        <f t="shared" si="247"/>
        <v>81.606797829701648</v>
      </c>
      <c r="AS167">
        <f t="shared" si="248"/>
        <v>37.15127338512157</v>
      </c>
      <c r="AT167">
        <f t="shared" si="249"/>
        <v>40.768409729003906</v>
      </c>
      <c r="AU167">
        <f t="shared" si="250"/>
        <v>7.7234595576955334</v>
      </c>
      <c r="AV167">
        <f t="shared" si="251"/>
        <v>0.28547681118677687</v>
      </c>
      <c r="AW167">
        <f t="shared" si="252"/>
        <v>3.384429818220029</v>
      </c>
      <c r="AX167">
        <f t="shared" si="253"/>
        <v>4.3390297394755049</v>
      </c>
      <c r="AY167">
        <f t="shared" si="254"/>
        <v>0.18103897499239643</v>
      </c>
      <c r="AZ167">
        <f t="shared" si="255"/>
        <v>18.177754817795599</v>
      </c>
      <c r="BA167">
        <f t="shared" si="256"/>
        <v>0.64428191160691994</v>
      </c>
      <c r="BB167">
        <f t="shared" si="257"/>
        <v>56.29675051410895</v>
      </c>
      <c r="BC167">
        <f t="shared" si="258"/>
        <v>360.89381603805055</v>
      </c>
      <c r="BD167">
        <f t="shared" si="259"/>
        <v>3.1849536538315584E-2</v>
      </c>
    </row>
    <row r="168" spans="1:114" x14ac:dyDescent="0.25">
      <c r="A168" s="1">
        <v>134</v>
      </c>
      <c r="B168" s="1" t="s">
        <v>161</v>
      </c>
      <c r="C168" s="1">
        <v>3189.000030040741</v>
      </c>
      <c r="D168" s="1">
        <v>0</v>
      </c>
      <c r="E168">
        <f t="shared" si="232"/>
        <v>20.418591199037724</v>
      </c>
      <c r="F168">
        <f t="shared" si="233"/>
        <v>0.31758069983075704</v>
      </c>
      <c r="G168">
        <f t="shared" si="234"/>
        <v>238.82141419714705</v>
      </c>
      <c r="H168">
        <f t="shared" si="235"/>
        <v>11.322760335413466</v>
      </c>
      <c r="I168">
        <f t="shared" si="236"/>
        <v>2.8276160369713512</v>
      </c>
      <c r="J168">
        <f t="shared" si="237"/>
        <v>36.729061126708984</v>
      </c>
      <c r="K168" s="1">
        <v>6</v>
      </c>
      <c r="L168">
        <f t="shared" si="238"/>
        <v>1.4200000166893005</v>
      </c>
      <c r="M168" s="1">
        <v>1</v>
      </c>
      <c r="N168">
        <f t="shared" si="239"/>
        <v>2.8400000333786011</v>
      </c>
      <c r="O168" s="1">
        <v>44.805797576904297</v>
      </c>
      <c r="P168" s="1">
        <v>36.729061126708984</v>
      </c>
      <c r="Q168" s="1">
        <v>47.305194854736328</v>
      </c>
      <c r="R168" s="1">
        <v>400.12667846679688</v>
      </c>
      <c r="S168" s="1">
        <v>370.588134765625</v>
      </c>
      <c r="T168" s="1">
        <v>31.474340438842773</v>
      </c>
      <c r="U168" s="1">
        <v>44.458000183105469</v>
      </c>
      <c r="V168" s="1">
        <v>25.110641479492187</v>
      </c>
      <c r="W168" s="1">
        <v>35.469173431396484</v>
      </c>
      <c r="X168" s="1">
        <v>499.984130859375</v>
      </c>
      <c r="Y168" s="1">
        <v>1500.77685546875</v>
      </c>
      <c r="Z168" s="1">
        <v>227.43914794921875</v>
      </c>
      <c r="AA168" s="1">
        <v>76.130706787109375</v>
      </c>
      <c r="AB168" s="1">
        <v>-0.34789371490478516</v>
      </c>
      <c r="AC168" s="1">
        <v>-0.18382608890533447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40"/>
        <v>0.83330688476562487</v>
      </c>
      <c r="AL168">
        <f t="shared" si="241"/>
        <v>1.1322760335413467E-2</v>
      </c>
      <c r="AM168">
        <f t="shared" si="242"/>
        <v>309.87906112670896</v>
      </c>
      <c r="AN168">
        <f t="shared" si="243"/>
        <v>317.95579757690427</v>
      </c>
      <c r="AO168">
        <f t="shared" si="244"/>
        <v>240.12429150780372</v>
      </c>
      <c r="AP168">
        <f t="shared" si="245"/>
        <v>-1.7658155930977761</v>
      </c>
      <c r="AQ168">
        <f t="shared" si="246"/>
        <v>6.2122350132526085</v>
      </c>
      <c r="AR168">
        <f t="shared" si="247"/>
        <v>81.599597264010669</v>
      </c>
      <c r="AS168">
        <f t="shared" si="248"/>
        <v>37.1415970809052</v>
      </c>
      <c r="AT168">
        <f t="shared" si="249"/>
        <v>40.767429351806641</v>
      </c>
      <c r="AU168">
        <f t="shared" si="250"/>
        <v>7.7230572541892846</v>
      </c>
      <c r="AV168">
        <f t="shared" si="251"/>
        <v>0.28563931513574653</v>
      </c>
      <c r="AW168">
        <f t="shared" si="252"/>
        <v>3.3846189762812573</v>
      </c>
      <c r="AX168">
        <f t="shared" si="253"/>
        <v>4.3384382779080273</v>
      </c>
      <c r="AY168">
        <f t="shared" si="254"/>
        <v>0.18114354087716955</v>
      </c>
      <c r="AZ168">
        <f t="shared" si="255"/>
        <v>18.181643058725804</v>
      </c>
      <c r="BA168">
        <f t="shared" si="256"/>
        <v>0.64443891153770327</v>
      </c>
      <c r="BB168">
        <f t="shared" si="257"/>
        <v>56.307167671552108</v>
      </c>
      <c r="BC168">
        <f t="shared" si="258"/>
        <v>360.88211441536885</v>
      </c>
      <c r="BD168">
        <f t="shared" si="259"/>
        <v>3.1858410055140507E-2</v>
      </c>
    </row>
    <row r="169" spans="1:114" x14ac:dyDescent="0.25">
      <c r="A169" s="1">
        <v>135</v>
      </c>
      <c r="B169" s="1" t="s">
        <v>162</v>
      </c>
      <c r="C169" s="1">
        <v>3190.0000300183892</v>
      </c>
      <c r="D169" s="1">
        <v>0</v>
      </c>
      <c r="E169">
        <f t="shared" si="232"/>
        <v>20.430978827790927</v>
      </c>
      <c r="F169">
        <f t="shared" si="233"/>
        <v>0.31780812666002783</v>
      </c>
      <c r="G169">
        <f t="shared" si="234"/>
        <v>238.87476574642065</v>
      </c>
      <c r="H169">
        <f t="shared" si="235"/>
        <v>11.324416479230745</v>
      </c>
      <c r="I169">
        <f t="shared" si="236"/>
        <v>2.8262285981346178</v>
      </c>
      <c r="J169">
        <f t="shared" si="237"/>
        <v>36.725749969482422</v>
      </c>
      <c r="K169" s="1">
        <v>6</v>
      </c>
      <c r="L169">
        <f t="shared" si="238"/>
        <v>1.4200000166893005</v>
      </c>
      <c r="M169" s="1">
        <v>1</v>
      </c>
      <c r="N169">
        <f t="shared" si="239"/>
        <v>2.8400000333786011</v>
      </c>
      <c r="O169" s="1">
        <v>44.806968688964844</v>
      </c>
      <c r="P169" s="1">
        <v>36.725749969482422</v>
      </c>
      <c r="Q169" s="1">
        <v>47.304718017578125</v>
      </c>
      <c r="R169" s="1">
        <v>400.18365478515625</v>
      </c>
      <c r="S169" s="1">
        <v>370.6295166015625</v>
      </c>
      <c r="T169" s="1">
        <v>31.476156234741211</v>
      </c>
      <c r="U169" s="1">
        <v>44.461418151855469</v>
      </c>
      <c r="V169" s="1">
        <v>25.110591888427734</v>
      </c>
      <c r="W169" s="1">
        <v>35.46978759765625</v>
      </c>
      <c r="X169" s="1">
        <v>499.9937744140625</v>
      </c>
      <c r="Y169" s="1">
        <v>1500.6658935546875</v>
      </c>
      <c r="Z169" s="1">
        <v>227.40664672851562</v>
      </c>
      <c r="AA169" s="1">
        <v>76.130760192871094</v>
      </c>
      <c r="AB169" s="1">
        <v>-0.34789371490478516</v>
      </c>
      <c r="AC169" s="1">
        <v>-0.18382608890533447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40"/>
        <v>0.83332295735677075</v>
      </c>
      <c r="AL169">
        <f t="shared" si="241"/>
        <v>1.1324416479230746E-2</v>
      </c>
      <c r="AM169">
        <f t="shared" si="242"/>
        <v>309.8757499694824</v>
      </c>
      <c r="AN169">
        <f t="shared" si="243"/>
        <v>317.95696868896482</v>
      </c>
      <c r="AO169">
        <f t="shared" si="244"/>
        <v>240.10653760195055</v>
      </c>
      <c r="AP169">
        <f t="shared" si="245"/>
        <v>-1.7661982660896116</v>
      </c>
      <c r="AQ169">
        <f t="shared" si="246"/>
        <v>6.2111101612884925</v>
      </c>
      <c r="AR169">
        <f t="shared" si="247"/>
        <v>81.58476475938437</v>
      </c>
      <c r="AS169">
        <f t="shared" si="248"/>
        <v>37.123346607528902</v>
      </c>
      <c r="AT169">
        <f t="shared" si="249"/>
        <v>40.766359329223633</v>
      </c>
      <c r="AU169">
        <f t="shared" si="250"/>
        <v>7.7226181848975397</v>
      </c>
      <c r="AV169">
        <f t="shared" si="251"/>
        <v>0.28582328139636853</v>
      </c>
      <c r="AW169">
        <f t="shared" si="252"/>
        <v>3.3848815631538747</v>
      </c>
      <c r="AX169">
        <f t="shared" si="253"/>
        <v>4.337736621743665</v>
      </c>
      <c r="AY169">
        <f t="shared" si="254"/>
        <v>0.1812619191518931</v>
      </c>
      <c r="AZ169">
        <f t="shared" si="255"/>
        <v>18.185717507169006</v>
      </c>
      <c r="BA169">
        <f t="shared" si="256"/>
        <v>0.64451090656985632</v>
      </c>
      <c r="BB169">
        <f t="shared" si="257"/>
        <v>56.32410943898978</v>
      </c>
      <c r="BC169">
        <f t="shared" si="258"/>
        <v>360.91760776587665</v>
      </c>
      <c r="BD169">
        <f t="shared" si="259"/>
        <v>3.1884193585497295E-2</v>
      </c>
      <c r="BE169">
        <f>AVERAGE(E155:E169)</f>
        <v>20.398306177698089</v>
      </c>
      <c r="BF169">
        <f>AVERAGE(O155:O169)</f>
        <v>44.805784606933592</v>
      </c>
      <c r="BG169">
        <f>AVERAGE(P155:P169)</f>
        <v>36.728647359212239</v>
      </c>
      <c r="BH169" t="e">
        <f>AVERAGE(B155:B169)</f>
        <v>#DIV/0!</v>
      </c>
      <c r="BI169">
        <f t="shared" ref="BI169:DJ169" si="260">AVERAGE(C155:C169)</f>
        <v>3186.1333634381494</v>
      </c>
      <c r="BJ169">
        <f t="shared" si="260"/>
        <v>0</v>
      </c>
      <c r="BK169">
        <f t="shared" si="260"/>
        <v>20.398306177698089</v>
      </c>
      <c r="BL169">
        <f t="shared" si="260"/>
        <v>0.31714517187577979</v>
      </c>
      <c r="BM169">
        <f t="shared" si="260"/>
        <v>238.79184482105853</v>
      </c>
      <c r="BN169">
        <f t="shared" si="260"/>
        <v>11.312264757555056</v>
      </c>
      <c r="BO169">
        <f t="shared" si="260"/>
        <v>2.8284821393406689</v>
      </c>
      <c r="BP169">
        <f t="shared" si="260"/>
        <v>36.728647359212239</v>
      </c>
      <c r="BQ169">
        <f t="shared" si="260"/>
        <v>6</v>
      </c>
      <c r="BR169">
        <f t="shared" si="260"/>
        <v>1.4200000166893005</v>
      </c>
      <c r="BS169">
        <f t="shared" si="260"/>
        <v>1</v>
      </c>
      <c r="BT169">
        <f t="shared" si="260"/>
        <v>2.8400000333786011</v>
      </c>
      <c r="BU169">
        <f t="shared" si="260"/>
        <v>44.805784606933592</v>
      </c>
      <c r="BV169">
        <f t="shared" si="260"/>
        <v>36.728647359212239</v>
      </c>
      <c r="BW169">
        <f t="shared" si="260"/>
        <v>47.304298146565756</v>
      </c>
      <c r="BX169">
        <f t="shared" si="260"/>
        <v>400.10605265299478</v>
      </c>
      <c r="BY169">
        <f t="shared" si="260"/>
        <v>370.59305419921873</v>
      </c>
      <c r="BZ169">
        <f t="shared" si="260"/>
        <v>31.471879196166991</v>
      </c>
      <c r="CA169">
        <f t="shared" si="260"/>
        <v>44.445171610514322</v>
      </c>
      <c r="CB169">
        <f t="shared" si="260"/>
        <v>25.108474349975587</v>
      </c>
      <c r="CC169">
        <f t="shared" si="260"/>
        <v>35.458653513590498</v>
      </c>
      <c r="CD169">
        <f t="shared" si="260"/>
        <v>499.92655232747398</v>
      </c>
      <c r="CE169">
        <f t="shared" si="260"/>
        <v>1500.7550292968749</v>
      </c>
      <c r="CF169">
        <f t="shared" si="260"/>
        <v>227.46994832356771</v>
      </c>
      <c r="CG169">
        <f t="shared" si="260"/>
        <v>76.13003336588541</v>
      </c>
      <c r="CH169">
        <f t="shared" si="260"/>
        <v>-0.34789371490478516</v>
      </c>
      <c r="CI169">
        <f t="shared" si="260"/>
        <v>-0.18382608890533447</v>
      </c>
      <c r="CJ169">
        <f t="shared" si="260"/>
        <v>1</v>
      </c>
      <c r="CK169">
        <f t="shared" si="260"/>
        <v>-0.21956524252891541</v>
      </c>
      <c r="CL169">
        <f t="shared" si="260"/>
        <v>2.737391471862793</v>
      </c>
      <c r="CM169">
        <f t="shared" si="260"/>
        <v>1</v>
      </c>
      <c r="CN169">
        <f t="shared" si="260"/>
        <v>0</v>
      </c>
      <c r="CO169">
        <f t="shared" si="260"/>
        <v>0.15999999642372131</v>
      </c>
      <c r="CP169">
        <f t="shared" si="260"/>
        <v>111115</v>
      </c>
      <c r="CQ169">
        <f t="shared" si="260"/>
        <v>0.83321092054578982</v>
      </c>
      <c r="CR169">
        <f t="shared" si="260"/>
        <v>1.1312264757555054E-2</v>
      </c>
      <c r="CS169">
        <f t="shared" si="260"/>
        <v>309.87864735921227</v>
      </c>
      <c r="CT169">
        <f t="shared" si="260"/>
        <v>317.95578460693361</v>
      </c>
      <c r="CU169">
        <f t="shared" si="260"/>
        <v>240.12079932038176</v>
      </c>
      <c r="CV169">
        <f t="shared" si="260"/>
        <v>-1.7604036972028687</v>
      </c>
      <c r="CW169">
        <f t="shared" si="260"/>
        <v>6.2120945412961737</v>
      </c>
      <c r="CX169">
        <f t="shared" si="260"/>
        <v>81.598473982521554</v>
      </c>
      <c r="CY169">
        <f t="shared" si="260"/>
        <v>37.153302372007239</v>
      </c>
      <c r="CZ169">
        <f t="shared" si="260"/>
        <v>40.767215983072916</v>
      </c>
      <c r="DA169">
        <f t="shared" si="260"/>
        <v>7.722969713789495</v>
      </c>
      <c r="DB169">
        <f t="shared" si="260"/>
        <v>0.28528690991679195</v>
      </c>
      <c r="DC169">
        <f t="shared" si="260"/>
        <v>3.3836124019555047</v>
      </c>
      <c r="DD169">
        <f t="shared" si="260"/>
        <v>4.3393573118339912</v>
      </c>
      <c r="DE169">
        <f t="shared" si="260"/>
        <v>0.18091678470048278</v>
      </c>
      <c r="DF169">
        <f t="shared" si="260"/>
        <v>18.179231055945344</v>
      </c>
      <c r="DG169">
        <f t="shared" si="260"/>
        <v>0.64435054163568672</v>
      </c>
      <c r="DH169">
        <f t="shared" si="260"/>
        <v>56.287092692285604</v>
      </c>
      <c r="DI169">
        <f t="shared" si="260"/>
        <v>360.89667637659869</v>
      </c>
      <c r="DJ169">
        <f t="shared" si="260"/>
        <v>3.1814165353077059E-2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stm-abasa1_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2015-06-23T03:08:54Z</dcterms:created>
  <dcterms:modified xsi:type="dcterms:W3CDTF">2015-07-22T15:00:04Z</dcterms:modified>
</cp:coreProperties>
</file>