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16170" windowHeight="6240"/>
  </bookViews>
  <sheets>
    <sheet name="stm-abasa4_" sheetId="1" r:id="rId1"/>
  </sheets>
  <calcPr calcId="152511"/>
</workbook>
</file>

<file path=xl/calcChain.xml><?xml version="1.0" encoding="utf-8"?>
<calcChain xmlns="http://schemas.openxmlformats.org/spreadsheetml/2006/main">
  <c r="DJ203" i="1" l="1"/>
  <c r="DI203" i="1"/>
  <c r="DH203" i="1"/>
  <c r="DG203" i="1"/>
  <c r="DF203" i="1"/>
  <c r="DE203" i="1"/>
  <c r="DD203" i="1"/>
  <c r="DC203" i="1"/>
  <c r="DB203" i="1"/>
  <c r="DA203" i="1"/>
  <c r="CZ203" i="1"/>
  <c r="CY203" i="1"/>
  <c r="CX203" i="1"/>
  <c r="CW203" i="1"/>
  <c r="CV203" i="1"/>
  <c r="CU203" i="1"/>
  <c r="CT203" i="1"/>
  <c r="CS203" i="1"/>
  <c r="CR203" i="1"/>
  <c r="CQ203" i="1"/>
  <c r="CP203" i="1"/>
  <c r="CO203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DJ174" i="1"/>
  <c r="DI174" i="1"/>
  <c r="DH174" i="1"/>
  <c r="DG174" i="1"/>
  <c r="DF174" i="1"/>
  <c r="DE174" i="1"/>
  <c r="DD174" i="1"/>
  <c r="DC174" i="1"/>
  <c r="DB174" i="1"/>
  <c r="DA174" i="1"/>
  <c r="CZ174" i="1"/>
  <c r="CY174" i="1"/>
  <c r="CX174" i="1"/>
  <c r="CW174" i="1"/>
  <c r="CV174" i="1"/>
  <c r="CU174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DJ151" i="1"/>
  <c r="DI151" i="1"/>
  <c r="DH151" i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03" i="1" l="1"/>
  <c r="BF203" i="1"/>
  <c r="BG174" i="1"/>
  <c r="BF174" i="1"/>
  <c r="BG151" i="1"/>
  <c r="BF151" i="1"/>
  <c r="BG132" i="1"/>
  <c r="BF132" i="1"/>
  <c r="BG115" i="1"/>
  <c r="BF115" i="1"/>
  <c r="BG97" i="1"/>
  <c r="BF97" i="1"/>
  <c r="BG80" i="1"/>
  <c r="BF80" i="1"/>
  <c r="BG62" i="1"/>
  <c r="BF62" i="1"/>
  <c r="BG44" i="1"/>
  <c r="BF44" i="1"/>
  <c r="BG27" i="1"/>
  <c r="BF27" i="1"/>
  <c r="L13" i="1"/>
  <c r="N13" i="1"/>
  <c r="AK13" i="1"/>
  <c r="E13" i="1" s="1"/>
  <c r="AL13" i="1"/>
  <c r="H13" i="1" s="1"/>
  <c r="AM13" i="1"/>
  <c r="AP13" i="1" s="1"/>
  <c r="J13" i="1" s="1"/>
  <c r="AQ13" i="1" s="1"/>
  <c r="AN13" i="1"/>
  <c r="AO13" i="1"/>
  <c r="AT13" i="1"/>
  <c r="AU13" i="1" s="1"/>
  <c r="AW13" i="1"/>
  <c r="AX13" i="1" s="1"/>
  <c r="L14" i="1"/>
  <c r="N14" i="1" s="1"/>
  <c r="AK14" i="1"/>
  <c r="E14" i="1" s="1"/>
  <c r="AM14" i="1"/>
  <c r="AN14" i="1"/>
  <c r="AO14" i="1"/>
  <c r="AT14" i="1"/>
  <c r="AU14" i="1" s="1"/>
  <c r="AW14" i="1"/>
  <c r="H15" i="1"/>
  <c r="L15" i="1"/>
  <c r="N15" i="1" s="1"/>
  <c r="AK15" i="1"/>
  <c r="E15" i="1" s="1"/>
  <c r="AL15" i="1"/>
  <c r="AM15" i="1"/>
  <c r="AN15" i="1"/>
  <c r="AO15" i="1"/>
  <c r="AT15" i="1"/>
  <c r="AU15" i="1" s="1"/>
  <c r="AX15" i="1" s="1"/>
  <c r="AW15" i="1"/>
  <c r="L16" i="1"/>
  <c r="N16" i="1" s="1"/>
  <c r="AK16" i="1"/>
  <c r="E16" i="1" s="1"/>
  <c r="AL16" i="1"/>
  <c r="AM16" i="1"/>
  <c r="AN16" i="1"/>
  <c r="AO16" i="1"/>
  <c r="AP16" i="1" s="1"/>
  <c r="J16" i="1" s="1"/>
  <c r="AQ16" i="1" s="1"/>
  <c r="AT16" i="1"/>
  <c r="AU16" i="1" s="1"/>
  <c r="AW16" i="1"/>
  <c r="L17" i="1"/>
  <c r="N17" i="1"/>
  <c r="AK17" i="1"/>
  <c r="E17" i="1" s="1"/>
  <c r="AM17" i="1"/>
  <c r="AN17" i="1"/>
  <c r="AO17" i="1"/>
  <c r="AT17" i="1"/>
  <c r="AU17" i="1" s="1"/>
  <c r="AW17" i="1"/>
  <c r="AX17" i="1"/>
  <c r="L18" i="1"/>
  <c r="N18" i="1"/>
  <c r="AK18" i="1"/>
  <c r="E18" i="1" s="1"/>
  <c r="AL18" i="1"/>
  <c r="AM18" i="1"/>
  <c r="AN18" i="1"/>
  <c r="AP18" i="1" s="1"/>
  <c r="J18" i="1" s="1"/>
  <c r="AQ18" i="1" s="1"/>
  <c r="AO18" i="1"/>
  <c r="AT18" i="1"/>
  <c r="AU18" i="1" s="1"/>
  <c r="AW18" i="1"/>
  <c r="L19" i="1"/>
  <c r="N19" i="1" s="1"/>
  <c r="AK19" i="1"/>
  <c r="E19" i="1" s="1"/>
  <c r="AM19" i="1"/>
  <c r="AN19" i="1"/>
  <c r="AO19" i="1"/>
  <c r="AT19" i="1"/>
  <c r="AU19" i="1" s="1"/>
  <c r="AW19" i="1"/>
  <c r="AX19" i="1" s="1"/>
  <c r="L20" i="1"/>
  <c r="N20" i="1"/>
  <c r="AK20" i="1"/>
  <c r="E20" i="1" s="1"/>
  <c r="AL20" i="1"/>
  <c r="AP20" i="1" s="1"/>
  <c r="J20" i="1" s="1"/>
  <c r="AQ20" i="1" s="1"/>
  <c r="AM20" i="1"/>
  <c r="AN20" i="1"/>
  <c r="AO20" i="1"/>
  <c r="AT20" i="1"/>
  <c r="AU20" i="1" s="1"/>
  <c r="AW20" i="1"/>
  <c r="L21" i="1"/>
  <c r="N21" i="1" s="1"/>
  <c r="AK21" i="1"/>
  <c r="E21" i="1" s="1"/>
  <c r="AL21" i="1"/>
  <c r="H21" i="1" s="1"/>
  <c r="AM21" i="1"/>
  <c r="AN21" i="1"/>
  <c r="AO21" i="1"/>
  <c r="AP21" i="1"/>
  <c r="J21" i="1" s="1"/>
  <c r="AQ21" i="1" s="1"/>
  <c r="AR21" i="1"/>
  <c r="AS21" i="1" s="1"/>
  <c r="AT21" i="1"/>
  <c r="AU21" i="1" s="1"/>
  <c r="AX21" i="1" s="1"/>
  <c r="AV21" i="1"/>
  <c r="AW21" i="1"/>
  <c r="L22" i="1"/>
  <c r="N22" i="1"/>
  <c r="AK22" i="1"/>
  <c r="E22" i="1" s="1"/>
  <c r="BC22" i="1" s="1"/>
  <c r="AL22" i="1"/>
  <c r="AP22" i="1" s="1"/>
  <c r="J22" i="1" s="1"/>
  <c r="AQ22" i="1" s="1"/>
  <c r="AM22" i="1"/>
  <c r="AN22" i="1"/>
  <c r="AO22" i="1"/>
  <c r="AT22" i="1"/>
  <c r="AU22" i="1" s="1"/>
  <c r="AX22" i="1" s="1"/>
  <c r="AW22" i="1"/>
  <c r="L23" i="1"/>
  <c r="N23" i="1" s="1"/>
  <c r="AK23" i="1"/>
  <c r="AL23" i="1" s="1"/>
  <c r="AM23" i="1"/>
  <c r="AN23" i="1"/>
  <c r="AO23" i="1"/>
  <c r="AP23" i="1" s="1"/>
  <c r="J23" i="1" s="1"/>
  <c r="AQ23" i="1" s="1"/>
  <c r="AT23" i="1"/>
  <c r="AU23" i="1"/>
  <c r="AW23" i="1"/>
  <c r="L24" i="1"/>
  <c r="N24" i="1" s="1"/>
  <c r="AK24" i="1"/>
  <c r="AL24" i="1" s="1"/>
  <c r="AM24" i="1"/>
  <c r="AN24" i="1"/>
  <c r="AO24" i="1"/>
  <c r="AT24" i="1"/>
  <c r="AU24" i="1" s="1"/>
  <c r="AX24" i="1" s="1"/>
  <c r="AW24" i="1"/>
  <c r="L25" i="1"/>
  <c r="N25" i="1" s="1"/>
  <c r="AK25" i="1"/>
  <c r="AL25" i="1" s="1"/>
  <c r="AM25" i="1"/>
  <c r="AN25" i="1"/>
  <c r="AO25" i="1"/>
  <c r="AP25" i="1" s="1"/>
  <c r="J25" i="1" s="1"/>
  <c r="AQ25" i="1" s="1"/>
  <c r="AT25" i="1"/>
  <c r="AU25" i="1"/>
  <c r="AW25" i="1"/>
  <c r="L26" i="1"/>
  <c r="N26" i="1" s="1"/>
  <c r="AK26" i="1"/>
  <c r="AL26" i="1" s="1"/>
  <c r="AM26" i="1"/>
  <c r="AN26" i="1"/>
  <c r="AO26" i="1"/>
  <c r="AT26" i="1"/>
  <c r="AU26" i="1"/>
  <c r="AW26" i="1"/>
  <c r="L27" i="1"/>
  <c r="N27" i="1" s="1"/>
  <c r="AK27" i="1"/>
  <c r="AL27" i="1" s="1"/>
  <c r="AM27" i="1"/>
  <c r="AN27" i="1"/>
  <c r="AO27" i="1"/>
  <c r="AT27" i="1"/>
  <c r="AU27" i="1"/>
  <c r="AX27" i="1" s="1"/>
  <c r="AW27" i="1"/>
  <c r="L30" i="1"/>
  <c r="N30" i="1" s="1"/>
  <c r="AK30" i="1"/>
  <c r="AL30" i="1" s="1"/>
  <c r="AM30" i="1"/>
  <c r="AN30" i="1"/>
  <c r="AO30" i="1"/>
  <c r="AP30" i="1" s="1"/>
  <c r="J30" i="1" s="1"/>
  <c r="AQ30" i="1" s="1"/>
  <c r="AT30" i="1"/>
  <c r="AU30" i="1" s="1"/>
  <c r="AX30" i="1" s="1"/>
  <c r="AW30" i="1"/>
  <c r="L31" i="1"/>
  <c r="N31" i="1" s="1"/>
  <c r="AK31" i="1"/>
  <c r="AL31" i="1" s="1"/>
  <c r="AM31" i="1"/>
  <c r="AN31" i="1"/>
  <c r="AO31" i="1"/>
  <c r="AT31" i="1"/>
  <c r="AU31" i="1" s="1"/>
  <c r="AX31" i="1" s="1"/>
  <c r="AW31" i="1"/>
  <c r="L32" i="1"/>
  <c r="N32" i="1" s="1"/>
  <c r="AK32" i="1"/>
  <c r="AL32" i="1" s="1"/>
  <c r="AM32" i="1"/>
  <c r="AN32" i="1"/>
  <c r="AO32" i="1"/>
  <c r="AP32" i="1" s="1"/>
  <c r="J32" i="1" s="1"/>
  <c r="AQ32" i="1" s="1"/>
  <c r="AT32" i="1"/>
  <c r="AU32" i="1"/>
  <c r="AW32" i="1"/>
  <c r="L33" i="1"/>
  <c r="N33" i="1" s="1"/>
  <c r="AK33" i="1"/>
  <c r="AL33" i="1" s="1"/>
  <c r="AM33" i="1"/>
  <c r="AN33" i="1"/>
  <c r="AO33" i="1"/>
  <c r="AT33" i="1"/>
  <c r="AU33" i="1"/>
  <c r="AW33" i="1"/>
  <c r="L34" i="1"/>
  <c r="N34" i="1" s="1"/>
  <c r="AK34" i="1"/>
  <c r="AL34" i="1" s="1"/>
  <c r="AM34" i="1"/>
  <c r="AN34" i="1"/>
  <c r="AO34" i="1"/>
  <c r="AT34" i="1"/>
  <c r="AU34" i="1"/>
  <c r="AX34" i="1" s="1"/>
  <c r="AW34" i="1"/>
  <c r="L35" i="1"/>
  <c r="N35" i="1" s="1"/>
  <c r="AK35" i="1"/>
  <c r="AL35" i="1" s="1"/>
  <c r="AM35" i="1"/>
  <c r="AN35" i="1"/>
  <c r="AO35" i="1"/>
  <c r="AT35" i="1"/>
  <c r="AU35" i="1"/>
  <c r="AW35" i="1"/>
  <c r="L36" i="1"/>
  <c r="N36" i="1" s="1"/>
  <c r="AK36" i="1"/>
  <c r="AL36" i="1" s="1"/>
  <c r="AM36" i="1"/>
  <c r="AN36" i="1"/>
  <c r="AO36" i="1"/>
  <c r="AT36" i="1"/>
  <c r="AU36" i="1" s="1"/>
  <c r="AW36" i="1"/>
  <c r="L37" i="1"/>
  <c r="N37" i="1" s="1"/>
  <c r="AK37" i="1"/>
  <c r="AL37" i="1" s="1"/>
  <c r="AM37" i="1"/>
  <c r="AN37" i="1"/>
  <c r="AO37" i="1"/>
  <c r="AT37" i="1"/>
  <c r="AU37" i="1"/>
  <c r="AW37" i="1"/>
  <c r="E38" i="1"/>
  <c r="L38" i="1"/>
  <c r="N38" i="1" s="1"/>
  <c r="AK38" i="1"/>
  <c r="AL38" i="1" s="1"/>
  <c r="AM38" i="1"/>
  <c r="AN38" i="1"/>
  <c r="AO38" i="1"/>
  <c r="AT38" i="1"/>
  <c r="AU38" i="1" s="1"/>
  <c r="AW38" i="1"/>
  <c r="L39" i="1"/>
  <c r="N39" i="1" s="1"/>
  <c r="AK39" i="1"/>
  <c r="AL39" i="1" s="1"/>
  <c r="AM39" i="1"/>
  <c r="AN39" i="1"/>
  <c r="AO39" i="1"/>
  <c r="AT39" i="1"/>
  <c r="AU39" i="1"/>
  <c r="AW39" i="1"/>
  <c r="L40" i="1"/>
  <c r="N40" i="1" s="1"/>
  <c r="AK40" i="1"/>
  <c r="AL40" i="1" s="1"/>
  <c r="AM40" i="1"/>
  <c r="AN40" i="1"/>
  <c r="AO40" i="1"/>
  <c r="AT40" i="1"/>
  <c r="AU40" i="1" s="1"/>
  <c r="AW40" i="1"/>
  <c r="E41" i="1"/>
  <c r="L41" i="1"/>
  <c r="N41" i="1" s="1"/>
  <c r="AK41" i="1"/>
  <c r="AL41" i="1" s="1"/>
  <c r="AM41" i="1"/>
  <c r="AN41" i="1"/>
  <c r="AO41" i="1"/>
  <c r="AT41" i="1"/>
  <c r="AU41" i="1"/>
  <c r="AW41" i="1"/>
  <c r="L42" i="1"/>
  <c r="N42" i="1" s="1"/>
  <c r="AK42" i="1"/>
  <c r="AM42" i="1"/>
  <c r="AN42" i="1"/>
  <c r="AO42" i="1"/>
  <c r="AT42" i="1"/>
  <c r="AU42" i="1"/>
  <c r="AW42" i="1"/>
  <c r="L43" i="1"/>
  <c r="N43" i="1" s="1"/>
  <c r="AK43" i="1"/>
  <c r="AL43" i="1" s="1"/>
  <c r="AM43" i="1"/>
  <c r="AN43" i="1"/>
  <c r="AO43" i="1"/>
  <c r="AT43" i="1"/>
  <c r="AU43" i="1" s="1"/>
  <c r="AW43" i="1"/>
  <c r="L44" i="1"/>
  <c r="N44" i="1" s="1"/>
  <c r="AK44" i="1"/>
  <c r="AL44" i="1" s="1"/>
  <c r="AM44" i="1"/>
  <c r="AN44" i="1"/>
  <c r="AO44" i="1"/>
  <c r="AT44" i="1"/>
  <c r="AU44" i="1" s="1"/>
  <c r="AW44" i="1"/>
  <c r="E48" i="1"/>
  <c r="L48" i="1"/>
  <c r="N48" i="1" s="1"/>
  <c r="AK48" i="1"/>
  <c r="AL48" i="1" s="1"/>
  <c r="AM48" i="1"/>
  <c r="AN48" i="1"/>
  <c r="AO48" i="1"/>
  <c r="AT48" i="1"/>
  <c r="AU48" i="1" s="1"/>
  <c r="AW48" i="1"/>
  <c r="L49" i="1"/>
  <c r="N49" i="1" s="1"/>
  <c r="AK49" i="1"/>
  <c r="AL49" i="1" s="1"/>
  <c r="AM49" i="1"/>
  <c r="AN49" i="1"/>
  <c r="AO49" i="1"/>
  <c r="AT49" i="1"/>
  <c r="AU49" i="1" s="1"/>
  <c r="AW49" i="1"/>
  <c r="L50" i="1"/>
  <c r="N50" i="1" s="1"/>
  <c r="AK50" i="1"/>
  <c r="AL50" i="1" s="1"/>
  <c r="AM50" i="1"/>
  <c r="AN50" i="1"/>
  <c r="AO50" i="1"/>
  <c r="AT50" i="1"/>
  <c r="AU50" i="1"/>
  <c r="AW50" i="1"/>
  <c r="L51" i="1"/>
  <c r="N51" i="1" s="1"/>
  <c r="AK51" i="1"/>
  <c r="AL51" i="1" s="1"/>
  <c r="AM51" i="1"/>
  <c r="AN51" i="1"/>
  <c r="AO51" i="1"/>
  <c r="AT51" i="1"/>
  <c r="AU51" i="1"/>
  <c r="AW51" i="1"/>
  <c r="E52" i="1"/>
  <c r="L52" i="1"/>
  <c r="N52" i="1" s="1"/>
  <c r="AK52" i="1"/>
  <c r="AL52" i="1" s="1"/>
  <c r="AM52" i="1"/>
  <c r="AN52" i="1"/>
  <c r="AO52" i="1"/>
  <c r="AT52" i="1"/>
  <c r="AU52" i="1"/>
  <c r="AW52" i="1"/>
  <c r="E53" i="1"/>
  <c r="L53" i="1"/>
  <c r="N53" i="1" s="1"/>
  <c r="AK53" i="1"/>
  <c r="AL53" i="1" s="1"/>
  <c r="AM53" i="1"/>
  <c r="AN53" i="1"/>
  <c r="AO53" i="1"/>
  <c r="AT53" i="1"/>
  <c r="AU53" i="1"/>
  <c r="AW53" i="1"/>
  <c r="L54" i="1"/>
  <c r="N54" i="1" s="1"/>
  <c r="AK54" i="1"/>
  <c r="AL54" i="1" s="1"/>
  <c r="AM54" i="1"/>
  <c r="AN54" i="1"/>
  <c r="AO54" i="1"/>
  <c r="AT54" i="1"/>
  <c r="AU54" i="1"/>
  <c r="AW54" i="1"/>
  <c r="L55" i="1"/>
  <c r="N55" i="1" s="1"/>
  <c r="AK55" i="1"/>
  <c r="AL55" i="1" s="1"/>
  <c r="AM55" i="1"/>
  <c r="AN55" i="1"/>
  <c r="AO55" i="1"/>
  <c r="AT55" i="1"/>
  <c r="AU55" i="1"/>
  <c r="AW55" i="1"/>
  <c r="L56" i="1"/>
  <c r="N56" i="1" s="1"/>
  <c r="AK56" i="1"/>
  <c r="AM56" i="1"/>
  <c r="AN56" i="1"/>
  <c r="AO56" i="1"/>
  <c r="AT56" i="1"/>
  <c r="AU56" i="1"/>
  <c r="AW56" i="1"/>
  <c r="E57" i="1"/>
  <c r="L57" i="1"/>
  <c r="N57" i="1" s="1"/>
  <c r="AK57" i="1"/>
  <c r="AL57" i="1" s="1"/>
  <c r="AM57" i="1"/>
  <c r="AN57" i="1"/>
  <c r="AO57" i="1"/>
  <c r="AT57" i="1"/>
  <c r="AU57" i="1"/>
  <c r="AW57" i="1"/>
  <c r="L58" i="1"/>
  <c r="N58" i="1" s="1"/>
  <c r="AK58" i="1"/>
  <c r="AL58" i="1" s="1"/>
  <c r="AM58" i="1"/>
  <c r="AN58" i="1"/>
  <c r="AO58" i="1"/>
  <c r="AT58" i="1"/>
  <c r="AU58" i="1"/>
  <c r="AW58" i="1"/>
  <c r="L59" i="1"/>
  <c r="N59" i="1" s="1"/>
  <c r="AK59" i="1"/>
  <c r="AL59" i="1" s="1"/>
  <c r="AM59" i="1"/>
  <c r="AN59" i="1"/>
  <c r="AO59" i="1"/>
  <c r="AT59" i="1"/>
  <c r="AU59" i="1" s="1"/>
  <c r="AW59" i="1"/>
  <c r="L60" i="1"/>
  <c r="N60" i="1" s="1"/>
  <c r="AK60" i="1"/>
  <c r="AL60" i="1" s="1"/>
  <c r="AM60" i="1"/>
  <c r="AN60" i="1"/>
  <c r="AO60" i="1"/>
  <c r="AT60" i="1"/>
  <c r="AU60" i="1"/>
  <c r="AW60" i="1"/>
  <c r="E61" i="1"/>
  <c r="BC61" i="1" s="1"/>
  <c r="L61" i="1"/>
  <c r="N61" i="1" s="1"/>
  <c r="AK61" i="1"/>
  <c r="AL61" i="1" s="1"/>
  <c r="AM61" i="1"/>
  <c r="AN61" i="1"/>
  <c r="AO61" i="1"/>
  <c r="AT61" i="1"/>
  <c r="AU61" i="1" s="1"/>
  <c r="AX61" i="1" s="1"/>
  <c r="AW61" i="1"/>
  <c r="L62" i="1"/>
  <c r="N62" i="1" s="1"/>
  <c r="AK62" i="1"/>
  <c r="AL62" i="1" s="1"/>
  <c r="AM62" i="1"/>
  <c r="AN62" i="1"/>
  <c r="AO62" i="1"/>
  <c r="AP62" i="1" s="1"/>
  <c r="J62" i="1" s="1"/>
  <c r="AQ62" i="1" s="1"/>
  <c r="AT62" i="1"/>
  <c r="AU62" i="1"/>
  <c r="AW62" i="1"/>
  <c r="L66" i="1"/>
  <c r="N66" i="1" s="1"/>
  <c r="AK66" i="1"/>
  <c r="AL66" i="1" s="1"/>
  <c r="AM66" i="1"/>
  <c r="AN66" i="1"/>
  <c r="AO66" i="1"/>
  <c r="AT66" i="1"/>
  <c r="AU66" i="1"/>
  <c r="AX66" i="1" s="1"/>
  <c r="AW66" i="1"/>
  <c r="L67" i="1"/>
  <c r="N67" i="1" s="1"/>
  <c r="AK67" i="1"/>
  <c r="AL67" i="1" s="1"/>
  <c r="AM67" i="1"/>
  <c r="AN67" i="1"/>
  <c r="AO67" i="1"/>
  <c r="AT67" i="1"/>
  <c r="AU67" i="1" s="1"/>
  <c r="AX67" i="1" s="1"/>
  <c r="AW67" i="1"/>
  <c r="L68" i="1"/>
  <c r="N68" i="1" s="1"/>
  <c r="AK68" i="1"/>
  <c r="AL68" i="1" s="1"/>
  <c r="AM68" i="1"/>
  <c r="AN68" i="1"/>
  <c r="AO68" i="1"/>
  <c r="AP68" i="1" s="1"/>
  <c r="J68" i="1" s="1"/>
  <c r="AQ68" i="1" s="1"/>
  <c r="AT68" i="1"/>
  <c r="AU68" i="1"/>
  <c r="AX68" i="1" s="1"/>
  <c r="AW68" i="1"/>
  <c r="L69" i="1"/>
  <c r="N69" i="1" s="1"/>
  <c r="AK69" i="1"/>
  <c r="AL69" i="1" s="1"/>
  <c r="AM69" i="1"/>
  <c r="AN69" i="1"/>
  <c r="AO69" i="1"/>
  <c r="AT69" i="1"/>
  <c r="AU69" i="1"/>
  <c r="AX69" i="1" s="1"/>
  <c r="AW69" i="1"/>
  <c r="L70" i="1"/>
  <c r="N70" i="1" s="1"/>
  <c r="AK70" i="1"/>
  <c r="AL70" i="1" s="1"/>
  <c r="AM70" i="1"/>
  <c r="AN70" i="1"/>
  <c r="AO70" i="1"/>
  <c r="AP70" i="1" s="1"/>
  <c r="J70" i="1" s="1"/>
  <c r="AQ70" i="1" s="1"/>
  <c r="AT70" i="1"/>
  <c r="AU70" i="1"/>
  <c r="AW70" i="1"/>
  <c r="L71" i="1"/>
  <c r="N71" i="1" s="1"/>
  <c r="AK71" i="1"/>
  <c r="AL71" i="1" s="1"/>
  <c r="AM71" i="1"/>
  <c r="AN71" i="1"/>
  <c r="AO71" i="1"/>
  <c r="AT71" i="1"/>
  <c r="AU71" i="1"/>
  <c r="AX71" i="1" s="1"/>
  <c r="AW71" i="1"/>
  <c r="L72" i="1"/>
  <c r="N72" i="1" s="1"/>
  <c r="AK72" i="1"/>
  <c r="AL72" i="1" s="1"/>
  <c r="AM72" i="1"/>
  <c r="AN72" i="1"/>
  <c r="AO72" i="1"/>
  <c r="AT72" i="1"/>
  <c r="AU72" i="1" s="1"/>
  <c r="AX72" i="1" s="1"/>
  <c r="AW72" i="1"/>
  <c r="L73" i="1"/>
  <c r="N73" i="1" s="1"/>
  <c r="AK73" i="1"/>
  <c r="AL73" i="1" s="1"/>
  <c r="AM73" i="1"/>
  <c r="AN73" i="1"/>
  <c r="AO73" i="1"/>
  <c r="AP73" i="1" s="1"/>
  <c r="J73" i="1" s="1"/>
  <c r="AQ73" i="1" s="1"/>
  <c r="AT73" i="1"/>
  <c r="AU73" i="1"/>
  <c r="AX73" i="1" s="1"/>
  <c r="AW73" i="1"/>
  <c r="L74" i="1"/>
  <c r="N74" i="1" s="1"/>
  <c r="AK74" i="1"/>
  <c r="AL74" i="1" s="1"/>
  <c r="AM74" i="1"/>
  <c r="AN74" i="1"/>
  <c r="AO74" i="1"/>
  <c r="AT74" i="1"/>
  <c r="AU74" i="1"/>
  <c r="AX74" i="1" s="1"/>
  <c r="AW74" i="1"/>
  <c r="L75" i="1"/>
  <c r="N75" i="1" s="1"/>
  <c r="AK75" i="1"/>
  <c r="AL75" i="1" s="1"/>
  <c r="AM75" i="1"/>
  <c r="AN75" i="1"/>
  <c r="AO75" i="1"/>
  <c r="AP75" i="1" s="1"/>
  <c r="J75" i="1" s="1"/>
  <c r="AQ75" i="1" s="1"/>
  <c r="AT75" i="1"/>
  <c r="AU75" i="1"/>
  <c r="AW75" i="1"/>
  <c r="L76" i="1"/>
  <c r="N76" i="1" s="1"/>
  <c r="AK76" i="1"/>
  <c r="AL76" i="1" s="1"/>
  <c r="AM76" i="1"/>
  <c r="AN76" i="1"/>
  <c r="AO76" i="1"/>
  <c r="AT76" i="1"/>
  <c r="AU76" i="1"/>
  <c r="AX76" i="1" s="1"/>
  <c r="AW76" i="1"/>
  <c r="L77" i="1"/>
  <c r="N77" i="1" s="1"/>
  <c r="AK77" i="1"/>
  <c r="AL77" i="1" s="1"/>
  <c r="AM77" i="1"/>
  <c r="AN77" i="1"/>
  <c r="AO77" i="1"/>
  <c r="AT77" i="1"/>
  <c r="AU77" i="1" s="1"/>
  <c r="AX77" i="1" s="1"/>
  <c r="AW77" i="1"/>
  <c r="L78" i="1"/>
  <c r="N78" i="1" s="1"/>
  <c r="AK78" i="1"/>
  <c r="AL78" i="1" s="1"/>
  <c r="AM78" i="1"/>
  <c r="AN78" i="1"/>
  <c r="AO78" i="1"/>
  <c r="AP78" i="1" s="1"/>
  <c r="J78" i="1" s="1"/>
  <c r="AQ78" i="1" s="1"/>
  <c r="AT78" i="1"/>
  <c r="AU78" i="1"/>
  <c r="AX78" i="1" s="1"/>
  <c r="AW78" i="1"/>
  <c r="L79" i="1"/>
  <c r="N79" i="1" s="1"/>
  <c r="AK79" i="1"/>
  <c r="AL79" i="1" s="1"/>
  <c r="AM79" i="1"/>
  <c r="AN79" i="1"/>
  <c r="AO79" i="1"/>
  <c r="AT79" i="1"/>
  <c r="AU79" i="1"/>
  <c r="AX79" i="1" s="1"/>
  <c r="AW79" i="1"/>
  <c r="L80" i="1"/>
  <c r="N80" i="1" s="1"/>
  <c r="AK80" i="1"/>
  <c r="AL80" i="1" s="1"/>
  <c r="AM80" i="1"/>
  <c r="AN80" i="1"/>
  <c r="AO80" i="1"/>
  <c r="AP80" i="1" s="1"/>
  <c r="J80" i="1" s="1"/>
  <c r="AQ80" i="1" s="1"/>
  <c r="AT80" i="1"/>
  <c r="AU80" i="1"/>
  <c r="AX80" i="1" s="1"/>
  <c r="AW80" i="1"/>
  <c r="L83" i="1"/>
  <c r="N83" i="1" s="1"/>
  <c r="AK83" i="1"/>
  <c r="AL83" i="1" s="1"/>
  <c r="AM83" i="1"/>
  <c r="AN83" i="1"/>
  <c r="AO83" i="1"/>
  <c r="AT83" i="1"/>
  <c r="AU83" i="1"/>
  <c r="AX83" i="1" s="1"/>
  <c r="AW83" i="1"/>
  <c r="L84" i="1"/>
  <c r="N84" i="1" s="1"/>
  <c r="AK84" i="1"/>
  <c r="AL84" i="1" s="1"/>
  <c r="AM84" i="1"/>
  <c r="AN84" i="1"/>
  <c r="AO84" i="1"/>
  <c r="AT84" i="1"/>
  <c r="AU84" i="1" s="1"/>
  <c r="AX84" i="1" s="1"/>
  <c r="AW84" i="1"/>
  <c r="L85" i="1"/>
  <c r="N85" i="1" s="1"/>
  <c r="AK85" i="1"/>
  <c r="AL85" i="1" s="1"/>
  <c r="AM85" i="1"/>
  <c r="AN85" i="1"/>
  <c r="AO85" i="1"/>
  <c r="AT85" i="1"/>
  <c r="AU85" i="1"/>
  <c r="AX85" i="1" s="1"/>
  <c r="AW85" i="1"/>
  <c r="L86" i="1"/>
  <c r="N86" i="1" s="1"/>
  <c r="AK86" i="1"/>
  <c r="AL86" i="1" s="1"/>
  <c r="AM86" i="1"/>
  <c r="AN86" i="1"/>
  <c r="AO86" i="1"/>
  <c r="AT86" i="1"/>
  <c r="AU86" i="1"/>
  <c r="AX86" i="1" s="1"/>
  <c r="AW86" i="1"/>
  <c r="L87" i="1"/>
  <c r="N87" i="1" s="1"/>
  <c r="AK87" i="1"/>
  <c r="AL87" i="1" s="1"/>
  <c r="AM87" i="1"/>
  <c r="AN87" i="1"/>
  <c r="AO87" i="1"/>
  <c r="AP87" i="1" s="1"/>
  <c r="J87" i="1" s="1"/>
  <c r="AQ87" i="1" s="1"/>
  <c r="AT87" i="1"/>
  <c r="AU87" i="1"/>
  <c r="AW87" i="1"/>
  <c r="L88" i="1"/>
  <c r="N88" i="1" s="1"/>
  <c r="AK88" i="1"/>
  <c r="AL88" i="1" s="1"/>
  <c r="AM88" i="1"/>
  <c r="AN88" i="1"/>
  <c r="AO88" i="1"/>
  <c r="AT88" i="1"/>
  <c r="AU88" i="1"/>
  <c r="AX88" i="1" s="1"/>
  <c r="AW88" i="1"/>
  <c r="L89" i="1"/>
  <c r="N89" i="1" s="1"/>
  <c r="AK89" i="1"/>
  <c r="AL89" i="1" s="1"/>
  <c r="AM89" i="1"/>
  <c r="AN89" i="1"/>
  <c r="AO89" i="1"/>
  <c r="AT89" i="1"/>
  <c r="AU89" i="1" s="1"/>
  <c r="AX89" i="1" s="1"/>
  <c r="AW89" i="1"/>
  <c r="L90" i="1"/>
  <c r="N90" i="1" s="1"/>
  <c r="AK90" i="1"/>
  <c r="AL90" i="1" s="1"/>
  <c r="AM90" i="1"/>
  <c r="AN90" i="1"/>
  <c r="AO90" i="1"/>
  <c r="AT90" i="1"/>
  <c r="AU90" i="1"/>
  <c r="AX90" i="1" s="1"/>
  <c r="AW90" i="1"/>
  <c r="L91" i="1"/>
  <c r="N91" i="1" s="1"/>
  <c r="AK91" i="1"/>
  <c r="AL91" i="1" s="1"/>
  <c r="AM91" i="1"/>
  <c r="AN91" i="1"/>
  <c r="AO91" i="1"/>
  <c r="AT91" i="1"/>
  <c r="AU91" i="1"/>
  <c r="AX91" i="1" s="1"/>
  <c r="AW91" i="1"/>
  <c r="L92" i="1"/>
  <c r="N92" i="1" s="1"/>
  <c r="AK92" i="1"/>
  <c r="AL92" i="1" s="1"/>
  <c r="AM92" i="1"/>
  <c r="AN92" i="1"/>
  <c r="AO92" i="1"/>
  <c r="AP92" i="1" s="1"/>
  <c r="J92" i="1" s="1"/>
  <c r="AQ92" i="1" s="1"/>
  <c r="AT92" i="1"/>
  <c r="AU92" i="1"/>
  <c r="AW92" i="1"/>
  <c r="L93" i="1"/>
  <c r="N93" i="1" s="1"/>
  <c r="AK93" i="1"/>
  <c r="AL93" i="1" s="1"/>
  <c r="AM93" i="1"/>
  <c r="AN93" i="1"/>
  <c r="AO93" i="1"/>
  <c r="AT93" i="1"/>
  <c r="AU93" i="1"/>
  <c r="AX93" i="1" s="1"/>
  <c r="AW93" i="1"/>
  <c r="L94" i="1"/>
  <c r="N94" i="1" s="1"/>
  <c r="AK94" i="1"/>
  <c r="AL94" i="1" s="1"/>
  <c r="AM94" i="1"/>
  <c r="AN94" i="1"/>
  <c r="AO94" i="1"/>
  <c r="AT94" i="1"/>
  <c r="AU94" i="1" s="1"/>
  <c r="AX94" i="1" s="1"/>
  <c r="AW94" i="1"/>
  <c r="L95" i="1"/>
  <c r="N95" i="1" s="1"/>
  <c r="AK95" i="1"/>
  <c r="AL95" i="1" s="1"/>
  <c r="AM95" i="1"/>
  <c r="AN95" i="1"/>
  <c r="AO95" i="1"/>
  <c r="AP95" i="1" s="1"/>
  <c r="J95" i="1" s="1"/>
  <c r="AQ95" i="1" s="1"/>
  <c r="AT95" i="1"/>
  <c r="AU95" i="1" s="1"/>
  <c r="AX95" i="1" s="1"/>
  <c r="AW95" i="1"/>
  <c r="L96" i="1"/>
  <c r="N96" i="1" s="1"/>
  <c r="AK96" i="1"/>
  <c r="AL96" i="1" s="1"/>
  <c r="AM96" i="1"/>
  <c r="AN96" i="1"/>
  <c r="AO96" i="1"/>
  <c r="AT96" i="1"/>
  <c r="AU96" i="1"/>
  <c r="AX96" i="1" s="1"/>
  <c r="AW96" i="1"/>
  <c r="L97" i="1"/>
  <c r="N97" i="1" s="1"/>
  <c r="AK97" i="1"/>
  <c r="AL97" i="1" s="1"/>
  <c r="AM97" i="1"/>
  <c r="AN97" i="1"/>
  <c r="AO97" i="1"/>
  <c r="AP97" i="1" s="1"/>
  <c r="J97" i="1" s="1"/>
  <c r="AQ97" i="1" s="1"/>
  <c r="AT97" i="1"/>
  <c r="AU97" i="1"/>
  <c r="AX97" i="1" s="1"/>
  <c r="AW97" i="1"/>
  <c r="L101" i="1"/>
  <c r="N101" i="1" s="1"/>
  <c r="AK101" i="1"/>
  <c r="AL101" i="1" s="1"/>
  <c r="AM101" i="1"/>
  <c r="AN101" i="1"/>
  <c r="AO101" i="1"/>
  <c r="AT101" i="1"/>
  <c r="AU101" i="1"/>
  <c r="AX101" i="1" s="1"/>
  <c r="AW101" i="1"/>
  <c r="L102" i="1"/>
  <c r="N102" i="1" s="1"/>
  <c r="AK102" i="1"/>
  <c r="AL102" i="1" s="1"/>
  <c r="AM102" i="1"/>
  <c r="AN102" i="1"/>
  <c r="AO102" i="1"/>
  <c r="AT102" i="1"/>
  <c r="AU102" i="1" s="1"/>
  <c r="AX102" i="1" s="1"/>
  <c r="AW102" i="1"/>
  <c r="L103" i="1"/>
  <c r="N103" i="1" s="1"/>
  <c r="AK103" i="1"/>
  <c r="AL103" i="1" s="1"/>
  <c r="AM103" i="1"/>
  <c r="AN103" i="1"/>
  <c r="AO103" i="1"/>
  <c r="AT103" i="1"/>
  <c r="AU103" i="1" s="1"/>
  <c r="AX103" i="1" s="1"/>
  <c r="AW103" i="1"/>
  <c r="L104" i="1"/>
  <c r="N104" i="1" s="1"/>
  <c r="AK104" i="1"/>
  <c r="AL104" i="1" s="1"/>
  <c r="AM104" i="1"/>
  <c r="AN104" i="1"/>
  <c r="AO104" i="1"/>
  <c r="AT104" i="1"/>
  <c r="AU104" i="1"/>
  <c r="AX104" i="1" s="1"/>
  <c r="AW104" i="1"/>
  <c r="L105" i="1"/>
  <c r="N105" i="1" s="1"/>
  <c r="AK105" i="1"/>
  <c r="AL105" i="1" s="1"/>
  <c r="AM105" i="1"/>
  <c r="AN105" i="1"/>
  <c r="AO105" i="1"/>
  <c r="AP105" i="1" s="1"/>
  <c r="J105" i="1" s="1"/>
  <c r="AQ105" i="1" s="1"/>
  <c r="AT105" i="1"/>
  <c r="AU105" i="1"/>
  <c r="AW105" i="1"/>
  <c r="L106" i="1"/>
  <c r="N106" i="1" s="1"/>
  <c r="AK106" i="1"/>
  <c r="AL106" i="1" s="1"/>
  <c r="AM106" i="1"/>
  <c r="AN106" i="1"/>
  <c r="AO106" i="1"/>
  <c r="AT106" i="1"/>
  <c r="AU106" i="1"/>
  <c r="AX106" i="1" s="1"/>
  <c r="AW106" i="1"/>
  <c r="L107" i="1"/>
  <c r="N107" i="1" s="1"/>
  <c r="AK107" i="1"/>
  <c r="AL107" i="1" s="1"/>
  <c r="AM107" i="1"/>
  <c r="AN107" i="1"/>
  <c r="AO107" i="1"/>
  <c r="AT107" i="1"/>
  <c r="AU107" i="1" s="1"/>
  <c r="AX107" i="1" s="1"/>
  <c r="AW107" i="1"/>
  <c r="L108" i="1"/>
  <c r="N108" i="1" s="1"/>
  <c r="AK108" i="1"/>
  <c r="AL108" i="1" s="1"/>
  <c r="AM108" i="1"/>
  <c r="AN108" i="1"/>
  <c r="AO108" i="1"/>
  <c r="AP108" i="1" s="1"/>
  <c r="J108" i="1" s="1"/>
  <c r="AQ108" i="1" s="1"/>
  <c r="AT108" i="1"/>
  <c r="AU108" i="1"/>
  <c r="AX108" i="1" s="1"/>
  <c r="AW108" i="1"/>
  <c r="L109" i="1"/>
  <c r="N109" i="1" s="1"/>
  <c r="AK109" i="1"/>
  <c r="AL109" i="1" s="1"/>
  <c r="AM109" i="1"/>
  <c r="AN109" i="1"/>
  <c r="AO109" i="1"/>
  <c r="AT109" i="1"/>
  <c r="AU109" i="1"/>
  <c r="AX109" i="1" s="1"/>
  <c r="AW109" i="1"/>
  <c r="L110" i="1"/>
  <c r="N110" i="1" s="1"/>
  <c r="AK110" i="1"/>
  <c r="AL110" i="1" s="1"/>
  <c r="AM110" i="1"/>
  <c r="AN110" i="1"/>
  <c r="AO110" i="1"/>
  <c r="AP110" i="1" s="1"/>
  <c r="J110" i="1" s="1"/>
  <c r="AQ110" i="1" s="1"/>
  <c r="AT110" i="1"/>
  <c r="AU110" i="1"/>
  <c r="AX110" i="1" s="1"/>
  <c r="AW110" i="1"/>
  <c r="L111" i="1"/>
  <c r="N111" i="1" s="1"/>
  <c r="AK111" i="1"/>
  <c r="AL111" i="1" s="1"/>
  <c r="AM111" i="1"/>
  <c r="AN111" i="1"/>
  <c r="AO111" i="1"/>
  <c r="AT111" i="1"/>
  <c r="AU111" i="1"/>
  <c r="AX111" i="1" s="1"/>
  <c r="AW111" i="1"/>
  <c r="L112" i="1"/>
  <c r="N112" i="1" s="1"/>
  <c r="AK112" i="1"/>
  <c r="AL112" i="1" s="1"/>
  <c r="H112" i="1" s="1"/>
  <c r="AM112" i="1"/>
  <c r="AN112" i="1"/>
  <c r="AO112" i="1"/>
  <c r="AT112" i="1"/>
  <c r="AU112" i="1" s="1"/>
  <c r="AX112" i="1" s="1"/>
  <c r="AW112" i="1"/>
  <c r="L113" i="1"/>
  <c r="N113" i="1"/>
  <c r="AK113" i="1"/>
  <c r="E113" i="1" s="1"/>
  <c r="AM113" i="1"/>
  <c r="AN113" i="1"/>
  <c r="AO113" i="1"/>
  <c r="AT113" i="1"/>
  <c r="AU113" i="1" s="1"/>
  <c r="AW113" i="1"/>
  <c r="L114" i="1"/>
  <c r="N114" i="1"/>
  <c r="AK114" i="1"/>
  <c r="E114" i="1" s="1"/>
  <c r="AL114" i="1"/>
  <c r="H114" i="1" s="1"/>
  <c r="AM114" i="1"/>
  <c r="AN114" i="1"/>
  <c r="AO114" i="1"/>
  <c r="AP114" i="1" s="1"/>
  <c r="J114" i="1" s="1"/>
  <c r="AQ114" i="1" s="1"/>
  <c r="AT114" i="1"/>
  <c r="AU114" i="1" s="1"/>
  <c r="AW114" i="1"/>
  <c r="L115" i="1"/>
  <c r="N115" i="1"/>
  <c r="AK115" i="1"/>
  <c r="E115" i="1" s="1"/>
  <c r="AL115" i="1"/>
  <c r="H115" i="1" s="1"/>
  <c r="AM115" i="1"/>
  <c r="AN115" i="1"/>
  <c r="AO115" i="1"/>
  <c r="AT115" i="1"/>
  <c r="AU115" i="1" s="1"/>
  <c r="AW115" i="1"/>
  <c r="L118" i="1"/>
  <c r="N118" i="1"/>
  <c r="AK118" i="1"/>
  <c r="E118" i="1" s="1"/>
  <c r="AL118" i="1"/>
  <c r="H118" i="1" s="1"/>
  <c r="AM118" i="1"/>
  <c r="AN118" i="1"/>
  <c r="AO118" i="1"/>
  <c r="AP118" i="1" s="1"/>
  <c r="J118" i="1" s="1"/>
  <c r="AQ118" i="1" s="1"/>
  <c r="AT118" i="1"/>
  <c r="AU118" i="1" s="1"/>
  <c r="AW118" i="1"/>
  <c r="L119" i="1"/>
  <c r="N119" i="1"/>
  <c r="AK119" i="1"/>
  <c r="E119" i="1" s="1"/>
  <c r="BE132" i="1" s="1"/>
  <c r="AM119" i="1"/>
  <c r="AN119" i="1"/>
  <c r="AO119" i="1"/>
  <c r="AT119" i="1"/>
  <c r="AU119" i="1" s="1"/>
  <c r="AW119" i="1"/>
  <c r="L120" i="1"/>
  <c r="N120" i="1"/>
  <c r="AK120" i="1"/>
  <c r="E120" i="1" s="1"/>
  <c r="AL120" i="1"/>
  <c r="H120" i="1" s="1"/>
  <c r="AM120" i="1"/>
  <c r="AN120" i="1"/>
  <c r="AO120" i="1"/>
  <c r="AP120" i="1" s="1"/>
  <c r="J120" i="1" s="1"/>
  <c r="AQ120" i="1" s="1"/>
  <c r="AT120" i="1"/>
  <c r="AU120" i="1" s="1"/>
  <c r="AW120" i="1"/>
  <c r="L121" i="1"/>
  <c r="N121" i="1"/>
  <c r="AK121" i="1"/>
  <c r="E121" i="1" s="1"/>
  <c r="AL121" i="1"/>
  <c r="H121" i="1" s="1"/>
  <c r="AM121" i="1"/>
  <c r="AN121" i="1"/>
  <c r="AO121" i="1"/>
  <c r="AT121" i="1"/>
  <c r="AU121" i="1" s="1"/>
  <c r="AW121" i="1"/>
  <c r="L122" i="1"/>
  <c r="N122" i="1"/>
  <c r="AK122" i="1"/>
  <c r="E122" i="1" s="1"/>
  <c r="AL122" i="1"/>
  <c r="H122" i="1" s="1"/>
  <c r="AM122" i="1"/>
  <c r="AN122" i="1"/>
  <c r="AO122" i="1"/>
  <c r="AP122" i="1" s="1"/>
  <c r="J122" i="1" s="1"/>
  <c r="AQ122" i="1" s="1"/>
  <c r="AT122" i="1"/>
  <c r="AU122" i="1" s="1"/>
  <c r="AW122" i="1"/>
  <c r="L123" i="1"/>
  <c r="N123" i="1"/>
  <c r="AK123" i="1"/>
  <c r="E123" i="1" s="1"/>
  <c r="AL123" i="1"/>
  <c r="H123" i="1" s="1"/>
  <c r="AM123" i="1"/>
  <c r="AN123" i="1"/>
  <c r="AO123" i="1"/>
  <c r="AT123" i="1"/>
  <c r="AU123" i="1" s="1"/>
  <c r="AW123" i="1"/>
  <c r="L124" i="1"/>
  <c r="N124" i="1"/>
  <c r="AK124" i="1"/>
  <c r="E124" i="1" s="1"/>
  <c r="AL124" i="1"/>
  <c r="H124" i="1" s="1"/>
  <c r="AM124" i="1"/>
  <c r="AN124" i="1"/>
  <c r="AO124" i="1"/>
  <c r="AP124" i="1" s="1"/>
  <c r="J124" i="1" s="1"/>
  <c r="AQ124" i="1" s="1"/>
  <c r="AT124" i="1"/>
  <c r="AU124" i="1" s="1"/>
  <c r="AW124" i="1"/>
  <c r="L125" i="1"/>
  <c r="N125" i="1"/>
  <c r="AK125" i="1"/>
  <c r="E125" i="1" s="1"/>
  <c r="AL125" i="1"/>
  <c r="H125" i="1" s="1"/>
  <c r="AM125" i="1"/>
  <c r="AN125" i="1"/>
  <c r="AP125" i="1" s="1"/>
  <c r="J125" i="1" s="1"/>
  <c r="AQ125" i="1" s="1"/>
  <c r="AO125" i="1"/>
  <c r="AT125" i="1"/>
  <c r="AU125" i="1" s="1"/>
  <c r="AW125" i="1"/>
  <c r="L126" i="1"/>
  <c r="N126" i="1"/>
  <c r="AK126" i="1"/>
  <c r="E126" i="1" s="1"/>
  <c r="AL126" i="1"/>
  <c r="H126" i="1" s="1"/>
  <c r="AM126" i="1"/>
  <c r="AN126" i="1"/>
  <c r="AO126" i="1"/>
  <c r="AP126" i="1" s="1"/>
  <c r="J126" i="1" s="1"/>
  <c r="AQ126" i="1" s="1"/>
  <c r="AT126" i="1"/>
  <c r="AU126" i="1" s="1"/>
  <c r="AW126" i="1"/>
  <c r="L127" i="1"/>
  <c r="N127" i="1"/>
  <c r="AK127" i="1"/>
  <c r="E127" i="1" s="1"/>
  <c r="AL127" i="1"/>
  <c r="H127" i="1" s="1"/>
  <c r="AM127" i="1"/>
  <c r="AN127" i="1"/>
  <c r="AP127" i="1" s="1"/>
  <c r="J127" i="1" s="1"/>
  <c r="AQ127" i="1" s="1"/>
  <c r="AO127" i="1"/>
  <c r="AT127" i="1"/>
  <c r="AU127" i="1" s="1"/>
  <c r="AW127" i="1"/>
  <c r="L128" i="1"/>
  <c r="N128" i="1"/>
  <c r="AK128" i="1"/>
  <c r="E128" i="1" s="1"/>
  <c r="AL128" i="1"/>
  <c r="H128" i="1" s="1"/>
  <c r="AM128" i="1"/>
  <c r="AN128" i="1"/>
  <c r="AO128" i="1"/>
  <c r="AP128" i="1" s="1"/>
  <c r="J128" i="1" s="1"/>
  <c r="AQ128" i="1" s="1"/>
  <c r="AT128" i="1"/>
  <c r="AU128" i="1" s="1"/>
  <c r="AW128" i="1"/>
  <c r="L129" i="1"/>
  <c r="N129" i="1"/>
  <c r="AK129" i="1"/>
  <c r="E129" i="1" s="1"/>
  <c r="AM129" i="1"/>
  <c r="AN129" i="1"/>
  <c r="AO129" i="1"/>
  <c r="AT129" i="1"/>
  <c r="AU129" i="1" s="1"/>
  <c r="AW129" i="1"/>
  <c r="L130" i="1"/>
  <c r="N130" i="1"/>
  <c r="AK130" i="1"/>
  <c r="E130" i="1" s="1"/>
  <c r="AL130" i="1"/>
  <c r="H130" i="1" s="1"/>
  <c r="AM130" i="1"/>
  <c r="AN130" i="1"/>
  <c r="AO130" i="1"/>
  <c r="AP130" i="1" s="1"/>
  <c r="J130" i="1" s="1"/>
  <c r="AQ130" i="1" s="1"/>
  <c r="AT130" i="1"/>
  <c r="AU130" i="1" s="1"/>
  <c r="AW130" i="1"/>
  <c r="L131" i="1"/>
  <c r="N131" i="1"/>
  <c r="AK131" i="1"/>
  <c r="E131" i="1" s="1"/>
  <c r="AL131" i="1"/>
  <c r="H131" i="1" s="1"/>
  <c r="AM131" i="1"/>
  <c r="AN131" i="1"/>
  <c r="AO131" i="1"/>
  <c r="AT131" i="1"/>
  <c r="AU131" i="1" s="1"/>
  <c r="AW131" i="1"/>
  <c r="L132" i="1"/>
  <c r="N132" i="1"/>
  <c r="AK132" i="1"/>
  <c r="E132" i="1" s="1"/>
  <c r="AL132" i="1"/>
  <c r="H132" i="1" s="1"/>
  <c r="AM132" i="1"/>
  <c r="AN132" i="1"/>
  <c r="AO132" i="1"/>
  <c r="AP132" i="1" s="1"/>
  <c r="J132" i="1" s="1"/>
  <c r="AQ132" i="1" s="1"/>
  <c r="AT132" i="1"/>
  <c r="AU132" i="1" s="1"/>
  <c r="AW132" i="1"/>
  <c r="L137" i="1"/>
  <c r="N137" i="1"/>
  <c r="AK137" i="1"/>
  <c r="E137" i="1" s="1"/>
  <c r="AL137" i="1"/>
  <c r="H137" i="1" s="1"/>
  <c r="AM137" i="1"/>
  <c r="AN137" i="1"/>
  <c r="AP137" i="1" s="1"/>
  <c r="J137" i="1" s="1"/>
  <c r="AQ137" i="1" s="1"/>
  <c r="AO137" i="1"/>
  <c r="AT137" i="1"/>
  <c r="AU137" i="1" s="1"/>
  <c r="AW137" i="1"/>
  <c r="L138" i="1"/>
  <c r="N138" i="1"/>
  <c r="AK138" i="1"/>
  <c r="E138" i="1" s="1"/>
  <c r="AL138" i="1"/>
  <c r="H138" i="1" s="1"/>
  <c r="AM138" i="1"/>
  <c r="AN138" i="1"/>
  <c r="AO138" i="1"/>
  <c r="AP138" i="1" s="1"/>
  <c r="J138" i="1" s="1"/>
  <c r="AQ138" i="1" s="1"/>
  <c r="AT138" i="1"/>
  <c r="AU138" i="1" s="1"/>
  <c r="AW138" i="1"/>
  <c r="L139" i="1"/>
  <c r="N139" i="1"/>
  <c r="AK139" i="1"/>
  <c r="E139" i="1" s="1"/>
  <c r="AM139" i="1"/>
  <c r="AN139" i="1"/>
  <c r="AO139" i="1"/>
  <c r="AT139" i="1"/>
  <c r="AU139" i="1" s="1"/>
  <c r="AW139" i="1"/>
  <c r="L140" i="1"/>
  <c r="N140" i="1"/>
  <c r="AK140" i="1"/>
  <c r="E140" i="1" s="1"/>
  <c r="AL140" i="1"/>
  <c r="H140" i="1" s="1"/>
  <c r="AM140" i="1"/>
  <c r="AN140" i="1"/>
  <c r="AO140" i="1"/>
  <c r="AP140" i="1" s="1"/>
  <c r="J140" i="1" s="1"/>
  <c r="AQ140" i="1" s="1"/>
  <c r="AT140" i="1"/>
  <c r="AU140" i="1" s="1"/>
  <c r="AW140" i="1"/>
  <c r="L141" i="1"/>
  <c r="N141" i="1"/>
  <c r="AK141" i="1"/>
  <c r="E141" i="1" s="1"/>
  <c r="AL141" i="1"/>
  <c r="H141" i="1" s="1"/>
  <c r="AM141" i="1"/>
  <c r="AN141" i="1"/>
  <c r="AO141" i="1"/>
  <c r="AT141" i="1"/>
  <c r="AU141" i="1" s="1"/>
  <c r="AW141" i="1"/>
  <c r="L142" i="1"/>
  <c r="N142" i="1"/>
  <c r="AK142" i="1"/>
  <c r="E142" i="1" s="1"/>
  <c r="AL142" i="1"/>
  <c r="H142" i="1" s="1"/>
  <c r="AM142" i="1"/>
  <c r="AN142" i="1"/>
  <c r="AO142" i="1"/>
  <c r="AP142" i="1" s="1"/>
  <c r="J142" i="1" s="1"/>
  <c r="AQ142" i="1" s="1"/>
  <c r="AT142" i="1"/>
  <c r="AU142" i="1" s="1"/>
  <c r="AW142" i="1"/>
  <c r="L143" i="1"/>
  <c r="N143" i="1"/>
  <c r="AK143" i="1"/>
  <c r="E143" i="1" s="1"/>
  <c r="AM143" i="1"/>
  <c r="AN143" i="1"/>
  <c r="AO143" i="1"/>
  <c r="AT143" i="1"/>
  <c r="AU143" i="1" s="1"/>
  <c r="AW143" i="1"/>
  <c r="L144" i="1"/>
  <c r="N144" i="1"/>
  <c r="AK144" i="1"/>
  <c r="E144" i="1" s="1"/>
  <c r="AL144" i="1"/>
  <c r="H144" i="1" s="1"/>
  <c r="AM144" i="1"/>
  <c r="AN144" i="1"/>
  <c r="AO144" i="1"/>
  <c r="AP144" i="1" s="1"/>
  <c r="J144" i="1" s="1"/>
  <c r="AQ144" i="1" s="1"/>
  <c r="AT144" i="1"/>
  <c r="AU144" i="1" s="1"/>
  <c r="AW144" i="1"/>
  <c r="L145" i="1"/>
  <c r="N145" i="1"/>
  <c r="AK145" i="1"/>
  <c r="E145" i="1" s="1"/>
  <c r="AL145" i="1"/>
  <c r="H145" i="1" s="1"/>
  <c r="AM145" i="1"/>
  <c r="AN145" i="1"/>
  <c r="AO145" i="1"/>
  <c r="AT145" i="1"/>
  <c r="AU145" i="1" s="1"/>
  <c r="AW145" i="1"/>
  <c r="L146" i="1"/>
  <c r="N146" i="1"/>
  <c r="AK146" i="1"/>
  <c r="E146" i="1" s="1"/>
  <c r="AL146" i="1"/>
  <c r="H146" i="1" s="1"/>
  <c r="AM146" i="1"/>
  <c r="AN146" i="1"/>
  <c r="AO146" i="1"/>
  <c r="AP146" i="1" s="1"/>
  <c r="J146" i="1" s="1"/>
  <c r="AQ146" i="1" s="1"/>
  <c r="AT146" i="1"/>
  <c r="AU146" i="1" s="1"/>
  <c r="AW146" i="1"/>
  <c r="L147" i="1"/>
  <c r="N147" i="1"/>
  <c r="AK147" i="1"/>
  <c r="E147" i="1" s="1"/>
  <c r="AL147" i="1"/>
  <c r="H147" i="1" s="1"/>
  <c r="AM147" i="1"/>
  <c r="AN147" i="1"/>
  <c r="AO147" i="1"/>
  <c r="AT147" i="1"/>
  <c r="AU147" i="1" s="1"/>
  <c r="AW147" i="1"/>
  <c r="L148" i="1"/>
  <c r="N148" i="1"/>
  <c r="AK148" i="1"/>
  <c r="E148" i="1" s="1"/>
  <c r="AL148" i="1"/>
  <c r="H148" i="1" s="1"/>
  <c r="AM148" i="1"/>
  <c r="AN148" i="1"/>
  <c r="AO148" i="1"/>
  <c r="AP148" i="1" s="1"/>
  <c r="J148" i="1" s="1"/>
  <c r="AQ148" i="1" s="1"/>
  <c r="AT148" i="1"/>
  <c r="AU148" i="1" s="1"/>
  <c r="AW148" i="1"/>
  <c r="L149" i="1"/>
  <c r="N149" i="1"/>
  <c r="AK149" i="1"/>
  <c r="E149" i="1" s="1"/>
  <c r="AL149" i="1"/>
  <c r="H149" i="1" s="1"/>
  <c r="AM149" i="1"/>
  <c r="AN149" i="1"/>
  <c r="AP149" i="1" s="1"/>
  <c r="J149" i="1" s="1"/>
  <c r="AQ149" i="1" s="1"/>
  <c r="AO149" i="1"/>
  <c r="AT149" i="1"/>
  <c r="AU149" i="1" s="1"/>
  <c r="AW149" i="1"/>
  <c r="L150" i="1"/>
  <c r="N150" i="1"/>
  <c r="AK150" i="1"/>
  <c r="E150" i="1" s="1"/>
  <c r="AM150" i="1"/>
  <c r="AN150" i="1"/>
  <c r="AO150" i="1"/>
  <c r="AT150" i="1"/>
  <c r="AU150" i="1" s="1"/>
  <c r="AX150" i="1" s="1"/>
  <c r="AW150" i="1"/>
  <c r="L151" i="1"/>
  <c r="N151" i="1"/>
  <c r="AK151" i="1"/>
  <c r="E151" i="1" s="1"/>
  <c r="AL151" i="1"/>
  <c r="H151" i="1" s="1"/>
  <c r="AM151" i="1"/>
  <c r="AN151" i="1"/>
  <c r="AP151" i="1" s="1"/>
  <c r="J151" i="1" s="1"/>
  <c r="AQ151" i="1" s="1"/>
  <c r="AO151" i="1"/>
  <c r="AT151" i="1"/>
  <c r="AU151" i="1" s="1"/>
  <c r="AW151" i="1"/>
  <c r="L160" i="1"/>
  <c r="N160" i="1"/>
  <c r="AK160" i="1"/>
  <c r="E160" i="1" s="1"/>
  <c r="AM160" i="1"/>
  <c r="AN160" i="1"/>
  <c r="AO160" i="1"/>
  <c r="AT160" i="1"/>
  <c r="AU160" i="1" s="1"/>
  <c r="AW160" i="1"/>
  <c r="L161" i="1"/>
  <c r="N161" i="1"/>
  <c r="AK161" i="1"/>
  <c r="E161" i="1" s="1"/>
  <c r="AL161" i="1"/>
  <c r="H161" i="1" s="1"/>
  <c r="AM161" i="1"/>
  <c r="AN161" i="1"/>
  <c r="AO161" i="1"/>
  <c r="AT161" i="1"/>
  <c r="AU161" i="1" s="1"/>
  <c r="AW161" i="1"/>
  <c r="L162" i="1"/>
  <c r="N162" i="1" s="1"/>
  <c r="AK162" i="1"/>
  <c r="E162" i="1" s="1"/>
  <c r="AL162" i="1"/>
  <c r="H162" i="1" s="1"/>
  <c r="AM162" i="1"/>
  <c r="AN162" i="1"/>
  <c r="AO162" i="1"/>
  <c r="AP162" i="1"/>
  <c r="J162" i="1" s="1"/>
  <c r="AQ162" i="1" s="1"/>
  <c r="AT162" i="1"/>
  <c r="AU162" i="1" s="1"/>
  <c r="AW162" i="1"/>
  <c r="AX162" i="1"/>
  <c r="L163" i="1"/>
  <c r="N163" i="1" s="1"/>
  <c r="AK163" i="1"/>
  <c r="E163" i="1" s="1"/>
  <c r="AM163" i="1"/>
  <c r="AN163" i="1"/>
  <c r="AO163" i="1"/>
  <c r="AT163" i="1"/>
  <c r="AU163" i="1" s="1"/>
  <c r="AW163" i="1"/>
  <c r="H164" i="1"/>
  <c r="L164" i="1"/>
  <c r="N164" i="1"/>
  <c r="AK164" i="1"/>
  <c r="E164" i="1" s="1"/>
  <c r="AL164" i="1"/>
  <c r="AM164" i="1"/>
  <c r="AN164" i="1"/>
  <c r="AO164" i="1"/>
  <c r="AP164" i="1"/>
  <c r="J164" i="1" s="1"/>
  <c r="AQ164" i="1" s="1"/>
  <c r="AT164" i="1"/>
  <c r="AU164" i="1" s="1"/>
  <c r="AX164" i="1" s="1"/>
  <c r="AW164" i="1"/>
  <c r="L165" i="1"/>
  <c r="N165" i="1"/>
  <c r="AK165" i="1"/>
  <c r="E165" i="1" s="1"/>
  <c r="AL165" i="1"/>
  <c r="H165" i="1" s="1"/>
  <c r="AM165" i="1"/>
  <c r="AN165" i="1"/>
  <c r="AP165" i="1" s="1"/>
  <c r="J165" i="1" s="1"/>
  <c r="AQ165" i="1" s="1"/>
  <c r="AO165" i="1"/>
  <c r="AT165" i="1"/>
  <c r="AU165" i="1" s="1"/>
  <c r="AX165" i="1" s="1"/>
  <c r="AW165" i="1"/>
  <c r="L166" i="1"/>
  <c r="N166" i="1"/>
  <c r="AK166" i="1"/>
  <c r="E166" i="1" s="1"/>
  <c r="AL166" i="1"/>
  <c r="H166" i="1" s="1"/>
  <c r="AM166" i="1"/>
  <c r="AN166" i="1"/>
  <c r="AO166" i="1"/>
  <c r="AP166" i="1"/>
  <c r="J166" i="1" s="1"/>
  <c r="AQ166" i="1" s="1"/>
  <c r="AT166" i="1"/>
  <c r="AU166" i="1" s="1"/>
  <c r="AX166" i="1" s="1"/>
  <c r="AW166" i="1"/>
  <c r="L167" i="1"/>
  <c r="N167" i="1"/>
  <c r="AK167" i="1"/>
  <c r="E167" i="1" s="1"/>
  <c r="AL167" i="1"/>
  <c r="H167" i="1" s="1"/>
  <c r="AM167" i="1"/>
  <c r="AN167" i="1"/>
  <c r="AO167" i="1"/>
  <c r="AP167" i="1" s="1"/>
  <c r="J167" i="1" s="1"/>
  <c r="AQ167" i="1" s="1"/>
  <c r="AT167" i="1"/>
  <c r="AU167" i="1" s="1"/>
  <c r="AX167" i="1" s="1"/>
  <c r="AW167" i="1"/>
  <c r="L168" i="1"/>
  <c r="N168" i="1"/>
  <c r="AK168" i="1"/>
  <c r="E168" i="1" s="1"/>
  <c r="BC168" i="1" s="1"/>
  <c r="AL168" i="1"/>
  <c r="H168" i="1" s="1"/>
  <c r="AM168" i="1"/>
  <c r="AN168" i="1"/>
  <c r="AP168" i="1" s="1"/>
  <c r="J168" i="1" s="1"/>
  <c r="AQ168" i="1" s="1"/>
  <c r="AO168" i="1"/>
  <c r="AT168" i="1"/>
  <c r="AU168" i="1" s="1"/>
  <c r="AX168" i="1" s="1"/>
  <c r="AW168" i="1"/>
  <c r="L169" i="1"/>
  <c r="N169" i="1"/>
  <c r="AK169" i="1"/>
  <c r="E169" i="1" s="1"/>
  <c r="AL169" i="1"/>
  <c r="H169" i="1" s="1"/>
  <c r="AM169" i="1"/>
  <c r="AN169" i="1"/>
  <c r="AO169" i="1"/>
  <c r="AP169" i="1" s="1"/>
  <c r="J169" i="1" s="1"/>
  <c r="AQ169" i="1" s="1"/>
  <c r="AT169" i="1"/>
  <c r="AU169" i="1" s="1"/>
  <c r="AX169" i="1" s="1"/>
  <c r="AW169" i="1"/>
  <c r="L170" i="1"/>
  <c r="N170" i="1"/>
  <c r="AK170" i="1"/>
  <c r="E170" i="1" s="1"/>
  <c r="BC170" i="1" s="1"/>
  <c r="AL170" i="1"/>
  <c r="H170" i="1" s="1"/>
  <c r="AM170" i="1"/>
  <c r="AN170" i="1"/>
  <c r="AO170" i="1"/>
  <c r="AT170" i="1"/>
  <c r="AU170" i="1" s="1"/>
  <c r="AW170" i="1"/>
  <c r="AX170" i="1"/>
  <c r="L171" i="1"/>
  <c r="N171" i="1"/>
  <c r="AK171" i="1"/>
  <c r="E171" i="1" s="1"/>
  <c r="AM171" i="1"/>
  <c r="AN171" i="1"/>
  <c r="AO171" i="1"/>
  <c r="AT171" i="1"/>
  <c r="AU171" i="1" s="1"/>
  <c r="AW171" i="1"/>
  <c r="L172" i="1"/>
  <c r="N172" i="1"/>
  <c r="AK172" i="1"/>
  <c r="E172" i="1" s="1"/>
  <c r="BC172" i="1" s="1"/>
  <c r="AL172" i="1"/>
  <c r="H172" i="1" s="1"/>
  <c r="AM172" i="1"/>
  <c r="AP172" i="1" s="1"/>
  <c r="J172" i="1" s="1"/>
  <c r="AQ172" i="1" s="1"/>
  <c r="AN172" i="1"/>
  <c r="AO172" i="1"/>
  <c r="AT172" i="1"/>
  <c r="AU172" i="1" s="1"/>
  <c r="AX172" i="1" s="1"/>
  <c r="AW172" i="1"/>
  <c r="L173" i="1"/>
  <c r="N173" i="1" s="1"/>
  <c r="AK173" i="1"/>
  <c r="E173" i="1" s="1"/>
  <c r="AM173" i="1"/>
  <c r="AN173" i="1"/>
  <c r="AO173" i="1"/>
  <c r="AT173" i="1"/>
  <c r="AU173" i="1" s="1"/>
  <c r="AW173" i="1"/>
  <c r="L174" i="1"/>
  <c r="N174" i="1" s="1"/>
  <c r="AK174" i="1"/>
  <c r="AM174" i="1"/>
  <c r="AN174" i="1"/>
  <c r="AO174" i="1"/>
  <c r="AT174" i="1"/>
  <c r="AU174" i="1" s="1"/>
  <c r="AX174" i="1" s="1"/>
  <c r="AW174" i="1"/>
  <c r="L189" i="1"/>
  <c r="N189" i="1" s="1"/>
  <c r="AK189" i="1"/>
  <c r="E189" i="1" s="1"/>
  <c r="AM189" i="1"/>
  <c r="AN189" i="1"/>
  <c r="AO189" i="1"/>
  <c r="AT189" i="1"/>
  <c r="AU189" i="1" s="1"/>
  <c r="AW189" i="1"/>
  <c r="H190" i="1"/>
  <c r="L190" i="1"/>
  <c r="N190" i="1" s="1"/>
  <c r="AK190" i="1"/>
  <c r="E190" i="1" s="1"/>
  <c r="AL190" i="1"/>
  <c r="AM190" i="1"/>
  <c r="AP190" i="1" s="1"/>
  <c r="J190" i="1" s="1"/>
  <c r="AQ190" i="1" s="1"/>
  <c r="AN190" i="1"/>
  <c r="AO190" i="1"/>
  <c r="AT190" i="1"/>
  <c r="AU190" i="1" s="1"/>
  <c r="AX190" i="1" s="1"/>
  <c r="AW190" i="1"/>
  <c r="L191" i="1"/>
  <c r="N191" i="1" s="1"/>
  <c r="AK191" i="1"/>
  <c r="E191" i="1" s="1"/>
  <c r="AL191" i="1"/>
  <c r="H191" i="1" s="1"/>
  <c r="AM191" i="1"/>
  <c r="AN191" i="1"/>
  <c r="AO191" i="1"/>
  <c r="AP191" i="1"/>
  <c r="J191" i="1" s="1"/>
  <c r="AQ191" i="1" s="1"/>
  <c r="AT191" i="1"/>
  <c r="AU191" i="1" s="1"/>
  <c r="AW191" i="1"/>
  <c r="L192" i="1"/>
  <c r="N192" i="1"/>
  <c r="AK192" i="1"/>
  <c r="E192" i="1" s="1"/>
  <c r="AM192" i="1"/>
  <c r="AN192" i="1"/>
  <c r="AO192" i="1"/>
  <c r="AT192" i="1"/>
  <c r="AU192" i="1" s="1"/>
  <c r="AW192" i="1"/>
  <c r="AX192" i="1"/>
  <c r="L193" i="1"/>
  <c r="N193" i="1"/>
  <c r="AK193" i="1"/>
  <c r="E193" i="1" s="1"/>
  <c r="AL193" i="1"/>
  <c r="AM193" i="1"/>
  <c r="AN193" i="1"/>
  <c r="AP193" i="1" s="1"/>
  <c r="J193" i="1" s="1"/>
  <c r="AQ193" i="1" s="1"/>
  <c r="AO193" i="1"/>
  <c r="AT193" i="1"/>
  <c r="AU193" i="1" s="1"/>
  <c r="AW193" i="1"/>
  <c r="L194" i="1"/>
  <c r="N194" i="1"/>
  <c r="AK194" i="1"/>
  <c r="E194" i="1" s="1"/>
  <c r="AL194" i="1"/>
  <c r="H194" i="1" s="1"/>
  <c r="AM194" i="1"/>
  <c r="AN194" i="1"/>
  <c r="AO194" i="1"/>
  <c r="AP194" i="1"/>
  <c r="J194" i="1" s="1"/>
  <c r="AQ194" i="1" s="1"/>
  <c r="AT194" i="1"/>
  <c r="AU194" i="1" s="1"/>
  <c r="AW194" i="1"/>
  <c r="AX194" i="1"/>
  <c r="L195" i="1"/>
  <c r="N195" i="1"/>
  <c r="AK195" i="1"/>
  <c r="E195" i="1" s="1"/>
  <c r="AL195" i="1"/>
  <c r="AP195" i="1" s="1"/>
  <c r="J195" i="1" s="1"/>
  <c r="AQ195" i="1" s="1"/>
  <c r="AM195" i="1"/>
  <c r="AN195" i="1"/>
  <c r="AO195" i="1"/>
  <c r="AT195" i="1"/>
  <c r="AU195" i="1" s="1"/>
  <c r="AW195" i="1"/>
  <c r="H196" i="1"/>
  <c r="L196" i="1"/>
  <c r="N196" i="1"/>
  <c r="AK196" i="1"/>
  <c r="E196" i="1" s="1"/>
  <c r="AL196" i="1"/>
  <c r="AM196" i="1"/>
  <c r="AN196" i="1"/>
  <c r="AO196" i="1"/>
  <c r="AP196" i="1"/>
  <c r="J196" i="1" s="1"/>
  <c r="AQ196" i="1" s="1"/>
  <c r="AR196" i="1"/>
  <c r="AS196" i="1" s="1"/>
  <c r="AT196" i="1"/>
  <c r="AU196" i="1" s="1"/>
  <c r="AV196" i="1"/>
  <c r="F196" i="1" s="1"/>
  <c r="AY196" i="1" s="1"/>
  <c r="G196" i="1" s="1"/>
  <c r="AW196" i="1"/>
  <c r="AX196" i="1"/>
  <c r="L197" i="1"/>
  <c r="N197" i="1"/>
  <c r="AK197" i="1"/>
  <c r="E197" i="1" s="1"/>
  <c r="AL197" i="1"/>
  <c r="AM197" i="1"/>
  <c r="AN197" i="1"/>
  <c r="AO197" i="1"/>
  <c r="AP197" i="1" s="1"/>
  <c r="J197" i="1" s="1"/>
  <c r="AQ197" i="1" s="1"/>
  <c r="AT197" i="1"/>
  <c r="AU197" i="1" s="1"/>
  <c r="AX197" i="1" s="1"/>
  <c r="AW197" i="1"/>
  <c r="L198" i="1"/>
  <c r="N198" i="1"/>
  <c r="AK198" i="1"/>
  <c r="E198" i="1" s="1"/>
  <c r="AL198" i="1"/>
  <c r="H198" i="1" s="1"/>
  <c r="AM198" i="1"/>
  <c r="AN198" i="1"/>
  <c r="AP198" i="1" s="1"/>
  <c r="J198" i="1" s="1"/>
  <c r="AQ198" i="1" s="1"/>
  <c r="I198" i="1" s="1"/>
  <c r="AO198" i="1"/>
  <c r="AT198" i="1"/>
  <c r="AU198" i="1" s="1"/>
  <c r="AX198" i="1" s="1"/>
  <c r="AW198" i="1"/>
  <c r="L199" i="1"/>
  <c r="N199" i="1"/>
  <c r="AK199" i="1"/>
  <c r="E199" i="1" s="1"/>
  <c r="AL199" i="1"/>
  <c r="AM199" i="1"/>
  <c r="AN199" i="1"/>
  <c r="AO199" i="1"/>
  <c r="AP199" i="1" s="1"/>
  <c r="J199" i="1" s="1"/>
  <c r="AQ199" i="1" s="1"/>
  <c r="AT199" i="1"/>
  <c r="AU199" i="1" s="1"/>
  <c r="AX199" i="1" s="1"/>
  <c r="AW199" i="1"/>
  <c r="L200" i="1"/>
  <c r="N200" i="1"/>
  <c r="AK200" i="1"/>
  <c r="E200" i="1" s="1"/>
  <c r="BC200" i="1" s="1"/>
  <c r="AL200" i="1"/>
  <c r="AM200" i="1"/>
  <c r="AN200" i="1"/>
  <c r="AO200" i="1"/>
  <c r="AP200" i="1" s="1"/>
  <c r="J200" i="1" s="1"/>
  <c r="AQ200" i="1" s="1"/>
  <c r="AT200" i="1"/>
  <c r="AU200" i="1" s="1"/>
  <c r="AX200" i="1" s="1"/>
  <c r="AW200" i="1"/>
  <c r="L201" i="1"/>
  <c r="N201" i="1" s="1"/>
  <c r="AK201" i="1"/>
  <c r="E201" i="1" s="1"/>
  <c r="AM201" i="1"/>
  <c r="AN201" i="1"/>
  <c r="AO201" i="1"/>
  <c r="AT201" i="1"/>
  <c r="AU201" i="1" s="1"/>
  <c r="AW201" i="1"/>
  <c r="L202" i="1"/>
  <c r="N202" i="1"/>
  <c r="AK202" i="1"/>
  <c r="AM202" i="1"/>
  <c r="AN202" i="1"/>
  <c r="AO202" i="1"/>
  <c r="AT202" i="1"/>
  <c r="AU202" i="1" s="1"/>
  <c r="AW202" i="1"/>
  <c r="AX202" i="1" s="1"/>
  <c r="L203" i="1"/>
  <c r="N203" i="1" s="1"/>
  <c r="AK203" i="1"/>
  <c r="E203" i="1" s="1"/>
  <c r="AM203" i="1"/>
  <c r="AN203" i="1"/>
  <c r="AO203" i="1"/>
  <c r="AT203" i="1"/>
  <c r="AU203" i="1" s="1"/>
  <c r="AW203" i="1"/>
  <c r="I200" i="1" l="1"/>
  <c r="AR200" i="1"/>
  <c r="AS200" i="1" s="1"/>
  <c r="AV200" i="1" s="1"/>
  <c r="F200" i="1" s="1"/>
  <c r="AY200" i="1" s="1"/>
  <c r="G200" i="1" s="1"/>
  <c r="BA200" i="1" s="1"/>
  <c r="F21" i="1"/>
  <c r="E202" i="1"/>
  <c r="BC202" i="1" s="1"/>
  <c r="AL202" i="1"/>
  <c r="H202" i="1" s="1"/>
  <c r="AX189" i="1"/>
  <c r="AP119" i="1"/>
  <c r="J119" i="1" s="1"/>
  <c r="AQ119" i="1" s="1"/>
  <c r="I119" i="1" s="1"/>
  <c r="E54" i="1"/>
  <c r="AX23" i="1"/>
  <c r="AX191" i="1"/>
  <c r="AP145" i="1"/>
  <c r="J145" i="1" s="1"/>
  <c r="AQ145" i="1" s="1"/>
  <c r="AR145" i="1" s="1"/>
  <c r="AS145" i="1" s="1"/>
  <c r="AV145" i="1" s="1"/>
  <c r="F145" i="1" s="1"/>
  <c r="AY145" i="1" s="1"/>
  <c r="G145" i="1" s="1"/>
  <c r="AL143" i="1"/>
  <c r="H143" i="1" s="1"/>
  <c r="AP121" i="1"/>
  <c r="J121" i="1" s="1"/>
  <c r="AQ121" i="1" s="1"/>
  <c r="I121" i="1" s="1"/>
  <c r="AL119" i="1"/>
  <c r="H119" i="1" s="1"/>
  <c r="AX14" i="1"/>
  <c r="AP170" i="1"/>
  <c r="J170" i="1" s="1"/>
  <c r="AQ170" i="1" s="1"/>
  <c r="AL56" i="1"/>
  <c r="AP56" i="1" s="1"/>
  <c r="J56" i="1" s="1"/>
  <c r="AQ56" i="1" s="1"/>
  <c r="E56" i="1"/>
  <c r="AP123" i="1"/>
  <c r="J123" i="1" s="1"/>
  <c r="AQ123" i="1" s="1"/>
  <c r="AX16" i="1"/>
  <c r="AP147" i="1"/>
  <c r="J147" i="1" s="1"/>
  <c r="AQ147" i="1" s="1"/>
  <c r="BE203" i="1"/>
  <c r="AP161" i="1"/>
  <c r="J161" i="1" s="1"/>
  <c r="AQ161" i="1" s="1"/>
  <c r="AP131" i="1"/>
  <c r="J131" i="1" s="1"/>
  <c r="AQ131" i="1" s="1"/>
  <c r="AL129" i="1"/>
  <c r="H129" i="1" s="1"/>
  <c r="AP85" i="1"/>
  <c r="J85" i="1" s="1"/>
  <c r="AQ85" i="1" s="1"/>
  <c r="AR85" i="1" s="1"/>
  <c r="AS85" i="1" s="1"/>
  <c r="AV85" i="1" s="1"/>
  <c r="F85" i="1" s="1"/>
  <c r="AL42" i="1"/>
  <c r="H42" i="1" s="1"/>
  <c r="E42" i="1"/>
  <c r="BC42" i="1" s="1"/>
  <c r="I13" i="1"/>
  <c r="AR13" i="1"/>
  <c r="AS13" i="1" s="1"/>
  <c r="AV13" i="1" s="1"/>
  <c r="F13" i="1" s="1"/>
  <c r="BB13" i="1" s="1"/>
  <c r="BD13" i="1" s="1"/>
  <c r="BE62" i="1"/>
  <c r="E174" i="1"/>
  <c r="BC174" i="1" s="1"/>
  <c r="AL174" i="1"/>
  <c r="H174" i="1" s="1"/>
  <c r="AP90" i="1"/>
  <c r="J90" i="1" s="1"/>
  <c r="AQ90" i="1" s="1"/>
  <c r="AP129" i="1"/>
  <c r="J129" i="1" s="1"/>
  <c r="AQ129" i="1" s="1"/>
  <c r="AP171" i="1"/>
  <c r="J171" i="1" s="1"/>
  <c r="AQ171" i="1" s="1"/>
  <c r="I171" i="1" s="1"/>
  <c r="AP15" i="1"/>
  <c r="J15" i="1" s="1"/>
  <c r="AQ15" i="1" s="1"/>
  <c r="AL163" i="1"/>
  <c r="AP103" i="1"/>
  <c r="J103" i="1" s="1"/>
  <c r="AQ103" i="1" s="1"/>
  <c r="AX203" i="1"/>
  <c r="E40" i="1"/>
  <c r="AP202" i="1"/>
  <c r="J202" i="1" s="1"/>
  <c r="AQ202" i="1" s="1"/>
  <c r="H200" i="1"/>
  <c r="BB200" i="1"/>
  <c r="AP150" i="1"/>
  <c r="J150" i="1" s="1"/>
  <c r="AQ150" i="1" s="1"/>
  <c r="AR150" i="1" s="1"/>
  <c r="AS150" i="1" s="1"/>
  <c r="AV150" i="1" s="1"/>
  <c r="F150" i="1" s="1"/>
  <c r="AY150" i="1" s="1"/>
  <c r="G150" i="1" s="1"/>
  <c r="BE151" i="1"/>
  <c r="AX105" i="1"/>
  <c r="AP17" i="1"/>
  <c r="J17" i="1" s="1"/>
  <c r="AQ17" i="1" s="1"/>
  <c r="AP141" i="1"/>
  <c r="J141" i="1" s="1"/>
  <c r="AQ141" i="1" s="1"/>
  <c r="I141" i="1" s="1"/>
  <c r="AL139" i="1"/>
  <c r="H139" i="1" s="1"/>
  <c r="AP115" i="1"/>
  <c r="J115" i="1" s="1"/>
  <c r="AQ115" i="1" s="1"/>
  <c r="I115" i="1" s="1"/>
  <c r="AL113" i="1"/>
  <c r="H113" i="1" s="1"/>
  <c r="AX92" i="1"/>
  <c r="AX87" i="1"/>
  <c r="AX70" i="1"/>
  <c r="AX62" i="1"/>
  <c r="AX201" i="1"/>
  <c r="AX32" i="1"/>
  <c r="AX25" i="1"/>
  <c r="AX193" i="1"/>
  <c r="AX161" i="1"/>
  <c r="AX151" i="1"/>
  <c r="AX149" i="1"/>
  <c r="AX147" i="1"/>
  <c r="AX145" i="1"/>
  <c r="AX143" i="1"/>
  <c r="AX141" i="1"/>
  <c r="AX139" i="1"/>
  <c r="AX137" i="1"/>
  <c r="AX131" i="1"/>
  <c r="AX129" i="1"/>
  <c r="AX127" i="1"/>
  <c r="AX125" i="1"/>
  <c r="AX123" i="1"/>
  <c r="AX121" i="1"/>
  <c r="AX119" i="1"/>
  <c r="AX115" i="1"/>
  <c r="AX113" i="1"/>
  <c r="AX33" i="1"/>
  <c r="AX26" i="1"/>
  <c r="AX18" i="1"/>
  <c r="BC190" i="1"/>
  <c r="AP111" i="1"/>
  <c r="J111" i="1" s="1"/>
  <c r="AQ111" i="1" s="1"/>
  <c r="BB111" i="1" s="1"/>
  <c r="AP106" i="1"/>
  <c r="J106" i="1" s="1"/>
  <c r="AQ106" i="1" s="1"/>
  <c r="AR106" i="1" s="1"/>
  <c r="AS106" i="1" s="1"/>
  <c r="AV106" i="1" s="1"/>
  <c r="F106" i="1" s="1"/>
  <c r="AY106" i="1" s="1"/>
  <c r="AP101" i="1"/>
  <c r="J101" i="1" s="1"/>
  <c r="AQ101" i="1" s="1"/>
  <c r="AR101" i="1" s="1"/>
  <c r="AS101" i="1" s="1"/>
  <c r="AV101" i="1" s="1"/>
  <c r="F101" i="1" s="1"/>
  <c r="AP93" i="1"/>
  <c r="J93" i="1" s="1"/>
  <c r="AQ93" i="1" s="1"/>
  <c r="I93" i="1" s="1"/>
  <c r="AP88" i="1"/>
  <c r="J88" i="1" s="1"/>
  <c r="AQ88" i="1" s="1"/>
  <c r="AP83" i="1"/>
  <c r="J83" i="1" s="1"/>
  <c r="AQ83" i="1" s="1"/>
  <c r="I83" i="1" s="1"/>
  <c r="AP76" i="1"/>
  <c r="J76" i="1" s="1"/>
  <c r="AQ76" i="1" s="1"/>
  <c r="AP71" i="1"/>
  <c r="J71" i="1" s="1"/>
  <c r="AQ71" i="1" s="1"/>
  <c r="AP66" i="1"/>
  <c r="J66" i="1" s="1"/>
  <c r="AQ66" i="1" s="1"/>
  <c r="BB66" i="1" s="1"/>
  <c r="E59" i="1"/>
  <c r="BC59" i="1" s="1"/>
  <c r="E36" i="1"/>
  <c r="BC36" i="1" s="1"/>
  <c r="E50" i="1"/>
  <c r="AP33" i="1"/>
  <c r="J33" i="1" s="1"/>
  <c r="AQ33" i="1" s="1"/>
  <c r="AP26" i="1"/>
  <c r="J26" i="1" s="1"/>
  <c r="AQ26" i="1" s="1"/>
  <c r="I21" i="1"/>
  <c r="AX144" i="1"/>
  <c r="AX130" i="1"/>
  <c r="AX118" i="1"/>
  <c r="E58" i="1"/>
  <c r="E35" i="1"/>
  <c r="AL203" i="1"/>
  <c r="AL189" i="1"/>
  <c r="BC166" i="1"/>
  <c r="E49" i="1"/>
  <c r="BC49" i="1" s="1"/>
  <c r="AL14" i="1"/>
  <c r="AP14" i="1" s="1"/>
  <c r="J14" i="1" s="1"/>
  <c r="AQ14" i="1" s="1"/>
  <c r="AR14" i="1" s="1"/>
  <c r="AS14" i="1" s="1"/>
  <c r="AV14" i="1" s="1"/>
  <c r="F14" i="1" s="1"/>
  <c r="AY14" i="1" s="1"/>
  <c r="G14" i="1" s="1"/>
  <c r="E44" i="1"/>
  <c r="BC44" i="1" s="1"/>
  <c r="AX171" i="1"/>
  <c r="AX142" i="1"/>
  <c r="AX128" i="1"/>
  <c r="AX114" i="1"/>
  <c r="E60" i="1"/>
  <c r="BC60" i="1" s="1"/>
  <c r="E37" i="1"/>
  <c r="AX173" i="1"/>
  <c r="I194" i="1"/>
  <c r="AX148" i="1"/>
  <c r="AL201" i="1"/>
  <c r="AL173" i="1"/>
  <c r="BC164" i="1"/>
  <c r="AP112" i="1"/>
  <c r="J112" i="1" s="1"/>
  <c r="AQ112" i="1" s="1"/>
  <c r="AP107" i="1"/>
  <c r="J107" i="1" s="1"/>
  <c r="AQ107" i="1" s="1"/>
  <c r="AP102" i="1"/>
  <c r="J102" i="1" s="1"/>
  <c r="AQ102" i="1" s="1"/>
  <c r="AP94" i="1"/>
  <c r="J94" i="1" s="1"/>
  <c r="AQ94" i="1" s="1"/>
  <c r="AP89" i="1"/>
  <c r="J89" i="1" s="1"/>
  <c r="AQ89" i="1" s="1"/>
  <c r="AR89" i="1" s="1"/>
  <c r="AS89" i="1" s="1"/>
  <c r="AV89" i="1" s="1"/>
  <c r="F89" i="1" s="1"/>
  <c r="AY89" i="1" s="1"/>
  <c r="AP84" i="1"/>
  <c r="J84" i="1" s="1"/>
  <c r="AQ84" i="1" s="1"/>
  <c r="AR84" i="1" s="1"/>
  <c r="AS84" i="1" s="1"/>
  <c r="AV84" i="1" s="1"/>
  <c r="F84" i="1" s="1"/>
  <c r="AP77" i="1"/>
  <c r="J77" i="1" s="1"/>
  <c r="AQ77" i="1" s="1"/>
  <c r="AP72" i="1"/>
  <c r="J72" i="1" s="1"/>
  <c r="AQ72" i="1" s="1"/>
  <c r="AP67" i="1"/>
  <c r="J67" i="1" s="1"/>
  <c r="AQ67" i="1" s="1"/>
  <c r="AR67" i="1" s="1"/>
  <c r="AS67" i="1" s="1"/>
  <c r="AV67" i="1" s="1"/>
  <c r="F67" i="1" s="1"/>
  <c r="AY67" i="1" s="1"/>
  <c r="E51" i="1"/>
  <c r="AX146" i="1"/>
  <c r="AX126" i="1"/>
  <c r="E39" i="1"/>
  <c r="BC39" i="1" s="1"/>
  <c r="AP34" i="1"/>
  <c r="J34" i="1" s="1"/>
  <c r="AQ34" i="1" s="1"/>
  <c r="AP27" i="1"/>
  <c r="J27" i="1" s="1"/>
  <c r="AQ27" i="1" s="1"/>
  <c r="AL19" i="1"/>
  <c r="AX160" i="1"/>
  <c r="AX132" i="1"/>
  <c r="AL171" i="1"/>
  <c r="H171" i="1" s="1"/>
  <c r="BC162" i="1"/>
  <c r="AL160" i="1"/>
  <c r="H160" i="1" s="1"/>
  <c r="AL150" i="1"/>
  <c r="H150" i="1" s="1"/>
  <c r="AX124" i="1"/>
  <c r="I196" i="1"/>
  <c r="AX138" i="1"/>
  <c r="AX120" i="1"/>
  <c r="AP109" i="1"/>
  <c r="J109" i="1" s="1"/>
  <c r="AQ109" i="1" s="1"/>
  <c r="AR109" i="1" s="1"/>
  <c r="AS109" i="1" s="1"/>
  <c r="AV109" i="1" s="1"/>
  <c r="F109" i="1" s="1"/>
  <c r="AY109" i="1" s="1"/>
  <c r="AP104" i="1"/>
  <c r="J104" i="1" s="1"/>
  <c r="AQ104" i="1" s="1"/>
  <c r="AR104" i="1" s="1"/>
  <c r="AS104" i="1" s="1"/>
  <c r="AV104" i="1" s="1"/>
  <c r="F104" i="1" s="1"/>
  <c r="AY104" i="1" s="1"/>
  <c r="AP96" i="1"/>
  <c r="J96" i="1" s="1"/>
  <c r="AQ96" i="1" s="1"/>
  <c r="AR96" i="1" s="1"/>
  <c r="AS96" i="1" s="1"/>
  <c r="AV96" i="1" s="1"/>
  <c r="F96" i="1" s="1"/>
  <c r="AY96" i="1" s="1"/>
  <c r="AP91" i="1"/>
  <c r="J91" i="1" s="1"/>
  <c r="AQ91" i="1" s="1"/>
  <c r="AP86" i="1"/>
  <c r="J86" i="1" s="1"/>
  <c r="AQ86" i="1" s="1"/>
  <c r="AR86" i="1" s="1"/>
  <c r="AS86" i="1" s="1"/>
  <c r="AV86" i="1" s="1"/>
  <c r="F86" i="1" s="1"/>
  <c r="AY86" i="1" s="1"/>
  <c r="AP79" i="1"/>
  <c r="J79" i="1" s="1"/>
  <c r="AQ79" i="1" s="1"/>
  <c r="BB79" i="1" s="1"/>
  <c r="AP74" i="1"/>
  <c r="J74" i="1" s="1"/>
  <c r="AQ74" i="1" s="1"/>
  <c r="AR74" i="1" s="1"/>
  <c r="AS74" i="1" s="1"/>
  <c r="AV74" i="1" s="1"/>
  <c r="F74" i="1" s="1"/>
  <c r="AY74" i="1" s="1"/>
  <c r="AP69" i="1"/>
  <c r="J69" i="1" s="1"/>
  <c r="AQ69" i="1" s="1"/>
  <c r="E55" i="1"/>
  <c r="AX75" i="1"/>
  <c r="AX140" i="1"/>
  <c r="AX122" i="1"/>
  <c r="AX195" i="1"/>
  <c r="AL192" i="1"/>
  <c r="AX163" i="1"/>
  <c r="AP61" i="1"/>
  <c r="J61" i="1" s="1"/>
  <c r="AQ61" i="1" s="1"/>
  <c r="E43" i="1"/>
  <c r="BC43" i="1" s="1"/>
  <c r="AP31" i="1"/>
  <c r="J31" i="1" s="1"/>
  <c r="AQ31" i="1" s="1"/>
  <c r="AP24" i="1"/>
  <c r="J24" i="1" s="1"/>
  <c r="AQ24" i="1" s="1"/>
  <c r="AR24" i="1" s="1"/>
  <c r="AS24" i="1" s="1"/>
  <c r="AV24" i="1" s="1"/>
  <c r="F24" i="1" s="1"/>
  <c r="AY24" i="1" s="1"/>
  <c r="AX20" i="1"/>
  <c r="AL17" i="1"/>
  <c r="H17" i="1" s="1"/>
  <c r="I199" i="1"/>
  <c r="AR199" i="1"/>
  <c r="AS199" i="1" s="1"/>
  <c r="AV199" i="1" s="1"/>
  <c r="F199" i="1" s="1"/>
  <c r="AY199" i="1" s="1"/>
  <c r="G199" i="1" s="1"/>
  <c r="I197" i="1"/>
  <c r="AR197" i="1"/>
  <c r="AS197" i="1" s="1"/>
  <c r="AV197" i="1" s="1"/>
  <c r="F197" i="1" s="1"/>
  <c r="AY197" i="1" s="1"/>
  <c r="G197" i="1" s="1"/>
  <c r="I195" i="1"/>
  <c r="AR195" i="1"/>
  <c r="AS195" i="1" s="1"/>
  <c r="AV195" i="1" s="1"/>
  <c r="F195" i="1" s="1"/>
  <c r="AY195" i="1" s="1"/>
  <c r="G195" i="1" s="1"/>
  <c r="I193" i="1"/>
  <c r="AR193" i="1"/>
  <c r="AS193" i="1" s="1"/>
  <c r="AV193" i="1" s="1"/>
  <c r="F193" i="1" s="1"/>
  <c r="AY193" i="1" s="1"/>
  <c r="G193" i="1" s="1"/>
  <c r="I202" i="1"/>
  <c r="AR202" i="1"/>
  <c r="AS202" i="1" s="1"/>
  <c r="AV202" i="1" s="1"/>
  <c r="F202" i="1" s="1"/>
  <c r="AY202" i="1" s="1"/>
  <c r="G202" i="1" s="1"/>
  <c r="H199" i="1"/>
  <c r="BA196" i="1"/>
  <c r="AZ196" i="1"/>
  <c r="BC196" i="1"/>
  <c r="H195" i="1"/>
  <c r="BC192" i="1"/>
  <c r="I191" i="1"/>
  <c r="AR191" i="1"/>
  <c r="AS191" i="1" s="1"/>
  <c r="AV191" i="1" s="1"/>
  <c r="F191" i="1" s="1"/>
  <c r="AY191" i="1" s="1"/>
  <c r="G191" i="1" s="1"/>
  <c r="I169" i="1"/>
  <c r="AR169" i="1"/>
  <c r="AS169" i="1" s="1"/>
  <c r="AV169" i="1" s="1"/>
  <c r="F169" i="1" s="1"/>
  <c r="AY169" i="1" s="1"/>
  <c r="G169" i="1" s="1"/>
  <c r="I167" i="1"/>
  <c r="AR167" i="1"/>
  <c r="AS167" i="1" s="1"/>
  <c r="AV167" i="1" s="1"/>
  <c r="F167" i="1" s="1"/>
  <c r="AY167" i="1" s="1"/>
  <c r="G167" i="1" s="1"/>
  <c r="I165" i="1"/>
  <c r="AR165" i="1"/>
  <c r="AS165" i="1" s="1"/>
  <c r="AV165" i="1" s="1"/>
  <c r="F165" i="1" s="1"/>
  <c r="AY165" i="1" s="1"/>
  <c r="G165" i="1" s="1"/>
  <c r="I161" i="1"/>
  <c r="AR161" i="1"/>
  <c r="AS161" i="1" s="1"/>
  <c r="AV161" i="1" s="1"/>
  <c r="F161" i="1" s="1"/>
  <c r="AY161" i="1" s="1"/>
  <c r="G161" i="1" s="1"/>
  <c r="BC203" i="1"/>
  <c r="BC201" i="1"/>
  <c r="BD200" i="1"/>
  <c r="AZ200" i="1"/>
  <c r="AR198" i="1"/>
  <c r="AS198" i="1" s="1"/>
  <c r="AV198" i="1" s="1"/>
  <c r="F198" i="1" s="1"/>
  <c r="BC198" i="1"/>
  <c r="H197" i="1"/>
  <c r="BB196" i="1"/>
  <c r="AR194" i="1"/>
  <c r="AS194" i="1" s="1"/>
  <c r="AV194" i="1" s="1"/>
  <c r="F194" i="1" s="1"/>
  <c r="BC194" i="1"/>
  <c r="H193" i="1"/>
  <c r="BB193" i="1"/>
  <c r="I190" i="1"/>
  <c r="AR190" i="1"/>
  <c r="AS190" i="1" s="1"/>
  <c r="AV190" i="1" s="1"/>
  <c r="F190" i="1" s="1"/>
  <c r="AY190" i="1" s="1"/>
  <c r="G190" i="1" s="1"/>
  <c r="BB190" i="1"/>
  <c r="BD190" i="1" s="1"/>
  <c r="I172" i="1"/>
  <c r="AR172" i="1"/>
  <c r="AS172" i="1" s="1"/>
  <c r="AV172" i="1" s="1"/>
  <c r="F172" i="1" s="1"/>
  <c r="AY172" i="1" s="1"/>
  <c r="G172" i="1" s="1"/>
  <c r="BB172" i="1"/>
  <c r="I170" i="1"/>
  <c r="AR170" i="1"/>
  <c r="AS170" i="1" s="1"/>
  <c r="AV170" i="1" s="1"/>
  <c r="F170" i="1" s="1"/>
  <c r="AY170" i="1" s="1"/>
  <c r="G170" i="1" s="1"/>
  <c r="I168" i="1"/>
  <c r="AR168" i="1"/>
  <c r="AS168" i="1" s="1"/>
  <c r="AV168" i="1" s="1"/>
  <c r="F168" i="1" s="1"/>
  <c r="AY168" i="1" s="1"/>
  <c r="G168" i="1" s="1"/>
  <c r="I166" i="1"/>
  <c r="AR166" i="1"/>
  <c r="AS166" i="1" s="1"/>
  <c r="AV166" i="1" s="1"/>
  <c r="F166" i="1" s="1"/>
  <c r="AY166" i="1" s="1"/>
  <c r="G166" i="1" s="1"/>
  <c r="I164" i="1"/>
  <c r="AR164" i="1"/>
  <c r="AS164" i="1" s="1"/>
  <c r="AV164" i="1" s="1"/>
  <c r="F164" i="1" s="1"/>
  <c r="AY164" i="1" s="1"/>
  <c r="G164" i="1" s="1"/>
  <c r="BB164" i="1"/>
  <c r="BD164" i="1" s="1"/>
  <c r="I162" i="1"/>
  <c r="AR162" i="1"/>
  <c r="AS162" i="1" s="1"/>
  <c r="AV162" i="1" s="1"/>
  <c r="F162" i="1" s="1"/>
  <c r="AY162" i="1" s="1"/>
  <c r="G162" i="1" s="1"/>
  <c r="I151" i="1"/>
  <c r="AR151" i="1"/>
  <c r="AS151" i="1" s="1"/>
  <c r="AV151" i="1" s="1"/>
  <c r="F151" i="1" s="1"/>
  <c r="AY151" i="1" s="1"/>
  <c r="G151" i="1" s="1"/>
  <c r="I150" i="1"/>
  <c r="I149" i="1"/>
  <c r="AR149" i="1"/>
  <c r="AS149" i="1" s="1"/>
  <c r="AV149" i="1" s="1"/>
  <c r="F149" i="1" s="1"/>
  <c r="AY149" i="1" s="1"/>
  <c r="G149" i="1" s="1"/>
  <c r="I148" i="1"/>
  <c r="AR148" i="1"/>
  <c r="AS148" i="1" s="1"/>
  <c r="AV148" i="1" s="1"/>
  <c r="F148" i="1" s="1"/>
  <c r="AY148" i="1" s="1"/>
  <c r="G148" i="1" s="1"/>
  <c r="I147" i="1"/>
  <c r="AR147" i="1"/>
  <c r="AS147" i="1" s="1"/>
  <c r="AV147" i="1" s="1"/>
  <c r="F147" i="1" s="1"/>
  <c r="AY147" i="1" s="1"/>
  <c r="G147" i="1" s="1"/>
  <c r="I146" i="1"/>
  <c r="AR146" i="1"/>
  <c r="AS146" i="1" s="1"/>
  <c r="AV146" i="1" s="1"/>
  <c r="F146" i="1" s="1"/>
  <c r="AY146" i="1" s="1"/>
  <c r="G146" i="1" s="1"/>
  <c r="BB146" i="1"/>
  <c r="I144" i="1"/>
  <c r="AR144" i="1"/>
  <c r="AS144" i="1" s="1"/>
  <c r="AV144" i="1" s="1"/>
  <c r="F144" i="1" s="1"/>
  <c r="AY144" i="1" s="1"/>
  <c r="G144" i="1" s="1"/>
  <c r="BB144" i="1"/>
  <c r="I142" i="1"/>
  <c r="AR142" i="1"/>
  <c r="AS142" i="1" s="1"/>
  <c r="AV142" i="1" s="1"/>
  <c r="F142" i="1" s="1"/>
  <c r="AY142" i="1" s="1"/>
  <c r="G142" i="1" s="1"/>
  <c r="BB142" i="1"/>
  <c r="I140" i="1"/>
  <c r="AR140" i="1"/>
  <c r="AS140" i="1" s="1"/>
  <c r="AV140" i="1" s="1"/>
  <c r="F140" i="1" s="1"/>
  <c r="AY140" i="1" s="1"/>
  <c r="G140" i="1" s="1"/>
  <c r="I138" i="1"/>
  <c r="AR138" i="1"/>
  <c r="AS138" i="1" s="1"/>
  <c r="AV138" i="1" s="1"/>
  <c r="F138" i="1" s="1"/>
  <c r="AY138" i="1" s="1"/>
  <c r="G138" i="1" s="1"/>
  <c r="BB138" i="1"/>
  <c r="I137" i="1"/>
  <c r="AR137" i="1"/>
  <c r="AS137" i="1" s="1"/>
  <c r="AV137" i="1" s="1"/>
  <c r="F137" i="1" s="1"/>
  <c r="AY137" i="1" s="1"/>
  <c r="G137" i="1" s="1"/>
  <c r="I132" i="1"/>
  <c r="AR132" i="1"/>
  <c r="AS132" i="1" s="1"/>
  <c r="AV132" i="1" s="1"/>
  <c r="F132" i="1" s="1"/>
  <c r="AY132" i="1" s="1"/>
  <c r="G132" i="1" s="1"/>
  <c r="BB132" i="1"/>
  <c r="I131" i="1"/>
  <c r="AR131" i="1"/>
  <c r="AS131" i="1" s="1"/>
  <c r="AV131" i="1" s="1"/>
  <c r="F131" i="1" s="1"/>
  <c r="AY131" i="1" s="1"/>
  <c r="G131" i="1" s="1"/>
  <c r="I130" i="1"/>
  <c r="AR130" i="1"/>
  <c r="AS130" i="1" s="1"/>
  <c r="AV130" i="1" s="1"/>
  <c r="F130" i="1" s="1"/>
  <c r="AY130" i="1" s="1"/>
  <c r="G130" i="1" s="1"/>
  <c r="BB130" i="1"/>
  <c r="I129" i="1"/>
  <c r="AR129" i="1"/>
  <c r="AS129" i="1" s="1"/>
  <c r="AV129" i="1" s="1"/>
  <c r="F129" i="1" s="1"/>
  <c r="AY129" i="1" s="1"/>
  <c r="G129" i="1" s="1"/>
  <c r="I128" i="1"/>
  <c r="AR128" i="1"/>
  <c r="AS128" i="1" s="1"/>
  <c r="AV128" i="1" s="1"/>
  <c r="F128" i="1" s="1"/>
  <c r="AY128" i="1" s="1"/>
  <c r="G128" i="1" s="1"/>
  <c r="I127" i="1"/>
  <c r="AR127" i="1"/>
  <c r="AS127" i="1" s="1"/>
  <c r="AV127" i="1" s="1"/>
  <c r="F127" i="1" s="1"/>
  <c r="AY127" i="1" s="1"/>
  <c r="G127" i="1" s="1"/>
  <c r="I126" i="1"/>
  <c r="AR126" i="1"/>
  <c r="AS126" i="1" s="1"/>
  <c r="AV126" i="1" s="1"/>
  <c r="F126" i="1" s="1"/>
  <c r="AY126" i="1" s="1"/>
  <c r="G126" i="1" s="1"/>
  <c r="BB126" i="1"/>
  <c r="I125" i="1"/>
  <c r="AR125" i="1"/>
  <c r="AS125" i="1" s="1"/>
  <c r="AV125" i="1" s="1"/>
  <c r="F125" i="1" s="1"/>
  <c r="AY125" i="1" s="1"/>
  <c r="G125" i="1" s="1"/>
  <c r="I124" i="1"/>
  <c r="AR124" i="1"/>
  <c r="AS124" i="1" s="1"/>
  <c r="AV124" i="1" s="1"/>
  <c r="F124" i="1" s="1"/>
  <c r="AY124" i="1" s="1"/>
  <c r="G124" i="1" s="1"/>
  <c r="BB124" i="1"/>
  <c r="I123" i="1"/>
  <c r="AR123" i="1"/>
  <c r="AS123" i="1" s="1"/>
  <c r="AV123" i="1" s="1"/>
  <c r="F123" i="1" s="1"/>
  <c r="AY123" i="1" s="1"/>
  <c r="G123" i="1" s="1"/>
  <c r="I122" i="1"/>
  <c r="AR122" i="1"/>
  <c r="AS122" i="1" s="1"/>
  <c r="AV122" i="1" s="1"/>
  <c r="F122" i="1" s="1"/>
  <c r="AY122" i="1" s="1"/>
  <c r="G122" i="1" s="1"/>
  <c r="BB122" i="1"/>
  <c r="I120" i="1"/>
  <c r="AR120" i="1"/>
  <c r="AS120" i="1" s="1"/>
  <c r="AV120" i="1" s="1"/>
  <c r="F120" i="1" s="1"/>
  <c r="AY120" i="1" s="1"/>
  <c r="G120" i="1" s="1"/>
  <c r="I118" i="1"/>
  <c r="AR118" i="1"/>
  <c r="AS118" i="1" s="1"/>
  <c r="AV118" i="1" s="1"/>
  <c r="F118" i="1" s="1"/>
  <c r="AY118" i="1" s="1"/>
  <c r="G118" i="1" s="1"/>
  <c r="AR115" i="1"/>
  <c r="AS115" i="1" s="1"/>
  <c r="AV115" i="1" s="1"/>
  <c r="F115" i="1" s="1"/>
  <c r="AY115" i="1" s="1"/>
  <c r="G115" i="1" s="1"/>
  <c r="I114" i="1"/>
  <c r="AR114" i="1"/>
  <c r="AS114" i="1" s="1"/>
  <c r="AV114" i="1" s="1"/>
  <c r="F114" i="1" s="1"/>
  <c r="AY114" i="1" s="1"/>
  <c r="G114" i="1" s="1"/>
  <c r="BB114" i="1"/>
  <c r="AR112" i="1"/>
  <c r="AS112" i="1" s="1"/>
  <c r="AV112" i="1" s="1"/>
  <c r="F112" i="1" s="1"/>
  <c r="AY112" i="1" s="1"/>
  <c r="I112" i="1"/>
  <c r="AR111" i="1"/>
  <c r="AS111" i="1" s="1"/>
  <c r="AV111" i="1" s="1"/>
  <c r="F111" i="1" s="1"/>
  <c r="AY111" i="1" s="1"/>
  <c r="I111" i="1"/>
  <c r="AR110" i="1"/>
  <c r="AS110" i="1" s="1"/>
  <c r="AV110" i="1" s="1"/>
  <c r="F110" i="1" s="1"/>
  <c r="AY110" i="1" s="1"/>
  <c r="I110" i="1"/>
  <c r="AR108" i="1"/>
  <c r="AS108" i="1" s="1"/>
  <c r="AV108" i="1" s="1"/>
  <c r="F108" i="1" s="1"/>
  <c r="AY108" i="1" s="1"/>
  <c r="I108" i="1"/>
  <c r="AR107" i="1"/>
  <c r="AS107" i="1" s="1"/>
  <c r="AV107" i="1" s="1"/>
  <c r="F107" i="1" s="1"/>
  <c r="AY107" i="1" s="1"/>
  <c r="I107" i="1"/>
  <c r="AR105" i="1"/>
  <c r="AS105" i="1" s="1"/>
  <c r="AV105" i="1" s="1"/>
  <c r="F105" i="1" s="1"/>
  <c r="AY105" i="1" s="1"/>
  <c r="I105" i="1"/>
  <c r="AR103" i="1"/>
  <c r="AS103" i="1" s="1"/>
  <c r="AV103" i="1" s="1"/>
  <c r="F103" i="1" s="1"/>
  <c r="AY103" i="1" s="1"/>
  <c r="I103" i="1"/>
  <c r="I101" i="1"/>
  <c r="AR97" i="1"/>
  <c r="AS97" i="1" s="1"/>
  <c r="AV97" i="1" s="1"/>
  <c r="F97" i="1" s="1"/>
  <c r="AY97" i="1" s="1"/>
  <c r="I97" i="1"/>
  <c r="AR95" i="1"/>
  <c r="AS95" i="1" s="1"/>
  <c r="AV95" i="1" s="1"/>
  <c r="F95" i="1" s="1"/>
  <c r="AY95" i="1" s="1"/>
  <c r="I95" i="1"/>
  <c r="AR92" i="1"/>
  <c r="AS92" i="1" s="1"/>
  <c r="AV92" i="1" s="1"/>
  <c r="F92" i="1" s="1"/>
  <c r="AY92" i="1" s="1"/>
  <c r="I92" i="1"/>
  <c r="AR91" i="1"/>
  <c r="AS91" i="1" s="1"/>
  <c r="AV91" i="1" s="1"/>
  <c r="F91" i="1" s="1"/>
  <c r="AY91" i="1" s="1"/>
  <c r="I91" i="1"/>
  <c r="AR90" i="1"/>
  <c r="AS90" i="1" s="1"/>
  <c r="AV90" i="1" s="1"/>
  <c r="F90" i="1" s="1"/>
  <c r="AY90" i="1" s="1"/>
  <c r="I90" i="1"/>
  <c r="AR87" i="1"/>
  <c r="AS87" i="1" s="1"/>
  <c r="AV87" i="1" s="1"/>
  <c r="F87" i="1" s="1"/>
  <c r="AY87" i="1" s="1"/>
  <c r="I87" i="1"/>
  <c r="AR80" i="1"/>
  <c r="AS80" i="1" s="1"/>
  <c r="AV80" i="1" s="1"/>
  <c r="F80" i="1" s="1"/>
  <c r="AY80" i="1" s="1"/>
  <c r="I80" i="1"/>
  <c r="AR79" i="1"/>
  <c r="AS79" i="1" s="1"/>
  <c r="AV79" i="1" s="1"/>
  <c r="F79" i="1" s="1"/>
  <c r="AY79" i="1" s="1"/>
  <c r="I79" i="1"/>
  <c r="AR78" i="1"/>
  <c r="AS78" i="1" s="1"/>
  <c r="AV78" i="1" s="1"/>
  <c r="F78" i="1" s="1"/>
  <c r="AY78" i="1" s="1"/>
  <c r="I78" i="1"/>
  <c r="AR75" i="1"/>
  <c r="AS75" i="1" s="1"/>
  <c r="AV75" i="1" s="1"/>
  <c r="F75" i="1" s="1"/>
  <c r="AY75" i="1" s="1"/>
  <c r="I75" i="1"/>
  <c r="AR73" i="1"/>
  <c r="AS73" i="1" s="1"/>
  <c r="AV73" i="1" s="1"/>
  <c r="F73" i="1" s="1"/>
  <c r="AY73" i="1" s="1"/>
  <c r="I73" i="1"/>
  <c r="AR71" i="1"/>
  <c r="AS71" i="1" s="1"/>
  <c r="AV71" i="1" s="1"/>
  <c r="F71" i="1" s="1"/>
  <c r="AY71" i="1" s="1"/>
  <c r="I71" i="1"/>
  <c r="AR70" i="1"/>
  <c r="AS70" i="1" s="1"/>
  <c r="AV70" i="1" s="1"/>
  <c r="F70" i="1" s="1"/>
  <c r="AY70" i="1" s="1"/>
  <c r="I70" i="1"/>
  <c r="AR69" i="1"/>
  <c r="AS69" i="1" s="1"/>
  <c r="AV69" i="1" s="1"/>
  <c r="F69" i="1" s="1"/>
  <c r="AY69" i="1" s="1"/>
  <c r="I69" i="1"/>
  <c r="AR68" i="1"/>
  <c r="AS68" i="1" s="1"/>
  <c r="AV68" i="1" s="1"/>
  <c r="F68" i="1" s="1"/>
  <c r="AY68" i="1" s="1"/>
  <c r="I68" i="1"/>
  <c r="AR66" i="1"/>
  <c r="AS66" i="1" s="1"/>
  <c r="AV66" i="1" s="1"/>
  <c r="F66" i="1" s="1"/>
  <c r="AY66" i="1" s="1"/>
  <c r="I66" i="1"/>
  <c r="AR62" i="1"/>
  <c r="AS62" i="1" s="1"/>
  <c r="AV62" i="1" s="1"/>
  <c r="F62" i="1" s="1"/>
  <c r="AY62" i="1" s="1"/>
  <c r="I62" i="1"/>
  <c r="I16" i="1"/>
  <c r="AR16" i="1"/>
  <c r="AS16" i="1" s="1"/>
  <c r="AV16" i="1" s="1"/>
  <c r="F16" i="1" s="1"/>
  <c r="AY16" i="1" s="1"/>
  <c r="G16" i="1" s="1"/>
  <c r="BC199" i="1"/>
  <c r="BC197" i="1"/>
  <c r="BC195" i="1"/>
  <c r="BC193" i="1"/>
  <c r="BC191" i="1"/>
  <c r="BC189" i="1"/>
  <c r="BC173" i="1"/>
  <c r="BD172" i="1"/>
  <c r="BC171" i="1"/>
  <c r="BB169" i="1"/>
  <c r="BC169" i="1"/>
  <c r="BB167" i="1"/>
  <c r="BC167" i="1"/>
  <c r="BC165" i="1"/>
  <c r="BC163" i="1"/>
  <c r="BC161" i="1"/>
  <c r="BC160" i="1"/>
  <c r="BC151" i="1"/>
  <c r="BC150" i="1"/>
  <c r="BC149" i="1"/>
  <c r="BC148" i="1"/>
  <c r="BC147" i="1"/>
  <c r="BC146" i="1"/>
  <c r="BD146" i="1" s="1"/>
  <c r="BC145" i="1"/>
  <c r="BC144" i="1"/>
  <c r="BC143" i="1"/>
  <c r="BC142" i="1"/>
  <c r="BC141" i="1"/>
  <c r="BC140" i="1"/>
  <c r="BC139" i="1"/>
  <c r="BC138" i="1"/>
  <c r="BD138" i="1" s="1"/>
  <c r="BC137" i="1"/>
  <c r="BC132" i="1"/>
  <c r="BC131" i="1"/>
  <c r="BC130" i="1"/>
  <c r="BC129" i="1"/>
  <c r="BC128" i="1"/>
  <c r="BC127" i="1"/>
  <c r="BC126" i="1"/>
  <c r="BD126" i="1" s="1"/>
  <c r="BC125" i="1"/>
  <c r="BC124" i="1"/>
  <c r="BD124" i="1" s="1"/>
  <c r="BC123" i="1"/>
  <c r="BC122" i="1"/>
  <c r="BC121" i="1"/>
  <c r="BC120" i="1"/>
  <c r="BC119" i="1"/>
  <c r="BC118" i="1"/>
  <c r="BC115" i="1"/>
  <c r="BC114" i="1"/>
  <c r="BC113" i="1"/>
  <c r="AR61" i="1"/>
  <c r="AS61" i="1" s="1"/>
  <c r="AV61" i="1" s="1"/>
  <c r="F61" i="1" s="1"/>
  <c r="AY61" i="1" s="1"/>
  <c r="G61" i="1" s="1"/>
  <c r="I61" i="1"/>
  <c r="BC58" i="1"/>
  <c r="BC57" i="1"/>
  <c r="BC56" i="1"/>
  <c r="BC55" i="1"/>
  <c r="BC54" i="1"/>
  <c r="BC53" i="1"/>
  <c r="BC52" i="1"/>
  <c r="BC51" i="1"/>
  <c r="BC50" i="1"/>
  <c r="BC48" i="1"/>
  <c r="BC41" i="1"/>
  <c r="BC40" i="1"/>
  <c r="BC38" i="1"/>
  <c r="BC37" i="1"/>
  <c r="BC35" i="1"/>
  <c r="I20" i="1"/>
  <c r="AR20" i="1"/>
  <c r="AS20" i="1" s="1"/>
  <c r="AV20" i="1" s="1"/>
  <c r="F20" i="1" s="1"/>
  <c r="AY20" i="1" s="1"/>
  <c r="G20" i="1" s="1"/>
  <c r="H16" i="1"/>
  <c r="BB16" i="1"/>
  <c r="AY13" i="1"/>
  <c r="G13" i="1" s="1"/>
  <c r="BC13" i="1"/>
  <c r="E112" i="1"/>
  <c r="H111" i="1"/>
  <c r="E111" i="1"/>
  <c r="H110" i="1"/>
  <c r="BB110" i="1"/>
  <c r="E110" i="1"/>
  <c r="H109" i="1"/>
  <c r="E109" i="1"/>
  <c r="H108" i="1"/>
  <c r="BB108" i="1"/>
  <c r="E108" i="1"/>
  <c r="H107" i="1"/>
  <c r="BB107" i="1"/>
  <c r="E107" i="1"/>
  <c r="H106" i="1"/>
  <c r="E106" i="1"/>
  <c r="H105" i="1"/>
  <c r="BB105" i="1"/>
  <c r="E105" i="1"/>
  <c r="H104" i="1"/>
  <c r="E104" i="1"/>
  <c r="H103" i="1"/>
  <c r="E103" i="1"/>
  <c r="H102" i="1"/>
  <c r="E102" i="1"/>
  <c r="H101" i="1"/>
  <c r="E101" i="1"/>
  <c r="H97" i="1"/>
  <c r="BB97" i="1"/>
  <c r="E97" i="1"/>
  <c r="H96" i="1"/>
  <c r="E96" i="1"/>
  <c r="H95" i="1"/>
  <c r="BB95" i="1"/>
  <c r="E95" i="1"/>
  <c r="H94" i="1"/>
  <c r="E94" i="1"/>
  <c r="H93" i="1"/>
  <c r="E93" i="1"/>
  <c r="H92" i="1"/>
  <c r="E92" i="1"/>
  <c r="H91" i="1"/>
  <c r="BB91" i="1"/>
  <c r="E91" i="1"/>
  <c r="H90" i="1"/>
  <c r="BB90" i="1"/>
  <c r="E90" i="1"/>
  <c r="H89" i="1"/>
  <c r="E89" i="1"/>
  <c r="H88" i="1"/>
  <c r="E88" i="1"/>
  <c r="H87" i="1"/>
  <c r="BB87" i="1"/>
  <c r="E87" i="1"/>
  <c r="H86" i="1"/>
  <c r="E86" i="1"/>
  <c r="H85" i="1"/>
  <c r="E85" i="1"/>
  <c r="H84" i="1"/>
  <c r="E84" i="1"/>
  <c r="H83" i="1"/>
  <c r="E83" i="1"/>
  <c r="H80" i="1"/>
  <c r="BB80" i="1"/>
  <c r="E80" i="1"/>
  <c r="H79" i="1"/>
  <c r="E79" i="1"/>
  <c r="H78" i="1"/>
  <c r="E78" i="1"/>
  <c r="H77" i="1"/>
  <c r="E77" i="1"/>
  <c r="H76" i="1"/>
  <c r="E76" i="1"/>
  <c r="H75" i="1"/>
  <c r="BB75" i="1"/>
  <c r="E75" i="1"/>
  <c r="H74" i="1"/>
  <c r="E74" i="1"/>
  <c r="H73" i="1"/>
  <c r="BB73" i="1"/>
  <c r="E73" i="1"/>
  <c r="H72" i="1"/>
  <c r="E72" i="1"/>
  <c r="H71" i="1"/>
  <c r="BB71" i="1"/>
  <c r="E71" i="1"/>
  <c r="H70" i="1"/>
  <c r="E70" i="1"/>
  <c r="H69" i="1"/>
  <c r="BB69" i="1"/>
  <c r="E69" i="1"/>
  <c r="H68" i="1"/>
  <c r="BB68" i="1"/>
  <c r="E68" i="1"/>
  <c r="H67" i="1"/>
  <c r="E67" i="1"/>
  <c r="H66" i="1"/>
  <c r="E66" i="1"/>
  <c r="H62" i="1"/>
  <c r="BB62" i="1"/>
  <c r="E62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4" i="1"/>
  <c r="H43" i="1"/>
  <c r="H41" i="1"/>
  <c r="H40" i="1"/>
  <c r="H39" i="1"/>
  <c r="H38" i="1"/>
  <c r="H37" i="1"/>
  <c r="H36" i="1"/>
  <c r="H35" i="1"/>
  <c r="AY21" i="1"/>
  <c r="G21" i="1" s="1"/>
  <c r="BB21" i="1"/>
  <c r="BC21" i="1"/>
  <c r="BD21" i="1" s="1"/>
  <c r="I18" i="1"/>
  <c r="AR18" i="1"/>
  <c r="AS18" i="1" s="1"/>
  <c r="AV18" i="1" s="1"/>
  <c r="F18" i="1" s="1"/>
  <c r="AY18" i="1" s="1"/>
  <c r="G18" i="1" s="1"/>
  <c r="AX60" i="1"/>
  <c r="AP60" i="1"/>
  <c r="J60" i="1" s="1"/>
  <c r="AQ60" i="1" s="1"/>
  <c r="AX59" i="1"/>
  <c r="AP59" i="1"/>
  <c r="J59" i="1" s="1"/>
  <c r="AQ59" i="1" s="1"/>
  <c r="AX58" i="1"/>
  <c r="AP58" i="1"/>
  <c r="J58" i="1" s="1"/>
  <c r="AQ58" i="1" s="1"/>
  <c r="AX57" i="1"/>
  <c r="AP57" i="1"/>
  <c r="J57" i="1" s="1"/>
  <c r="AQ57" i="1" s="1"/>
  <c r="AX56" i="1"/>
  <c r="AX55" i="1"/>
  <c r="AP55" i="1"/>
  <c r="J55" i="1" s="1"/>
  <c r="AQ55" i="1" s="1"/>
  <c r="AX54" i="1"/>
  <c r="AP54" i="1"/>
  <c r="J54" i="1" s="1"/>
  <c r="AQ54" i="1" s="1"/>
  <c r="AX53" i="1"/>
  <c r="AP53" i="1"/>
  <c r="J53" i="1" s="1"/>
  <c r="AQ53" i="1" s="1"/>
  <c r="AX52" i="1"/>
  <c r="AP52" i="1"/>
  <c r="J52" i="1" s="1"/>
  <c r="AQ52" i="1" s="1"/>
  <c r="AX51" i="1"/>
  <c r="AP51" i="1"/>
  <c r="J51" i="1" s="1"/>
  <c r="AQ51" i="1" s="1"/>
  <c r="AX50" i="1"/>
  <c r="AP50" i="1"/>
  <c r="J50" i="1" s="1"/>
  <c r="AQ50" i="1" s="1"/>
  <c r="AX49" i="1"/>
  <c r="AP49" i="1"/>
  <c r="J49" i="1" s="1"/>
  <c r="AQ49" i="1" s="1"/>
  <c r="AX48" i="1"/>
  <c r="AP48" i="1"/>
  <c r="J48" i="1" s="1"/>
  <c r="AQ48" i="1" s="1"/>
  <c r="AX44" i="1"/>
  <c r="AP44" i="1"/>
  <c r="J44" i="1" s="1"/>
  <c r="AQ44" i="1" s="1"/>
  <c r="AX43" i="1"/>
  <c r="AP43" i="1"/>
  <c r="J43" i="1" s="1"/>
  <c r="AQ43" i="1" s="1"/>
  <c r="AX42" i="1"/>
  <c r="AX41" i="1"/>
  <c r="AP41" i="1"/>
  <c r="J41" i="1" s="1"/>
  <c r="AQ41" i="1" s="1"/>
  <c r="AX40" i="1"/>
  <c r="AP40" i="1"/>
  <c r="J40" i="1" s="1"/>
  <c r="AQ40" i="1" s="1"/>
  <c r="AX39" i="1"/>
  <c r="AP39" i="1"/>
  <c r="J39" i="1" s="1"/>
  <c r="AQ39" i="1" s="1"/>
  <c r="AX38" i="1"/>
  <c r="AP38" i="1"/>
  <c r="J38" i="1" s="1"/>
  <c r="AQ38" i="1" s="1"/>
  <c r="AX37" i="1"/>
  <c r="AP37" i="1"/>
  <c r="J37" i="1" s="1"/>
  <c r="AQ37" i="1" s="1"/>
  <c r="AX36" i="1"/>
  <c r="AP36" i="1"/>
  <c r="J36" i="1" s="1"/>
  <c r="AQ36" i="1" s="1"/>
  <c r="AX35" i="1"/>
  <c r="AP35" i="1"/>
  <c r="J35" i="1" s="1"/>
  <c r="AQ35" i="1" s="1"/>
  <c r="AR34" i="1"/>
  <c r="AS34" i="1" s="1"/>
  <c r="AV34" i="1" s="1"/>
  <c r="F34" i="1" s="1"/>
  <c r="AY34" i="1" s="1"/>
  <c r="I34" i="1"/>
  <c r="AR33" i="1"/>
  <c r="AS33" i="1" s="1"/>
  <c r="AV33" i="1" s="1"/>
  <c r="F33" i="1" s="1"/>
  <c r="AY33" i="1" s="1"/>
  <c r="G33" i="1" s="1"/>
  <c r="I33" i="1"/>
  <c r="AR32" i="1"/>
  <c r="AS32" i="1" s="1"/>
  <c r="AV32" i="1" s="1"/>
  <c r="F32" i="1" s="1"/>
  <c r="AY32" i="1" s="1"/>
  <c r="I32" i="1"/>
  <c r="AR30" i="1"/>
  <c r="AS30" i="1" s="1"/>
  <c r="AV30" i="1" s="1"/>
  <c r="F30" i="1" s="1"/>
  <c r="AY30" i="1" s="1"/>
  <c r="I30" i="1"/>
  <c r="AR27" i="1"/>
  <c r="AS27" i="1" s="1"/>
  <c r="AV27" i="1" s="1"/>
  <c r="F27" i="1" s="1"/>
  <c r="AY27" i="1" s="1"/>
  <c r="G27" i="1" s="1"/>
  <c r="I27" i="1"/>
  <c r="AR26" i="1"/>
  <c r="AS26" i="1" s="1"/>
  <c r="AV26" i="1" s="1"/>
  <c r="F26" i="1" s="1"/>
  <c r="AY26" i="1" s="1"/>
  <c r="I26" i="1"/>
  <c r="AR25" i="1"/>
  <c r="AS25" i="1" s="1"/>
  <c r="AV25" i="1" s="1"/>
  <c r="F25" i="1" s="1"/>
  <c r="AY25" i="1" s="1"/>
  <c r="G25" i="1" s="1"/>
  <c r="I25" i="1"/>
  <c r="I24" i="1"/>
  <c r="AR23" i="1"/>
  <c r="AS23" i="1" s="1"/>
  <c r="AV23" i="1" s="1"/>
  <c r="F23" i="1" s="1"/>
  <c r="AY23" i="1" s="1"/>
  <c r="G23" i="1" s="1"/>
  <c r="I23" i="1"/>
  <c r="I22" i="1"/>
  <c r="AR22" i="1"/>
  <c r="AS22" i="1" s="1"/>
  <c r="AV22" i="1" s="1"/>
  <c r="F22" i="1" s="1"/>
  <c r="AY22" i="1" s="1"/>
  <c r="G22" i="1" s="1"/>
  <c r="H20" i="1"/>
  <c r="BC17" i="1"/>
  <c r="I15" i="1"/>
  <c r="AR15" i="1"/>
  <c r="AS15" i="1" s="1"/>
  <c r="AV15" i="1" s="1"/>
  <c r="F15" i="1" s="1"/>
  <c r="H34" i="1"/>
  <c r="E34" i="1"/>
  <c r="H33" i="1"/>
  <c r="BB33" i="1"/>
  <c r="E33" i="1"/>
  <c r="H32" i="1"/>
  <c r="E32" i="1"/>
  <c r="H31" i="1"/>
  <c r="E31" i="1"/>
  <c r="H30" i="1"/>
  <c r="E30" i="1"/>
  <c r="H27" i="1"/>
  <c r="E27" i="1"/>
  <c r="H26" i="1"/>
  <c r="E26" i="1"/>
  <c r="H25" i="1"/>
  <c r="E25" i="1"/>
  <c r="H24" i="1"/>
  <c r="E24" i="1"/>
  <c r="H23" i="1"/>
  <c r="BB23" i="1"/>
  <c r="E23" i="1"/>
  <c r="BE27" i="1" s="1"/>
  <c r="H22" i="1"/>
  <c r="BB22" i="1"/>
  <c r="BD22" i="1" s="1"/>
  <c r="BC19" i="1"/>
  <c r="H18" i="1"/>
  <c r="BC15" i="1"/>
  <c r="BC20" i="1"/>
  <c r="BC18" i="1"/>
  <c r="BC16" i="1"/>
  <c r="BC14" i="1"/>
  <c r="AY84" i="1" l="1"/>
  <c r="BB84" i="1"/>
  <c r="AY85" i="1"/>
  <c r="BB85" i="1"/>
  <c r="AY101" i="1"/>
  <c r="BB101" i="1"/>
  <c r="BB31" i="1"/>
  <c r="BB94" i="1"/>
  <c r="BB102" i="1"/>
  <c r="BD102" i="1" s="1"/>
  <c r="I76" i="1"/>
  <c r="I88" i="1"/>
  <c r="AR121" i="1"/>
  <c r="AS121" i="1" s="1"/>
  <c r="AV121" i="1" s="1"/>
  <c r="F121" i="1" s="1"/>
  <c r="AY121" i="1" s="1"/>
  <c r="G121" i="1" s="1"/>
  <c r="BA121" i="1" s="1"/>
  <c r="AR141" i="1"/>
  <c r="AS141" i="1" s="1"/>
  <c r="AV141" i="1" s="1"/>
  <c r="F141" i="1" s="1"/>
  <c r="AY141" i="1" s="1"/>
  <c r="G141" i="1" s="1"/>
  <c r="BB67" i="1"/>
  <c r="BD67" i="1" s="1"/>
  <c r="BB89" i="1"/>
  <c r="BD89" i="1" s="1"/>
  <c r="BD120" i="1"/>
  <c r="BD144" i="1"/>
  <c r="BD169" i="1"/>
  <c r="AR76" i="1"/>
  <c r="AS76" i="1" s="1"/>
  <c r="AV76" i="1" s="1"/>
  <c r="F76" i="1" s="1"/>
  <c r="AY76" i="1" s="1"/>
  <c r="AR88" i="1"/>
  <c r="AS88" i="1" s="1"/>
  <c r="AV88" i="1" s="1"/>
  <c r="F88" i="1" s="1"/>
  <c r="AY88" i="1" s="1"/>
  <c r="BB74" i="1"/>
  <c r="BE97" i="1"/>
  <c r="BB96" i="1"/>
  <c r="I67" i="1"/>
  <c r="I77" i="1"/>
  <c r="I89" i="1"/>
  <c r="I102" i="1"/>
  <c r="BB112" i="1"/>
  <c r="BB150" i="1"/>
  <c r="BB83" i="1"/>
  <c r="BB106" i="1"/>
  <c r="BD122" i="1"/>
  <c r="AR77" i="1"/>
  <c r="AS77" i="1" s="1"/>
  <c r="AV77" i="1" s="1"/>
  <c r="F77" i="1" s="1"/>
  <c r="AY77" i="1" s="1"/>
  <c r="G77" i="1" s="1"/>
  <c r="AR102" i="1"/>
  <c r="AS102" i="1" s="1"/>
  <c r="AV102" i="1" s="1"/>
  <c r="F102" i="1" s="1"/>
  <c r="AY102" i="1" s="1"/>
  <c r="G102" i="1" s="1"/>
  <c r="I106" i="1"/>
  <c r="I31" i="1"/>
  <c r="BD130" i="1"/>
  <c r="BB161" i="1"/>
  <c r="BD161" i="1" s="1"/>
  <c r="BB191" i="1"/>
  <c r="BD191" i="1" s="1"/>
  <c r="AR83" i="1"/>
  <c r="AS83" i="1" s="1"/>
  <c r="AV83" i="1" s="1"/>
  <c r="F83" i="1" s="1"/>
  <c r="AY83" i="1" s="1"/>
  <c r="AR93" i="1"/>
  <c r="AS93" i="1" s="1"/>
  <c r="AV93" i="1" s="1"/>
  <c r="F93" i="1" s="1"/>
  <c r="AY93" i="1" s="1"/>
  <c r="I145" i="1"/>
  <c r="AP143" i="1"/>
  <c r="J143" i="1" s="1"/>
  <c r="AQ143" i="1" s="1"/>
  <c r="AR31" i="1"/>
  <c r="AS31" i="1" s="1"/>
  <c r="AV31" i="1" s="1"/>
  <c r="F31" i="1" s="1"/>
  <c r="AY31" i="1" s="1"/>
  <c r="G31" i="1" s="1"/>
  <c r="BA31" i="1" s="1"/>
  <c r="BB86" i="1"/>
  <c r="BB109" i="1"/>
  <c r="I72" i="1"/>
  <c r="I84" i="1"/>
  <c r="I94" i="1"/>
  <c r="BB118" i="1"/>
  <c r="BD118" i="1" s="1"/>
  <c r="AP139" i="1"/>
  <c r="J139" i="1" s="1"/>
  <c r="AQ139" i="1" s="1"/>
  <c r="AP160" i="1"/>
  <c r="J160" i="1" s="1"/>
  <c r="AQ160" i="1" s="1"/>
  <c r="I14" i="1"/>
  <c r="H189" i="1"/>
  <c r="AP189" i="1"/>
  <c r="J189" i="1" s="1"/>
  <c r="AQ189" i="1" s="1"/>
  <c r="AP42" i="1"/>
  <c r="J42" i="1" s="1"/>
  <c r="AQ42" i="1" s="1"/>
  <c r="BD132" i="1"/>
  <c r="AR72" i="1"/>
  <c r="AS72" i="1" s="1"/>
  <c r="AV72" i="1" s="1"/>
  <c r="F72" i="1" s="1"/>
  <c r="AY72" i="1" s="1"/>
  <c r="AR94" i="1"/>
  <c r="AS94" i="1" s="1"/>
  <c r="AV94" i="1" s="1"/>
  <c r="F94" i="1" s="1"/>
  <c r="AY94" i="1" s="1"/>
  <c r="AP192" i="1"/>
  <c r="J192" i="1" s="1"/>
  <c r="AQ192" i="1" s="1"/>
  <c r="H192" i="1"/>
  <c r="H56" i="1"/>
  <c r="BB92" i="1"/>
  <c r="BB27" i="1"/>
  <c r="BD27" i="1" s="1"/>
  <c r="BB78" i="1"/>
  <c r="BB103" i="1"/>
  <c r="I85" i="1"/>
  <c r="H173" i="1"/>
  <c r="AP173" i="1"/>
  <c r="J173" i="1" s="1"/>
  <c r="AQ173" i="1" s="1"/>
  <c r="AP113" i="1"/>
  <c r="J113" i="1" s="1"/>
  <c r="AQ113" i="1" s="1"/>
  <c r="I104" i="1"/>
  <c r="BD128" i="1"/>
  <c r="BB70" i="1"/>
  <c r="H203" i="1"/>
  <c r="AP203" i="1"/>
  <c r="J203" i="1" s="1"/>
  <c r="AQ203" i="1" s="1"/>
  <c r="BB20" i="1"/>
  <c r="AR119" i="1"/>
  <c r="AS119" i="1" s="1"/>
  <c r="AV119" i="1" s="1"/>
  <c r="F119" i="1" s="1"/>
  <c r="AY119" i="1" s="1"/>
  <c r="G119" i="1" s="1"/>
  <c r="BD196" i="1"/>
  <c r="H201" i="1"/>
  <c r="AP201" i="1"/>
  <c r="J201" i="1" s="1"/>
  <c r="AQ201" i="1" s="1"/>
  <c r="BB14" i="1"/>
  <c r="BB165" i="1"/>
  <c r="BD165" i="1" s="1"/>
  <c r="I74" i="1"/>
  <c r="I86" i="1"/>
  <c r="I96" i="1"/>
  <c r="I109" i="1"/>
  <c r="BB197" i="1"/>
  <c r="AR171" i="1"/>
  <c r="AS171" i="1" s="1"/>
  <c r="AV171" i="1" s="1"/>
  <c r="F171" i="1" s="1"/>
  <c r="AY171" i="1" s="1"/>
  <c r="G171" i="1" s="1"/>
  <c r="BE174" i="1"/>
  <c r="H14" i="1"/>
  <c r="BE44" i="1"/>
  <c r="BE80" i="1"/>
  <c r="BB104" i="1"/>
  <c r="BD114" i="1"/>
  <c r="BB120" i="1"/>
  <c r="BB128" i="1"/>
  <c r="BB140" i="1"/>
  <c r="BD140" i="1" s="1"/>
  <c r="BB148" i="1"/>
  <c r="BB168" i="1"/>
  <c r="BD168" i="1" s="1"/>
  <c r="H19" i="1"/>
  <c r="AP19" i="1"/>
  <c r="J19" i="1" s="1"/>
  <c r="AQ19" i="1" s="1"/>
  <c r="H163" i="1"/>
  <c r="AP163" i="1"/>
  <c r="J163" i="1" s="1"/>
  <c r="AQ163" i="1" s="1"/>
  <c r="AP174" i="1"/>
  <c r="J174" i="1" s="1"/>
  <c r="AQ174" i="1" s="1"/>
  <c r="BE115" i="1"/>
  <c r="BD150" i="1"/>
  <c r="BB25" i="1"/>
  <c r="BD148" i="1"/>
  <c r="I17" i="1"/>
  <c r="AR17" i="1"/>
  <c r="AS17" i="1" s="1"/>
  <c r="AV17" i="1" s="1"/>
  <c r="F17" i="1" s="1"/>
  <c r="AY17" i="1" s="1"/>
  <c r="G17" i="1" s="1"/>
  <c r="AZ17" i="1" s="1"/>
  <c r="BB18" i="1"/>
  <c r="BD142" i="1"/>
  <c r="BC24" i="1"/>
  <c r="BC26" i="1"/>
  <c r="BC30" i="1"/>
  <c r="BC32" i="1"/>
  <c r="BC34" i="1"/>
  <c r="AZ23" i="1"/>
  <c r="BA23" i="1"/>
  <c r="G24" i="1"/>
  <c r="AZ25" i="1"/>
  <c r="BA25" i="1"/>
  <c r="G26" i="1"/>
  <c r="AZ27" i="1"/>
  <c r="BA27" i="1"/>
  <c r="G30" i="1"/>
  <c r="AZ31" i="1"/>
  <c r="G32" i="1"/>
  <c r="AZ33" i="1"/>
  <c r="BA33" i="1"/>
  <c r="G34" i="1"/>
  <c r="BA21" i="1"/>
  <c r="AZ21" i="1"/>
  <c r="BC66" i="1"/>
  <c r="BD66" i="1" s="1"/>
  <c r="BC68" i="1"/>
  <c r="BD68" i="1" s="1"/>
  <c r="BC70" i="1"/>
  <c r="BD70" i="1" s="1"/>
  <c r="BC72" i="1"/>
  <c r="BC74" i="1"/>
  <c r="BD74" i="1" s="1"/>
  <c r="BC76" i="1"/>
  <c r="BC78" i="1"/>
  <c r="BD78" i="1" s="1"/>
  <c r="BC80" i="1"/>
  <c r="BD80" i="1" s="1"/>
  <c r="BC84" i="1"/>
  <c r="BD84" i="1" s="1"/>
  <c r="BC86" i="1"/>
  <c r="BC88" i="1"/>
  <c r="BC90" i="1"/>
  <c r="BD90" i="1" s="1"/>
  <c r="BC92" i="1"/>
  <c r="BD92" i="1" s="1"/>
  <c r="BC94" i="1"/>
  <c r="BC96" i="1"/>
  <c r="BD96" i="1" s="1"/>
  <c r="BC101" i="1"/>
  <c r="BC103" i="1"/>
  <c r="BC105" i="1"/>
  <c r="BD105" i="1" s="1"/>
  <c r="BC107" i="1"/>
  <c r="BD107" i="1" s="1"/>
  <c r="BC109" i="1"/>
  <c r="BC111" i="1"/>
  <c r="BD111" i="1" s="1"/>
  <c r="BD16" i="1"/>
  <c r="BA20" i="1"/>
  <c r="AZ20" i="1"/>
  <c r="AZ61" i="1"/>
  <c r="BA61" i="1"/>
  <c r="G62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101" i="1"/>
  <c r="G103" i="1"/>
  <c r="G104" i="1"/>
  <c r="G105" i="1"/>
  <c r="G106" i="1"/>
  <c r="G107" i="1"/>
  <c r="G108" i="1"/>
  <c r="G109" i="1"/>
  <c r="G110" i="1"/>
  <c r="G111" i="1"/>
  <c r="BA114" i="1"/>
  <c r="AZ114" i="1"/>
  <c r="BB115" i="1"/>
  <c r="BD115" i="1" s="1"/>
  <c r="BA118" i="1"/>
  <c r="AZ118" i="1"/>
  <c r="BB119" i="1"/>
  <c r="BD119" i="1" s="1"/>
  <c r="BA120" i="1"/>
  <c r="AZ120" i="1"/>
  <c r="BA122" i="1"/>
  <c r="AZ122" i="1"/>
  <c r="BB123" i="1"/>
  <c r="BD123" i="1" s="1"/>
  <c r="BA124" i="1"/>
  <c r="AZ124" i="1"/>
  <c r="BB125" i="1"/>
  <c r="BD125" i="1" s="1"/>
  <c r="BA126" i="1"/>
  <c r="AZ126" i="1"/>
  <c r="BB127" i="1"/>
  <c r="BD127" i="1" s="1"/>
  <c r="BA128" i="1"/>
  <c r="AZ128" i="1"/>
  <c r="BB129" i="1"/>
  <c r="BD129" i="1" s="1"/>
  <c r="BA130" i="1"/>
  <c r="AZ130" i="1"/>
  <c r="BB131" i="1"/>
  <c r="BD131" i="1" s="1"/>
  <c r="BA132" i="1"/>
  <c r="AZ132" i="1"/>
  <c r="BB137" i="1"/>
  <c r="BD137" i="1" s="1"/>
  <c r="BA138" i="1"/>
  <c r="AZ138" i="1"/>
  <c r="BA140" i="1"/>
  <c r="AZ140" i="1"/>
  <c r="BB141" i="1"/>
  <c r="BD141" i="1" s="1"/>
  <c r="BA142" i="1"/>
  <c r="AZ142" i="1"/>
  <c r="BA144" i="1"/>
  <c r="AZ144" i="1"/>
  <c r="BB145" i="1"/>
  <c r="BD145" i="1" s="1"/>
  <c r="BA146" i="1"/>
  <c r="AZ146" i="1"/>
  <c r="BB147" i="1"/>
  <c r="BD147" i="1" s="1"/>
  <c r="BA148" i="1"/>
  <c r="AZ148" i="1"/>
  <c r="BB149" i="1"/>
  <c r="BD149" i="1" s="1"/>
  <c r="BA150" i="1"/>
  <c r="AZ150" i="1"/>
  <c r="BB151" i="1"/>
  <c r="BD151" i="1" s="1"/>
  <c r="BB162" i="1"/>
  <c r="BD162" i="1" s="1"/>
  <c r="BA164" i="1"/>
  <c r="AZ164" i="1"/>
  <c r="BB166" i="1"/>
  <c r="BD166" i="1" s="1"/>
  <c r="BA168" i="1"/>
  <c r="AZ168" i="1"/>
  <c r="BB170" i="1"/>
  <c r="BD170" i="1" s="1"/>
  <c r="BA172" i="1"/>
  <c r="AZ172" i="1"/>
  <c r="BA190" i="1"/>
  <c r="AZ190" i="1"/>
  <c r="BA202" i="1"/>
  <c r="AZ202" i="1"/>
  <c r="BA193" i="1"/>
  <c r="AZ193" i="1"/>
  <c r="BA195" i="1"/>
  <c r="AZ195" i="1"/>
  <c r="BA197" i="1"/>
  <c r="AZ197" i="1"/>
  <c r="BA199" i="1"/>
  <c r="AZ199" i="1"/>
  <c r="BD14" i="1"/>
  <c r="BD18" i="1"/>
  <c r="BC23" i="1"/>
  <c r="BD23" i="1" s="1"/>
  <c r="BB24" i="1"/>
  <c r="BD24" i="1" s="1"/>
  <c r="BC25" i="1"/>
  <c r="BB26" i="1"/>
  <c r="BD26" i="1" s="1"/>
  <c r="BC27" i="1"/>
  <c r="BB30" i="1"/>
  <c r="BD30" i="1" s="1"/>
  <c r="BC31" i="1"/>
  <c r="BB32" i="1"/>
  <c r="BD32" i="1" s="1"/>
  <c r="BD33" i="1"/>
  <c r="BC33" i="1"/>
  <c r="BB34" i="1"/>
  <c r="BD34" i="1" s="1"/>
  <c r="BA14" i="1"/>
  <c r="AZ14" i="1"/>
  <c r="AY15" i="1"/>
  <c r="G15" i="1" s="1"/>
  <c r="BB15" i="1"/>
  <c r="BD15" i="1" s="1"/>
  <c r="BD20" i="1"/>
  <c r="AZ22" i="1"/>
  <c r="BA22" i="1"/>
  <c r="AR35" i="1"/>
  <c r="AS35" i="1" s="1"/>
  <c r="AV35" i="1" s="1"/>
  <c r="F35" i="1" s="1"/>
  <c r="AY35" i="1" s="1"/>
  <c r="G35" i="1" s="1"/>
  <c r="I35" i="1"/>
  <c r="AR36" i="1"/>
  <c r="AS36" i="1" s="1"/>
  <c r="AV36" i="1" s="1"/>
  <c r="F36" i="1" s="1"/>
  <c r="AY36" i="1" s="1"/>
  <c r="G36" i="1" s="1"/>
  <c r="I36" i="1"/>
  <c r="AR37" i="1"/>
  <c r="AS37" i="1" s="1"/>
  <c r="AV37" i="1" s="1"/>
  <c r="F37" i="1" s="1"/>
  <c r="AY37" i="1" s="1"/>
  <c r="G37" i="1" s="1"/>
  <c r="I37" i="1"/>
  <c r="AR38" i="1"/>
  <c r="AS38" i="1" s="1"/>
  <c r="AV38" i="1" s="1"/>
  <c r="F38" i="1" s="1"/>
  <c r="AY38" i="1" s="1"/>
  <c r="G38" i="1" s="1"/>
  <c r="I38" i="1"/>
  <c r="AR39" i="1"/>
  <c r="AS39" i="1" s="1"/>
  <c r="AV39" i="1" s="1"/>
  <c r="F39" i="1" s="1"/>
  <c r="AY39" i="1" s="1"/>
  <c r="G39" i="1" s="1"/>
  <c r="I39" i="1"/>
  <c r="AR40" i="1"/>
  <c r="AS40" i="1" s="1"/>
  <c r="AV40" i="1" s="1"/>
  <c r="F40" i="1" s="1"/>
  <c r="AY40" i="1" s="1"/>
  <c r="G40" i="1" s="1"/>
  <c r="I40" i="1"/>
  <c r="AR41" i="1"/>
  <c r="AS41" i="1" s="1"/>
  <c r="AV41" i="1" s="1"/>
  <c r="F41" i="1" s="1"/>
  <c r="AY41" i="1" s="1"/>
  <c r="G41" i="1" s="1"/>
  <c r="I41" i="1"/>
  <c r="AR42" i="1"/>
  <c r="AS42" i="1" s="1"/>
  <c r="AV42" i="1" s="1"/>
  <c r="F42" i="1" s="1"/>
  <c r="AY42" i="1" s="1"/>
  <c r="G42" i="1" s="1"/>
  <c r="I42" i="1"/>
  <c r="AR43" i="1"/>
  <c r="AS43" i="1" s="1"/>
  <c r="AV43" i="1" s="1"/>
  <c r="F43" i="1" s="1"/>
  <c r="AY43" i="1" s="1"/>
  <c r="G43" i="1" s="1"/>
  <c r="I43" i="1"/>
  <c r="AR44" i="1"/>
  <c r="AS44" i="1" s="1"/>
  <c r="AV44" i="1" s="1"/>
  <c r="F44" i="1" s="1"/>
  <c r="AY44" i="1" s="1"/>
  <c r="G44" i="1" s="1"/>
  <c r="I44" i="1"/>
  <c r="AR48" i="1"/>
  <c r="AS48" i="1" s="1"/>
  <c r="AV48" i="1" s="1"/>
  <c r="F48" i="1" s="1"/>
  <c r="AY48" i="1" s="1"/>
  <c r="G48" i="1" s="1"/>
  <c r="I48" i="1"/>
  <c r="AR49" i="1"/>
  <c r="AS49" i="1" s="1"/>
  <c r="AV49" i="1" s="1"/>
  <c r="F49" i="1" s="1"/>
  <c r="AY49" i="1" s="1"/>
  <c r="G49" i="1" s="1"/>
  <c r="I49" i="1"/>
  <c r="AR50" i="1"/>
  <c r="AS50" i="1" s="1"/>
  <c r="AV50" i="1" s="1"/>
  <c r="F50" i="1" s="1"/>
  <c r="AY50" i="1" s="1"/>
  <c r="G50" i="1" s="1"/>
  <c r="I50" i="1"/>
  <c r="AR51" i="1"/>
  <c r="AS51" i="1" s="1"/>
  <c r="AV51" i="1" s="1"/>
  <c r="F51" i="1" s="1"/>
  <c r="AY51" i="1" s="1"/>
  <c r="G51" i="1" s="1"/>
  <c r="I51" i="1"/>
  <c r="AR52" i="1"/>
  <c r="AS52" i="1" s="1"/>
  <c r="AV52" i="1" s="1"/>
  <c r="F52" i="1" s="1"/>
  <c r="AY52" i="1" s="1"/>
  <c r="G52" i="1" s="1"/>
  <c r="I52" i="1"/>
  <c r="AR53" i="1"/>
  <c r="AS53" i="1" s="1"/>
  <c r="AV53" i="1" s="1"/>
  <c r="F53" i="1" s="1"/>
  <c r="AY53" i="1" s="1"/>
  <c r="G53" i="1" s="1"/>
  <c r="I53" i="1"/>
  <c r="AR54" i="1"/>
  <c r="AS54" i="1" s="1"/>
  <c r="AV54" i="1" s="1"/>
  <c r="F54" i="1" s="1"/>
  <c r="AY54" i="1" s="1"/>
  <c r="G54" i="1" s="1"/>
  <c r="I54" i="1"/>
  <c r="AR55" i="1"/>
  <c r="AS55" i="1" s="1"/>
  <c r="AV55" i="1" s="1"/>
  <c r="F55" i="1" s="1"/>
  <c r="AY55" i="1" s="1"/>
  <c r="G55" i="1" s="1"/>
  <c r="I55" i="1"/>
  <c r="AR56" i="1"/>
  <c r="AS56" i="1" s="1"/>
  <c r="AV56" i="1" s="1"/>
  <c r="F56" i="1" s="1"/>
  <c r="AY56" i="1" s="1"/>
  <c r="G56" i="1" s="1"/>
  <c r="I56" i="1"/>
  <c r="AR57" i="1"/>
  <c r="AS57" i="1" s="1"/>
  <c r="AV57" i="1" s="1"/>
  <c r="F57" i="1" s="1"/>
  <c r="AY57" i="1" s="1"/>
  <c r="G57" i="1" s="1"/>
  <c r="I57" i="1"/>
  <c r="AR58" i="1"/>
  <c r="AS58" i="1" s="1"/>
  <c r="AV58" i="1" s="1"/>
  <c r="F58" i="1" s="1"/>
  <c r="AY58" i="1" s="1"/>
  <c r="G58" i="1" s="1"/>
  <c r="I58" i="1"/>
  <c r="AR59" i="1"/>
  <c r="AS59" i="1" s="1"/>
  <c r="AV59" i="1" s="1"/>
  <c r="F59" i="1" s="1"/>
  <c r="AY59" i="1" s="1"/>
  <c r="G59" i="1" s="1"/>
  <c r="I59" i="1"/>
  <c r="AR60" i="1"/>
  <c r="AS60" i="1" s="1"/>
  <c r="AV60" i="1" s="1"/>
  <c r="F60" i="1" s="1"/>
  <c r="AY60" i="1" s="1"/>
  <c r="G60" i="1" s="1"/>
  <c r="I60" i="1"/>
  <c r="BA18" i="1"/>
  <c r="AZ18" i="1"/>
  <c r="BB37" i="1"/>
  <c r="BD37" i="1" s="1"/>
  <c r="BB39" i="1"/>
  <c r="BD39" i="1" s="1"/>
  <c r="BB48" i="1"/>
  <c r="BD48" i="1" s="1"/>
  <c r="BB50" i="1"/>
  <c r="BD50" i="1" s="1"/>
  <c r="BB52" i="1"/>
  <c r="BD52" i="1" s="1"/>
  <c r="BB54" i="1"/>
  <c r="BD54" i="1" s="1"/>
  <c r="BB56" i="1"/>
  <c r="BD56" i="1" s="1"/>
  <c r="BB58" i="1"/>
  <c r="BD58" i="1" s="1"/>
  <c r="BB60" i="1"/>
  <c r="BD60" i="1" s="1"/>
  <c r="BB61" i="1"/>
  <c r="BD61" i="1" s="1"/>
  <c r="BC62" i="1"/>
  <c r="BD62" i="1" s="1"/>
  <c r="BC67" i="1"/>
  <c r="BC69" i="1"/>
  <c r="BD69" i="1" s="1"/>
  <c r="BC71" i="1"/>
  <c r="BD71" i="1" s="1"/>
  <c r="BC73" i="1"/>
  <c r="BD73" i="1" s="1"/>
  <c r="BC75" i="1"/>
  <c r="BD75" i="1" s="1"/>
  <c r="BC77" i="1"/>
  <c r="BC79" i="1"/>
  <c r="BD79" i="1" s="1"/>
  <c r="BC83" i="1"/>
  <c r="BD83" i="1" s="1"/>
  <c r="BC85" i="1"/>
  <c r="BD85" i="1" s="1"/>
  <c r="BC87" i="1"/>
  <c r="BD87" i="1" s="1"/>
  <c r="BC89" i="1"/>
  <c r="BC91" i="1"/>
  <c r="BD91" i="1" s="1"/>
  <c r="BC93" i="1"/>
  <c r="BC95" i="1"/>
  <c r="BD95" i="1" s="1"/>
  <c r="BC97" i="1"/>
  <c r="BD97" i="1" s="1"/>
  <c r="BC102" i="1"/>
  <c r="BC104" i="1"/>
  <c r="BD104" i="1" s="1"/>
  <c r="BC106" i="1"/>
  <c r="BD106" i="1" s="1"/>
  <c r="BC108" i="1"/>
  <c r="BD108" i="1" s="1"/>
  <c r="BC110" i="1"/>
  <c r="BD110" i="1" s="1"/>
  <c r="BC112" i="1"/>
  <c r="BA13" i="1"/>
  <c r="AZ13" i="1"/>
  <c r="BD167" i="1"/>
  <c r="BA16" i="1"/>
  <c r="AZ16" i="1"/>
  <c r="G112" i="1"/>
  <c r="BA115" i="1"/>
  <c r="AZ115" i="1"/>
  <c r="BA119" i="1"/>
  <c r="AZ119" i="1"/>
  <c r="BA123" i="1"/>
  <c r="AZ123" i="1"/>
  <c r="BA125" i="1"/>
  <c r="AZ125" i="1"/>
  <c r="BA127" i="1"/>
  <c r="AZ127" i="1"/>
  <c r="BA129" i="1"/>
  <c r="AZ129" i="1"/>
  <c r="BA131" i="1"/>
  <c r="AZ131" i="1"/>
  <c r="BA137" i="1"/>
  <c r="AZ137" i="1"/>
  <c r="BA141" i="1"/>
  <c r="AZ141" i="1"/>
  <c r="BA145" i="1"/>
  <c r="AZ145" i="1"/>
  <c r="BA147" i="1"/>
  <c r="AZ147" i="1"/>
  <c r="BA149" i="1"/>
  <c r="AZ149" i="1"/>
  <c r="BA151" i="1"/>
  <c r="AZ151" i="1"/>
  <c r="BA162" i="1"/>
  <c r="AZ162" i="1"/>
  <c r="BA166" i="1"/>
  <c r="AZ166" i="1"/>
  <c r="BA170" i="1"/>
  <c r="AZ170" i="1"/>
  <c r="BD193" i="1"/>
  <c r="AY194" i="1"/>
  <c r="G194" i="1" s="1"/>
  <c r="BB194" i="1"/>
  <c r="BD194" i="1" s="1"/>
  <c r="BD197" i="1"/>
  <c r="AY198" i="1"/>
  <c r="G198" i="1" s="1"/>
  <c r="BB198" i="1"/>
  <c r="BD198" i="1" s="1"/>
  <c r="BA161" i="1"/>
  <c r="AZ161" i="1"/>
  <c r="BA165" i="1"/>
  <c r="AZ165" i="1"/>
  <c r="BA167" i="1"/>
  <c r="AZ167" i="1"/>
  <c r="BA169" i="1"/>
  <c r="AZ169" i="1"/>
  <c r="BA171" i="1"/>
  <c r="AZ171" i="1"/>
  <c r="BA191" i="1"/>
  <c r="AZ191" i="1"/>
  <c r="BB195" i="1"/>
  <c r="BD195" i="1" s="1"/>
  <c r="BB199" i="1"/>
  <c r="BD199" i="1" s="1"/>
  <c r="BB202" i="1"/>
  <c r="BD202" i="1" s="1"/>
  <c r="AZ121" i="1" l="1"/>
  <c r="I113" i="1"/>
  <c r="AR113" i="1"/>
  <c r="AS113" i="1" s="1"/>
  <c r="AV113" i="1" s="1"/>
  <c r="F113" i="1" s="1"/>
  <c r="I160" i="1"/>
  <c r="AR160" i="1"/>
  <c r="AS160" i="1" s="1"/>
  <c r="AV160" i="1" s="1"/>
  <c r="F160" i="1" s="1"/>
  <c r="AY160" i="1" s="1"/>
  <c r="G160" i="1" s="1"/>
  <c r="BD86" i="1"/>
  <c r="I173" i="1"/>
  <c r="AR173" i="1"/>
  <c r="AS173" i="1" s="1"/>
  <c r="AV173" i="1" s="1"/>
  <c r="F173" i="1" s="1"/>
  <c r="AY173" i="1" s="1"/>
  <c r="G173" i="1" s="1"/>
  <c r="I139" i="1"/>
  <c r="AR139" i="1"/>
  <c r="AS139" i="1" s="1"/>
  <c r="AV139" i="1" s="1"/>
  <c r="F139" i="1" s="1"/>
  <c r="BB171" i="1"/>
  <c r="BD171" i="1" s="1"/>
  <c r="BB41" i="1"/>
  <c r="BD41" i="1" s="1"/>
  <c r="BA17" i="1"/>
  <c r="BD76" i="1"/>
  <c r="I201" i="1"/>
  <c r="AR201" i="1"/>
  <c r="AS201" i="1" s="1"/>
  <c r="AV201" i="1" s="1"/>
  <c r="F201" i="1" s="1"/>
  <c r="AY201" i="1" s="1"/>
  <c r="G201" i="1" s="1"/>
  <c r="AR143" i="1"/>
  <c r="AS143" i="1" s="1"/>
  <c r="AV143" i="1" s="1"/>
  <c r="F143" i="1" s="1"/>
  <c r="I143" i="1"/>
  <c r="AR163" i="1"/>
  <c r="AS163" i="1" s="1"/>
  <c r="AV163" i="1" s="1"/>
  <c r="F163" i="1" s="1"/>
  <c r="AY163" i="1" s="1"/>
  <c r="G163" i="1" s="1"/>
  <c r="I163" i="1"/>
  <c r="BB17" i="1"/>
  <c r="BD17" i="1" s="1"/>
  <c r="BB121" i="1"/>
  <c r="BD121" i="1" s="1"/>
  <c r="BD109" i="1"/>
  <c r="I192" i="1"/>
  <c r="AR192" i="1"/>
  <c r="AS192" i="1" s="1"/>
  <c r="AV192" i="1" s="1"/>
  <c r="F192" i="1" s="1"/>
  <c r="AY192" i="1" s="1"/>
  <c r="G192" i="1" s="1"/>
  <c r="I174" i="1"/>
  <c r="AR174" i="1"/>
  <c r="AS174" i="1" s="1"/>
  <c r="AV174" i="1" s="1"/>
  <c r="F174" i="1" s="1"/>
  <c r="AY174" i="1" s="1"/>
  <c r="G174" i="1" s="1"/>
  <c r="BB43" i="1"/>
  <c r="BD43" i="1" s="1"/>
  <c r="BB35" i="1"/>
  <c r="BD35" i="1" s="1"/>
  <c r="BD31" i="1"/>
  <c r="AR19" i="1"/>
  <c r="AS19" i="1" s="1"/>
  <c r="AV19" i="1" s="1"/>
  <c r="F19" i="1" s="1"/>
  <c r="AY19" i="1" s="1"/>
  <c r="G19" i="1" s="1"/>
  <c r="AZ19" i="1" s="1"/>
  <c r="I19" i="1"/>
  <c r="BD103" i="1"/>
  <c r="BB88" i="1"/>
  <c r="BD88" i="1" s="1"/>
  <c r="BD101" i="1"/>
  <c r="AR203" i="1"/>
  <c r="AS203" i="1" s="1"/>
  <c r="AV203" i="1" s="1"/>
  <c r="F203" i="1" s="1"/>
  <c r="AY203" i="1" s="1"/>
  <c r="G203" i="1" s="1"/>
  <c r="I203" i="1"/>
  <c r="BB203" i="1"/>
  <c r="BD203" i="1" s="1"/>
  <c r="BB93" i="1"/>
  <c r="BD93" i="1" s="1"/>
  <c r="BB77" i="1"/>
  <c r="BD77" i="1" s="1"/>
  <c r="BB72" i="1"/>
  <c r="BD72" i="1" s="1"/>
  <c r="BD112" i="1"/>
  <c r="BD25" i="1"/>
  <c r="BD94" i="1"/>
  <c r="I189" i="1"/>
  <c r="AR189" i="1"/>
  <c r="AS189" i="1" s="1"/>
  <c r="AV189" i="1" s="1"/>
  <c r="F189" i="1" s="1"/>
  <c r="AY189" i="1" s="1"/>
  <c r="G189" i="1" s="1"/>
  <c r="BB76" i="1"/>
  <c r="AZ60" i="1"/>
  <c r="BA60" i="1"/>
  <c r="BA198" i="1"/>
  <c r="AZ198" i="1"/>
  <c r="BB59" i="1"/>
  <c r="BD59" i="1" s="1"/>
  <c r="BB57" i="1"/>
  <c r="BD57" i="1" s="1"/>
  <c r="BB55" i="1"/>
  <c r="BD55" i="1" s="1"/>
  <c r="BB53" i="1"/>
  <c r="BD53" i="1" s="1"/>
  <c r="BB51" i="1"/>
  <c r="BD51" i="1" s="1"/>
  <c r="BB49" i="1"/>
  <c r="BD49" i="1" s="1"/>
  <c r="BB44" i="1"/>
  <c r="BD44" i="1" s="1"/>
  <c r="BB42" i="1"/>
  <c r="BD42" i="1" s="1"/>
  <c r="BB40" i="1"/>
  <c r="BD40" i="1" s="1"/>
  <c r="BB38" i="1"/>
  <c r="BD38" i="1" s="1"/>
  <c r="BB36" i="1"/>
  <c r="BD36" i="1" s="1"/>
  <c r="BA15" i="1"/>
  <c r="AZ15" i="1"/>
  <c r="AZ111" i="1"/>
  <c r="BA111" i="1"/>
  <c r="AZ109" i="1"/>
  <c r="BA109" i="1"/>
  <c r="AZ107" i="1"/>
  <c r="BA107" i="1"/>
  <c r="AZ105" i="1"/>
  <c r="BA105" i="1"/>
  <c r="AZ103" i="1"/>
  <c r="BA103" i="1"/>
  <c r="AZ101" i="1"/>
  <c r="BA101" i="1"/>
  <c r="AZ96" i="1"/>
  <c r="BA96" i="1"/>
  <c r="AZ94" i="1"/>
  <c r="BA94" i="1"/>
  <c r="AZ92" i="1"/>
  <c r="BA92" i="1"/>
  <c r="AZ90" i="1"/>
  <c r="BA90" i="1"/>
  <c r="AZ88" i="1"/>
  <c r="BA88" i="1"/>
  <c r="AZ86" i="1"/>
  <c r="BA86" i="1"/>
  <c r="AZ84" i="1"/>
  <c r="BA84" i="1"/>
  <c r="AZ80" i="1"/>
  <c r="BA80" i="1"/>
  <c r="AZ78" i="1"/>
  <c r="BA78" i="1"/>
  <c r="AZ76" i="1"/>
  <c r="BA76" i="1"/>
  <c r="AZ74" i="1"/>
  <c r="BA74" i="1"/>
  <c r="AZ72" i="1"/>
  <c r="BA72" i="1"/>
  <c r="AZ70" i="1"/>
  <c r="BA70" i="1"/>
  <c r="AZ68" i="1"/>
  <c r="BA68" i="1"/>
  <c r="AZ66" i="1"/>
  <c r="BA66" i="1"/>
  <c r="AZ32" i="1"/>
  <c r="BA32" i="1"/>
  <c r="AZ26" i="1"/>
  <c r="BA26" i="1"/>
  <c r="BA194" i="1"/>
  <c r="AZ194" i="1"/>
  <c r="BA112" i="1"/>
  <c r="AZ112" i="1"/>
  <c r="AZ59" i="1"/>
  <c r="BA59" i="1"/>
  <c r="AZ58" i="1"/>
  <c r="BA58" i="1"/>
  <c r="AZ57" i="1"/>
  <c r="BA57" i="1"/>
  <c r="AZ56" i="1"/>
  <c r="BA56" i="1"/>
  <c r="AZ55" i="1"/>
  <c r="BA55" i="1"/>
  <c r="AZ54" i="1"/>
  <c r="BA54" i="1"/>
  <c r="AZ53" i="1"/>
  <c r="BA53" i="1"/>
  <c r="AZ52" i="1"/>
  <c r="BA52" i="1"/>
  <c r="AZ51" i="1"/>
  <c r="BA51" i="1"/>
  <c r="AZ50" i="1"/>
  <c r="BA50" i="1"/>
  <c r="AZ49" i="1"/>
  <c r="BA49" i="1"/>
  <c r="AZ48" i="1"/>
  <c r="BA48" i="1"/>
  <c r="AZ44" i="1"/>
  <c r="BA44" i="1"/>
  <c r="AZ43" i="1"/>
  <c r="BA43" i="1"/>
  <c r="AZ42" i="1"/>
  <c r="BA42" i="1"/>
  <c r="AZ41" i="1"/>
  <c r="BA41" i="1"/>
  <c r="AZ40" i="1"/>
  <c r="BA40" i="1"/>
  <c r="AZ39" i="1"/>
  <c r="BA39" i="1"/>
  <c r="AZ38" i="1"/>
  <c r="BA38" i="1"/>
  <c r="AZ37" i="1"/>
  <c r="BA37" i="1"/>
  <c r="AZ36" i="1"/>
  <c r="BA36" i="1"/>
  <c r="AZ35" i="1"/>
  <c r="BA35" i="1"/>
  <c r="AZ110" i="1"/>
  <c r="BA110" i="1"/>
  <c r="AZ108" i="1"/>
  <c r="BA108" i="1"/>
  <c r="AZ106" i="1"/>
  <c r="BA106" i="1"/>
  <c r="AZ104" i="1"/>
  <c r="BA104" i="1"/>
  <c r="AZ102" i="1"/>
  <c r="BA102" i="1"/>
  <c r="AZ97" i="1"/>
  <c r="BA97" i="1"/>
  <c r="AZ95" i="1"/>
  <c r="BA95" i="1"/>
  <c r="AZ93" i="1"/>
  <c r="BA93" i="1"/>
  <c r="AZ91" i="1"/>
  <c r="BA91" i="1"/>
  <c r="AZ89" i="1"/>
  <c r="BA89" i="1"/>
  <c r="AZ87" i="1"/>
  <c r="BA87" i="1"/>
  <c r="AZ85" i="1"/>
  <c r="BA85" i="1"/>
  <c r="AZ83" i="1"/>
  <c r="BA83" i="1"/>
  <c r="AZ79" i="1"/>
  <c r="BA79" i="1"/>
  <c r="AZ77" i="1"/>
  <c r="BA77" i="1"/>
  <c r="AZ75" i="1"/>
  <c r="BA75" i="1"/>
  <c r="AZ73" i="1"/>
  <c r="BA73" i="1"/>
  <c r="AZ71" i="1"/>
  <c r="BA71" i="1"/>
  <c r="AZ69" i="1"/>
  <c r="BA69" i="1"/>
  <c r="AZ67" i="1"/>
  <c r="BA67" i="1"/>
  <c r="AZ62" i="1"/>
  <c r="BA62" i="1"/>
  <c r="AZ34" i="1"/>
  <c r="BA34" i="1"/>
  <c r="AZ30" i="1"/>
  <c r="BA30" i="1"/>
  <c r="AZ24" i="1"/>
  <c r="BA24" i="1"/>
  <c r="BA160" i="1" l="1"/>
  <c r="AZ160" i="1"/>
  <c r="BB192" i="1"/>
  <c r="BD192" i="1" s="1"/>
  <c r="BB160" i="1"/>
  <c r="BD160" i="1" s="1"/>
  <c r="BA174" i="1"/>
  <c r="AZ174" i="1"/>
  <c r="BB163" i="1"/>
  <c r="BD163" i="1" s="1"/>
  <c r="BB189" i="1"/>
  <c r="BD189" i="1" s="1"/>
  <c r="BA19" i="1"/>
  <c r="BA163" i="1"/>
  <c r="AZ163" i="1"/>
  <c r="AY113" i="1"/>
  <c r="G113" i="1" s="1"/>
  <c r="BB113" i="1"/>
  <c r="BD113" i="1" s="1"/>
  <c r="BA189" i="1"/>
  <c r="AZ189" i="1"/>
  <c r="BA192" i="1"/>
  <c r="AZ192" i="1"/>
  <c r="AZ203" i="1"/>
  <c r="BA203" i="1"/>
  <c r="BB173" i="1"/>
  <c r="BD173" i="1" s="1"/>
  <c r="AY143" i="1"/>
  <c r="G143" i="1" s="1"/>
  <c r="BB143" i="1"/>
  <c r="BD143" i="1" s="1"/>
  <c r="BB201" i="1"/>
  <c r="BD201" i="1" s="1"/>
  <c r="AY139" i="1"/>
  <c r="G139" i="1" s="1"/>
  <c r="BB139" i="1"/>
  <c r="BD139" i="1" s="1"/>
  <c r="BA201" i="1"/>
  <c r="AZ201" i="1"/>
  <c r="BB19" i="1"/>
  <c r="BD19" i="1" s="1"/>
  <c r="BA173" i="1"/>
  <c r="AZ173" i="1"/>
  <c r="BB174" i="1"/>
  <c r="BD174" i="1" s="1"/>
  <c r="AZ113" i="1" l="1"/>
  <c r="BA113" i="1"/>
  <c r="AZ139" i="1"/>
  <c r="BA139" i="1"/>
  <c r="AZ143" i="1"/>
  <c r="BA143" i="1"/>
</calcChain>
</file>

<file path=xl/sharedStrings.xml><?xml version="1.0" encoding="utf-8"?>
<sst xmlns="http://schemas.openxmlformats.org/spreadsheetml/2006/main" count="477" uniqueCount="192">
  <si>
    <t>OPEN 6.2.4</t>
  </si>
  <si>
    <t>Tue Jun 23 2015 08:15:39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</si>
  <si>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</si>
  <si>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</si>
  <si>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</si>
  <si>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</si>
  <si>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</si>
  <si>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</si>
  <si>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</si>
  <si>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</si>
  <si>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</si>
  <si>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</si>
  <si>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</si>
  <si>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</si>
  <si>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</si>
  <si>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</si>
  <si>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</si>
  <si>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</si>
  <si>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</si>
  <si>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</si>
  <si>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</si>
  <si>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</si>
  <si>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</si>
  <si>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</si>
  <si>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</si>
  <si>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</si>
  <si>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</si>
  <si>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</si>
  <si>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</si>
  <si>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</si>
  <si>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</si>
  <si>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</si>
  <si>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</si>
  <si>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</si>
  <si>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</si>
  <si>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</si>
  <si>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</si>
  <si>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</si>
  <si>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</si>
  <si>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</si>
  <si>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</si>
  <si>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</si>
  <si>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</si>
  <si>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</si>
  <si>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</si>
  <si>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</si>
  <si>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</si>
  <si>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</si>
  <si>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</si>
  <si>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</si>
  <si>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</si>
  <si>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</si>
  <si>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</si>
  <si>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</si>
  <si>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</si>
  <si>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</si>
  <si>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</si>
  <si>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</si>
  <si>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</si>
  <si>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</si>
  <si>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</si>
  <si>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</si>
  <si>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</si>
  <si>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</si>
  <si>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</si>
  <si>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</si>
  <si>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</si>
  <si>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</si>
  <si>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</si>
  <si>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"08:20:31 Coolers: Tblock -&gt; 2.52 C"
</t>
  </si>
  <si>
    <t xml:space="preserve">"08:21:44 Flow: Fixed -&gt; 500 umol/s"
</t>
  </si>
  <si>
    <t>08:22:25</t>
  </si>
  <si>
    <t>08:22:26</t>
  </si>
  <si>
    <t>08:22:27</t>
  </si>
  <si>
    <t>08:22:28</t>
  </si>
  <si>
    <t>08:22:29</t>
  </si>
  <si>
    <t>08:22:30</t>
  </si>
  <si>
    <t>08:22:31</t>
  </si>
  <si>
    <t>08:22:32</t>
  </si>
  <si>
    <t xml:space="preserve">"08:22:42 Coolers: Tblock -&gt; 7.00 C"
</t>
  </si>
  <si>
    <t xml:space="preserve">"08:25:14 Flow: Fixed -&gt; 500 umol/s"
</t>
  </si>
  <si>
    <t>08:25:37</t>
  </si>
  <si>
    <t>08:25:38</t>
  </si>
  <si>
    <t>08:25:39</t>
  </si>
  <si>
    <t>08:25:40</t>
  </si>
  <si>
    <t>08:25:41</t>
  </si>
  <si>
    <t>08:25:42</t>
  </si>
  <si>
    <t>08:25:43</t>
  </si>
  <si>
    <t>08:25:44</t>
  </si>
  <si>
    <t>08:25:45</t>
  </si>
  <si>
    <t xml:space="preserve">"08:25:52 Coolers: Tblock -&gt; 12.00 C"
</t>
  </si>
  <si>
    <t xml:space="preserve">"08:28:50 Flow: Fixed -&gt; 500 umol/s"
</t>
  </si>
  <si>
    <t xml:space="preserve">"08:30:41 Flow: Fixed -&gt; 500 umol/s"
</t>
  </si>
  <si>
    <t>08:31:15</t>
  </si>
  <si>
    <t>08:31:16</t>
  </si>
  <si>
    <t>08:31:17</t>
  </si>
  <si>
    <t>08:31:18</t>
  </si>
  <si>
    <t>08:31:19</t>
  </si>
  <si>
    <t>08:31:20</t>
  </si>
  <si>
    <t>08:31:21</t>
  </si>
  <si>
    <t xml:space="preserve">"08:31:30 Coolers: Tblock -&gt; 17.00 C"
</t>
  </si>
  <si>
    <t xml:space="preserve">"08:35:03 Flow: Fixed -&gt; 500 umol/s"
</t>
  </si>
  <si>
    <t xml:space="preserve">"08:36:31 Flow: Fixed -&gt; 500 umol/s"
</t>
  </si>
  <si>
    <t>08:37:14</t>
  </si>
  <si>
    <t>08:37:15</t>
  </si>
  <si>
    <t>08:37:16</t>
  </si>
  <si>
    <t>08:37:17</t>
  </si>
  <si>
    <t>08:37:18</t>
  </si>
  <si>
    <t>08:37:19</t>
  </si>
  <si>
    <t>08:37:20</t>
  </si>
  <si>
    <t>08:37:21</t>
  </si>
  <si>
    <t xml:space="preserve">"08:37:29 Coolers: Tblock -&gt; 22.00 C"
</t>
  </si>
  <si>
    <t xml:space="preserve">"08:44:33 Flow: Fixed -&gt; 500 umol/s"
</t>
  </si>
  <si>
    <t>08:45:24</t>
  </si>
  <si>
    <t>08:45:25</t>
  </si>
  <si>
    <t>08:45:26</t>
  </si>
  <si>
    <t>08:45:27</t>
  </si>
  <si>
    <t>08:45:28</t>
  </si>
  <si>
    <t>08:45:29</t>
  </si>
  <si>
    <t>08:45:30</t>
  </si>
  <si>
    <t>08:45:31</t>
  </si>
  <si>
    <t xml:space="preserve">"08:45:40 Coolers: Tblock -&gt; 27.00 C"
</t>
  </si>
  <si>
    <t xml:space="preserve">"08:50:00 Flow: Fixed -&gt; 500 umol/s"
</t>
  </si>
  <si>
    <t xml:space="preserve">"08:51:25 Flow: Fixed -&gt; 500 umol/s"
</t>
  </si>
  <si>
    <t>08:51:50</t>
  </si>
  <si>
    <t>08:51:51</t>
  </si>
  <si>
    <t>08:51:52</t>
  </si>
  <si>
    <t>08:51:53</t>
  </si>
  <si>
    <t>08:51:54</t>
  </si>
  <si>
    <t>08:51:55</t>
  </si>
  <si>
    <t>08:51:56</t>
  </si>
  <si>
    <t>08:51:57</t>
  </si>
  <si>
    <t xml:space="preserve">"08:52:05 Coolers: Tblock -&gt; 32.00 C"
</t>
  </si>
  <si>
    <t xml:space="preserve">"09:04:32 Flow: Fixed -&gt; 500 umol/s"
</t>
  </si>
  <si>
    <t>09:05:32</t>
  </si>
  <si>
    <t>09:05:33</t>
  </si>
  <si>
    <t>09:05:34</t>
  </si>
  <si>
    <t>09:05:35</t>
  </si>
  <si>
    <t>09:05:36</t>
  </si>
  <si>
    <t>09:05:37</t>
  </si>
  <si>
    <t>09:05:38</t>
  </si>
  <si>
    <t>09:05:39</t>
  </si>
  <si>
    <t xml:space="preserve">"09:05:48 Coolers: Tblock -&gt; 37.00 C"
</t>
  </si>
  <si>
    <t xml:space="preserve">"09:11:25 Flow: Fixed -&gt; 500 umol/s"
</t>
  </si>
  <si>
    <t xml:space="preserve">"09:14:49 Coolers: Tblock -&gt; 33.51 C"
</t>
  </si>
  <si>
    <t xml:space="preserve">"09:15:31 Flow: Fixed -&gt; 500 umol/s"
</t>
  </si>
  <si>
    <t>09:16:45</t>
  </si>
  <si>
    <t>09:16:46</t>
  </si>
  <si>
    <t>09:16:47</t>
  </si>
  <si>
    <t>09:16:48</t>
  </si>
  <si>
    <t>09:16:49</t>
  </si>
  <si>
    <t>09:16:50</t>
  </si>
  <si>
    <t>09:16:51</t>
  </si>
  <si>
    <t xml:space="preserve">"09:17:09 Coolers: Tblock -&gt; 38.00 C"
</t>
  </si>
  <si>
    <t xml:space="preserve">"09:34:05 Flow: Fixed -&gt; 500 umol/s"
</t>
  </si>
  <si>
    <t xml:space="preserve">"09:49:26 Flow: Fixed -&gt; 500 umol/s"
</t>
  </si>
  <si>
    <t xml:space="preserve">"09:57:40 Flow: Fixed -&gt; 500 umol/s"
</t>
  </si>
  <si>
    <t xml:space="preserve">"10:08:29 Coolers: Tblock -&gt; 37.00 C"
</t>
  </si>
  <si>
    <t xml:space="preserve">"10:13:46 Coolers: Tblock -&gt; 38.00 C"
</t>
  </si>
  <si>
    <t xml:space="preserve">"10:16:17 Flow: Fixed -&gt; 500 umol/s"
</t>
  </si>
  <si>
    <t xml:space="preserve">"10:21:27 Flow: Fixed -&gt; 500 umol/s"
</t>
  </si>
  <si>
    <t>10:21:49</t>
  </si>
  <si>
    <t>10:21:50</t>
  </si>
  <si>
    <t>10:21:51</t>
  </si>
  <si>
    <t>10:21:52</t>
  </si>
  <si>
    <t>10:21:53</t>
  </si>
  <si>
    <t>10:21:54</t>
  </si>
  <si>
    <t>10:21:55</t>
  </si>
  <si>
    <t>10:21:56</t>
  </si>
  <si>
    <t xml:space="preserve">"10:22:09 Coolers: Tblock -&gt; 43.00 C"
</t>
  </si>
  <si>
    <t xml:space="preserve">"10:31:22 Flow: Fixed -&gt; 500 umol/s"
</t>
  </si>
  <si>
    <t xml:space="preserve">"10:34:43 Flow: Fixed -&gt; 500 umol/s"
</t>
  </si>
  <si>
    <t xml:space="preserve">"10:36:24 Flow: Fixed -&gt; 500 umol/s"
</t>
  </si>
  <si>
    <t xml:space="preserve">"10:39:34 Flow: Fixed -&gt; 500 umol/s"
</t>
  </si>
  <si>
    <t xml:space="preserve">"10:43:14 Flow: Fixed -&gt; 500 umol/s"
</t>
  </si>
  <si>
    <t xml:space="preserve">"10:48:41 Flow: Fixed -&gt; 500 umol/s"
</t>
  </si>
  <si>
    <t xml:space="preserve">"10:51:43 Flow: Fixed -&gt; 500 umol/s"
</t>
  </si>
  <si>
    <t xml:space="preserve">"10:55:32 Flow: Fixed -&gt; 500 umol/s"
</t>
  </si>
  <si>
    <t xml:space="preserve">"11:00:40 Flow: Fixed -&gt; 500 umol/s"
</t>
  </si>
  <si>
    <t xml:space="preserve">"11:03:53 Coolers: Tblock -&gt; 45.00 C"
</t>
  </si>
  <si>
    <t xml:space="preserve">"11:07:02 Coolers: Tblock -&gt; 43.00 C"
</t>
  </si>
  <si>
    <t xml:space="preserve">"11:07:48 Flow: Fixed -&gt; 500 umol/s"
</t>
  </si>
  <si>
    <t xml:space="preserve">"11:10:28 Flow: Fixed -&gt; 500 umol/s"
</t>
  </si>
  <si>
    <t>11:11:40</t>
  </si>
  <si>
    <t>11:11:41</t>
  </si>
  <si>
    <t>11:11:42</t>
  </si>
  <si>
    <t>11:11:43</t>
  </si>
  <si>
    <t>11:11:44</t>
  </si>
  <si>
    <t>11:11:45</t>
  </si>
  <si>
    <t>11:11:46</t>
  </si>
  <si>
    <t>11:11:47</t>
  </si>
  <si>
    <t xml:space="preserve">"11:12:10 Coolers: Tblock -&gt; 48.00 C"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</si>
</sst>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04"/>
  <sheetViews>
    <sheetView tabSelected="1" topLeftCell="BD1" workbookViewId="0">
      <selection activeCell="BH203" sqref="BH203:DJ203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>
        <v>1</v>
      </c>
      <c r="B13" s="1" t="s">
        <v>71</v>
      </c>
      <c r="C13" s="1">
        <v>456.00001584738493</v>
      </c>
      <c r="D13" s="1">
        <v>0</v>
      </c>
      <c r="E13">
        <f t="shared" ref="E13:E27" si="0">(R13-S13*(1000-T13)/(1000-U13))*AK13</f>
        <v>10.219793705887513</v>
      </c>
      <c r="F13">
        <f t="shared" ref="F13:F27" si="1">IF(AV13&lt;&gt;0,1/(1/AV13-1/N13),0)</f>
        <v>0.24307219951778231</v>
      </c>
      <c r="G13">
        <f t="shared" ref="G13:G27" si="2">((AY13-AL13/2)*S13-E13)/(AY13+AL13/2)</f>
        <v>310.10008765469905</v>
      </c>
      <c r="H13">
        <f t="shared" ref="H13:H27" si="3">AL13*1000</f>
        <v>2.2546773040508206</v>
      </c>
      <c r="I13">
        <f t="shared" ref="I13:I27" si="4">(AQ13-AW13)</f>
        <v>0.76191322200403833</v>
      </c>
      <c r="J13">
        <f t="shared" ref="J13:J27" si="5">(P13+AP13*D13)</f>
        <v>8.0402994155883789</v>
      </c>
      <c r="K13" s="1">
        <v>6</v>
      </c>
      <c r="L13">
        <f t="shared" ref="L13:L27" si="6">(K13*AE13+AF13)</f>
        <v>1.4200000166893005</v>
      </c>
      <c r="M13" s="1">
        <v>1</v>
      </c>
      <c r="N13">
        <f t="shared" ref="N13:N27" si="7">L13*(M13+1)*(M13+1)/(M13*M13+1)</f>
        <v>2.8400000333786011</v>
      </c>
      <c r="O13" s="1">
        <v>4.4983763694763184</v>
      </c>
      <c r="P13" s="1">
        <v>8.0402994155883789</v>
      </c>
      <c r="Q13" s="1">
        <v>2.6049535274505615</v>
      </c>
      <c r="R13" s="1">
        <v>401.1732177734375</v>
      </c>
      <c r="S13" s="1">
        <v>387.8597412109375</v>
      </c>
      <c r="T13" s="1">
        <v>1.4686412811279297</v>
      </c>
      <c r="U13" s="1">
        <v>4.1630563735961914</v>
      </c>
      <c r="V13" s="1">
        <v>13.261265754699707</v>
      </c>
      <c r="W13" s="1">
        <v>37.590797424316406</v>
      </c>
      <c r="X13" s="1">
        <v>499.98776245117187</v>
      </c>
      <c r="Y13" s="1">
        <v>1498.9365234375</v>
      </c>
      <c r="Z13" s="1">
        <v>33.710556030273438</v>
      </c>
      <c r="AA13" s="1">
        <v>76.363166809082031</v>
      </c>
      <c r="AB13" s="1">
        <v>-5.0289840698242187</v>
      </c>
      <c r="AC13" s="1">
        <v>0.21086674928665161</v>
      </c>
      <c r="AD13" s="1">
        <v>0.66666668653488159</v>
      </c>
      <c r="AE13" s="1">
        <v>-0.21956524252891541</v>
      </c>
      <c r="AF13" s="1">
        <v>2.737391471862793</v>
      </c>
      <c r="AG13" s="1">
        <v>1</v>
      </c>
      <c r="AH13" s="1">
        <v>0</v>
      </c>
      <c r="AI13" s="1">
        <v>0.15999999642372131</v>
      </c>
      <c r="AJ13" s="1">
        <v>111115</v>
      </c>
      <c r="AK13">
        <f t="shared" ref="AK13:AK27" si="8">X13*0.000001/(K13*0.0001)</f>
        <v>0.83331293741861978</v>
      </c>
      <c r="AL13">
        <f t="shared" ref="AL13:AL27" si="9">(U13-T13)/(1000-U13)*AK13</f>
        <v>2.2546773040508206E-3</v>
      </c>
      <c r="AM13">
        <f t="shared" ref="AM13:AM27" si="10">(P13+273.15)</f>
        <v>281.19029941558836</v>
      </c>
      <c r="AN13">
        <f t="shared" ref="AN13:AN27" si="11">(O13+273.15)</f>
        <v>277.6483763694763</v>
      </c>
      <c r="AO13">
        <f t="shared" ref="AO13:AO27" si="12">(Y13*AG13+Z13*AH13)*AI13</f>
        <v>239.82983838938526</v>
      </c>
      <c r="AP13">
        <f t="shared" ref="AP13:AP27" si="13">((AO13+0.00000010773*(AN13^4-AM13^4))-AL13*44100)/(L13*51.4+0.00000043092*AM13^3)</f>
        <v>1.2971042955363687</v>
      </c>
      <c r="AQ13">
        <f t="shared" ref="AQ13:AQ27" si="14">0.61365*EXP(17.502*J13/(240.97+J13))</f>
        <v>1.0798173902965764</v>
      </c>
      <c r="AR13">
        <f t="shared" ref="AR13:AR27" si="15">AQ13*1000/AA13</f>
        <v>14.140552774562925</v>
      </c>
      <c r="AS13">
        <f t="shared" ref="AS13:AS27" si="16">(AR13-U13)</f>
        <v>9.977496400966734</v>
      </c>
      <c r="AT13">
        <f t="shared" ref="AT13:AT27" si="17">IF(D13,P13,(O13+P13)/2)</f>
        <v>6.2693378925323486</v>
      </c>
      <c r="AU13">
        <f t="shared" ref="AU13:AU27" si="18">0.61365*EXP(17.502*AT13/(240.97+AT13))</f>
        <v>0.95645076958966302</v>
      </c>
      <c r="AV13">
        <f t="shared" ref="AV13:AV27" si="19">IF(AS13&lt;&gt;0,(1000-(AR13+U13)/2)/AS13*AL13,0)</f>
        <v>0.22390816776141112</v>
      </c>
      <c r="AW13">
        <f t="shared" ref="AW13:AW27" si="20">U13*AA13/1000</f>
        <v>0.31790416829253809</v>
      </c>
      <c r="AX13">
        <f t="shared" ref="AX13:AX27" si="21">(AU13-AW13)</f>
        <v>0.63854660129712493</v>
      </c>
      <c r="AY13">
        <f t="shared" ref="AY13:AY27" si="22">1/(1.6/F13+1.37/N13)</f>
        <v>0.14154680859744842</v>
      </c>
      <c r="AZ13">
        <f t="shared" ref="AZ13:AZ27" si="23">G13*AA13*0.001</f>
        <v>23.680224721086741</v>
      </c>
      <c r="BA13">
        <f t="shared" ref="BA13:BA27" si="24">G13/S13</f>
        <v>0.79951604847292246</v>
      </c>
      <c r="BB13">
        <f t="shared" ref="BB13:BB27" si="25">(1-AL13*AA13/AQ13/F13)*100</f>
        <v>34.403190701208516</v>
      </c>
      <c r="BC13">
        <f t="shared" ref="BC13:BC27" si="26">(S13-E13/(N13/1.35))</f>
        <v>383.00174073882664</v>
      </c>
      <c r="BD13">
        <f t="shared" ref="BD13:BD27" si="27">E13*BB13/100/BC13</f>
        <v>9.1799455300756536E-3</v>
      </c>
    </row>
    <row r="14" spans="1:114" x14ac:dyDescent="0.25">
      <c r="A14" s="1">
        <v>2</v>
      </c>
      <c r="B14" s="1" t="s">
        <v>71</v>
      </c>
      <c r="C14" s="1">
        <v>456.50001583620906</v>
      </c>
      <c r="D14" s="1">
        <v>0</v>
      </c>
      <c r="E14">
        <f t="shared" si="0"/>
        <v>10.235844551524991</v>
      </c>
      <c r="F14">
        <f t="shared" si="1"/>
        <v>0.24302969484912545</v>
      </c>
      <c r="G14">
        <f t="shared" si="2"/>
        <v>309.99128609065014</v>
      </c>
      <c r="H14">
        <f t="shared" si="3"/>
        <v>2.2546737966045667</v>
      </c>
      <c r="I14">
        <f t="shared" si="4"/>
        <v>0.76203351959759336</v>
      </c>
      <c r="J14">
        <f t="shared" si="5"/>
        <v>8.0415830612182617</v>
      </c>
      <c r="K14" s="1">
        <v>6</v>
      </c>
      <c r="L14">
        <f t="shared" si="6"/>
        <v>1.4200000166893005</v>
      </c>
      <c r="M14" s="1">
        <v>1</v>
      </c>
      <c r="N14">
        <f t="shared" si="7"/>
        <v>2.8400000333786011</v>
      </c>
      <c r="O14" s="1">
        <v>4.4981746673583984</v>
      </c>
      <c r="P14" s="1">
        <v>8.0415830612182617</v>
      </c>
      <c r="Q14" s="1">
        <v>2.6050164699554443</v>
      </c>
      <c r="R14" s="1">
        <v>401.20913696289062</v>
      </c>
      <c r="S14" s="1">
        <v>387.87628173828125</v>
      </c>
      <c r="T14" s="1">
        <v>1.4682939052581787</v>
      </c>
      <c r="U14" s="1">
        <v>4.1627206802368164</v>
      </c>
      <c r="V14" s="1">
        <v>13.258299827575684</v>
      </c>
      <c r="W14" s="1">
        <v>37.588249206542969</v>
      </c>
      <c r="X14" s="1">
        <v>499.9849853515625</v>
      </c>
      <c r="Y14" s="1">
        <v>1499.0364990234375</v>
      </c>
      <c r="Z14" s="1">
        <v>33.700172424316406</v>
      </c>
      <c r="AA14" s="1">
        <v>76.363075256347656</v>
      </c>
      <c r="AB14" s="1">
        <v>-5.0289840698242187</v>
      </c>
      <c r="AC14" s="1">
        <v>0.21086674928665161</v>
      </c>
      <c r="AD14" s="1">
        <v>0.66666668653488159</v>
      </c>
      <c r="AE14" s="1">
        <v>-0.21956524252891541</v>
      </c>
      <c r="AF14" s="1">
        <v>2.737391471862793</v>
      </c>
      <c r="AG14" s="1">
        <v>1</v>
      </c>
      <c r="AH14" s="1">
        <v>0</v>
      </c>
      <c r="AI14" s="1">
        <v>0.15999999642372131</v>
      </c>
      <c r="AJ14" s="1">
        <v>111115</v>
      </c>
      <c r="AK14">
        <f t="shared" si="8"/>
        <v>0.83330830891927066</v>
      </c>
      <c r="AL14">
        <f t="shared" si="9"/>
        <v>2.2546737966045666E-3</v>
      </c>
      <c r="AM14">
        <f t="shared" si="10"/>
        <v>281.19158306121824</v>
      </c>
      <c r="AN14">
        <f t="shared" si="11"/>
        <v>277.64817466735838</v>
      </c>
      <c r="AO14">
        <f t="shared" si="12"/>
        <v>239.84583448277772</v>
      </c>
      <c r="AP14">
        <f t="shared" si="13"/>
        <v>1.2971263610124975</v>
      </c>
      <c r="AQ14">
        <f t="shared" si="14"/>
        <v>1.0799116721736721</v>
      </c>
      <c r="AR14">
        <f t="shared" si="15"/>
        <v>14.141804380565524</v>
      </c>
      <c r="AS14">
        <f t="shared" si="16"/>
        <v>9.9790837003287081</v>
      </c>
      <c r="AT14">
        <f t="shared" si="17"/>
        <v>6.2698788642883301</v>
      </c>
      <c r="AU14">
        <f t="shared" si="18"/>
        <v>0.95648646890443967</v>
      </c>
      <c r="AV14">
        <f t="shared" si="19"/>
        <v>0.22387210060419044</v>
      </c>
      <c r="AW14">
        <f t="shared" si="20"/>
        <v>0.31787815257607871</v>
      </c>
      <c r="AX14">
        <f t="shared" si="21"/>
        <v>0.6386083163283609</v>
      </c>
      <c r="AY14">
        <f t="shared" si="22"/>
        <v>0.14152374689388916</v>
      </c>
      <c r="AZ14">
        <f t="shared" si="23"/>
        <v>23.671887908552311</v>
      </c>
      <c r="BA14">
        <f t="shared" si="24"/>
        <v>0.79920144820769456</v>
      </c>
      <c r="BB14">
        <f t="shared" si="25"/>
        <v>34.397626797358363</v>
      </c>
      <c r="BC14">
        <f t="shared" si="26"/>
        <v>383.01065146287601</v>
      </c>
      <c r="BD14">
        <f t="shared" si="27"/>
        <v>9.1926623840448869E-3</v>
      </c>
    </row>
    <row r="15" spans="1:114" x14ac:dyDescent="0.25">
      <c r="A15" s="1">
        <v>3</v>
      </c>
      <c r="B15" s="1" t="s">
        <v>72</v>
      </c>
      <c r="C15" s="1">
        <v>456.50001583620906</v>
      </c>
      <c r="D15" s="1">
        <v>0</v>
      </c>
      <c r="E15">
        <f t="shared" si="0"/>
        <v>10.235844551524991</v>
      </c>
      <c r="F15">
        <f t="shared" si="1"/>
        <v>0.24302969484912545</v>
      </c>
      <c r="G15">
        <f t="shared" si="2"/>
        <v>309.99128609065014</v>
      </c>
      <c r="H15">
        <f t="shared" si="3"/>
        <v>2.2546737966045667</v>
      </c>
      <c r="I15">
        <f t="shared" si="4"/>
        <v>0.76203351959759336</v>
      </c>
      <c r="J15">
        <f t="shared" si="5"/>
        <v>8.0415830612182617</v>
      </c>
      <c r="K15" s="1">
        <v>6</v>
      </c>
      <c r="L15">
        <f t="shared" si="6"/>
        <v>1.4200000166893005</v>
      </c>
      <c r="M15" s="1">
        <v>1</v>
      </c>
      <c r="N15">
        <f t="shared" si="7"/>
        <v>2.8400000333786011</v>
      </c>
      <c r="O15" s="1">
        <v>4.4981746673583984</v>
      </c>
      <c r="P15" s="1">
        <v>8.0415830612182617</v>
      </c>
      <c r="Q15" s="1">
        <v>2.6050164699554443</v>
      </c>
      <c r="R15" s="1">
        <v>401.20913696289062</v>
      </c>
      <c r="S15" s="1">
        <v>387.87628173828125</v>
      </c>
      <c r="T15" s="1">
        <v>1.4682939052581787</v>
      </c>
      <c r="U15" s="1">
        <v>4.1627206802368164</v>
      </c>
      <c r="V15" s="1">
        <v>13.258299827575684</v>
      </c>
      <c r="W15" s="1">
        <v>37.588249206542969</v>
      </c>
      <c r="X15" s="1">
        <v>499.9849853515625</v>
      </c>
      <c r="Y15" s="1">
        <v>1499.0364990234375</v>
      </c>
      <c r="Z15" s="1">
        <v>33.700172424316406</v>
      </c>
      <c r="AA15" s="1">
        <v>76.363075256347656</v>
      </c>
      <c r="AB15" s="1">
        <v>-5.0289840698242187</v>
      </c>
      <c r="AC15" s="1">
        <v>0.21086674928665161</v>
      </c>
      <c r="AD15" s="1">
        <v>0.66666668653488159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si="8"/>
        <v>0.83330830891927066</v>
      </c>
      <c r="AL15">
        <f t="shared" si="9"/>
        <v>2.2546737966045666E-3</v>
      </c>
      <c r="AM15">
        <f t="shared" si="10"/>
        <v>281.19158306121824</v>
      </c>
      <c r="AN15">
        <f t="shared" si="11"/>
        <v>277.64817466735838</v>
      </c>
      <c r="AO15">
        <f t="shared" si="12"/>
        <v>239.84583448277772</v>
      </c>
      <c r="AP15">
        <f t="shared" si="13"/>
        <v>1.2971263610124975</v>
      </c>
      <c r="AQ15">
        <f t="shared" si="14"/>
        <v>1.0799116721736721</v>
      </c>
      <c r="AR15">
        <f t="shared" si="15"/>
        <v>14.141804380565524</v>
      </c>
      <c r="AS15">
        <f t="shared" si="16"/>
        <v>9.9790837003287081</v>
      </c>
      <c r="AT15">
        <f t="shared" si="17"/>
        <v>6.2698788642883301</v>
      </c>
      <c r="AU15">
        <f t="shared" si="18"/>
        <v>0.95648646890443967</v>
      </c>
      <c r="AV15">
        <f t="shared" si="19"/>
        <v>0.22387210060419044</v>
      </c>
      <c r="AW15">
        <f t="shared" si="20"/>
        <v>0.31787815257607871</v>
      </c>
      <c r="AX15">
        <f t="shared" si="21"/>
        <v>0.6386083163283609</v>
      </c>
      <c r="AY15">
        <f t="shared" si="22"/>
        <v>0.14152374689388916</v>
      </c>
      <c r="AZ15">
        <f t="shared" si="23"/>
        <v>23.671887908552311</v>
      </c>
      <c r="BA15">
        <f t="shared" si="24"/>
        <v>0.79920144820769456</v>
      </c>
      <c r="BB15">
        <f t="shared" si="25"/>
        <v>34.397626797358363</v>
      </c>
      <c r="BC15">
        <f t="shared" si="26"/>
        <v>383.01065146287601</v>
      </c>
      <c r="BD15">
        <f t="shared" si="27"/>
        <v>9.1926623840448869E-3</v>
      </c>
    </row>
    <row r="16" spans="1:114" x14ac:dyDescent="0.25">
      <c r="A16" s="1">
        <v>4</v>
      </c>
      <c r="B16" s="1" t="s">
        <v>72</v>
      </c>
      <c r="C16" s="1">
        <v>457.00001582503319</v>
      </c>
      <c r="D16" s="1">
        <v>0</v>
      </c>
      <c r="E16">
        <f t="shared" si="0"/>
        <v>10.293494380793728</v>
      </c>
      <c r="F16">
        <f t="shared" si="1"/>
        <v>0.24329808680017759</v>
      </c>
      <c r="G16">
        <f t="shared" si="2"/>
        <v>309.6688714981301</v>
      </c>
      <c r="H16">
        <f t="shared" si="3"/>
        <v>2.2557836923314341</v>
      </c>
      <c r="I16">
        <f t="shared" si="4"/>
        <v>0.76163890187660965</v>
      </c>
      <c r="J16">
        <f t="shared" si="5"/>
        <v>8.036799430847168</v>
      </c>
      <c r="K16" s="1">
        <v>6</v>
      </c>
      <c r="L16">
        <f t="shared" si="6"/>
        <v>1.4200000166893005</v>
      </c>
      <c r="M16" s="1">
        <v>1</v>
      </c>
      <c r="N16">
        <f t="shared" si="7"/>
        <v>2.8400000333786011</v>
      </c>
      <c r="O16" s="1">
        <v>4.4979629516601562</v>
      </c>
      <c r="P16" s="1">
        <v>8.036799430847168</v>
      </c>
      <c r="Q16" s="1">
        <v>2.6044902801513672</v>
      </c>
      <c r="R16" s="1">
        <v>401.28451538085937</v>
      </c>
      <c r="S16" s="1">
        <v>387.88095092773437</v>
      </c>
      <c r="T16" s="1">
        <v>1.4673166275024414</v>
      </c>
      <c r="U16" s="1">
        <v>4.16326904296875</v>
      </c>
      <c r="V16" s="1">
        <v>13.249732971191406</v>
      </c>
      <c r="W16" s="1">
        <v>37.593929290771484</v>
      </c>
      <c r="X16" s="1">
        <v>499.94775390625</v>
      </c>
      <c r="Y16" s="1">
        <v>1498.994140625</v>
      </c>
      <c r="Z16" s="1">
        <v>33.559822082519531</v>
      </c>
      <c r="AA16" s="1">
        <v>76.363418579101563</v>
      </c>
      <c r="AB16" s="1">
        <v>-5.0289840698242187</v>
      </c>
      <c r="AC16" s="1">
        <v>0.21086674928665161</v>
      </c>
      <c r="AD16" s="1">
        <v>0.66666668653488159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0.83324625651041651</v>
      </c>
      <c r="AL16">
        <f t="shared" si="9"/>
        <v>2.2557836923314339E-3</v>
      </c>
      <c r="AM16">
        <f t="shared" si="10"/>
        <v>281.18679943084715</v>
      </c>
      <c r="AN16">
        <f t="shared" si="11"/>
        <v>277.64796295166013</v>
      </c>
      <c r="AO16">
        <f t="shared" si="12"/>
        <v>239.8390571391792</v>
      </c>
      <c r="AP16">
        <f t="shared" si="13"/>
        <v>1.2969905684803358</v>
      </c>
      <c r="AQ16">
        <f t="shared" si="14"/>
        <v>1.079560358462248</v>
      </c>
      <c r="AR16">
        <f t="shared" si="15"/>
        <v>14.137140250524249</v>
      </c>
      <c r="AS16">
        <f t="shared" si="16"/>
        <v>9.9738712075554989</v>
      </c>
      <c r="AT16">
        <f t="shared" si="17"/>
        <v>6.2673811912536621</v>
      </c>
      <c r="AU16">
        <f t="shared" si="18"/>
        <v>0.95632165456424767</v>
      </c>
      <c r="AV16">
        <f t="shared" si="19"/>
        <v>0.22409982677685086</v>
      </c>
      <c r="AW16">
        <f t="shared" si="20"/>
        <v>0.31792145658563825</v>
      </c>
      <c r="AX16">
        <f t="shared" si="21"/>
        <v>0.63840019797860936</v>
      </c>
      <c r="AY16">
        <f t="shared" si="22"/>
        <v>0.14166935873089942</v>
      </c>
      <c r="AZ16">
        <f t="shared" si="23"/>
        <v>23.647373655129723</v>
      </c>
      <c r="BA16">
        <f t="shared" si="24"/>
        <v>0.79836060718491986</v>
      </c>
      <c r="BB16">
        <f t="shared" si="25"/>
        <v>34.416107011748956</v>
      </c>
      <c r="BC16">
        <f t="shared" si="26"/>
        <v>382.98791668451292</v>
      </c>
      <c r="BD16">
        <f t="shared" si="27"/>
        <v>9.2499525102787399E-3</v>
      </c>
    </row>
    <row r="17" spans="1:114" x14ac:dyDescent="0.25">
      <c r="A17" s="1">
        <v>5</v>
      </c>
      <c r="B17" s="1" t="s">
        <v>73</v>
      </c>
      <c r="C17" s="1">
        <v>457.50001581385732</v>
      </c>
      <c r="D17" s="1">
        <v>0</v>
      </c>
      <c r="E17">
        <f t="shared" si="0"/>
        <v>10.33993485241448</v>
      </c>
      <c r="F17">
        <f t="shared" si="1"/>
        <v>0.24356818873946487</v>
      </c>
      <c r="G17">
        <f t="shared" si="2"/>
        <v>309.43082849179694</v>
      </c>
      <c r="H17">
        <f t="shared" si="3"/>
        <v>2.2566301295299511</v>
      </c>
      <c r="I17">
        <f t="shared" si="4"/>
        <v>0.76115049973699234</v>
      </c>
      <c r="J17">
        <f t="shared" si="5"/>
        <v>8.0309848785400391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4.4978241920471191</v>
      </c>
      <c r="P17" s="1">
        <v>8.0309848785400391</v>
      </c>
      <c r="Q17" s="1">
        <v>2.6045398712158203</v>
      </c>
      <c r="R17" s="1">
        <v>401.34957885742187</v>
      </c>
      <c r="S17" s="1">
        <v>387.88983154296875</v>
      </c>
      <c r="T17" s="1">
        <v>1.4670945405960083</v>
      </c>
      <c r="U17" s="1">
        <v>4.1640625</v>
      </c>
      <c r="V17" s="1">
        <v>13.247893333435059</v>
      </c>
      <c r="W17" s="1">
        <v>37.601570129394531</v>
      </c>
      <c r="X17" s="1">
        <v>499.94662475585937</v>
      </c>
      <c r="Y17" s="1">
        <v>1498.9866943359375</v>
      </c>
      <c r="Z17" s="1">
        <v>33.694381713867188</v>
      </c>
      <c r="AA17" s="1">
        <v>76.363639831542969</v>
      </c>
      <c r="AB17" s="1">
        <v>-5.0289840698242187</v>
      </c>
      <c r="AC17" s="1">
        <v>0.21086674928665161</v>
      </c>
      <c r="AD17" s="1">
        <v>0.66666668653488159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0.83324437459309886</v>
      </c>
      <c r="AL17">
        <f t="shared" si="9"/>
        <v>2.2566301295299509E-3</v>
      </c>
      <c r="AM17">
        <f t="shared" si="10"/>
        <v>281.18098487854002</v>
      </c>
      <c r="AN17">
        <f t="shared" si="11"/>
        <v>277.6478241920471</v>
      </c>
      <c r="AO17">
        <f t="shared" si="12"/>
        <v>239.83786573295583</v>
      </c>
      <c r="AP17">
        <f t="shared" si="13"/>
        <v>1.2971925293391207</v>
      </c>
      <c r="AQ17">
        <f t="shared" si="14"/>
        <v>1.0791334687230267</v>
      </c>
      <c r="AR17">
        <f t="shared" si="15"/>
        <v>14.131509067713099</v>
      </c>
      <c r="AS17">
        <f t="shared" si="16"/>
        <v>9.9674465677130986</v>
      </c>
      <c r="AT17">
        <f t="shared" si="17"/>
        <v>6.2644045352935791</v>
      </c>
      <c r="AU17">
        <f t="shared" si="18"/>
        <v>0.95612526624576921</v>
      </c>
      <c r="AV17">
        <f t="shared" si="19"/>
        <v>0.22432896382454676</v>
      </c>
      <c r="AW17">
        <f t="shared" si="20"/>
        <v>0.3179829689860344</v>
      </c>
      <c r="AX17">
        <f t="shared" si="21"/>
        <v>0.63814229725973481</v>
      </c>
      <c r="AY17">
        <f t="shared" si="22"/>
        <v>0.14181587613146934</v>
      </c>
      <c r="AZ17">
        <f t="shared" si="23"/>
        <v>23.629264339723527</v>
      </c>
      <c r="BA17">
        <f t="shared" si="24"/>
        <v>0.79772864181803005</v>
      </c>
      <c r="BB17">
        <f t="shared" si="25"/>
        <v>34.438138763687618</v>
      </c>
      <c r="BC17">
        <f t="shared" si="26"/>
        <v>382.97472172370817</v>
      </c>
      <c r="BD17">
        <f t="shared" si="27"/>
        <v>9.2979533910813716E-3</v>
      </c>
    </row>
    <row r="18" spans="1:114" x14ac:dyDescent="0.25">
      <c r="A18" s="1">
        <v>6</v>
      </c>
      <c r="B18" s="1" t="s">
        <v>73</v>
      </c>
      <c r="C18" s="1">
        <v>458.00001580268145</v>
      </c>
      <c r="D18" s="1">
        <v>0</v>
      </c>
      <c r="E18">
        <f t="shared" si="0"/>
        <v>10.356774449191622</v>
      </c>
      <c r="F18">
        <f t="shared" si="1"/>
        <v>0.24355374413812494</v>
      </c>
      <c r="G18">
        <f t="shared" si="2"/>
        <v>309.32900468171829</v>
      </c>
      <c r="H18">
        <f t="shared" si="3"/>
        <v>2.2559098957648196</v>
      </c>
      <c r="I18">
        <f t="shared" si="4"/>
        <v>0.76094838051876201</v>
      </c>
      <c r="J18">
        <f t="shared" si="5"/>
        <v>8.0272989273071289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4.4978890419006348</v>
      </c>
      <c r="P18" s="1">
        <v>8.0272989273071289</v>
      </c>
      <c r="Q18" s="1">
        <v>2.6041784286499023</v>
      </c>
      <c r="R18" s="1">
        <v>401.38897705078125</v>
      </c>
      <c r="S18" s="1">
        <v>387.90866088867187</v>
      </c>
      <c r="T18" s="1">
        <v>1.4669415950775146</v>
      </c>
      <c r="U18" s="1">
        <v>4.163179874420166</v>
      </c>
      <c r="V18" s="1">
        <v>13.246408462524414</v>
      </c>
      <c r="W18" s="1">
        <v>37.593307495117188</v>
      </c>
      <c r="X18" s="1">
        <v>499.92276000976562</v>
      </c>
      <c r="Y18" s="1">
        <v>1498.966796875</v>
      </c>
      <c r="Z18" s="1">
        <v>33.692169189453125</v>
      </c>
      <c r="AA18" s="1">
        <v>76.363395690917969</v>
      </c>
      <c r="AB18" s="1">
        <v>-5.0289840698242187</v>
      </c>
      <c r="AC18" s="1">
        <v>0.21086674928665161</v>
      </c>
      <c r="AD18" s="1">
        <v>0.66666668653488159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0.83320460001627594</v>
      </c>
      <c r="AL18">
        <f t="shared" si="9"/>
        <v>2.2559098957648195E-3</v>
      </c>
      <c r="AM18">
        <f t="shared" si="10"/>
        <v>281.17729892730711</v>
      </c>
      <c r="AN18">
        <f t="shared" si="11"/>
        <v>277.64788904190061</v>
      </c>
      <c r="AO18">
        <f t="shared" si="12"/>
        <v>239.83468213927699</v>
      </c>
      <c r="AP18">
        <f t="shared" si="13"/>
        <v>1.2979794666632103</v>
      </c>
      <c r="AQ18">
        <f t="shared" si="14"/>
        <v>1.0788629326015753</v>
      </c>
      <c r="AR18">
        <f t="shared" si="15"/>
        <v>14.128011501325711</v>
      </c>
      <c r="AS18">
        <f t="shared" si="16"/>
        <v>9.9648316269055446</v>
      </c>
      <c r="AT18">
        <f t="shared" si="17"/>
        <v>6.2625939846038818</v>
      </c>
      <c r="AU18">
        <f t="shared" si="18"/>
        <v>0.95600583048450172</v>
      </c>
      <c r="AV18">
        <f t="shared" si="19"/>
        <v>0.22431671097327122</v>
      </c>
      <c r="AW18">
        <f t="shared" si="20"/>
        <v>0.31791455208281333</v>
      </c>
      <c r="AX18">
        <f t="shared" si="21"/>
        <v>0.63809127840168833</v>
      </c>
      <c r="AY18">
        <f t="shared" si="22"/>
        <v>0.14180804118783669</v>
      </c>
      <c r="AZ18">
        <f t="shared" si="23"/>
        <v>23.621413183187869</v>
      </c>
      <c r="BA18">
        <f t="shared" si="24"/>
        <v>0.79742742524249643</v>
      </c>
      <c r="BB18">
        <f t="shared" si="25"/>
        <v>34.438950188770164</v>
      </c>
      <c r="BC18">
        <f t="shared" si="26"/>
        <v>382.98554633160074</v>
      </c>
      <c r="BD18">
        <f t="shared" si="27"/>
        <v>9.3130522232088703E-3</v>
      </c>
    </row>
    <row r="19" spans="1:114" x14ac:dyDescent="0.25">
      <c r="A19" s="1">
        <v>7</v>
      </c>
      <c r="B19" s="1" t="s">
        <v>74</v>
      </c>
      <c r="C19" s="1">
        <v>458.50001579150558</v>
      </c>
      <c r="D19" s="1">
        <v>0</v>
      </c>
      <c r="E19">
        <f t="shared" si="0"/>
        <v>10.434731319507151</v>
      </c>
      <c r="F19">
        <f t="shared" si="1"/>
        <v>0.24354279833708786</v>
      </c>
      <c r="G19">
        <f t="shared" si="2"/>
        <v>308.78294049484413</v>
      </c>
      <c r="H19">
        <f t="shared" si="3"/>
        <v>2.2559565155205723</v>
      </c>
      <c r="I19">
        <f t="shared" si="4"/>
        <v>0.76099611160761405</v>
      </c>
      <c r="J19">
        <f t="shared" si="5"/>
        <v>8.0279779434204102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4.497922420501709</v>
      </c>
      <c r="P19" s="1">
        <v>8.0279779434204102</v>
      </c>
      <c r="Q19" s="1">
        <v>2.6040198802947998</v>
      </c>
      <c r="R19" s="1">
        <v>401.4847412109375</v>
      </c>
      <c r="S19" s="1">
        <v>387.91143798828125</v>
      </c>
      <c r="T19" s="1">
        <v>1.4670294523239136</v>
      </c>
      <c r="U19" s="1">
        <v>4.163203239440918</v>
      </c>
      <c r="V19" s="1">
        <v>13.247185707092285</v>
      </c>
      <c r="W19" s="1">
        <v>37.593467712402344</v>
      </c>
      <c r="X19" s="1">
        <v>499.94503784179687</v>
      </c>
      <c r="Y19" s="1">
        <v>1498.9398193359375</v>
      </c>
      <c r="Z19" s="1">
        <v>33.724102020263672</v>
      </c>
      <c r="AA19" s="1">
        <v>76.363471984863281</v>
      </c>
      <c r="AB19" s="1">
        <v>-5.0289840698242187</v>
      </c>
      <c r="AC19" s="1">
        <v>0.21086674928665161</v>
      </c>
      <c r="AD19" s="1">
        <v>0.66666668653488159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0.83324172973632804</v>
      </c>
      <c r="AL19">
        <f t="shared" si="9"/>
        <v>2.2559565155205723E-3</v>
      </c>
      <c r="AM19">
        <f t="shared" si="10"/>
        <v>281.17797794342039</v>
      </c>
      <c r="AN19">
        <f t="shared" si="11"/>
        <v>277.64792242050169</v>
      </c>
      <c r="AO19">
        <f t="shared" si="12"/>
        <v>239.83036573312347</v>
      </c>
      <c r="AP19">
        <f t="shared" si="13"/>
        <v>1.2978261479163002</v>
      </c>
      <c r="AQ19">
        <f t="shared" si="14"/>
        <v>1.0789127655499526</v>
      </c>
      <c r="AR19">
        <f t="shared" si="15"/>
        <v>14.128649961906055</v>
      </c>
      <c r="AS19">
        <f t="shared" si="16"/>
        <v>9.9654467224651366</v>
      </c>
      <c r="AT19">
        <f t="shared" si="17"/>
        <v>6.2629501819610596</v>
      </c>
      <c r="AU19">
        <f t="shared" si="18"/>
        <v>0.95602932655037265</v>
      </c>
      <c r="AV19">
        <f t="shared" si="19"/>
        <v>0.22430742595574898</v>
      </c>
      <c r="AW19">
        <f t="shared" si="20"/>
        <v>0.31791665394233859</v>
      </c>
      <c r="AX19">
        <f t="shared" si="21"/>
        <v>0.63811267260803406</v>
      </c>
      <c r="AY19">
        <f t="shared" si="22"/>
        <v>0.1418021039976218</v>
      </c>
      <c r="AZ19">
        <f t="shared" si="23"/>
        <v>23.579737425881738</v>
      </c>
      <c r="BA19">
        <f t="shared" si="24"/>
        <v>0.79601401313712339</v>
      </c>
      <c r="BB19">
        <f t="shared" si="25"/>
        <v>34.437611526664369</v>
      </c>
      <c r="BC19">
        <f t="shared" si="26"/>
        <v>382.95126646864355</v>
      </c>
      <c r="BD19">
        <f t="shared" si="27"/>
        <v>9.3836280234819089E-3</v>
      </c>
    </row>
    <row r="20" spans="1:114" x14ac:dyDescent="0.25">
      <c r="A20" s="1">
        <v>8</v>
      </c>
      <c r="B20" s="1" t="s">
        <v>74</v>
      </c>
      <c r="C20" s="1">
        <v>459.0000157803297</v>
      </c>
      <c r="D20" s="1">
        <v>0</v>
      </c>
      <c r="E20">
        <f t="shared" si="0"/>
        <v>10.437670641479521</v>
      </c>
      <c r="F20">
        <f t="shared" si="1"/>
        <v>0.24371484733032373</v>
      </c>
      <c r="G20">
        <f t="shared" si="2"/>
        <v>308.87116234894728</v>
      </c>
      <c r="H20">
        <f t="shared" si="3"/>
        <v>2.2564926342274099</v>
      </c>
      <c r="I20">
        <f t="shared" si="4"/>
        <v>0.76068656285321634</v>
      </c>
      <c r="J20">
        <f t="shared" si="5"/>
        <v>8.0239124298095703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4.4982132911682129</v>
      </c>
      <c r="P20" s="1">
        <v>8.0239124298095703</v>
      </c>
      <c r="Q20" s="1">
        <v>2.6042494773864746</v>
      </c>
      <c r="R20" s="1">
        <v>401.54763793945312</v>
      </c>
      <c r="S20" s="1">
        <v>387.9708251953125</v>
      </c>
      <c r="T20" s="1">
        <v>1.4666043519973755</v>
      </c>
      <c r="U20" s="1">
        <v>4.1633334159851074</v>
      </c>
      <c r="V20" s="1">
        <v>13.243130683898926</v>
      </c>
      <c r="W20" s="1">
        <v>37.594028472900391</v>
      </c>
      <c r="X20" s="1">
        <v>499.9608154296875</v>
      </c>
      <c r="Y20" s="1">
        <v>1498.943603515625</v>
      </c>
      <c r="Z20" s="1">
        <v>33.620216369628906</v>
      </c>
      <c r="AA20" s="1">
        <v>76.363777160644531</v>
      </c>
      <c r="AB20" s="1">
        <v>-5.0289840698242187</v>
      </c>
      <c r="AC20" s="1">
        <v>0.21086674928665161</v>
      </c>
      <c r="AD20" s="1">
        <v>0.66666668653488159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0.83326802571614567</v>
      </c>
      <c r="AL20">
        <f t="shared" si="9"/>
        <v>2.2564926342274099E-3</v>
      </c>
      <c r="AM20">
        <f t="shared" si="10"/>
        <v>281.17391242980955</v>
      </c>
      <c r="AN20">
        <f t="shared" si="11"/>
        <v>277.64821329116819</v>
      </c>
      <c r="AO20">
        <f t="shared" si="12"/>
        <v>239.83097120185994</v>
      </c>
      <c r="AP20">
        <f t="shared" si="13"/>
        <v>1.2980578286863169</v>
      </c>
      <c r="AQ20">
        <f t="shared" si="14"/>
        <v>1.0786144280769681</v>
      </c>
      <c r="AR20">
        <f t="shared" si="15"/>
        <v>14.124686705948482</v>
      </c>
      <c r="AS20">
        <f t="shared" si="16"/>
        <v>9.961353289963375</v>
      </c>
      <c r="AT20">
        <f t="shared" si="17"/>
        <v>6.2610628604888916</v>
      </c>
      <c r="AU20">
        <f t="shared" si="18"/>
        <v>0.95590483780549074</v>
      </c>
      <c r="AV20">
        <f t="shared" si="19"/>
        <v>0.22445336269021712</v>
      </c>
      <c r="AW20">
        <f t="shared" si="20"/>
        <v>0.31792786522375172</v>
      </c>
      <c r="AX20">
        <f t="shared" si="21"/>
        <v>0.63797697258173902</v>
      </c>
      <c r="AY20">
        <f t="shared" si="22"/>
        <v>0.14189542209979569</v>
      </c>
      <c r="AZ20">
        <f t="shared" si="23"/>
        <v>23.586568612964271</v>
      </c>
      <c r="BA20">
        <f t="shared" si="24"/>
        <v>0.79611955923091682</v>
      </c>
      <c r="BB20">
        <f t="shared" si="25"/>
        <v>34.449937680295683</v>
      </c>
      <c r="BC20">
        <f t="shared" si="26"/>
        <v>383.00925646278182</v>
      </c>
      <c r="BD20">
        <f t="shared" si="27"/>
        <v>9.3882092158094517E-3</v>
      </c>
    </row>
    <row r="21" spans="1:114" x14ac:dyDescent="0.25">
      <c r="A21" s="1">
        <v>9</v>
      </c>
      <c r="B21" s="1" t="s">
        <v>75</v>
      </c>
      <c r="C21" s="1">
        <v>459.50001576915383</v>
      </c>
      <c r="D21" s="1">
        <v>0</v>
      </c>
      <c r="E21">
        <f t="shared" si="0"/>
        <v>10.461846069379586</v>
      </c>
      <c r="F21">
        <f t="shared" si="1"/>
        <v>0.2439957631032284</v>
      </c>
      <c r="G21">
        <f t="shared" si="2"/>
        <v>308.81285642072152</v>
      </c>
      <c r="H21">
        <f t="shared" si="3"/>
        <v>2.2575761498936289</v>
      </c>
      <c r="I21">
        <f t="shared" si="4"/>
        <v>0.760249592401813</v>
      </c>
      <c r="J21">
        <f t="shared" si="5"/>
        <v>8.018162727355957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4.4982304573059082</v>
      </c>
      <c r="P21" s="1">
        <v>8.018162727355957</v>
      </c>
      <c r="Q21" s="1">
        <v>2.6047036647796631</v>
      </c>
      <c r="R21" s="1">
        <v>401.60562133789062</v>
      </c>
      <c r="S21" s="1">
        <v>388.00030517578125</v>
      </c>
      <c r="T21" s="1">
        <v>1.4657108783721924</v>
      </c>
      <c r="U21" s="1">
        <v>4.1635174751281738</v>
      </c>
      <c r="V21" s="1">
        <v>13.235093116760254</v>
      </c>
      <c r="W21" s="1">
        <v>37.595775604248047</v>
      </c>
      <c r="X21" s="1">
        <v>500.00100708007812</v>
      </c>
      <c r="Y21" s="1">
        <v>1498.9276123046875</v>
      </c>
      <c r="Z21" s="1">
        <v>33.564994812011719</v>
      </c>
      <c r="AA21" s="1">
        <v>76.364044189453125</v>
      </c>
      <c r="AB21" s="1">
        <v>-5.0289840698242187</v>
      </c>
      <c r="AC21" s="1">
        <v>0.21086674928665161</v>
      </c>
      <c r="AD21" s="1">
        <v>0.66666668653488159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0.83333501180013003</v>
      </c>
      <c r="AL21">
        <f t="shared" si="9"/>
        <v>2.257576149893629E-3</v>
      </c>
      <c r="AM21">
        <f t="shared" si="10"/>
        <v>281.16816272735593</v>
      </c>
      <c r="AN21">
        <f t="shared" si="11"/>
        <v>277.64823045730589</v>
      </c>
      <c r="AO21">
        <f t="shared" si="12"/>
        <v>239.82841260816713</v>
      </c>
      <c r="AP21">
        <f t="shared" si="13"/>
        <v>1.2981263114391157</v>
      </c>
      <c r="AQ21">
        <f t="shared" si="14"/>
        <v>1.0781926248560612</v>
      </c>
      <c r="AR21">
        <f t="shared" si="15"/>
        <v>14.119113730817491</v>
      </c>
      <c r="AS21">
        <f t="shared" si="16"/>
        <v>9.9555962556893167</v>
      </c>
      <c r="AT21">
        <f t="shared" si="17"/>
        <v>6.2581965923309326</v>
      </c>
      <c r="AU21">
        <f t="shared" si="18"/>
        <v>0.95571580457607375</v>
      </c>
      <c r="AV21">
        <f t="shared" si="19"/>
        <v>0.22469160825313356</v>
      </c>
      <c r="AW21">
        <f t="shared" si="20"/>
        <v>0.31794303245424815</v>
      </c>
      <c r="AX21">
        <f t="shared" si="21"/>
        <v>0.63777277212182559</v>
      </c>
      <c r="AY21">
        <f t="shared" si="22"/>
        <v>0.1420477693560874</v>
      </c>
      <c r="AZ21">
        <f t="shared" si="23"/>
        <v>23.582198613983223</v>
      </c>
      <c r="BA21">
        <f t="shared" si="24"/>
        <v>0.79590879775420709</v>
      </c>
      <c r="BB21">
        <f t="shared" si="25"/>
        <v>34.468111028000948</v>
      </c>
      <c r="BC21">
        <f t="shared" si="26"/>
        <v>383.02724460265847</v>
      </c>
      <c r="BD21">
        <f t="shared" si="27"/>
        <v>9.4144757836040396E-3</v>
      </c>
    </row>
    <row r="22" spans="1:114" x14ac:dyDescent="0.25">
      <c r="A22" s="1">
        <v>10</v>
      </c>
      <c r="B22" s="1" t="s">
        <v>75</v>
      </c>
      <c r="C22" s="1">
        <v>460.00001575797796</v>
      </c>
      <c r="D22" s="1">
        <v>0</v>
      </c>
      <c r="E22">
        <f t="shared" si="0"/>
        <v>10.444481653839157</v>
      </c>
      <c r="F22">
        <f t="shared" si="1"/>
        <v>0.2442508078473519</v>
      </c>
      <c r="G22">
        <f t="shared" si="2"/>
        <v>309.05105888064986</v>
      </c>
      <c r="H22">
        <f t="shared" si="3"/>
        <v>2.2577920324984353</v>
      </c>
      <c r="I22">
        <f t="shared" si="4"/>
        <v>0.75959837029463095</v>
      </c>
      <c r="J22">
        <f t="shared" si="5"/>
        <v>8.0088472366333008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4.4981770515441895</v>
      </c>
      <c r="P22" s="1">
        <v>8.0088472366333008</v>
      </c>
      <c r="Q22" s="1">
        <v>2.6051328182220459</v>
      </c>
      <c r="R22" s="1">
        <v>401.62588500976562</v>
      </c>
      <c r="S22" s="1">
        <v>388.0421142578125</v>
      </c>
      <c r="T22" s="1">
        <v>1.4651980400085449</v>
      </c>
      <c r="U22" s="1">
        <v>4.1630806922912598</v>
      </c>
      <c r="V22" s="1">
        <v>13.230573654174805</v>
      </c>
      <c r="W22" s="1">
        <v>37.592151641845703</v>
      </c>
      <c r="X22" s="1">
        <v>500.03494262695312</v>
      </c>
      <c r="Y22" s="1">
        <v>1498.856689453125</v>
      </c>
      <c r="Z22" s="1">
        <v>33.601207733154297</v>
      </c>
      <c r="AA22" s="1">
        <v>76.364402770996094</v>
      </c>
      <c r="AB22" s="1">
        <v>-5.0289840698242187</v>
      </c>
      <c r="AC22" s="1">
        <v>0.21086674928665161</v>
      </c>
      <c r="AD22" s="1">
        <v>0.66666668653488159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0.83339157104492168</v>
      </c>
      <c r="AL22">
        <f t="shared" si="9"/>
        <v>2.2577920324984352E-3</v>
      </c>
      <c r="AM22">
        <f t="shared" si="10"/>
        <v>281.15884723663328</v>
      </c>
      <c r="AN22">
        <f t="shared" si="11"/>
        <v>277.64817705154417</v>
      </c>
      <c r="AO22">
        <f t="shared" si="12"/>
        <v>239.81706495217077</v>
      </c>
      <c r="AP22">
        <f t="shared" si="13"/>
        <v>1.2989632067335855</v>
      </c>
      <c r="AQ22">
        <f t="shared" si="14"/>
        <v>1.0775095410489179</v>
      </c>
      <c r="AR22">
        <f t="shared" si="15"/>
        <v>14.110102376891319</v>
      </c>
      <c r="AS22">
        <f t="shared" si="16"/>
        <v>9.9470216846000596</v>
      </c>
      <c r="AT22">
        <f t="shared" si="17"/>
        <v>6.2535121440887451</v>
      </c>
      <c r="AU22">
        <f t="shared" si="18"/>
        <v>0.95540693160259027</v>
      </c>
      <c r="AV22">
        <f t="shared" si="19"/>
        <v>0.22490787492612085</v>
      </c>
      <c r="AW22">
        <f t="shared" si="20"/>
        <v>0.31791117075428699</v>
      </c>
      <c r="AX22">
        <f t="shared" si="21"/>
        <v>0.63749576084830328</v>
      </c>
      <c r="AY22">
        <f t="shared" si="22"/>
        <v>0.14218606532502212</v>
      </c>
      <c r="AZ22">
        <f t="shared" si="23"/>
        <v>23.600499537164776</v>
      </c>
      <c r="BA22">
        <f t="shared" si="24"/>
        <v>0.79643690085483476</v>
      </c>
      <c r="BB22">
        <f t="shared" si="25"/>
        <v>34.488466960034629</v>
      </c>
      <c r="BC22">
        <f t="shared" si="26"/>
        <v>383.07730789620524</v>
      </c>
      <c r="BD22">
        <f t="shared" si="27"/>
        <v>9.403171448900325E-3</v>
      </c>
    </row>
    <row r="23" spans="1:114" x14ac:dyDescent="0.25">
      <c r="A23" s="1">
        <v>11</v>
      </c>
      <c r="B23" s="1" t="s">
        <v>76</v>
      </c>
      <c r="C23" s="1">
        <v>460.50001574680209</v>
      </c>
      <c r="D23" s="1">
        <v>0</v>
      </c>
      <c r="E23">
        <f t="shared" si="0"/>
        <v>10.400925556180981</v>
      </c>
      <c r="F23">
        <f t="shared" si="1"/>
        <v>0.24448049385729714</v>
      </c>
      <c r="G23">
        <f t="shared" si="2"/>
        <v>309.47001181920677</v>
      </c>
      <c r="H23">
        <f t="shared" si="3"/>
        <v>2.2577371418314267</v>
      </c>
      <c r="I23">
        <f t="shared" si="4"/>
        <v>0.75892883550992618</v>
      </c>
      <c r="J23">
        <f t="shared" si="5"/>
        <v>7.9991936683654785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4.4982695579528809</v>
      </c>
      <c r="P23" s="1">
        <v>7.9991936683654785</v>
      </c>
      <c r="Q23" s="1">
        <v>2.6052756309509277</v>
      </c>
      <c r="R23" s="1">
        <v>401.62094116210937</v>
      </c>
      <c r="S23" s="1">
        <v>388.08944702148437</v>
      </c>
      <c r="T23" s="1">
        <v>1.4647760391235352</v>
      </c>
      <c r="U23" s="1">
        <v>4.1625714302062988</v>
      </c>
      <c r="V23" s="1">
        <v>13.226716041564941</v>
      </c>
      <c r="W23" s="1">
        <v>37.587417602539062</v>
      </c>
      <c r="X23" s="1">
        <v>500.03921508789062</v>
      </c>
      <c r="Y23" s="1">
        <v>1498.8084716796875</v>
      </c>
      <c r="Z23" s="1">
        <v>33.683544158935547</v>
      </c>
      <c r="AA23" s="1">
        <v>76.364631652832031</v>
      </c>
      <c r="AB23" s="1">
        <v>-5.0289840698242187</v>
      </c>
      <c r="AC23" s="1">
        <v>0.21086674928665161</v>
      </c>
      <c r="AD23" s="1">
        <v>0.66666668653488159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0.83339869181315096</v>
      </c>
      <c r="AL23">
        <f t="shared" si="9"/>
        <v>2.2577371418314265E-3</v>
      </c>
      <c r="AM23">
        <f t="shared" si="10"/>
        <v>281.14919366836546</v>
      </c>
      <c r="AN23">
        <f t="shared" si="11"/>
        <v>277.64826955795286</v>
      </c>
      <c r="AO23">
        <f t="shared" si="12"/>
        <v>239.80935010859321</v>
      </c>
      <c r="AP23">
        <f t="shared" si="13"/>
        <v>1.3000446967774071</v>
      </c>
      <c r="AQ23">
        <f t="shared" si="14"/>
        <v>1.0768020695062324</v>
      </c>
      <c r="AR23">
        <f t="shared" si="15"/>
        <v>14.10079569821769</v>
      </c>
      <c r="AS23">
        <f t="shared" si="16"/>
        <v>9.9382242680113908</v>
      </c>
      <c r="AT23">
        <f t="shared" si="17"/>
        <v>6.2487316131591797</v>
      </c>
      <c r="AU23">
        <f t="shared" si="18"/>
        <v>0.95509181419054989</v>
      </c>
      <c r="AV23">
        <f t="shared" si="19"/>
        <v>0.22510260790569728</v>
      </c>
      <c r="AW23">
        <f t="shared" si="20"/>
        <v>0.31787323399630624</v>
      </c>
      <c r="AX23">
        <f t="shared" si="21"/>
        <v>0.6372185801942436</v>
      </c>
      <c r="AY23">
        <f t="shared" si="22"/>
        <v>0.14231059377143776</v>
      </c>
      <c r="AZ23">
        <f t="shared" si="23"/>
        <v>23.632563460171301</v>
      </c>
      <c r="BA23">
        <f t="shared" si="24"/>
        <v>0.79741929133691369</v>
      </c>
      <c r="BB23">
        <f t="shared" si="25"/>
        <v>34.508408675137126</v>
      </c>
      <c r="BC23">
        <f t="shared" si="26"/>
        <v>383.14534514267552</v>
      </c>
      <c r="BD23">
        <f t="shared" si="27"/>
        <v>9.3677084751928007E-3</v>
      </c>
    </row>
    <row r="24" spans="1:114" x14ac:dyDescent="0.25">
      <c r="A24" s="1">
        <v>12</v>
      </c>
      <c r="B24" s="1" t="s">
        <v>76</v>
      </c>
      <c r="C24" s="1">
        <v>461.00001573562622</v>
      </c>
      <c r="D24" s="1">
        <v>0</v>
      </c>
      <c r="E24">
        <f t="shared" si="0"/>
        <v>10.332952757811098</v>
      </c>
      <c r="F24">
        <f t="shared" si="1"/>
        <v>0.24445135559071493</v>
      </c>
      <c r="G24">
        <f t="shared" si="2"/>
        <v>309.97288591813816</v>
      </c>
      <c r="H24">
        <f t="shared" si="3"/>
        <v>2.256405535954463</v>
      </c>
      <c r="I24">
        <f t="shared" si="4"/>
        <v>0.75856430649853479</v>
      </c>
      <c r="J24">
        <f t="shared" si="5"/>
        <v>7.9920268058776855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4.4981698989868164</v>
      </c>
      <c r="P24" s="1">
        <v>7.9920268058776855</v>
      </c>
      <c r="Q24" s="1">
        <v>2.6052176952362061</v>
      </c>
      <c r="R24" s="1">
        <v>401.57308959960937</v>
      </c>
      <c r="S24" s="1">
        <v>388.12435913085937</v>
      </c>
      <c r="T24" s="1">
        <v>1.4644159078598022</v>
      </c>
      <c r="U24" s="1">
        <v>4.1604900360107422</v>
      </c>
      <c r="V24" s="1">
        <v>13.223494529724121</v>
      </c>
      <c r="W24" s="1">
        <v>37.568710327148438</v>
      </c>
      <c r="X24" s="1">
        <v>500.06439208984375</v>
      </c>
      <c r="Y24" s="1">
        <v>1498.8404541015625</v>
      </c>
      <c r="Z24" s="1">
        <v>33.672233581542969</v>
      </c>
      <c r="AA24" s="1">
        <v>76.364273071289063</v>
      </c>
      <c r="AB24" s="1">
        <v>-5.0289840698242187</v>
      </c>
      <c r="AC24" s="1">
        <v>0.21086674928665161</v>
      </c>
      <c r="AD24" s="1">
        <v>0.66666668653488159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0.83344065348307272</v>
      </c>
      <c r="AL24">
        <f t="shared" si="9"/>
        <v>2.2564055359544631E-3</v>
      </c>
      <c r="AM24">
        <f t="shared" si="10"/>
        <v>281.14202680587766</v>
      </c>
      <c r="AN24">
        <f t="shared" si="11"/>
        <v>277.64816989898679</v>
      </c>
      <c r="AO24">
        <f t="shared" si="12"/>
        <v>239.81446729597883</v>
      </c>
      <c r="AP24">
        <f t="shared" si="13"/>
        <v>1.3016495748234365</v>
      </c>
      <c r="AQ24">
        <f t="shared" si="14"/>
        <v>1.0762771037188363</v>
      </c>
      <c r="AR24">
        <f t="shared" si="15"/>
        <v>14.09398741626322</v>
      </c>
      <c r="AS24">
        <f t="shared" si="16"/>
        <v>9.9334973802524775</v>
      </c>
      <c r="AT24">
        <f t="shared" si="17"/>
        <v>6.245098352432251</v>
      </c>
      <c r="AU24">
        <f t="shared" si="18"/>
        <v>0.95485238255228455</v>
      </c>
      <c r="AV24">
        <f t="shared" si="19"/>
        <v>0.22507790543233649</v>
      </c>
      <c r="AW24">
        <f t="shared" si="20"/>
        <v>0.3177127972203016</v>
      </c>
      <c r="AX24">
        <f t="shared" si="21"/>
        <v>0.637139585331983</v>
      </c>
      <c r="AY24">
        <f t="shared" si="22"/>
        <v>0.14229479682006171</v>
      </c>
      <c r="AZ24">
        <f t="shared" si="23"/>
        <v>23.670854104948233</v>
      </c>
      <c r="BA24">
        <f t="shared" si="24"/>
        <v>0.79864321479917266</v>
      </c>
      <c r="BB24">
        <f t="shared" si="25"/>
        <v>34.507611829294795</v>
      </c>
      <c r="BC24">
        <f t="shared" si="26"/>
        <v>383.2125682649804</v>
      </c>
      <c r="BD24">
        <f t="shared" si="27"/>
        <v>9.3046406184264761E-3</v>
      </c>
    </row>
    <row r="25" spans="1:114" x14ac:dyDescent="0.25">
      <c r="A25" s="1">
        <v>13</v>
      </c>
      <c r="B25" s="1" t="s">
        <v>77</v>
      </c>
      <c r="C25" s="1">
        <v>461.50001572445035</v>
      </c>
      <c r="D25" s="1">
        <v>0</v>
      </c>
      <c r="E25">
        <f t="shared" si="0"/>
        <v>10.301001366242838</v>
      </c>
      <c r="F25">
        <f t="shared" si="1"/>
        <v>0.24438593528891103</v>
      </c>
      <c r="G25">
        <f t="shared" si="2"/>
        <v>310.22112554629228</v>
      </c>
      <c r="H25">
        <f t="shared" si="3"/>
        <v>2.2555862211729738</v>
      </c>
      <c r="I25">
        <f t="shared" si="4"/>
        <v>0.75847503377798109</v>
      </c>
      <c r="J25">
        <f t="shared" si="5"/>
        <v>7.9889793395996094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4.4974002838134766</v>
      </c>
      <c r="P25" s="1">
        <v>7.9889793395996094</v>
      </c>
      <c r="Q25" s="1">
        <v>2.6049404144287109</v>
      </c>
      <c r="R25" s="1">
        <v>401.5780029296875</v>
      </c>
      <c r="S25" s="1">
        <v>388.16778564453125</v>
      </c>
      <c r="T25" s="1">
        <v>1.4636330604553223</v>
      </c>
      <c r="U25" s="1">
        <v>4.1587505340576172</v>
      </c>
      <c r="V25" s="1">
        <v>13.217094421386719</v>
      </c>
      <c r="W25" s="1">
        <v>37.554904937744141</v>
      </c>
      <c r="X25" s="1">
        <v>500.06112670898437</v>
      </c>
      <c r="Y25" s="1">
        <v>1498.8690185546875</v>
      </c>
      <c r="Z25" s="1">
        <v>33.587432861328125</v>
      </c>
      <c r="AA25" s="1">
        <v>76.364021301269531</v>
      </c>
      <c r="AB25" s="1">
        <v>-5.0289840698242187</v>
      </c>
      <c r="AC25" s="1">
        <v>0.21086674928665161</v>
      </c>
      <c r="AD25" s="1">
        <v>0.66666668653488159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0.83343521118164043</v>
      </c>
      <c r="AL25">
        <f t="shared" si="9"/>
        <v>2.255586221172974E-3</v>
      </c>
      <c r="AM25">
        <f t="shared" si="10"/>
        <v>281.13897933959959</v>
      </c>
      <c r="AN25">
        <f t="shared" si="11"/>
        <v>277.64740028381345</v>
      </c>
      <c r="AO25">
        <f t="shared" si="12"/>
        <v>239.81903760837668</v>
      </c>
      <c r="AP25">
        <f t="shared" si="13"/>
        <v>1.3024149317090818</v>
      </c>
      <c r="AQ25">
        <f t="shared" si="14"/>
        <v>1.0760539481474229</v>
      </c>
      <c r="AR25">
        <f t="shared" si="15"/>
        <v>14.091111623132056</v>
      </c>
      <c r="AS25">
        <f t="shared" si="16"/>
        <v>9.9323610890744387</v>
      </c>
      <c r="AT25">
        <f t="shared" si="17"/>
        <v>6.243189811706543</v>
      </c>
      <c r="AU25">
        <f t="shared" si="18"/>
        <v>0.95472663107490574</v>
      </c>
      <c r="AV25">
        <f t="shared" si="19"/>
        <v>0.22502244253095458</v>
      </c>
      <c r="AW25">
        <f t="shared" si="20"/>
        <v>0.31757891436944191</v>
      </c>
      <c r="AX25">
        <f t="shared" si="21"/>
        <v>0.63714771670546377</v>
      </c>
      <c r="AY25">
        <f t="shared" si="22"/>
        <v>0.14225932906962852</v>
      </c>
      <c r="AZ25">
        <f t="shared" si="23"/>
        <v>23.689732639320876</v>
      </c>
      <c r="BA25">
        <f t="shared" si="24"/>
        <v>0.79919338239567506</v>
      </c>
      <c r="BB25">
        <f t="shared" si="25"/>
        <v>34.500502281800834</v>
      </c>
      <c r="BC25">
        <f t="shared" si="26"/>
        <v>383.27118293995869</v>
      </c>
      <c r="BD25">
        <f t="shared" si="27"/>
        <v>9.2725395740636228E-3</v>
      </c>
    </row>
    <row r="26" spans="1:114" x14ac:dyDescent="0.25">
      <c r="A26" s="1">
        <v>14</v>
      </c>
      <c r="B26" s="1" t="s">
        <v>77</v>
      </c>
      <c r="C26" s="1">
        <v>462.00001571327448</v>
      </c>
      <c r="D26" s="1">
        <v>0</v>
      </c>
      <c r="E26">
        <f t="shared" si="0"/>
        <v>10.280569771994347</v>
      </c>
      <c r="F26">
        <f t="shared" si="1"/>
        <v>0.24442534673387384</v>
      </c>
      <c r="G26">
        <f t="shared" si="2"/>
        <v>310.41063976763104</v>
      </c>
      <c r="H26">
        <f t="shared" si="3"/>
        <v>2.255974709465967</v>
      </c>
      <c r="I26">
        <f t="shared" si="4"/>
        <v>0.75849371597314974</v>
      </c>
      <c r="J26">
        <f t="shared" si="5"/>
        <v>7.9888138771057129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4.4965481758117676</v>
      </c>
      <c r="P26" s="1">
        <v>7.9888138771057129</v>
      </c>
      <c r="Q26" s="1">
        <v>2.6051034927368164</v>
      </c>
      <c r="R26" s="1">
        <v>401.59033203125</v>
      </c>
      <c r="S26" s="1">
        <v>388.20474243164062</v>
      </c>
      <c r="T26" s="1">
        <v>1.462841272354126</v>
      </c>
      <c r="U26" s="1">
        <v>4.1583447456359863</v>
      </c>
      <c r="V26" s="1">
        <v>13.21074104309082</v>
      </c>
      <c r="W26" s="1">
        <v>37.553501129150391</v>
      </c>
      <c r="X26" s="1">
        <v>500.07583618164062</v>
      </c>
      <c r="Y26" s="1">
        <v>1498.900634765625</v>
      </c>
      <c r="Z26" s="1">
        <v>33.622428894042969</v>
      </c>
      <c r="AA26" s="1">
        <v>76.364067077636719</v>
      </c>
      <c r="AB26" s="1">
        <v>-5.0289840698242187</v>
      </c>
      <c r="AC26" s="1">
        <v>0.21086674928665161</v>
      </c>
      <c r="AD26" s="1">
        <v>0.66666668653488159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0.83345972696940096</v>
      </c>
      <c r="AL26">
        <f t="shared" si="9"/>
        <v>2.2559747094659669E-3</v>
      </c>
      <c r="AM26">
        <f t="shared" si="10"/>
        <v>281.13881387710569</v>
      </c>
      <c r="AN26">
        <f t="shared" si="11"/>
        <v>277.64654817581174</v>
      </c>
      <c r="AO26">
        <f t="shared" si="12"/>
        <v>239.82409620201361</v>
      </c>
      <c r="AP26">
        <f t="shared" si="13"/>
        <v>1.302192964319149</v>
      </c>
      <c r="AQ26">
        <f t="shared" si="14"/>
        <v>1.0760418330608343</v>
      </c>
      <c r="AR26">
        <f t="shared" si="15"/>
        <v>14.090944527180035</v>
      </c>
      <c r="AS26">
        <f t="shared" si="16"/>
        <v>9.9325997815440488</v>
      </c>
      <c r="AT26">
        <f t="shared" si="17"/>
        <v>6.2426810264587402</v>
      </c>
      <c r="AU26">
        <f t="shared" si="18"/>
        <v>0.95469311028860437</v>
      </c>
      <c r="AV26">
        <f t="shared" si="19"/>
        <v>0.22505585557640065</v>
      </c>
      <c r="AW26">
        <f t="shared" si="20"/>
        <v>0.31754811708768466</v>
      </c>
      <c r="AX26">
        <f t="shared" si="21"/>
        <v>0.63714499320091966</v>
      </c>
      <c r="AY26">
        <f t="shared" si="22"/>
        <v>0.14228069622117803</v>
      </c>
      <c r="AZ26">
        <f t="shared" si="23"/>
        <v>23.704218916827504</v>
      </c>
      <c r="BA26">
        <f t="shared" si="24"/>
        <v>0.79960548092039752</v>
      </c>
      <c r="BB26">
        <f t="shared" si="25"/>
        <v>34.49900736298688</v>
      </c>
      <c r="BC26">
        <f t="shared" si="26"/>
        <v>383.31785192844529</v>
      </c>
      <c r="BD26">
        <f t="shared" si="27"/>
        <v>9.2526202595422085E-3</v>
      </c>
    </row>
    <row r="27" spans="1:114" x14ac:dyDescent="0.25">
      <c r="A27" s="1">
        <v>15</v>
      </c>
      <c r="B27" s="1" t="s">
        <v>78</v>
      </c>
      <c r="C27" s="1">
        <v>462.50001570209861</v>
      </c>
      <c r="D27" s="1">
        <v>0</v>
      </c>
      <c r="E27">
        <f t="shared" si="0"/>
        <v>10.224360757065664</v>
      </c>
      <c r="F27">
        <f t="shared" si="1"/>
        <v>0.24421757731737195</v>
      </c>
      <c r="G27">
        <f t="shared" si="2"/>
        <v>310.78648291095487</v>
      </c>
      <c r="H27">
        <f t="shared" si="3"/>
        <v>2.254391925351932</v>
      </c>
      <c r="I27">
        <f t="shared" si="4"/>
        <v>0.7585568615947047</v>
      </c>
      <c r="J27">
        <f t="shared" si="5"/>
        <v>7.9874286651611328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4.4959321022033691</v>
      </c>
      <c r="P27" s="1">
        <v>7.9874286651611328</v>
      </c>
      <c r="Q27" s="1">
        <v>2.6051959991455078</v>
      </c>
      <c r="R27" s="1">
        <v>401.564208984375</v>
      </c>
      <c r="S27" s="1">
        <v>388.24627685546875</v>
      </c>
      <c r="T27" s="1">
        <v>1.4624878168106079</v>
      </c>
      <c r="U27" s="1">
        <v>4.1561884880065918</v>
      </c>
      <c r="V27" s="1">
        <v>13.208123207092285</v>
      </c>
      <c r="W27" s="1">
        <v>37.535659790039063</v>
      </c>
      <c r="X27" s="1">
        <v>500.06051635742187</v>
      </c>
      <c r="Y27" s="1">
        <v>1498.9521484375</v>
      </c>
      <c r="Z27" s="1">
        <v>33.596988677978516</v>
      </c>
      <c r="AA27" s="1">
        <v>76.364089965820313</v>
      </c>
      <c r="AB27" s="1">
        <v>-5.0289840698242187</v>
      </c>
      <c r="AC27" s="1">
        <v>0.21086674928665161</v>
      </c>
      <c r="AD27" s="1">
        <v>0.66666668653488159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0.83343419392903639</v>
      </c>
      <c r="AL27">
        <f t="shared" si="9"/>
        <v>2.2543919253519319E-3</v>
      </c>
      <c r="AM27">
        <f t="shared" si="10"/>
        <v>281.13742866516111</v>
      </c>
      <c r="AN27">
        <f t="shared" si="11"/>
        <v>277.64593210220335</v>
      </c>
      <c r="AO27">
        <f t="shared" si="12"/>
        <v>239.83233838932938</v>
      </c>
      <c r="AP27">
        <f t="shared" si="13"/>
        <v>1.3032322778055834</v>
      </c>
      <c r="AQ27">
        <f t="shared" si="14"/>
        <v>1.0759404132077468</v>
      </c>
      <c r="AR27">
        <f t="shared" si="15"/>
        <v>14.089612194544914</v>
      </c>
      <c r="AS27">
        <f t="shared" si="16"/>
        <v>9.9334237065383224</v>
      </c>
      <c r="AT27">
        <f t="shared" si="17"/>
        <v>6.241680383682251</v>
      </c>
      <c r="AU27">
        <f t="shared" si="18"/>
        <v>0.95462718701215021</v>
      </c>
      <c r="AV27">
        <f t="shared" si="19"/>
        <v>0.22487969893164159</v>
      </c>
      <c r="AW27">
        <f t="shared" si="20"/>
        <v>0.31738355161304205</v>
      </c>
      <c r="AX27">
        <f t="shared" si="21"/>
        <v>0.63724363539910822</v>
      </c>
      <c r="AY27">
        <f t="shared" si="22"/>
        <v>0.14216804745880127</v>
      </c>
      <c r="AZ27">
        <f t="shared" si="23"/>
        <v>23.732926941173034</v>
      </c>
      <c r="BA27">
        <f t="shared" si="24"/>
        <v>0.80048799290005912</v>
      </c>
      <c r="BB27">
        <f t="shared" si="25"/>
        <v>34.483081627864443</v>
      </c>
      <c r="BC27">
        <f t="shared" si="26"/>
        <v>383.38610542595717</v>
      </c>
      <c r="BD27">
        <f t="shared" si="27"/>
        <v>9.1961461719358029E-3</v>
      </c>
      <c r="BE27">
        <f>AVERAGE(E13:E27)</f>
        <v>10.333348425655846</v>
      </c>
      <c r="BF27">
        <f>AVERAGE(O13:O27)</f>
        <v>4.497817675272624</v>
      </c>
      <c r="BG27">
        <f>AVERAGE(P13:P27)</f>
        <v>8.0169260978698738</v>
      </c>
      <c r="BH27" t="e">
        <f>AVERAGE(B13:B27)</f>
        <v>#DIV/0!</v>
      </c>
      <c r="BI27">
        <f t="shared" ref="BI27:DJ27" si="28">AVERAGE(C13:C27)</f>
        <v>459.06668244550627</v>
      </c>
      <c r="BJ27">
        <f t="shared" si="28"/>
        <v>0</v>
      </c>
      <c r="BK27">
        <f t="shared" si="28"/>
        <v>10.333348425655846</v>
      </c>
      <c r="BL27">
        <f t="shared" si="28"/>
        <v>0.24380110228666407</v>
      </c>
      <c r="BM27">
        <f t="shared" si="28"/>
        <v>309.65936857433536</v>
      </c>
      <c r="BN27">
        <f t="shared" si="28"/>
        <v>2.2560174320535311</v>
      </c>
      <c r="BO27">
        <f t="shared" si="28"/>
        <v>0.76028449558954392</v>
      </c>
      <c r="BP27">
        <f t="shared" si="28"/>
        <v>8.0169260978698738</v>
      </c>
      <c r="BQ27">
        <f t="shared" si="28"/>
        <v>6</v>
      </c>
      <c r="BR27">
        <f t="shared" si="28"/>
        <v>1.4200000166893005</v>
      </c>
      <c r="BS27">
        <f t="shared" si="28"/>
        <v>1</v>
      </c>
      <c r="BT27">
        <f t="shared" si="28"/>
        <v>2.8400000333786011</v>
      </c>
      <c r="BU27">
        <f t="shared" si="28"/>
        <v>4.497817675272624</v>
      </c>
      <c r="BV27">
        <f t="shared" si="28"/>
        <v>8.0169260978698738</v>
      </c>
      <c r="BW27">
        <f t="shared" si="28"/>
        <v>2.6048022747039794</v>
      </c>
      <c r="BX27">
        <f t="shared" si="28"/>
        <v>401.45366821289065</v>
      </c>
      <c r="BY27">
        <f t="shared" si="28"/>
        <v>388.00326944986978</v>
      </c>
      <c r="BZ27">
        <f t="shared" si="28"/>
        <v>1.4659519116083781</v>
      </c>
      <c r="CA27">
        <f t="shared" si="28"/>
        <v>4.1618992805480959</v>
      </c>
      <c r="CB27">
        <f t="shared" si="28"/>
        <v>13.237603505452475</v>
      </c>
      <c r="CC27">
        <f t="shared" si="28"/>
        <v>37.582114664713544</v>
      </c>
      <c r="CD27">
        <f t="shared" si="28"/>
        <v>500.00118408203127</v>
      </c>
      <c r="CE27">
        <f t="shared" si="28"/>
        <v>1498.9330403645833</v>
      </c>
      <c r="CF27">
        <f t="shared" si="28"/>
        <v>33.648694864908855</v>
      </c>
      <c r="CG27">
        <f t="shared" si="28"/>
        <v>76.3637700398763</v>
      </c>
      <c r="CH27">
        <f t="shared" si="28"/>
        <v>-5.0289840698242187</v>
      </c>
      <c r="CI27">
        <f t="shared" si="28"/>
        <v>0.21086674928665161</v>
      </c>
      <c r="CJ27">
        <f t="shared" si="28"/>
        <v>0.66666668653488159</v>
      </c>
      <c r="CK27">
        <f t="shared" si="28"/>
        <v>-0.21956524252891541</v>
      </c>
      <c r="CL27">
        <f t="shared" si="28"/>
        <v>2.737391471862793</v>
      </c>
      <c r="CM27">
        <f t="shared" si="28"/>
        <v>1</v>
      </c>
      <c r="CN27">
        <f t="shared" si="28"/>
        <v>0</v>
      </c>
      <c r="CO27">
        <f t="shared" si="28"/>
        <v>0.15999999642372131</v>
      </c>
      <c r="CP27">
        <f t="shared" si="28"/>
        <v>111115</v>
      </c>
      <c r="CQ27">
        <f t="shared" si="28"/>
        <v>0.83333530680338552</v>
      </c>
      <c r="CR27">
        <f t="shared" si="28"/>
        <v>2.2560174320535309E-3</v>
      </c>
      <c r="CS27">
        <f t="shared" si="28"/>
        <v>281.16692609786992</v>
      </c>
      <c r="CT27">
        <f t="shared" si="28"/>
        <v>277.64781767527268</v>
      </c>
      <c r="CU27">
        <f t="shared" si="28"/>
        <v>239.82928109773104</v>
      </c>
      <c r="CV27">
        <f t="shared" si="28"/>
        <v>1.2990685014836005</v>
      </c>
      <c r="CW27">
        <f t="shared" si="28"/>
        <v>1.0781028147735832</v>
      </c>
      <c r="CX27">
        <f t="shared" si="28"/>
        <v>14.117988439343886</v>
      </c>
      <c r="CY27">
        <f t="shared" si="28"/>
        <v>9.9560891587957894</v>
      </c>
      <c r="CZ27">
        <f t="shared" si="28"/>
        <v>6.2573718865712484</v>
      </c>
      <c r="DA27">
        <f t="shared" si="28"/>
        <v>0.95566163228973866</v>
      </c>
      <c r="DB27">
        <f t="shared" si="28"/>
        <v>0.22452644351644746</v>
      </c>
      <c r="DC27">
        <f t="shared" si="28"/>
        <v>0.31781831918403891</v>
      </c>
      <c r="DD27">
        <f t="shared" si="28"/>
        <v>0.63784331310569986</v>
      </c>
      <c r="DE27">
        <f t="shared" si="28"/>
        <v>0.14194216017033776</v>
      </c>
      <c r="DF27">
        <f t="shared" si="28"/>
        <v>23.64675679791117</v>
      </c>
      <c r="DG27">
        <f t="shared" si="28"/>
        <v>0.79808428349753724</v>
      </c>
      <c r="DH27">
        <f t="shared" si="28"/>
        <v>34.455625282147452</v>
      </c>
      <c r="DI27">
        <f t="shared" si="28"/>
        <v>383.09129050244707</v>
      </c>
      <c r="DJ27">
        <f t="shared" si="28"/>
        <v>9.2939578662460699E-3</v>
      </c>
    </row>
    <row r="28" spans="1:114" x14ac:dyDescent="0.25">
      <c r="A28" s="1" t="s">
        <v>9</v>
      </c>
      <c r="B28" s="1" t="s">
        <v>79</v>
      </c>
    </row>
    <row r="29" spans="1:114" x14ac:dyDescent="0.25">
      <c r="A29" s="1" t="s">
        <v>9</v>
      </c>
      <c r="B29" s="1" t="s">
        <v>80</v>
      </c>
    </row>
    <row r="30" spans="1:114" x14ac:dyDescent="0.25">
      <c r="A30" s="1">
        <v>16</v>
      </c>
      <c r="B30" s="1" t="s">
        <v>81</v>
      </c>
      <c r="C30" s="1">
        <v>649.00001622736454</v>
      </c>
      <c r="D30" s="1">
        <v>0</v>
      </c>
      <c r="E30">
        <f t="shared" ref="E30:E44" si="29">(R30-S30*(1000-T30)/(1000-U30))*AK30</f>
        <v>11.173271953837521</v>
      </c>
      <c r="F30">
        <f t="shared" ref="F30:F44" si="30">IF(AV30&lt;&gt;0,1/(1/AV30-1/N30),0)</f>
        <v>0.24140221273673212</v>
      </c>
      <c r="G30">
        <f t="shared" ref="G30:G44" si="31">((AY30-AL30/2)*S30-E30)/(AY30+AL30/2)</f>
        <v>302.21859741321225</v>
      </c>
      <c r="H30">
        <f t="shared" ref="H30:H44" si="32">AL30*1000</f>
        <v>2.3487877413074241</v>
      </c>
      <c r="I30">
        <f t="shared" ref="I30:I44" si="33">(AQ30-AW30)</f>
        <v>0.79773946872267643</v>
      </c>
      <c r="J30">
        <f t="shared" ref="J30:J44" si="34">(P30+AP30*D30)</f>
        <v>9.5832986831665039</v>
      </c>
      <c r="K30" s="1">
        <v>6</v>
      </c>
      <c r="L30">
        <f t="shared" ref="L30:L44" si="35">(K30*AE30+AF30)</f>
        <v>1.4200000166893005</v>
      </c>
      <c r="M30" s="1">
        <v>1</v>
      </c>
      <c r="N30">
        <f t="shared" ref="N30:N44" si="36">L30*(M30+1)*(M30+1)/(M30*M30+1)</f>
        <v>2.8400000333786011</v>
      </c>
      <c r="O30" s="1">
        <v>7.8782868385314941</v>
      </c>
      <c r="P30" s="1">
        <v>9.5832986831665039</v>
      </c>
      <c r="Q30" s="1">
        <v>7.1038074493408203</v>
      </c>
      <c r="R30" s="1">
        <v>401.92257690429687</v>
      </c>
      <c r="S30" s="1">
        <v>387.42306518554687</v>
      </c>
      <c r="T30" s="1">
        <v>2.4445996284484863</v>
      </c>
      <c r="U30" s="1">
        <v>5.2482781410217285</v>
      </c>
      <c r="V30" s="1">
        <v>17.480203628540039</v>
      </c>
      <c r="W30" s="1">
        <v>37.528011322021484</v>
      </c>
      <c r="X30" s="1">
        <v>500.01324462890625</v>
      </c>
      <c r="Y30" s="1">
        <v>1498.6243896484375</v>
      </c>
      <c r="Z30" s="1">
        <v>34.235340118408203</v>
      </c>
      <c r="AA30" s="1">
        <v>76.366020202636719</v>
      </c>
      <c r="AB30" s="1">
        <v>-5.8433456420898437</v>
      </c>
      <c r="AC30" s="1">
        <v>0.20603305101394653</v>
      </c>
      <c r="AD30" s="1">
        <v>0.66666668653488159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ref="AK30:AK44" si="37">X30*0.000001/(K30*0.0001)</f>
        <v>0.83335540771484362</v>
      </c>
      <c r="AL30">
        <f t="shared" ref="AL30:AL44" si="38">(U30-T30)/(1000-U30)*AK30</f>
        <v>2.348787741307424E-3</v>
      </c>
      <c r="AM30">
        <f t="shared" ref="AM30:AM44" si="39">(P30+273.15)</f>
        <v>282.73329868316648</v>
      </c>
      <c r="AN30">
        <f t="shared" ref="AN30:AN44" si="40">(O30+273.15)</f>
        <v>281.02828683853147</v>
      </c>
      <c r="AO30">
        <f t="shared" ref="AO30:AO44" si="41">(Y30*AG30+Z30*AH30)*AI30</f>
        <v>239.77989698425154</v>
      </c>
      <c r="AP30">
        <f t="shared" ref="AP30:AP44" si="42">((AO30+0.00000010773*(AN30^4-AM30^4))-AL30*44100)/(L30*51.4+0.00000043092*AM30^3)</f>
        <v>1.4474345921017537</v>
      </c>
      <c r="AQ30">
        <f t="shared" ref="AQ30:AQ44" si="43">0.61365*EXP(17.502*J30/(240.97+J30))</f>
        <v>1.1985295832689984</v>
      </c>
      <c r="AR30">
        <f t="shared" ref="AR30:AR44" si="44">AQ30*1000/AA30</f>
        <v>15.694540321581616</v>
      </c>
      <c r="AS30">
        <f t="shared" ref="AS30:AS44" si="45">(AR30-U30)</f>
        <v>10.446262180559888</v>
      </c>
      <c r="AT30">
        <f t="shared" ref="AT30:AT44" si="46">IF(D30,P30,(O30+P30)/2)</f>
        <v>8.730792760848999</v>
      </c>
      <c r="AU30">
        <f t="shared" ref="AU30:AU44" si="47">0.61365*EXP(17.502*AT30/(240.97+AT30))</f>
        <v>1.1315939368707075</v>
      </c>
      <c r="AV30">
        <f t="shared" ref="AV30:AV44" si="48">IF(AS30&lt;&gt;0,(1000-(AR30+U30)/2)/AS30*AL30,0)</f>
        <v>0.22249035908709688</v>
      </c>
      <c r="AW30">
        <f t="shared" ref="AW30:AW44" si="49">U30*AA30/1000</f>
        <v>0.40079011454632202</v>
      </c>
      <c r="AX30">
        <f t="shared" ref="AX30:AX44" si="50">(AU30-AW30)</f>
        <v>0.73080382232438557</v>
      </c>
      <c r="AY30">
        <f t="shared" ref="AY30:AY44" si="51">1/(1.6/F30+1.37/N30)</f>
        <v>0.14064031157802503</v>
      </c>
      <c r="AZ30">
        <f t="shared" ref="AZ30:AZ44" si="52">G30*AA30*0.001</f>
        <v>23.0792315156699</v>
      </c>
      <c r="BA30">
        <f t="shared" ref="BA30:BA44" si="53">G30/S30</f>
        <v>0.78007383806246022</v>
      </c>
      <c r="BB30">
        <f t="shared" ref="BB30:BB44" si="54">(1-AL30*AA30/AQ30/F30)*100</f>
        <v>38.005391057800232</v>
      </c>
      <c r="BC30">
        <f t="shared" ref="BC30:BC44" si="55">(S30-E30/(N30/1.35))</f>
        <v>382.11182681920923</v>
      </c>
      <c r="BD30">
        <f t="shared" ref="BD30:BD44" si="56">E30*BB30/100/BC30</f>
        <v>1.111309674802767E-2</v>
      </c>
    </row>
    <row r="31" spans="1:114" x14ac:dyDescent="0.25">
      <c r="A31" s="1">
        <v>17</v>
      </c>
      <c r="B31" s="1" t="s">
        <v>82</v>
      </c>
      <c r="C31" s="1">
        <v>649.50001621618867</v>
      </c>
      <c r="D31" s="1">
        <v>0</v>
      </c>
      <c r="E31">
        <f t="shared" si="29"/>
        <v>11.175008824614654</v>
      </c>
      <c r="F31">
        <f t="shared" si="30"/>
        <v>0.24132437920874292</v>
      </c>
      <c r="G31">
        <f t="shared" si="31"/>
        <v>302.16761023423112</v>
      </c>
      <c r="H31">
        <f t="shared" si="32"/>
        <v>2.3493828133400294</v>
      </c>
      <c r="I31">
        <f t="shared" si="33"/>
        <v>0.79817700142163095</v>
      </c>
      <c r="J31">
        <f t="shared" si="34"/>
        <v>9.5891408920288086</v>
      </c>
      <c r="K31" s="1">
        <v>6</v>
      </c>
      <c r="L31">
        <f t="shared" si="35"/>
        <v>1.4200000166893005</v>
      </c>
      <c r="M31" s="1">
        <v>1</v>
      </c>
      <c r="N31">
        <f t="shared" si="36"/>
        <v>2.8400000333786011</v>
      </c>
      <c r="O31" s="1">
        <v>7.8785862922668457</v>
      </c>
      <c r="P31" s="1">
        <v>9.5891408920288086</v>
      </c>
      <c r="Q31" s="1">
        <v>7.104550838470459</v>
      </c>
      <c r="R31" s="1">
        <v>401.9129638671875</v>
      </c>
      <c r="S31" s="1">
        <v>387.41098022460937</v>
      </c>
      <c r="T31" s="1">
        <v>2.4442882537841797</v>
      </c>
      <c r="U31" s="1">
        <v>5.2487039566040039</v>
      </c>
      <c r="V31" s="1">
        <v>17.477638244628906</v>
      </c>
      <c r="W31" s="1">
        <v>37.53033447265625</v>
      </c>
      <c r="X31" s="1">
        <v>500.00823974609375</v>
      </c>
      <c r="Y31" s="1">
        <v>1498.5594482421875</v>
      </c>
      <c r="Z31" s="1">
        <v>34.23052978515625</v>
      </c>
      <c r="AA31" s="1">
        <v>76.366104125976563</v>
      </c>
      <c r="AB31" s="1">
        <v>-5.8433456420898437</v>
      </c>
      <c r="AC31" s="1">
        <v>0.20603305101394653</v>
      </c>
      <c r="AD31" s="1">
        <v>0.66666668653488159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37"/>
        <v>0.83334706624348953</v>
      </c>
      <c r="AL31">
        <f t="shared" si="38"/>
        <v>2.3493828133400296E-3</v>
      </c>
      <c r="AM31">
        <f t="shared" si="39"/>
        <v>282.73914089202879</v>
      </c>
      <c r="AN31">
        <f t="shared" si="40"/>
        <v>281.02858629226682</v>
      </c>
      <c r="AO31">
        <f t="shared" si="41"/>
        <v>239.76950635948378</v>
      </c>
      <c r="AP31">
        <f t="shared" si="42"/>
        <v>1.4463280255774202</v>
      </c>
      <c r="AQ31">
        <f t="shared" si="43"/>
        <v>1.1990000742980775</v>
      </c>
      <c r="AR31">
        <f t="shared" si="44"/>
        <v>15.700684066849337</v>
      </c>
      <c r="AS31">
        <f t="shared" si="45"/>
        <v>10.451980110245334</v>
      </c>
      <c r="AT31">
        <f t="shared" si="46"/>
        <v>8.7338635921478271</v>
      </c>
      <c r="AU31">
        <f t="shared" si="47"/>
        <v>1.1318290068391241</v>
      </c>
      <c r="AV31">
        <f t="shared" si="48"/>
        <v>0.22242424141001499</v>
      </c>
      <c r="AW31">
        <f t="shared" si="49"/>
        <v>0.40082307287644653</v>
      </c>
      <c r="AX31">
        <f t="shared" si="50"/>
        <v>0.73100593396267755</v>
      </c>
      <c r="AY31">
        <f t="shared" si="51"/>
        <v>0.14059804147117916</v>
      </c>
      <c r="AZ31">
        <f t="shared" si="52"/>
        <v>23.075363186644793</v>
      </c>
      <c r="BA31">
        <f t="shared" si="53"/>
        <v>0.77996656176095813</v>
      </c>
      <c r="BB31">
        <f t="shared" si="54"/>
        <v>37.993957302053651</v>
      </c>
      <c r="BC31">
        <f t="shared" si="55"/>
        <v>382.09891623308806</v>
      </c>
      <c r="BD31">
        <f t="shared" si="56"/>
        <v>1.1111855859687334E-2</v>
      </c>
    </row>
    <row r="32" spans="1:114" x14ac:dyDescent="0.25">
      <c r="A32" s="1">
        <v>18</v>
      </c>
      <c r="B32" s="1" t="s">
        <v>82</v>
      </c>
      <c r="C32" s="1">
        <v>649.50001621618867</v>
      </c>
      <c r="D32" s="1">
        <v>0</v>
      </c>
      <c r="E32">
        <f t="shared" si="29"/>
        <v>11.175008824614654</v>
      </c>
      <c r="F32">
        <f t="shared" si="30"/>
        <v>0.24132437920874292</v>
      </c>
      <c r="G32">
        <f t="shared" si="31"/>
        <v>302.16761023423112</v>
      </c>
      <c r="H32">
        <f t="shared" si="32"/>
        <v>2.3493828133400294</v>
      </c>
      <c r="I32">
        <f t="shared" si="33"/>
        <v>0.79817700142163095</v>
      </c>
      <c r="J32">
        <f t="shared" si="34"/>
        <v>9.5891408920288086</v>
      </c>
      <c r="K32" s="1">
        <v>6</v>
      </c>
      <c r="L32">
        <f t="shared" si="35"/>
        <v>1.4200000166893005</v>
      </c>
      <c r="M32" s="1">
        <v>1</v>
      </c>
      <c r="N32">
        <f t="shared" si="36"/>
        <v>2.8400000333786011</v>
      </c>
      <c r="O32" s="1">
        <v>7.8785862922668457</v>
      </c>
      <c r="P32" s="1">
        <v>9.5891408920288086</v>
      </c>
      <c r="Q32" s="1">
        <v>7.104550838470459</v>
      </c>
      <c r="R32" s="1">
        <v>401.9129638671875</v>
      </c>
      <c r="S32" s="1">
        <v>387.41098022460937</v>
      </c>
      <c r="T32" s="1">
        <v>2.4442882537841797</v>
      </c>
      <c r="U32" s="1">
        <v>5.2487039566040039</v>
      </c>
      <c r="V32" s="1">
        <v>17.477638244628906</v>
      </c>
      <c r="W32" s="1">
        <v>37.53033447265625</v>
      </c>
      <c r="X32" s="1">
        <v>500.00823974609375</v>
      </c>
      <c r="Y32" s="1">
        <v>1498.5594482421875</v>
      </c>
      <c r="Z32" s="1">
        <v>34.23052978515625</v>
      </c>
      <c r="AA32" s="1">
        <v>76.366104125976563</v>
      </c>
      <c r="AB32" s="1">
        <v>-5.8433456420898437</v>
      </c>
      <c r="AC32" s="1">
        <v>0.20603305101394653</v>
      </c>
      <c r="AD32" s="1">
        <v>0.66666668653488159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37"/>
        <v>0.83334706624348953</v>
      </c>
      <c r="AL32">
        <f t="shared" si="38"/>
        <v>2.3493828133400296E-3</v>
      </c>
      <c r="AM32">
        <f t="shared" si="39"/>
        <v>282.73914089202879</v>
      </c>
      <c r="AN32">
        <f t="shared" si="40"/>
        <v>281.02858629226682</v>
      </c>
      <c r="AO32">
        <f t="shared" si="41"/>
        <v>239.76950635948378</v>
      </c>
      <c r="AP32">
        <f t="shared" si="42"/>
        <v>1.4463280255774202</v>
      </c>
      <c r="AQ32">
        <f t="shared" si="43"/>
        <v>1.1990000742980775</v>
      </c>
      <c r="AR32">
        <f t="shared" si="44"/>
        <v>15.700684066849337</v>
      </c>
      <c r="AS32">
        <f t="shared" si="45"/>
        <v>10.451980110245334</v>
      </c>
      <c r="AT32">
        <f t="shared" si="46"/>
        <v>8.7338635921478271</v>
      </c>
      <c r="AU32">
        <f t="shared" si="47"/>
        <v>1.1318290068391241</v>
      </c>
      <c r="AV32">
        <f t="shared" si="48"/>
        <v>0.22242424141001499</v>
      </c>
      <c r="AW32">
        <f t="shared" si="49"/>
        <v>0.40082307287644653</v>
      </c>
      <c r="AX32">
        <f t="shared" si="50"/>
        <v>0.73100593396267755</v>
      </c>
      <c r="AY32">
        <f t="shared" si="51"/>
        <v>0.14059804147117916</v>
      </c>
      <c r="AZ32">
        <f t="shared" si="52"/>
        <v>23.075363186644793</v>
      </c>
      <c r="BA32">
        <f t="shared" si="53"/>
        <v>0.77996656176095813</v>
      </c>
      <c r="BB32">
        <f t="shared" si="54"/>
        <v>37.993957302053651</v>
      </c>
      <c r="BC32">
        <f t="shared" si="55"/>
        <v>382.09891623308806</v>
      </c>
      <c r="BD32">
        <f t="shared" si="56"/>
        <v>1.1111855859687334E-2</v>
      </c>
    </row>
    <row r="33" spans="1:114" x14ac:dyDescent="0.25">
      <c r="A33" s="1">
        <v>19</v>
      </c>
      <c r="B33" s="1" t="s">
        <v>83</v>
      </c>
      <c r="C33" s="1">
        <v>650.0000162050128</v>
      </c>
      <c r="D33" s="1">
        <v>0</v>
      </c>
      <c r="E33">
        <f t="shared" si="29"/>
        <v>11.119553675154201</v>
      </c>
      <c r="F33">
        <f t="shared" si="30"/>
        <v>0.24126968340137148</v>
      </c>
      <c r="G33">
        <f t="shared" si="31"/>
        <v>302.55595703447449</v>
      </c>
      <c r="H33">
        <f t="shared" si="32"/>
        <v>2.3489149032168521</v>
      </c>
      <c r="I33">
        <f t="shared" si="33"/>
        <v>0.79818399925907779</v>
      </c>
      <c r="J33">
        <f t="shared" si="34"/>
        <v>9.5895290374755859</v>
      </c>
      <c r="K33" s="1">
        <v>6</v>
      </c>
      <c r="L33">
        <f t="shared" si="35"/>
        <v>1.4200000166893005</v>
      </c>
      <c r="M33" s="1">
        <v>1</v>
      </c>
      <c r="N33">
        <f t="shared" si="36"/>
        <v>2.8400000333786011</v>
      </c>
      <c r="O33" s="1">
        <v>7.8792200088500977</v>
      </c>
      <c r="P33" s="1">
        <v>9.5895290374755859</v>
      </c>
      <c r="Q33" s="1">
        <v>7.1041507720947266</v>
      </c>
      <c r="R33" s="1">
        <v>401.86074829101562</v>
      </c>
      <c r="S33" s="1">
        <v>387.425048828125</v>
      </c>
      <c r="T33" s="1">
        <v>2.4450833797454834</v>
      </c>
      <c r="U33" s="1">
        <v>5.2490248680114746</v>
      </c>
      <c r="V33" s="1">
        <v>17.482559204101563</v>
      </c>
      <c r="W33" s="1">
        <v>37.530982971191406</v>
      </c>
      <c r="X33" s="1">
        <v>499.9930419921875</v>
      </c>
      <c r="Y33" s="1">
        <v>1498.52490234375</v>
      </c>
      <c r="Z33" s="1">
        <v>34.297775268554687</v>
      </c>
      <c r="AA33" s="1">
        <v>76.366058349609375</v>
      </c>
      <c r="AB33" s="1">
        <v>-5.8433456420898437</v>
      </c>
      <c r="AC33" s="1">
        <v>0.20603305101394653</v>
      </c>
      <c r="AD33" s="1">
        <v>0.66666668653488159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37"/>
        <v>0.83332173665364573</v>
      </c>
      <c r="AL33">
        <f t="shared" si="38"/>
        <v>2.3489149032168521E-3</v>
      </c>
      <c r="AM33">
        <f t="shared" si="39"/>
        <v>282.73952903747556</v>
      </c>
      <c r="AN33">
        <f t="shared" si="40"/>
        <v>281.02922000885007</v>
      </c>
      <c r="AO33">
        <f t="shared" si="41"/>
        <v>239.76397901585733</v>
      </c>
      <c r="AP33">
        <f t="shared" si="42"/>
        <v>1.4465375071226076</v>
      </c>
      <c r="AQ33">
        <f t="shared" si="43"/>
        <v>1.1990313386081928</v>
      </c>
      <c r="AR33">
        <f t="shared" si="44"/>
        <v>15.701102878964107</v>
      </c>
      <c r="AS33">
        <f t="shared" si="45"/>
        <v>10.452078010952633</v>
      </c>
      <c r="AT33">
        <f t="shared" si="46"/>
        <v>8.7343745231628418</v>
      </c>
      <c r="AU33">
        <f t="shared" si="47"/>
        <v>1.1318681224246046</v>
      </c>
      <c r="AV33">
        <f t="shared" si="48"/>
        <v>0.22237777666188926</v>
      </c>
      <c r="AW33">
        <f t="shared" si="49"/>
        <v>0.40084733934911493</v>
      </c>
      <c r="AX33">
        <f t="shared" si="50"/>
        <v>0.73102078307548957</v>
      </c>
      <c r="AY33">
        <f t="shared" si="51"/>
        <v>0.14056833597281818</v>
      </c>
      <c r="AZ33">
        <f t="shared" si="52"/>
        <v>23.105005868916585</v>
      </c>
      <c r="BA33">
        <f t="shared" si="53"/>
        <v>0.7809406179327828</v>
      </c>
      <c r="BB33">
        <f t="shared" si="54"/>
        <v>37.99390664694895</v>
      </c>
      <c r="BC33">
        <f t="shared" si="55"/>
        <v>382.13934555874869</v>
      </c>
      <c r="BD33">
        <f t="shared" si="56"/>
        <v>1.1055529591485027E-2</v>
      </c>
    </row>
    <row r="34" spans="1:114" x14ac:dyDescent="0.25">
      <c r="A34" s="1">
        <v>20</v>
      </c>
      <c r="B34" s="1" t="s">
        <v>83</v>
      </c>
      <c r="C34" s="1">
        <v>650.50001619383693</v>
      </c>
      <c r="D34" s="1">
        <v>0</v>
      </c>
      <c r="E34">
        <f t="shared" si="29"/>
        <v>11.06492503324659</v>
      </c>
      <c r="F34">
        <f t="shared" si="30"/>
        <v>0.24128204744636059</v>
      </c>
      <c r="G34">
        <f t="shared" si="31"/>
        <v>302.927684239938</v>
      </c>
      <c r="H34">
        <f t="shared" si="32"/>
        <v>2.3494345410228403</v>
      </c>
      <c r="I34">
        <f t="shared" si="33"/>
        <v>0.79832077713469096</v>
      </c>
      <c r="J34">
        <f t="shared" si="34"/>
        <v>9.5916061401367188</v>
      </c>
      <c r="K34" s="1">
        <v>6</v>
      </c>
      <c r="L34">
        <f t="shared" si="35"/>
        <v>1.4200000166893005</v>
      </c>
      <c r="M34" s="1">
        <v>1</v>
      </c>
      <c r="N34">
        <f t="shared" si="36"/>
        <v>2.8400000333786011</v>
      </c>
      <c r="O34" s="1">
        <v>7.8797078132629395</v>
      </c>
      <c r="P34" s="1">
        <v>9.5916061401367188</v>
      </c>
      <c r="Q34" s="1">
        <v>7.1045684814453125</v>
      </c>
      <c r="R34" s="1">
        <v>401.7794189453125</v>
      </c>
      <c r="S34" s="1">
        <v>387.40835571289062</v>
      </c>
      <c r="T34" s="1">
        <v>2.4447295665740967</v>
      </c>
      <c r="U34" s="1">
        <v>5.2494316101074219</v>
      </c>
      <c r="V34" s="1">
        <v>17.479427337646484</v>
      </c>
      <c r="W34" s="1">
        <v>37.532600402832031</v>
      </c>
      <c r="X34" s="1">
        <v>499.96783447265625</v>
      </c>
      <c r="Y34" s="1">
        <v>1498.5616455078125</v>
      </c>
      <c r="Z34" s="1">
        <v>34.315113067626953</v>
      </c>
      <c r="AA34" s="1">
        <v>76.365959167480469</v>
      </c>
      <c r="AB34" s="1">
        <v>-5.8433456420898437</v>
      </c>
      <c r="AC34" s="1">
        <v>0.20603305101394653</v>
      </c>
      <c r="AD34" s="1">
        <v>0.66666668653488159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0.83327972412109375</v>
      </c>
      <c r="AL34">
        <f t="shared" si="38"/>
        <v>2.3494345410228403E-3</v>
      </c>
      <c r="AM34">
        <f t="shared" si="39"/>
        <v>282.7416061401367</v>
      </c>
      <c r="AN34">
        <f t="shared" si="40"/>
        <v>281.02970781326292</v>
      </c>
      <c r="AO34">
        <f t="shared" si="41"/>
        <v>239.76985792197593</v>
      </c>
      <c r="AP34">
        <f t="shared" si="42"/>
        <v>1.4461396593182398</v>
      </c>
      <c r="AQ34">
        <f t="shared" si="43"/>
        <v>1.1991986571246356</v>
      </c>
      <c r="AR34">
        <f t="shared" si="44"/>
        <v>15.703314280314833</v>
      </c>
      <c r="AS34">
        <f t="shared" si="45"/>
        <v>10.453882670207411</v>
      </c>
      <c r="AT34">
        <f t="shared" si="46"/>
        <v>8.7356569766998291</v>
      </c>
      <c r="AU34">
        <f t="shared" si="47"/>
        <v>1.13196630907171</v>
      </c>
      <c r="AV34">
        <f t="shared" si="48"/>
        <v>0.22238828021154733</v>
      </c>
      <c r="AW34">
        <f t="shared" si="49"/>
        <v>0.40087787998994462</v>
      </c>
      <c r="AX34">
        <f t="shared" si="50"/>
        <v>0.73108842908176541</v>
      </c>
      <c r="AY34">
        <f t="shared" si="51"/>
        <v>0.14057505101196807</v>
      </c>
      <c r="AZ34">
        <f t="shared" si="52"/>
        <v>23.133363165366521</v>
      </c>
      <c r="BA34">
        <f t="shared" si="53"/>
        <v>0.78193379098007509</v>
      </c>
      <c r="BB34">
        <f t="shared" si="54"/>
        <v>37.992100882804358</v>
      </c>
      <c r="BC34">
        <f t="shared" si="55"/>
        <v>382.14862028355248</v>
      </c>
      <c r="BD34">
        <f t="shared" si="56"/>
        <v>1.1000425640994124E-2</v>
      </c>
    </row>
    <row r="35" spans="1:114" x14ac:dyDescent="0.25">
      <c r="A35" s="1">
        <v>21</v>
      </c>
      <c r="B35" s="1" t="s">
        <v>84</v>
      </c>
      <c r="C35" s="1">
        <v>651.00001618266106</v>
      </c>
      <c r="D35" s="1">
        <v>0</v>
      </c>
      <c r="E35">
        <f t="shared" si="29"/>
        <v>10.967912425971987</v>
      </c>
      <c r="F35">
        <f t="shared" si="30"/>
        <v>0.24130387323354838</v>
      </c>
      <c r="G35">
        <f t="shared" si="31"/>
        <v>303.60366403998432</v>
      </c>
      <c r="H35">
        <f t="shared" si="32"/>
        <v>2.3500725548703332</v>
      </c>
      <c r="I35">
        <f t="shared" si="33"/>
        <v>0.7984702823350629</v>
      </c>
      <c r="J35">
        <f t="shared" si="34"/>
        <v>9.5934696197509766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7.8800258636474609</v>
      </c>
      <c r="P35" s="1">
        <v>9.5934696197509766</v>
      </c>
      <c r="Q35" s="1">
        <v>7.1047358512878418</v>
      </c>
      <c r="R35" s="1">
        <v>401.64907836914063</v>
      </c>
      <c r="S35" s="1">
        <v>387.39425659179687</v>
      </c>
      <c r="T35" s="1">
        <v>2.4439904689788818</v>
      </c>
      <c r="U35" s="1">
        <v>5.2494392395019531</v>
      </c>
      <c r="V35" s="1">
        <v>17.473764419555664</v>
      </c>
      <c r="W35" s="1">
        <v>37.531845092773438</v>
      </c>
      <c r="X35" s="1">
        <v>499.97048950195312</v>
      </c>
      <c r="Y35" s="1">
        <v>1498.5018310546875</v>
      </c>
      <c r="Z35" s="1">
        <v>34.42730712890625</v>
      </c>
      <c r="AA35" s="1">
        <v>76.365966796875</v>
      </c>
      <c r="AB35" s="1">
        <v>-5.8433456420898437</v>
      </c>
      <c r="AC35" s="1">
        <v>0.20603305101394653</v>
      </c>
      <c r="AD35" s="1">
        <v>0.66666668653488159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0.83328414916992166</v>
      </c>
      <c r="AL35">
        <f t="shared" si="38"/>
        <v>2.3500725548703332E-3</v>
      </c>
      <c r="AM35">
        <f t="shared" si="39"/>
        <v>282.74346961975095</v>
      </c>
      <c r="AN35">
        <f t="shared" si="40"/>
        <v>281.03002586364744</v>
      </c>
      <c r="AO35">
        <f t="shared" si="41"/>
        <v>239.76028760968984</v>
      </c>
      <c r="AP35">
        <f t="shared" si="42"/>
        <v>1.4454978714308824</v>
      </c>
      <c r="AQ35">
        <f t="shared" si="43"/>
        <v>1.1993487850010818</v>
      </c>
      <c r="AR35">
        <f t="shared" si="44"/>
        <v>15.705278611756681</v>
      </c>
      <c r="AS35">
        <f t="shared" si="45"/>
        <v>10.455839372254728</v>
      </c>
      <c r="AT35">
        <f t="shared" si="46"/>
        <v>8.7367477416992187</v>
      </c>
      <c r="AU35">
        <f t="shared" si="47"/>
        <v>1.1320498256539127</v>
      </c>
      <c r="AV35">
        <f t="shared" si="48"/>
        <v>0.22240682153002692</v>
      </c>
      <c r="AW35">
        <f t="shared" si="49"/>
        <v>0.40087850266601888</v>
      </c>
      <c r="AX35">
        <f t="shared" si="50"/>
        <v>0.73117132298789378</v>
      </c>
      <c r="AY35">
        <f t="shared" si="51"/>
        <v>0.14058690470606761</v>
      </c>
      <c r="AZ35">
        <f t="shared" si="52"/>
        <v>23.184987327487036</v>
      </c>
      <c r="BA35">
        <f t="shared" si="53"/>
        <v>0.78370718944317252</v>
      </c>
      <c r="BB35">
        <f t="shared" si="54"/>
        <v>37.988629097774677</v>
      </c>
      <c r="BC35">
        <f t="shared" si="55"/>
        <v>382.18063630974098</v>
      </c>
      <c r="BD35">
        <f t="shared" si="56"/>
        <v>1.0902068748178078E-2</v>
      </c>
    </row>
    <row r="36" spans="1:114" x14ac:dyDescent="0.25">
      <c r="A36" s="1">
        <v>22</v>
      </c>
      <c r="B36" s="1" t="s">
        <v>84</v>
      </c>
      <c r="C36" s="1">
        <v>651.50001617148519</v>
      </c>
      <c r="D36" s="1">
        <v>0</v>
      </c>
      <c r="E36">
        <f t="shared" si="29"/>
        <v>10.910877319846247</v>
      </c>
      <c r="F36">
        <f t="shared" si="30"/>
        <v>0.24139015108163603</v>
      </c>
      <c r="G36">
        <f t="shared" si="31"/>
        <v>303.98175653689646</v>
      </c>
      <c r="H36">
        <f t="shared" si="32"/>
        <v>2.3510905543537484</v>
      </c>
      <c r="I36">
        <f t="shared" si="33"/>
        <v>0.79854776792833104</v>
      </c>
      <c r="J36">
        <f t="shared" si="34"/>
        <v>9.594517707824707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7.8806319236755371</v>
      </c>
      <c r="P36" s="1">
        <v>9.594517707824707</v>
      </c>
      <c r="Q36" s="1">
        <v>7.1046943664550781</v>
      </c>
      <c r="R36" s="1">
        <v>401.53082275390625</v>
      </c>
      <c r="S36" s="1">
        <v>387.3441162109375</v>
      </c>
      <c r="T36" s="1">
        <v>2.4428977966308594</v>
      </c>
      <c r="U36" s="1">
        <v>5.2495613098144531</v>
      </c>
      <c r="V36" s="1">
        <v>17.465127944946289</v>
      </c>
      <c r="W36" s="1">
        <v>37.53094482421875</v>
      </c>
      <c r="X36" s="1">
        <v>499.97052001953125</v>
      </c>
      <c r="Y36" s="1">
        <v>1498.50927734375</v>
      </c>
      <c r="Z36" s="1">
        <v>34.373310089111328</v>
      </c>
      <c r="AA36" s="1">
        <v>76.365516662597656</v>
      </c>
      <c r="AB36" s="1">
        <v>-5.8433456420898437</v>
      </c>
      <c r="AC36" s="1">
        <v>0.20603305101394653</v>
      </c>
      <c r="AD36" s="1">
        <v>0.66666668653488159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0.83328420003255188</v>
      </c>
      <c r="AL36">
        <f t="shared" si="38"/>
        <v>2.3510905543537484E-3</v>
      </c>
      <c r="AM36">
        <f t="shared" si="39"/>
        <v>282.74451770782468</v>
      </c>
      <c r="AN36">
        <f t="shared" si="40"/>
        <v>281.03063192367551</v>
      </c>
      <c r="AO36">
        <f t="shared" si="41"/>
        <v>239.76147901591321</v>
      </c>
      <c r="AP36">
        <f t="shared" si="42"/>
        <v>1.4449143822076544</v>
      </c>
      <c r="AQ36">
        <f t="shared" si="43"/>
        <v>1.1994332296042947</v>
      </c>
      <c r="AR36">
        <f t="shared" si="44"/>
        <v>15.706476981013521</v>
      </c>
      <c r="AS36">
        <f t="shared" si="45"/>
        <v>10.456915671199068</v>
      </c>
      <c r="AT36">
        <f t="shared" si="46"/>
        <v>8.7375748157501221</v>
      </c>
      <c r="AU36">
        <f t="shared" si="47"/>
        <v>1.1321131558375084</v>
      </c>
      <c r="AV36">
        <f t="shared" si="48"/>
        <v>0.22248011322499828</v>
      </c>
      <c r="AW36">
        <f t="shared" si="49"/>
        <v>0.40088546167596362</v>
      </c>
      <c r="AX36">
        <f t="shared" si="50"/>
        <v>0.73122769416154476</v>
      </c>
      <c r="AY36">
        <f t="shared" si="51"/>
        <v>0.14063376121292606</v>
      </c>
      <c r="AZ36">
        <f t="shared" si="52"/>
        <v>23.213723893944071</v>
      </c>
      <c r="BA36">
        <f t="shared" si="53"/>
        <v>0.78478475292330485</v>
      </c>
      <c r="BB36">
        <f t="shared" si="54"/>
        <v>37.988672581521364</v>
      </c>
      <c r="BC36">
        <f t="shared" si="55"/>
        <v>382.15760768675648</v>
      </c>
      <c r="BD36">
        <f t="shared" si="56"/>
        <v>1.0846041992719707E-2</v>
      </c>
    </row>
    <row r="37" spans="1:114" x14ac:dyDescent="0.25">
      <c r="A37" s="1">
        <v>23</v>
      </c>
      <c r="B37" s="1" t="s">
        <v>85</v>
      </c>
      <c r="C37" s="1">
        <v>652.00001616030931</v>
      </c>
      <c r="D37" s="1">
        <v>0</v>
      </c>
      <c r="E37">
        <f t="shared" si="29"/>
        <v>10.867744888950364</v>
      </c>
      <c r="F37">
        <f t="shared" si="30"/>
        <v>0.24140978916591715</v>
      </c>
      <c r="G37">
        <f t="shared" si="31"/>
        <v>304.21169219693888</v>
      </c>
      <c r="H37">
        <f t="shared" si="32"/>
        <v>2.3515858740596878</v>
      </c>
      <c r="I37">
        <f t="shared" si="33"/>
        <v>0.79865049923427534</v>
      </c>
      <c r="J37">
        <f t="shared" si="34"/>
        <v>9.5958843231201172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7.8806934356689453</v>
      </c>
      <c r="P37" s="1">
        <v>9.5958843231201172</v>
      </c>
      <c r="Q37" s="1">
        <v>7.1043839454650879</v>
      </c>
      <c r="R37" s="1">
        <v>401.39776611328125</v>
      </c>
      <c r="S37" s="1">
        <v>387.26351928710937</v>
      </c>
      <c r="T37" s="1">
        <v>2.442575216293335</v>
      </c>
      <c r="U37" s="1">
        <v>5.2496905326843262</v>
      </c>
      <c r="V37" s="1">
        <v>17.462640762329102</v>
      </c>
      <c r="W37" s="1">
        <v>37.531478881835937</v>
      </c>
      <c r="X37" s="1">
        <v>499.99530029296875</v>
      </c>
      <c r="Y37" s="1">
        <v>1498.555908203125</v>
      </c>
      <c r="Z37" s="1">
        <v>34.365989685058594</v>
      </c>
      <c r="AA37" s="1">
        <v>76.365043640136719</v>
      </c>
      <c r="AB37" s="1">
        <v>-5.8433456420898437</v>
      </c>
      <c r="AC37" s="1">
        <v>0.20603305101394653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0.83332550048828113</v>
      </c>
      <c r="AL37">
        <f t="shared" si="38"/>
        <v>2.3515858740596877E-3</v>
      </c>
      <c r="AM37">
        <f t="shared" si="39"/>
        <v>282.74588432312009</v>
      </c>
      <c r="AN37">
        <f t="shared" si="40"/>
        <v>281.03069343566892</v>
      </c>
      <c r="AO37">
        <f t="shared" si="41"/>
        <v>239.76893995324644</v>
      </c>
      <c r="AP37">
        <f t="shared" si="42"/>
        <v>1.4445842670294753</v>
      </c>
      <c r="AQ37">
        <f t="shared" si="43"/>
        <v>1.1995433458599265</v>
      </c>
      <c r="AR37">
        <f t="shared" si="44"/>
        <v>15.708016242518827</v>
      </c>
      <c r="AS37">
        <f t="shared" si="45"/>
        <v>10.458325709834501</v>
      </c>
      <c r="AT37">
        <f t="shared" si="46"/>
        <v>8.7382888793945313</v>
      </c>
      <c r="AU37">
        <f t="shared" si="47"/>
        <v>1.1321678351730853</v>
      </c>
      <c r="AV37">
        <f t="shared" si="48"/>
        <v>0.22249679489986782</v>
      </c>
      <c r="AW37">
        <f t="shared" si="49"/>
        <v>0.40089284662565117</v>
      </c>
      <c r="AX37">
        <f t="shared" si="50"/>
        <v>0.73127498854743411</v>
      </c>
      <c r="AY37">
        <f t="shared" si="51"/>
        <v>0.14064442611313724</v>
      </c>
      <c r="AZ37">
        <f t="shared" si="52"/>
        <v>23.231139150459075</v>
      </c>
      <c r="BA37">
        <f t="shared" si="53"/>
        <v>0.78554182629167935</v>
      </c>
      <c r="BB37">
        <f t="shared" si="54"/>
        <v>37.986731183024759</v>
      </c>
      <c r="BC37">
        <f t="shared" si="55"/>
        <v>382.09751385483861</v>
      </c>
      <c r="BD37">
        <f t="shared" si="56"/>
        <v>1.0804312739367513E-2</v>
      </c>
    </row>
    <row r="38" spans="1:114" x14ac:dyDescent="0.25">
      <c r="A38" s="1">
        <v>24</v>
      </c>
      <c r="B38" s="1" t="s">
        <v>85</v>
      </c>
      <c r="C38" s="1">
        <v>652.50001614913344</v>
      </c>
      <c r="D38" s="1">
        <v>0</v>
      </c>
      <c r="E38">
        <f t="shared" si="29"/>
        <v>10.783603893659317</v>
      </c>
      <c r="F38">
        <f t="shared" si="30"/>
        <v>0.24146811199767204</v>
      </c>
      <c r="G38">
        <f t="shared" si="31"/>
        <v>304.77948717739088</v>
      </c>
      <c r="H38">
        <f t="shared" si="32"/>
        <v>2.3519069032622575</v>
      </c>
      <c r="I38">
        <f t="shared" si="33"/>
        <v>0.79857916766727866</v>
      </c>
      <c r="J38">
        <f t="shared" si="34"/>
        <v>9.5963497161865234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7.881716251373291</v>
      </c>
      <c r="P38" s="1">
        <v>9.5963497161865234</v>
      </c>
      <c r="Q38" s="1">
        <v>7.1041440963745117</v>
      </c>
      <c r="R38" s="1">
        <v>401.25421142578125</v>
      </c>
      <c r="S38" s="1">
        <v>387.21966552734375</v>
      </c>
      <c r="T38" s="1">
        <v>2.4433839321136475</v>
      </c>
      <c r="U38" s="1">
        <v>5.2511272430419922</v>
      </c>
      <c r="V38" s="1">
        <v>17.467166900634766</v>
      </c>
      <c r="W38" s="1">
        <v>37.539051055908203</v>
      </c>
      <c r="X38" s="1">
        <v>499.95098876953125</v>
      </c>
      <c r="Y38" s="1">
        <v>1498.573974609375</v>
      </c>
      <c r="Z38" s="1">
        <v>34.390438079833984</v>
      </c>
      <c r="AA38" s="1">
        <v>76.364875793457031</v>
      </c>
      <c r="AB38" s="1">
        <v>-5.8433456420898437</v>
      </c>
      <c r="AC38" s="1">
        <v>0.20603305101394653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0.83325164794921858</v>
      </c>
      <c r="AL38">
        <f t="shared" si="38"/>
        <v>2.3519069032622575E-3</v>
      </c>
      <c r="AM38">
        <f t="shared" si="39"/>
        <v>282.7463497161865</v>
      </c>
      <c r="AN38">
        <f t="shared" si="40"/>
        <v>281.03171625137327</v>
      </c>
      <c r="AO38">
        <f t="shared" si="41"/>
        <v>239.77183057818183</v>
      </c>
      <c r="AP38">
        <f t="shared" si="42"/>
        <v>1.4445106917150718</v>
      </c>
      <c r="AQ38">
        <f t="shared" si="43"/>
        <v>1.1995808473578189</v>
      </c>
      <c r="AR38">
        <f t="shared" si="44"/>
        <v>15.708541851129407</v>
      </c>
      <c r="AS38">
        <f t="shared" si="45"/>
        <v>10.457414608087415</v>
      </c>
      <c r="AT38">
        <f t="shared" si="46"/>
        <v>8.7390329837799072</v>
      </c>
      <c r="AU38">
        <f t="shared" si="47"/>
        <v>1.1322248173518676</v>
      </c>
      <c r="AV38">
        <f t="shared" si="48"/>
        <v>0.22254633628527032</v>
      </c>
      <c r="AW38">
        <f t="shared" si="49"/>
        <v>0.40100167969054018</v>
      </c>
      <c r="AX38">
        <f t="shared" si="50"/>
        <v>0.7312231376613274</v>
      </c>
      <c r="AY38">
        <f t="shared" si="51"/>
        <v>0.14067609893537911</v>
      </c>
      <c r="AZ38">
        <f t="shared" si="52"/>
        <v>23.274447682694984</v>
      </c>
      <c r="BA38">
        <f t="shared" si="53"/>
        <v>0.78709712938344734</v>
      </c>
      <c r="BB38">
        <f t="shared" si="54"/>
        <v>37.995320502342921</v>
      </c>
      <c r="BC38">
        <f t="shared" si="55"/>
        <v>382.09365669447715</v>
      </c>
      <c r="BD38">
        <f t="shared" si="56"/>
        <v>1.0723195188699949E-2</v>
      </c>
    </row>
    <row r="39" spans="1:114" x14ac:dyDescent="0.25">
      <c r="A39" s="1">
        <v>25</v>
      </c>
      <c r="B39" s="1" t="s">
        <v>86</v>
      </c>
      <c r="C39" s="1">
        <v>653.00001613795757</v>
      </c>
      <c r="D39" s="1">
        <v>0</v>
      </c>
      <c r="E39">
        <f t="shared" si="29"/>
        <v>10.727338077312702</v>
      </c>
      <c r="F39">
        <f t="shared" si="30"/>
        <v>0.24205102621454724</v>
      </c>
      <c r="G39">
        <f t="shared" si="31"/>
        <v>305.275408721139</v>
      </c>
      <c r="H39">
        <f t="shared" si="32"/>
        <v>2.353608802932877</v>
      </c>
      <c r="I39">
        <f t="shared" si="33"/>
        <v>0.79738808089570257</v>
      </c>
      <c r="J39">
        <f t="shared" si="34"/>
        <v>9.5834236145019531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7.8825545310974121</v>
      </c>
      <c r="P39" s="1">
        <v>9.5834236145019531</v>
      </c>
      <c r="Q39" s="1">
        <v>7.1037530899047852</v>
      </c>
      <c r="R39" s="1">
        <v>401.10562133789062</v>
      </c>
      <c r="S39" s="1">
        <v>387.13909912109375</v>
      </c>
      <c r="T39" s="1">
        <v>2.4435334205627441</v>
      </c>
      <c r="U39" s="1">
        <v>5.253089427947998</v>
      </c>
      <c r="V39" s="1">
        <v>17.467239379882812</v>
      </c>
      <c r="W39" s="1">
        <v>37.550937652587891</v>
      </c>
      <c r="X39" s="1">
        <v>499.98898315429687</v>
      </c>
      <c r="Y39" s="1">
        <v>1498.683837890625</v>
      </c>
      <c r="Z39" s="1">
        <v>34.576877593994141</v>
      </c>
      <c r="AA39" s="1">
        <v>76.364883422851563</v>
      </c>
      <c r="AB39" s="1">
        <v>-5.8433456420898437</v>
      </c>
      <c r="AC39" s="1">
        <v>0.20603305101394653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0.83331497192382797</v>
      </c>
      <c r="AL39">
        <f t="shared" si="38"/>
        <v>2.353608802932877E-3</v>
      </c>
      <c r="AM39">
        <f t="shared" si="39"/>
        <v>282.73342361450193</v>
      </c>
      <c r="AN39">
        <f t="shared" si="40"/>
        <v>281.03255453109739</v>
      </c>
      <c r="AO39">
        <f t="shared" si="41"/>
        <v>239.78940870278893</v>
      </c>
      <c r="AP39">
        <f t="shared" si="42"/>
        <v>1.4454580414944835</v>
      </c>
      <c r="AQ39">
        <f t="shared" si="43"/>
        <v>1.1985396426707655</v>
      </c>
      <c r="AR39">
        <f t="shared" si="44"/>
        <v>15.69490568111196</v>
      </c>
      <c r="AS39">
        <f t="shared" si="45"/>
        <v>10.441816253163962</v>
      </c>
      <c r="AT39">
        <f t="shared" si="46"/>
        <v>8.7329890727996826</v>
      </c>
      <c r="AU39">
        <f t="shared" si="47"/>
        <v>1.1317620586165016</v>
      </c>
      <c r="AV39">
        <f t="shared" si="48"/>
        <v>0.22304138031359663</v>
      </c>
      <c r="AW39">
        <f t="shared" si="49"/>
        <v>0.40115156177506289</v>
      </c>
      <c r="AX39">
        <f t="shared" si="50"/>
        <v>0.73061049684143864</v>
      </c>
      <c r="AY39">
        <f t="shared" si="51"/>
        <v>0.14099259954431573</v>
      </c>
      <c r="AZ39">
        <f t="shared" si="52"/>
        <v>23.312320998853142</v>
      </c>
      <c r="BA39">
        <f t="shared" si="53"/>
        <v>0.78854192049884242</v>
      </c>
      <c r="BB39">
        <f t="shared" si="54"/>
        <v>38.046101295304602</v>
      </c>
      <c r="BC39">
        <f t="shared" si="55"/>
        <v>382.03983636258465</v>
      </c>
      <c r="BD39">
        <f t="shared" si="56"/>
        <v>1.0683006123242807E-2</v>
      </c>
    </row>
    <row r="40" spans="1:114" x14ac:dyDescent="0.25">
      <c r="A40" s="1">
        <v>26</v>
      </c>
      <c r="B40" s="1" t="s">
        <v>87</v>
      </c>
      <c r="C40" s="1">
        <v>654.00001611560583</v>
      </c>
      <c r="D40" s="1">
        <v>0</v>
      </c>
      <c r="E40">
        <f t="shared" si="29"/>
        <v>10.617191880632774</v>
      </c>
      <c r="F40">
        <f t="shared" si="30"/>
        <v>0.24221919921473078</v>
      </c>
      <c r="G40">
        <f t="shared" si="31"/>
        <v>305.91766613088487</v>
      </c>
      <c r="H40">
        <f t="shared" si="32"/>
        <v>2.3525549086848976</v>
      </c>
      <c r="I40">
        <f t="shared" si="33"/>
        <v>0.79653035547315931</v>
      </c>
      <c r="J40">
        <f t="shared" si="34"/>
        <v>9.5712728500366211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7.8846831321716309</v>
      </c>
      <c r="P40" s="1">
        <v>9.5712728500366211</v>
      </c>
      <c r="Q40" s="1">
        <v>7.1041460037231445</v>
      </c>
      <c r="R40" s="1">
        <v>400.78152465820312</v>
      </c>
      <c r="S40" s="1">
        <v>386.9488525390625</v>
      </c>
      <c r="T40" s="1">
        <v>2.4433200359344482</v>
      </c>
      <c r="U40" s="1">
        <v>5.2514915466308594</v>
      </c>
      <c r="V40" s="1">
        <v>17.4632568359375</v>
      </c>
      <c r="W40" s="1">
        <v>37.534233093261719</v>
      </c>
      <c r="X40" s="1">
        <v>500.01229858398437</v>
      </c>
      <c r="Y40" s="1">
        <v>1498.76611328125</v>
      </c>
      <c r="Z40" s="1">
        <v>34.659019470214844</v>
      </c>
      <c r="AA40" s="1">
        <v>76.365211486816406</v>
      </c>
      <c r="AB40" s="1">
        <v>-5.8433456420898437</v>
      </c>
      <c r="AC40" s="1">
        <v>0.20603305101394653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0.83335383097330717</v>
      </c>
      <c r="AL40">
        <f t="shared" si="38"/>
        <v>2.3525549086848975E-3</v>
      </c>
      <c r="AM40">
        <f t="shared" si="39"/>
        <v>282.7212728500366</v>
      </c>
      <c r="AN40">
        <f t="shared" si="40"/>
        <v>281.03468313217161</v>
      </c>
      <c r="AO40">
        <f t="shared" si="41"/>
        <v>239.80257276499469</v>
      </c>
      <c r="AP40">
        <f t="shared" si="42"/>
        <v>1.447877443598854</v>
      </c>
      <c r="AQ40">
        <f t="shared" si="43"/>
        <v>1.1975616180528534</v>
      </c>
      <c r="AR40">
        <f t="shared" si="44"/>
        <v>15.682031054933946</v>
      </c>
      <c r="AS40">
        <f t="shared" si="45"/>
        <v>10.430539508303086</v>
      </c>
      <c r="AT40">
        <f t="shared" si="46"/>
        <v>8.727977991104126</v>
      </c>
      <c r="AU40">
        <f t="shared" si="47"/>
        <v>1.1313785060414494</v>
      </c>
      <c r="AV40">
        <f t="shared" si="48"/>
        <v>0.22318416762197116</v>
      </c>
      <c r="AW40">
        <f t="shared" si="49"/>
        <v>0.40103126257969418</v>
      </c>
      <c r="AX40">
        <f t="shared" si="50"/>
        <v>0.73034724346175528</v>
      </c>
      <c r="AY40">
        <f t="shared" si="51"/>
        <v>0.1410838919206451</v>
      </c>
      <c r="AZ40">
        <f t="shared" si="52"/>
        <v>23.361467271638315</v>
      </c>
      <c r="BA40">
        <f t="shared" si="53"/>
        <v>0.79058941284753514</v>
      </c>
      <c r="BB40">
        <f t="shared" si="54"/>
        <v>38.066033465097703</v>
      </c>
      <c r="BC40">
        <f t="shared" si="55"/>
        <v>381.90194800723305</v>
      </c>
      <c r="BD40">
        <f t="shared" si="56"/>
        <v>1.0582673996359827E-2</v>
      </c>
    </row>
    <row r="41" spans="1:114" x14ac:dyDescent="0.25">
      <c r="A41" s="1">
        <v>27</v>
      </c>
      <c r="B41" s="1" t="s">
        <v>87</v>
      </c>
      <c r="C41" s="1">
        <v>654.50001610442996</v>
      </c>
      <c r="D41" s="1">
        <v>0</v>
      </c>
      <c r="E41">
        <f t="shared" si="29"/>
        <v>10.565130490064673</v>
      </c>
      <c r="F41">
        <f t="shared" si="30"/>
        <v>0.24236290474833891</v>
      </c>
      <c r="G41">
        <f t="shared" si="31"/>
        <v>306.26661928845556</v>
      </c>
      <c r="H41">
        <f t="shared" si="32"/>
        <v>2.3536210088539886</v>
      </c>
      <c r="I41">
        <f t="shared" si="33"/>
        <v>0.79645885274597061</v>
      </c>
      <c r="J41">
        <f t="shared" si="34"/>
        <v>9.5712862014770508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7.8853120803833008</v>
      </c>
      <c r="P41" s="1">
        <v>9.5712862014770508</v>
      </c>
      <c r="Q41" s="1">
        <v>7.1035881042480469</v>
      </c>
      <c r="R41" s="1">
        <v>400.65911865234375</v>
      </c>
      <c r="S41" s="1">
        <v>386.88925170898437</v>
      </c>
      <c r="T41" s="1">
        <v>2.4431135654449463</v>
      </c>
      <c r="U41" s="1">
        <v>5.2524204254150391</v>
      </c>
      <c r="V41" s="1">
        <v>17.461105346679688</v>
      </c>
      <c r="W41" s="1">
        <v>37.539417266845703</v>
      </c>
      <c r="X41" s="1">
        <v>500.0362548828125</v>
      </c>
      <c r="Y41" s="1">
        <v>1498.7164306640625</v>
      </c>
      <c r="Z41" s="1">
        <v>34.552410125732422</v>
      </c>
      <c r="AA41" s="1">
        <v>76.365524291992188</v>
      </c>
      <c r="AB41" s="1">
        <v>-5.8433456420898437</v>
      </c>
      <c r="AC41" s="1">
        <v>0.20603305101394653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0.83339375813802075</v>
      </c>
      <c r="AL41">
        <f t="shared" si="38"/>
        <v>2.3536210088539885E-3</v>
      </c>
      <c r="AM41">
        <f t="shared" si="39"/>
        <v>282.72128620147703</v>
      </c>
      <c r="AN41">
        <f t="shared" si="40"/>
        <v>281.03531208038328</v>
      </c>
      <c r="AO41">
        <f t="shared" si="41"/>
        <v>239.79462354642237</v>
      </c>
      <c r="AP41">
        <f t="shared" si="42"/>
        <v>1.4472841545861928</v>
      </c>
      <c r="AQ41">
        <f t="shared" si="43"/>
        <v>1.1975626923347586</v>
      </c>
      <c r="AR41">
        <f t="shared" si="44"/>
        <v>15.681980886502432</v>
      </c>
      <c r="AS41">
        <f t="shared" si="45"/>
        <v>10.429560461087393</v>
      </c>
      <c r="AT41">
        <f t="shared" si="46"/>
        <v>8.7282991409301758</v>
      </c>
      <c r="AU41">
        <f t="shared" si="47"/>
        <v>1.1314030836928219</v>
      </c>
      <c r="AV41">
        <f t="shared" si="48"/>
        <v>0.2233061684790705</v>
      </c>
      <c r="AW41">
        <f t="shared" si="49"/>
        <v>0.40110383958878809</v>
      </c>
      <c r="AX41">
        <f t="shared" si="50"/>
        <v>0.73029924410403391</v>
      </c>
      <c r="AY41">
        <f t="shared" si="51"/>
        <v>0.14116189534592558</v>
      </c>
      <c r="AZ41">
        <f t="shared" si="52"/>
        <v>23.388210955098877</v>
      </c>
      <c r="BA41">
        <f t="shared" si="53"/>
        <v>0.791613150108464</v>
      </c>
      <c r="BB41">
        <f t="shared" si="54"/>
        <v>38.074508411065445</v>
      </c>
      <c r="BC41">
        <f t="shared" si="55"/>
        <v>381.86709466885947</v>
      </c>
      <c r="BD41">
        <f t="shared" si="56"/>
        <v>1.0534087784044284E-2</v>
      </c>
    </row>
    <row r="42" spans="1:114" x14ac:dyDescent="0.25">
      <c r="A42" s="1">
        <v>28</v>
      </c>
      <c r="B42" s="1" t="s">
        <v>88</v>
      </c>
      <c r="C42" s="1">
        <v>655.00001609325409</v>
      </c>
      <c r="D42" s="1">
        <v>0</v>
      </c>
      <c r="E42">
        <f t="shared" si="29"/>
        <v>10.550286319049814</v>
      </c>
      <c r="F42">
        <f t="shared" si="30"/>
        <v>0.24254189112953742</v>
      </c>
      <c r="G42">
        <f t="shared" si="31"/>
        <v>306.33833798730547</v>
      </c>
      <c r="H42">
        <f t="shared" si="32"/>
        <v>2.3550378374363796</v>
      </c>
      <c r="I42">
        <f t="shared" si="33"/>
        <v>0.79640229107563898</v>
      </c>
      <c r="J42">
        <f t="shared" si="34"/>
        <v>9.571711540222168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7.886235237121582</v>
      </c>
      <c r="P42" s="1">
        <v>9.571711540222168</v>
      </c>
      <c r="Q42" s="1">
        <v>7.103029727935791</v>
      </c>
      <c r="R42" s="1">
        <v>400.55572509765625</v>
      </c>
      <c r="S42" s="1">
        <v>386.80380249023437</v>
      </c>
      <c r="T42" s="1">
        <v>2.4426841735839844</v>
      </c>
      <c r="U42" s="1">
        <v>5.2535667419433594</v>
      </c>
      <c r="V42" s="1">
        <v>17.457080841064453</v>
      </c>
      <c r="W42" s="1">
        <v>37.545558929443359</v>
      </c>
      <c r="X42" s="1">
        <v>500.05621337890625</v>
      </c>
      <c r="Y42" s="1">
        <v>1498.695068359375</v>
      </c>
      <c r="Z42" s="1">
        <v>34.512332916259766</v>
      </c>
      <c r="AA42" s="1">
        <v>76.366142272949219</v>
      </c>
      <c r="AB42" s="1">
        <v>-5.8433456420898437</v>
      </c>
      <c r="AC42" s="1">
        <v>0.20603305101394653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0.833427022298177</v>
      </c>
      <c r="AL42">
        <f t="shared" si="38"/>
        <v>2.3550378374363797E-3</v>
      </c>
      <c r="AM42">
        <f t="shared" si="39"/>
        <v>282.72171154022215</v>
      </c>
      <c r="AN42">
        <f t="shared" si="40"/>
        <v>281.03623523712156</v>
      </c>
      <c r="AO42">
        <f t="shared" si="41"/>
        <v>239.79120557774877</v>
      </c>
      <c r="AP42">
        <f t="shared" si="42"/>
        <v>1.4465434478684196</v>
      </c>
      <c r="AQ42">
        <f t="shared" si="43"/>
        <v>1.1975969163313198</v>
      </c>
      <c r="AR42">
        <f t="shared" si="44"/>
        <v>15.682302139223527</v>
      </c>
      <c r="AS42">
        <f t="shared" si="45"/>
        <v>10.428735397280168</v>
      </c>
      <c r="AT42">
        <f t="shared" si="46"/>
        <v>8.728973388671875</v>
      </c>
      <c r="AU42">
        <f t="shared" si="47"/>
        <v>1.1314546855198322</v>
      </c>
      <c r="AV42">
        <f t="shared" si="48"/>
        <v>0.22345810560662713</v>
      </c>
      <c r="AW42">
        <f t="shared" si="49"/>
        <v>0.40119462525568089</v>
      </c>
      <c r="AX42">
        <f t="shared" si="50"/>
        <v>0.73026006026415136</v>
      </c>
      <c r="AY42">
        <f t="shared" si="51"/>
        <v>0.14125904042235674</v>
      </c>
      <c r="AZ42">
        <f t="shared" si="52"/>
        <v>23.393877102397376</v>
      </c>
      <c r="BA42">
        <f t="shared" si="53"/>
        <v>0.79197343980360579</v>
      </c>
      <c r="BB42">
        <f t="shared" si="54"/>
        <v>38.084225075602959</v>
      </c>
      <c r="BC42">
        <f t="shared" si="55"/>
        <v>381.78870165807939</v>
      </c>
      <c r="BD42">
        <f t="shared" si="56"/>
        <v>1.052413225016254E-2</v>
      </c>
    </row>
    <row r="43" spans="1:114" x14ac:dyDescent="0.25">
      <c r="A43" s="1">
        <v>29</v>
      </c>
      <c r="B43" s="1" t="s">
        <v>88</v>
      </c>
      <c r="C43" s="1">
        <v>655.50001608207822</v>
      </c>
      <c r="D43" s="1">
        <v>0</v>
      </c>
      <c r="E43">
        <f t="shared" si="29"/>
        <v>10.535261333130471</v>
      </c>
      <c r="F43">
        <f t="shared" si="30"/>
        <v>0.24259066566053272</v>
      </c>
      <c r="G43">
        <f t="shared" si="31"/>
        <v>306.41209826172752</v>
      </c>
      <c r="H43">
        <f t="shared" si="32"/>
        <v>2.3556120497436157</v>
      </c>
      <c r="I43">
        <f t="shared" si="33"/>
        <v>0.79645153190444018</v>
      </c>
      <c r="J43">
        <f t="shared" si="34"/>
        <v>9.5732908248901367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7.8873968124389648</v>
      </c>
      <c r="P43" s="1">
        <v>9.5732908248901367</v>
      </c>
      <c r="Q43" s="1">
        <v>7.1036057472229004</v>
      </c>
      <c r="R43" s="1">
        <v>400.49124145507812</v>
      </c>
      <c r="S43" s="1">
        <v>386.75778198242187</v>
      </c>
      <c r="T43" s="1">
        <v>2.4431138038635254</v>
      </c>
      <c r="U43" s="1">
        <v>5.2545619010925293</v>
      </c>
      <c r="V43" s="1">
        <v>17.458850860595703</v>
      </c>
      <c r="W43" s="1">
        <v>37.549869537353516</v>
      </c>
      <c r="X43" s="1">
        <v>500.0770263671875</v>
      </c>
      <c r="Y43" s="1">
        <v>1498.6407470703125</v>
      </c>
      <c r="Z43" s="1">
        <v>34.569602966308594</v>
      </c>
      <c r="AA43" s="1">
        <v>76.366493225097656</v>
      </c>
      <c r="AB43" s="1">
        <v>-5.8433456420898437</v>
      </c>
      <c r="AC43" s="1">
        <v>0.20603305101394653</v>
      </c>
      <c r="AD43" s="1">
        <v>0.66666668653488159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0.83346171061197893</v>
      </c>
      <c r="AL43">
        <f t="shared" si="38"/>
        <v>2.3556120497436159E-3</v>
      </c>
      <c r="AM43">
        <f t="shared" si="39"/>
        <v>282.72329082489011</v>
      </c>
      <c r="AN43">
        <f t="shared" si="40"/>
        <v>281.03739681243894</v>
      </c>
      <c r="AO43">
        <f t="shared" si="41"/>
        <v>239.78251417169304</v>
      </c>
      <c r="AP43">
        <f t="shared" si="42"/>
        <v>1.4460778268186321</v>
      </c>
      <c r="AQ43">
        <f t="shared" si="43"/>
        <v>1.1977239977250791</v>
      </c>
      <c r="AR43">
        <f t="shared" si="44"/>
        <v>15.683894168017787</v>
      </c>
      <c r="AS43">
        <f t="shared" si="45"/>
        <v>10.429332266925257</v>
      </c>
      <c r="AT43">
        <f t="shared" si="46"/>
        <v>8.7303438186645508</v>
      </c>
      <c r="AU43">
        <f t="shared" si="47"/>
        <v>1.1315595742697522</v>
      </c>
      <c r="AV43">
        <f t="shared" si="48"/>
        <v>0.22349950604470556</v>
      </c>
      <c r="AW43">
        <f t="shared" si="49"/>
        <v>0.40127246582063891</v>
      </c>
      <c r="AX43">
        <f t="shared" si="50"/>
        <v>0.73028710844911326</v>
      </c>
      <c r="AY43">
        <f t="shared" si="51"/>
        <v>0.14128551116452678</v>
      </c>
      <c r="AZ43">
        <f t="shared" si="52"/>
        <v>23.399617425992172</v>
      </c>
      <c r="BA43">
        <f t="shared" si="53"/>
        <v>0.79225839152126987</v>
      </c>
      <c r="BB43">
        <f t="shared" si="54"/>
        <v>38.087865385631169</v>
      </c>
      <c r="BC43">
        <f t="shared" si="55"/>
        <v>381.74982330898263</v>
      </c>
      <c r="BD43">
        <f t="shared" si="56"/>
        <v>1.0511219415390276E-2</v>
      </c>
    </row>
    <row r="44" spans="1:114" x14ac:dyDescent="0.25">
      <c r="A44" s="1">
        <v>30</v>
      </c>
      <c r="B44" s="1" t="s">
        <v>89</v>
      </c>
      <c r="C44" s="1">
        <v>656.00001607090235</v>
      </c>
      <c r="D44" s="1">
        <v>0</v>
      </c>
      <c r="E44">
        <f t="shared" si="29"/>
        <v>10.564884690961</v>
      </c>
      <c r="F44">
        <f t="shared" si="30"/>
        <v>0.24254723488979191</v>
      </c>
      <c r="G44">
        <f t="shared" si="31"/>
        <v>306.12929334917374</v>
      </c>
      <c r="H44">
        <f t="shared" si="32"/>
        <v>2.3552837563022728</v>
      </c>
      <c r="I44">
        <f t="shared" si="33"/>
        <v>0.79647486068037265</v>
      </c>
      <c r="J44">
        <f t="shared" si="34"/>
        <v>9.5733642578125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7.8889050483703613</v>
      </c>
      <c r="P44" s="1">
        <v>9.5733642578125</v>
      </c>
      <c r="Q44" s="1">
        <v>7.1034488677978516</v>
      </c>
      <c r="R44" s="1">
        <v>400.46380615234375</v>
      </c>
      <c r="S44" s="1">
        <v>386.69439697265625</v>
      </c>
      <c r="T44" s="1">
        <v>2.4431071281433105</v>
      </c>
      <c r="U44" s="1">
        <v>5.2543148994445801</v>
      </c>
      <c r="V44" s="1">
        <v>17.457073211669922</v>
      </c>
      <c r="W44" s="1">
        <v>37.544384002685547</v>
      </c>
      <c r="X44" s="1">
        <v>500.05020141601562</v>
      </c>
      <c r="Y44" s="1">
        <v>1498.6357421875</v>
      </c>
      <c r="Z44" s="1">
        <v>34.642841339111328</v>
      </c>
      <c r="AA44" s="1">
        <v>76.366767883300781</v>
      </c>
      <c r="AB44" s="1">
        <v>-5.8433456420898437</v>
      </c>
      <c r="AC44" s="1">
        <v>0.20603305101394653</v>
      </c>
      <c r="AD44" s="1">
        <v>0.66666668653488159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0.83341700236002603</v>
      </c>
      <c r="AL44">
        <f t="shared" si="38"/>
        <v>2.3552837563022727E-3</v>
      </c>
      <c r="AM44">
        <f t="shared" si="39"/>
        <v>282.72336425781248</v>
      </c>
      <c r="AN44">
        <f t="shared" si="40"/>
        <v>281.03890504837034</v>
      </c>
      <c r="AO44">
        <f t="shared" si="41"/>
        <v>239.78171339046094</v>
      </c>
      <c r="AP44">
        <f t="shared" si="42"/>
        <v>1.4464087664803065</v>
      </c>
      <c r="AQ44">
        <f t="shared" si="43"/>
        <v>1.1977299069920258</v>
      </c>
      <c r="AR44">
        <f t="shared" si="44"/>
        <v>15.683915139924821</v>
      </c>
      <c r="AS44">
        <f t="shared" si="45"/>
        <v>10.429600240480241</v>
      </c>
      <c r="AT44">
        <f t="shared" si="46"/>
        <v>8.7311346530914307</v>
      </c>
      <c r="AU44">
        <f t="shared" si="47"/>
        <v>1.1316201063511524</v>
      </c>
      <c r="AV44">
        <f t="shared" si="48"/>
        <v>0.22346264152174572</v>
      </c>
      <c r="AW44">
        <f t="shared" si="49"/>
        <v>0.40125504631165315</v>
      </c>
      <c r="AX44">
        <f t="shared" si="50"/>
        <v>0.7303650600394993</v>
      </c>
      <c r="AY44">
        <f t="shared" si="51"/>
        <v>0.14126194060454264</v>
      </c>
      <c r="AZ44">
        <f t="shared" si="52"/>
        <v>23.378104687475243</v>
      </c>
      <c r="BA44">
        <f t="shared" si="53"/>
        <v>0.79165691498452362</v>
      </c>
      <c r="BB44">
        <f t="shared" si="54"/>
        <v>38.085492144878906</v>
      </c>
      <c r="BC44">
        <f t="shared" si="55"/>
        <v>381.67235677365318</v>
      </c>
      <c r="BD44">
        <f t="shared" si="56"/>
        <v>1.0542257665984628E-2</v>
      </c>
      <c r="BE44">
        <f>AVERAGE(E30:E44)</f>
        <v>10.853199975403133</v>
      </c>
      <c r="BF44">
        <f>AVERAGE(O30:O44)</f>
        <v>7.8821694374084474</v>
      </c>
      <c r="BG44">
        <f>AVERAGE(P30:P44)</f>
        <v>9.5844857533772778</v>
      </c>
      <c r="BH44" t="e">
        <f>AVERAGE(B30:B44)</f>
        <v>#DIV/0!</v>
      </c>
      <c r="BI44">
        <f t="shared" ref="BI44:DJ44" si="57">AVERAGE(C30:C44)</f>
        <v>652.23334948842728</v>
      </c>
      <c r="BJ44">
        <f t="shared" si="57"/>
        <v>0</v>
      </c>
      <c r="BK44">
        <f t="shared" si="57"/>
        <v>10.853199975403133</v>
      </c>
      <c r="BL44">
        <f t="shared" si="57"/>
        <v>0.24176583662254683</v>
      </c>
      <c r="BM44">
        <f t="shared" si="57"/>
        <v>304.33023218973227</v>
      </c>
      <c r="BN44">
        <f t="shared" si="57"/>
        <v>2.3517518041818155</v>
      </c>
      <c r="BO44">
        <f t="shared" si="57"/>
        <v>0.79763679585999592</v>
      </c>
      <c r="BP44">
        <f t="shared" si="57"/>
        <v>9.5844857533772778</v>
      </c>
      <c r="BQ44">
        <f t="shared" si="57"/>
        <v>6</v>
      </c>
      <c r="BR44">
        <f t="shared" si="57"/>
        <v>1.4200000166893005</v>
      </c>
      <c r="BS44">
        <f t="shared" si="57"/>
        <v>1</v>
      </c>
      <c r="BT44">
        <f t="shared" si="57"/>
        <v>2.8400000333786011</v>
      </c>
      <c r="BU44">
        <f t="shared" si="57"/>
        <v>7.8821694374084474</v>
      </c>
      <c r="BV44">
        <f t="shared" si="57"/>
        <v>9.5844857533772778</v>
      </c>
      <c r="BW44">
        <f t="shared" si="57"/>
        <v>7.1040772120157873</v>
      </c>
      <c r="BX44">
        <f t="shared" si="57"/>
        <v>401.28517252604166</v>
      </c>
      <c r="BY44">
        <f t="shared" si="57"/>
        <v>387.16887817382815</v>
      </c>
      <c r="BZ44">
        <f t="shared" si="57"/>
        <v>2.4436472415924073</v>
      </c>
      <c r="CA44">
        <f t="shared" si="57"/>
        <v>5.2508937199910486</v>
      </c>
      <c r="CB44">
        <f t="shared" si="57"/>
        <v>17.468718210856121</v>
      </c>
      <c r="CC44">
        <f t="shared" si="57"/>
        <v>37.53666559855143</v>
      </c>
      <c r="CD44">
        <f t="shared" si="57"/>
        <v>500.006591796875</v>
      </c>
      <c r="CE44">
        <f t="shared" si="57"/>
        <v>1498.6072509765625</v>
      </c>
      <c r="CF44">
        <f t="shared" si="57"/>
        <v>34.425294494628908</v>
      </c>
      <c r="CG44">
        <f t="shared" si="57"/>
        <v>76.365778096516934</v>
      </c>
      <c r="CH44">
        <f t="shared" si="57"/>
        <v>-5.8433456420898437</v>
      </c>
      <c r="CI44">
        <f t="shared" si="57"/>
        <v>0.20603305101394653</v>
      </c>
      <c r="CJ44">
        <f t="shared" si="57"/>
        <v>0.80000001192092896</v>
      </c>
      <c r="CK44">
        <f t="shared" si="57"/>
        <v>-0.21956524252891541</v>
      </c>
      <c r="CL44">
        <f t="shared" si="57"/>
        <v>2.737391471862793</v>
      </c>
      <c r="CM44">
        <f t="shared" si="57"/>
        <v>1</v>
      </c>
      <c r="CN44">
        <f t="shared" si="57"/>
        <v>0</v>
      </c>
      <c r="CO44">
        <f t="shared" si="57"/>
        <v>0.15999999642372131</v>
      </c>
      <c r="CP44">
        <f t="shared" si="57"/>
        <v>111115</v>
      </c>
      <c r="CQ44">
        <f t="shared" si="57"/>
        <v>0.83334431966145828</v>
      </c>
      <c r="CR44">
        <f t="shared" si="57"/>
        <v>2.3517518041818158E-3</v>
      </c>
      <c r="CS44">
        <f t="shared" si="57"/>
        <v>282.73448575337733</v>
      </c>
      <c r="CT44">
        <f t="shared" si="57"/>
        <v>281.03216943740853</v>
      </c>
      <c r="CU44">
        <f t="shared" si="57"/>
        <v>239.77715479681282</v>
      </c>
      <c r="CV44">
        <f t="shared" si="57"/>
        <v>1.4461283135284941</v>
      </c>
      <c r="CW44">
        <f t="shared" si="57"/>
        <v>1.1986253806351934</v>
      </c>
      <c r="CX44">
        <f t="shared" si="57"/>
        <v>15.695844558046144</v>
      </c>
      <c r="CY44">
        <f t="shared" si="57"/>
        <v>10.444950838055096</v>
      </c>
      <c r="CZ44">
        <f t="shared" si="57"/>
        <v>8.7333275953928631</v>
      </c>
      <c r="DA44">
        <f t="shared" si="57"/>
        <v>1.1317880020368769</v>
      </c>
      <c r="DB44">
        <f t="shared" si="57"/>
        <v>0.22279912895389622</v>
      </c>
      <c r="DC44">
        <f t="shared" si="57"/>
        <v>0.40098858477519778</v>
      </c>
      <c r="DD44">
        <f t="shared" si="57"/>
        <v>0.73079941726167907</v>
      </c>
      <c r="DE44">
        <f t="shared" si="57"/>
        <v>0.14083772343166615</v>
      </c>
      <c r="DF44">
        <f t="shared" si="57"/>
        <v>23.240414894618858</v>
      </c>
      <c r="DG44">
        <f t="shared" si="57"/>
        <v>0.78604303322020519</v>
      </c>
      <c r="DH44">
        <f t="shared" si="57"/>
        <v>38.025526155593681</v>
      </c>
      <c r="DI44">
        <f t="shared" si="57"/>
        <v>382.00978669685952</v>
      </c>
      <c r="DJ44">
        <f t="shared" si="57"/>
        <v>1.0803050640268739E-2</v>
      </c>
    </row>
    <row r="45" spans="1:114" x14ac:dyDescent="0.25">
      <c r="A45" s="1" t="s">
        <v>9</v>
      </c>
      <c r="B45" s="1" t="s">
        <v>90</v>
      </c>
    </row>
    <row r="46" spans="1:114" x14ac:dyDescent="0.25">
      <c r="A46" s="1" t="s">
        <v>9</v>
      </c>
      <c r="B46" s="1" t="s">
        <v>91</v>
      </c>
    </row>
    <row r="47" spans="1:114" x14ac:dyDescent="0.25">
      <c r="A47" s="1" t="s">
        <v>9</v>
      </c>
      <c r="B47" s="1" t="s">
        <v>92</v>
      </c>
    </row>
    <row r="48" spans="1:114" x14ac:dyDescent="0.25">
      <c r="A48" s="1">
        <v>31</v>
      </c>
      <c r="B48" s="1" t="s">
        <v>93</v>
      </c>
      <c r="C48" s="1">
        <v>986.50001599267125</v>
      </c>
      <c r="D48" s="1">
        <v>0</v>
      </c>
      <c r="E48">
        <f t="shared" ref="E48:E62" si="58">(R48-S48*(1000-T48)/(1000-U48))*AK48</f>
        <v>12.344146303502969</v>
      </c>
      <c r="F48">
        <f t="shared" ref="F48:F62" si="59">IF(AV48&lt;&gt;0,1/(1/AV48-1/N48),0)</f>
        <v>0.24065921673108576</v>
      </c>
      <c r="G48">
        <f t="shared" ref="G48:G62" si="60">((AY48-AL48/2)*S48-E48)/(AY48+AL48/2)</f>
        <v>289.77848988522555</v>
      </c>
      <c r="H48">
        <f t="shared" ref="H48:H62" si="61">AL48*1000</f>
        <v>2.8155861032670351</v>
      </c>
      <c r="I48">
        <f t="shared" ref="I48:I62" si="62">(AQ48-AW48)</f>
        <v>0.95663392492417676</v>
      </c>
      <c r="J48">
        <f t="shared" ref="J48:J62" si="63">(P48+AP48*D48)</f>
        <v>12.630722999572754</v>
      </c>
      <c r="K48" s="1">
        <v>6</v>
      </c>
      <c r="L48">
        <f t="shared" ref="L48:L62" si="64">(K48*AE48+AF48)</f>
        <v>1.4200000166893005</v>
      </c>
      <c r="M48" s="1">
        <v>1</v>
      </c>
      <c r="N48">
        <f t="shared" ref="N48:N62" si="65">L48*(M48+1)*(M48+1)/(M48*M48+1)</f>
        <v>2.8400000333786011</v>
      </c>
      <c r="O48" s="1">
        <v>12.128656387329102</v>
      </c>
      <c r="P48" s="1">
        <v>12.630722999572754</v>
      </c>
      <c r="Q48" s="1">
        <v>11.986209869384766</v>
      </c>
      <c r="R48" s="1">
        <v>400.68505859375</v>
      </c>
      <c r="S48" s="1">
        <v>384.57171630859375</v>
      </c>
      <c r="T48" s="1">
        <v>3.3294272422790527</v>
      </c>
      <c r="U48" s="1">
        <v>6.6857523918151855</v>
      </c>
      <c r="V48" s="1">
        <v>17.910896301269531</v>
      </c>
      <c r="W48" s="1">
        <v>35.96649169921875</v>
      </c>
      <c r="X48" s="1">
        <v>499.96856689453125</v>
      </c>
      <c r="Y48" s="1">
        <v>1498.641357421875</v>
      </c>
      <c r="Z48" s="1">
        <v>35.429195404052734</v>
      </c>
      <c r="AA48" s="1">
        <v>76.368553161621094</v>
      </c>
      <c r="AB48" s="1">
        <v>-5.8752670288085937</v>
      </c>
      <c r="AC48" s="1">
        <v>0.20068103075027466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ref="AK48:AK62" si="66">X48*0.000001/(K48*0.0001)</f>
        <v>0.83328094482421866</v>
      </c>
      <c r="AL48">
        <f t="shared" ref="AL48:AL62" si="67">(U48-T48)/(1000-U48)*AK48</f>
        <v>2.8155861032670352E-3</v>
      </c>
      <c r="AM48">
        <f t="shared" ref="AM48:AM62" si="68">(P48+273.15)</f>
        <v>285.78072299957273</v>
      </c>
      <c r="AN48">
        <f t="shared" ref="AN48:AN62" si="69">(O48+273.15)</f>
        <v>285.27865638732908</v>
      </c>
      <c r="AO48">
        <f t="shared" ref="AO48:AO62" si="70">(Y48*AG48+Z48*AH48)*AI48</f>
        <v>239.78261182794085</v>
      </c>
      <c r="AP48">
        <f t="shared" ref="AP48:AP62" si="71">((AO48+0.00000010773*(AN48^4-AM48^4))-AL48*44100)/(L48*51.4+0.00000043092*AM48^3)</f>
        <v>1.3315446412860663</v>
      </c>
      <c r="AQ48">
        <f t="shared" ref="AQ48:AQ62" si="72">0.61365*EXP(17.502*J48/(240.97+J48))</f>
        <v>1.4672151618839502</v>
      </c>
      <c r="AR48">
        <f t="shared" ref="AR48:AR62" si="73">AQ48*1000/AA48</f>
        <v>19.212294866695171</v>
      </c>
      <c r="AS48">
        <f t="shared" ref="AS48:AS62" si="74">(AR48-U48)</f>
        <v>12.526542474879985</v>
      </c>
      <c r="AT48">
        <f t="shared" ref="AT48:AT62" si="75">IF(D48,P48,(O48+P48)/2)</f>
        <v>12.379689693450928</v>
      </c>
      <c r="AU48">
        <f t="shared" ref="AU48:AU62" si="76">0.61365*EXP(17.502*AT48/(240.97+AT48))</f>
        <v>1.4432361296353422</v>
      </c>
      <c r="AV48">
        <f t="shared" ref="AV48:AV62" si="77">IF(AS48&lt;&gt;0,(1000-(AR48+U48)/2)/AS48*AL48,0)</f>
        <v>0.22185906588819146</v>
      </c>
      <c r="AW48">
        <f t="shared" ref="AW48:AW62" si="78">U48*AA48/1000</f>
        <v>0.51058123695977342</v>
      </c>
      <c r="AX48">
        <f t="shared" ref="AX48:AX62" si="79">(AU48-AW48)</f>
        <v>0.93265489267556878</v>
      </c>
      <c r="AY48">
        <f t="shared" ref="AY48:AY62" si="80">1/(1.6/F48+1.37/N48)</f>
        <v>0.14023672724017738</v>
      </c>
      <c r="AZ48">
        <f t="shared" ref="AZ48:AZ62" si="81">G48*AA48*0.001</f>
        <v>22.129964009894127</v>
      </c>
      <c r="BA48">
        <f t="shared" ref="BA48:BA62" si="82">G48/S48</f>
        <v>0.75350962537426225</v>
      </c>
      <c r="BB48">
        <f t="shared" ref="BB48:BB62" si="83">(1-AL48*AA48/AQ48/F48)*100</f>
        <v>39.104237803990024</v>
      </c>
      <c r="BC48">
        <f t="shared" ref="BC48:BC62" si="84">(S48-E48/(N48/1.35))</f>
        <v>378.70390035300591</v>
      </c>
      <c r="BD48">
        <f t="shared" ref="BD48:BD62" si="85">E48*BB48/100/BC48</f>
        <v>1.2746328519180066E-2</v>
      </c>
    </row>
    <row r="49" spans="1:114" x14ac:dyDescent="0.25">
      <c r="A49" s="1">
        <v>32</v>
      </c>
      <c r="B49" s="1" t="s">
        <v>93</v>
      </c>
      <c r="C49" s="1">
        <v>987.00001598149538</v>
      </c>
      <c r="D49" s="1">
        <v>0</v>
      </c>
      <c r="E49">
        <f t="shared" si="58"/>
        <v>12.355549862731896</v>
      </c>
      <c r="F49">
        <f t="shared" si="59"/>
        <v>0.24082654268469489</v>
      </c>
      <c r="G49">
        <f t="shared" si="60"/>
        <v>289.7385622263223</v>
      </c>
      <c r="H49">
        <f t="shared" si="61"/>
        <v>2.8172534197460104</v>
      </c>
      <c r="I49">
        <f t="shared" si="62"/>
        <v>0.95658076315789864</v>
      </c>
      <c r="J49">
        <f t="shared" si="63"/>
        <v>12.631131172180176</v>
      </c>
      <c r="K49" s="1">
        <v>6</v>
      </c>
      <c r="L49">
        <f t="shared" si="64"/>
        <v>1.4200000166893005</v>
      </c>
      <c r="M49" s="1">
        <v>1</v>
      </c>
      <c r="N49">
        <f t="shared" si="65"/>
        <v>2.8400000333786011</v>
      </c>
      <c r="O49" s="1">
        <v>12.129369735717773</v>
      </c>
      <c r="P49" s="1">
        <v>12.631131172180176</v>
      </c>
      <c r="Q49" s="1">
        <v>11.985691070556641</v>
      </c>
      <c r="R49" s="1">
        <v>400.6829833984375</v>
      </c>
      <c r="S49" s="1">
        <v>384.55508422851563</v>
      </c>
      <c r="T49" s="1">
        <v>3.3286607265472412</v>
      </c>
      <c r="U49" s="1">
        <v>6.6870021820068359</v>
      </c>
      <c r="V49" s="1">
        <v>17.905824661254883</v>
      </c>
      <c r="W49" s="1">
        <v>35.971309661865234</v>
      </c>
      <c r="X49" s="1">
        <v>499.96365356445312</v>
      </c>
      <c r="Y49" s="1">
        <v>1498.6580810546875</v>
      </c>
      <c r="Z49" s="1">
        <v>35.429393768310547</v>
      </c>
      <c r="AA49" s="1">
        <v>76.36810302734375</v>
      </c>
      <c r="AB49" s="1">
        <v>-5.8752670288085937</v>
      </c>
      <c r="AC49" s="1">
        <v>0.20068103075027466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66"/>
        <v>0.83327275594075501</v>
      </c>
      <c r="AL49">
        <f t="shared" si="67"/>
        <v>2.8172534197460106E-3</v>
      </c>
      <c r="AM49">
        <f t="shared" si="68"/>
        <v>285.78113117218015</v>
      </c>
      <c r="AN49">
        <f t="shared" si="69"/>
        <v>285.27936973571775</v>
      </c>
      <c r="AO49">
        <f t="shared" si="70"/>
        <v>239.78528760913105</v>
      </c>
      <c r="AP49">
        <f t="shared" si="71"/>
        <v>1.3307272760347002</v>
      </c>
      <c r="AQ49">
        <f t="shared" si="72"/>
        <v>1.4672544347374692</v>
      </c>
      <c r="AR49">
        <f t="shared" si="73"/>
        <v>19.212922366450766</v>
      </c>
      <c r="AS49">
        <f t="shared" si="74"/>
        <v>12.52592018444393</v>
      </c>
      <c r="AT49">
        <f t="shared" si="75"/>
        <v>12.380250453948975</v>
      </c>
      <c r="AU49">
        <f t="shared" si="76"/>
        <v>1.4432893076046001</v>
      </c>
      <c r="AV49">
        <f t="shared" si="77"/>
        <v>0.22200126244591792</v>
      </c>
      <c r="AW49">
        <f t="shared" si="78"/>
        <v>0.51067367157957055</v>
      </c>
      <c r="AX49">
        <f t="shared" si="79"/>
        <v>0.9326156360250295</v>
      </c>
      <c r="AY49">
        <f t="shared" si="80"/>
        <v>0.14032763090717543</v>
      </c>
      <c r="AZ49">
        <f t="shared" si="81"/>
        <v>22.126784371094228</v>
      </c>
      <c r="BA49">
        <f t="shared" si="82"/>
        <v>0.75343838661654483</v>
      </c>
      <c r="BB49">
        <f t="shared" si="83"/>
        <v>39.112500942081716</v>
      </c>
      <c r="BC49">
        <f t="shared" si="84"/>
        <v>378.68184756701999</v>
      </c>
      <c r="BD49">
        <f t="shared" si="85"/>
        <v>1.276154267100197E-2</v>
      </c>
    </row>
    <row r="50" spans="1:114" x14ac:dyDescent="0.25">
      <c r="A50" s="1">
        <v>33</v>
      </c>
      <c r="B50" s="1" t="s">
        <v>93</v>
      </c>
      <c r="C50" s="1">
        <v>987.00001598149538</v>
      </c>
      <c r="D50" s="1">
        <v>0</v>
      </c>
      <c r="E50">
        <f t="shared" si="58"/>
        <v>12.355549862731896</v>
      </c>
      <c r="F50">
        <f t="shared" si="59"/>
        <v>0.24082654268469489</v>
      </c>
      <c r="G50">
        <f t="shared" si="60"/>
        <v>289.7385622263223</v>
      </c>
      <c r="H50">
        <f t="shared" si="61"/>
        <v>2.8172534197460104</v>
      </c>
      <c r="I50">
        <f t="shared" si="62"/>
        <v>0.95658076315789864</v>
      </c>
      <c r="J50">
        <f t="shared" si="63"/>
        <v>12.631131172180176</v>
      </c>
      <c r="K50" s="1">
        <v>6</v>
      </c>
      <c r="L50">
        <f t="shared" si="64"/>
        <v>1.4200000166893005</v>
      </c>
      <c r="M50" s="1">
        <v>1</v>
      </c>
      <c r="N50">
        <f t="shared" si="65"/>
        <v>2.8400000333786011</v>
      </c>
      <c r="O50" s="1">
        <v>12.129369735717773</v>
      </c>
      <c r="P50" s="1">
        <v>12.631131172180176</v>
      </c>
      <c r="Q50" s="1">
        <v>11.985691070556641</v>
      </c>
      <c r="R50" s="1">
        <v>400.6829833984375</v>
      </c>
      <c r="S50" s="1">
        <v>384.55508422851563</v>
      </c>
      <c r="T50" s="1">
        <v>3.3286607265472412</v>
      </c>
      <c r="U50" s="1">
        <v>6.6870021820068359</v>
      </c>
      <c r="V50" s="1">
        <v>17.905824661254883</v>
      </c>
      <c r="W50" s="1">
        <v>35.971309661865234</v>
      </c>
      <c r="X50" s="1">
        <v>499.96365356445312</v>
      </c>
      <c r="Y50" s="1">
        <v>1498.6580810546875</v>
      </c>
      <c r="Z50" s="1">
        <v>35.429393768310547</v>
      </c>
      <c r="AA50" s="1">
        <v>76.36810302734375</v>
      </c>
      <c r="AB50" s="1">
        <v>-5.8752670288085937</v>
      </c>
      <c r="AC50" s="1">
        <v>0.20068103075027466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66"/>
        <v>0.83327275594075501</v>
      </c>
      <c r="AL50">
        <f t="shared" si="67"/>
        <v>2.8172534197460106E-3</v>
      </c>
      <c r="AM50">
        <f t="shared" si="68"/>
        <v>285.78113117218015</v>
      </c>
      <c r="AN50">
        <f t="shared" si="69"/>
        <v>285.27936973571775</v>
      </c>
      <c r="AO50">
        <f t="shared" si="70"/>
        <v>239.78528760913105</v>
      </c>
      <c r="AP50">
        <f t="shared" si="71"/>
        <v>1.3307272760347002</v>
      </c>
      <c r="AQ50">
        <f t="shared" si="72"/>
        <v>1.4672544347374692</v>
      </c>
      <c r="AR50">
        <f t="shared" si="73"/>
        <v>19.212922366450766</v>
      </c>
      <c r="AS50">
        <f t="shared" si="74"/>
        <v>12.52592018444393</v>
      </c>
      <c r="AT50">
        <f t="shared" si="75"/>
        <v>12.380250453948975</v>
      </c>
      <c r="AU50">
        <f t="shared" si="76"/>
        <v>1.4432893076046001</v>
      </c>
      <c r="AV50">
        <f t="shared" si="77"/>
        <v>0.22200126244591792</v>
      </c>
      <c r="AW50">
        <f t="shared" si="78"/>
        <v>0.51067367157957055</v>
      </c>
      <c r="AX50">
        <f t="shared" si="79"/>
        <v>0.9326156360250295</v>
      </c>
      <c r="AY50">
        <f t="shared" si="80"/>
        <v>0.14032763090717543</v>
      </c>
      <c r="AZ50">
        <f t="shared" si="81"/>
        <v>22.126784371094228</v>
      </c>
      <c r="BA50">
        <f t="shared" si="82"/>
        <v>0.75343838661654483</v>
      </c>
      <c r="BB50">
        <f t="shared" si="83"/>
        <v>39.112500942081716</v>
      </c>
      <c r="BC50">
        <f t="shared" si="84"/>
        <v>378.68184756701999</v>
      </c>
      <c r="BD50">
        <f t="shared" si="85"/>
        <v>1.276154267100197E-2</v>
      </c>
    </row>
    <row r="51" spans="1:114" x14ac:dyDescent="0.25">
      <c r="A51" s="1">
        <v>34</v>
      </c>
      <c r="B51" s="1" t="s">
        <v>94</v>
      </c>
      <c r="C51" s="1">
        <v>987.50001597031951</v>
      </c>
      <c r="D51" s="1">
        <v>0</v>
      </c>
      <c r="E51">
        <f t="shared" si="58"/>
        <v>12.338431812825053</v>
      </c>
      <c r="F51">
        <f t="shared" si="59"/>
        <v>0.24091753329831184</v>
      </c>
      <c r="G51">
        <f t="shared" si="60"/>
        <v>289.91674247403881</v>
      </c>
      <c r="H51">
        <f t="shared" si="61"/>
        <v>2.8177874530030245</v>
      </c>
      <c r="I51">
        <f t="shared" si="62"/>
        <v>0.9564280475855873</v>
      </c>
      <c r="J51">
        <f t="shared" si="63"/>
        <v>12.630391120910645</v>
      </c>
      <c r="K51" s="1">
        <v>6</v>
      </c>
      <c r="L51">
        <f t="shared" si="64"/>
        <v>1.4200000166893005</v>
      </c>
      <c r="M51" s="1">
        <v>1</v>
      </c>
      <c r="N51">
        <f t="shared" si="65"/>
        <v>2.8400000333786011</v>
      </c>
      <c r="O51" s="1">
        <v>12.130341529846191</v>
      </c>
      <c r="P51" s="1">
        <v>12.630391120910645</v>
      </c>
      <c r="Q51" s="1">
        <v>11.985522270202637</v>
      </c>
      <c r="R51" s="1">
        <v>400.69012451171875</v>
      </c>
      <c r="S51" s="1">
        <v>384.58126831054687</v>
      </c>
      <c r="T51" s="1">
        <v>3.3288581371307373</v>
      </c>
      <c r="U51" s="1">
        <v>6.6880755424499512</v>
      </c>
      <c r="V51" s="1">
        <v>17.905725479125977</v>
      </c>
      <c r="W51" s="1">
        <v>35.974750518798828</v>
      </c>
      <c r="X51" s="1">
        <v>499.927490234375</v>
      </c>
      <c r="Y51" s="1">
        <v>1498.624267578125</v>
      </c>
      <c r="Z51" s="1">
        <v>35.477390289306641</v>
      </c>
      <c r="AA51" s="1">
        <v>76.368034362792969</v>
      </c>
      <c r="AB51" s="1">
        <v>-5.8752670288085937</v>
      </c>
      <c r="AC51" s="1">
        <v>0.20068103075027466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0.83321248372395817</v>
      </c>
      <c r="AL51">
        <f t="shared" si="67"/>
        <v>2.8177874530030244E-3</v>
      </c>
      <c r="AM51">
        <f t="shared" si="68"/>
        <v>285.78039112091062</v>
      </c>
      <c r="AN51">
        <f t="shared" si="69"/>
        <v>285.28034152984617</v>
      </c>
      <c r="AO51">
        <f t="shared" si="70"/>
        <v>239.77987745300197</v>
      </c>
      <c r="AP51">
        <f t="shared" si="71"/>
        <v>1.3305864949978767</v>
      </c>
      <c r="AQ51">
        <f t="shared" si="72"/>
        <v>1.4671832304323604</v>
      </c>
      <c r="AR51">
        <f t="shared" si="73"/>
        <v>19.212007257675108</v>
      </c>
      <c r="AS51">
        <f t="shared" si="74"/>
        <v>12.523931715225157</v>
      </c>
      <c r="AT51">
        <f t="shared" si="75"/>
        <v>12.380366325378418</v>
      </c>
      <c r="AU51">
        <f t="shared" si="76"/>
        <v>1.4433002961243921</v>
      </c>
      <c r="AV51">
        <f t="shared" si="77"/>
        <v>0.22207858139699668</v>
      </c>
      <c r="AW51">
        <f t="shared" si="78"/>
        <v>0.51075518284677313</v>
      </c>
      <c r="AX51">
        <f t="shared" si="79"/>
        <v>0.93254511327761902</v>
      </c>
      <c r="AY51">
        <f t="shared" si="80"/>
        <v>0.14037706005846082</v>
      </c>
      <c r="AZ51">
        <f t="shared" si="81"/>
        <v>22.140371751606395</v>
      </c>
      <c r="BA51">
        <f t="shared" si="82"/>
        <v>0.75385039876651749</v>
      </c>
      <c r="BB51">
        <f t="shared" si="83"/>
        <v>39.121060139111187</v>
      </c>
      <c r="BC51">
        <f t="shared" si="84"/>
        <v>378.71616875014371</v>
      </c>
      <c r="BD51">
        <f t="shared" si="85"/>
        <v>1.2745495777612437E-2</v>
      </c>
    </row>
    <row r="52" spans="1:114" x14ac:dyDescent="0.25">
      <c r="A52" s="1">
        <v>35</v>
      </c>
      <c r="B52" s="1" t="s">
        <v>94</v>
      </c>
      <c r="C52" s="1">
        <v>988.00001595914364</v>
      </c>
      <c r="D52" s="1">
        <v>0</v>
      </c>
      <c r="E52">
        <f t="shared" si="58"/>
        <v>12.308782102199359</v>
      </c>
      <c r="F52">
        <f t="shared" si="59"/>
        <v>0.24093712577696172</v>
      </c>
      <c r="G52">
        <f t="shared" si="60"/>
        <v>290.14768352836165</v>
      </c>
      <c r="H52">
        <f t="shared" si="61"/>
        <v>2.8183199786534203</v>
      </c>
      <c r="I52">
        <f t="shared" si="62"/>
        <v>0.95653813544944988</v>
      </c>
      <c r="J52">
        <f t="shared" si="63"/>
        <v>12.632171630859375</v>
      </c>
      <c r="K52" s="1">
        <v>6</v>
      </c>
      <c r="L52">
        <f t="shared" si="64"/>
        <v>1.4200000166893005</v>
      </c>
      <c r="M52" s="1">
        <v>1</v>
      </c>
      <c r="N52">
        <f t="shared" si="65"/>
        <v>2.8400000333786011</v>
      </c>
      <c r="O52" s="1">
        <v>12.130768775939941</v>
      </c>
      <c r="P52" s="1">
        <v>12.632171630859375</v>
      </c>
      <c r="Q52" s="1">
        <v>11.986132621765137</v>
      </c>
      <c r="R52" s="1">
        <v>400.67160034179687</v>
      </c>
      <c r="S52" s="1">
        <v>384.59759521484375</v>
      </c>
      <c r="T52" s="1">
        <v>3.3289198875427246</v>
      </c>
      <c r="U52" s="1">
        <v>6.6888599395751953</v>
      </c>
      <c r="V52" s="1">
        <v>17.905601501464844</v>
      </c>
      <c r="W52" s="1">
        <v>35.978057861328125</v>
      </c>
      <c r="X52" s="1">
        <v>499.91403198242187</v>
      </c>
      <c r="Y52" s="1">
        <v>1498.6590576171875</v>
      </c>
      <c r="Z52" s="1">
        <v>35.493755340576172</v>
      </c>
      <c r="AA52" s="1">
        <v>76.368232727050781</v>
      </c>
      <c r="AB52" s="1">
        <v>-5.8752670288085937</v>
      </c>
      <c r="AC52" s="1">
        <v>0.20068103075027466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0.83319005330403639</v>
      </c>
      <c r="AL52">
        <f t="shared" si="67"/>
        <v>2.8183199786534201E-3</v>
      </c>
      <c r="AM52">
        <f t="shared" si="68"/>
        <v>285.78217163085935</v>
      </c>
      <c r="AN52">
        <f t="shared" si="69"/>
        <v>285.28076877593992</v>
      </c>
      <c r="AO52">
        <f t="shared" si="70"/>
        <v>239.78544385912755</v>
      </c>
      <c r="AP52">
        <f t="shared" si="71"/>
        <v>1.3302035573261686</v>
      </c>
      <c r="AQ52">
        <f t="shared" si="72"/>
        <v>1.4673545479935752</v>
      </c>
      <c r="AR52">
        <f t="shared" si="73"/>
        <v>19.214200664274582</v>
      </c>
      <c r="AS52">
        <f t="shared" si="74"/>
        <v>12.525340724699387</v>
      </c>
      <c r="AT52">
        <f t="shared" si="75"/>
        <v>12.381470203399658</v>
      </c>
      <c r="AU52">
        <f t="shared" si="76"/>
        <v>1.4434049846850885</v>
      </c>
      <c r="AV52">
        <f t="shared" si="77"/>
        <v>0.22209522943864943</v>
      </c>
      <c r="AW52">
        <f t="shared" si="78"/>
        <v>0.51081641254412535</v>
      </c>
      <c r="AX52">
        <f t="shared" si="79"/>
        <v>0.93258857214096313</v>
      </c>
      <c r="AY52">
        <f t="shared" si="80"/>
        <v>0.14038770301877504</v>
      </c>
      <c r="AZ52">
        <f t="shared" si="81"/>
        <v>22.1580658209086</v>
      </c>
      <c r="BA52">
        <f t="shared" si="82"/>
        <v>0.75441887088836179</v>
      </c>
      <c r="BB52">
        <f t="shared" si="83"/>
        <v>39.121456692287012</v>
      </c>
      <c r="BC52">
        <f t="shared" si="84"/>
        <v>378.74658970686107</v>
      </c>
      <c r="BD52">
        <f t="shared" si="85"/>
        <v>1.2713975492655547E-2</v>
      </c>
    </row>
    <row r="53" spans="1:114" x14ac:dyDescent="0.25">
      <c r="A53" s="1">
        <v>36</v>
      </c>
      <c r="B53" s="1" t="s">
        <v>95</v>
      </c>
      <c r="C53" s="1">
        <v>988.50001594796777</v>
      </c>
      <c r="D53" s="1">
        <v>0</v>
      </c>
      <c r="E53">
        <f t="shared" si="58"/>
        <v>12.261883830569463</v>
      </c>
      <c r="F53">
        <f t="shared" si="59"/>
        <v>0.24093260717705128</v>
      </c>
      <c r="G53">
        <f t="shared" si="60"/>
        <v>290.50670360315434</v>
      </c>
      <c r="H53">
        <f t="shared" si="61"/>
        <v>2.8184851253286962</v>
      </c>
      <c r="I53">
        <f t="shared" si="62"/>
        <v>0.95660654060291794</v>
      </c>
      <c r="J53">
        <f t="shared" si="63"/>
        <v>12.633256912231445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12.130244255065918</v>
      </c>
      <c r="P53" s="1">
        <v>12.633256912231445</v>
      </c>
      <c r="Q53" s="1">
        <v>11.986008644104004</v>
      </c>
      <c r="R53" s="1">
        <v>400.64630126953125</v>
      </c>
      <c r="S53" s="1">
        <v>384.62850952148437</v>
      </c>
      <c r="T53" s="1">
        <v>3.3292415142059326</v>
      </c>
      <c r="U53" s="1">
        <v>6.689354419708252</v>
      </c>
      <c r="V53" s="1">
        <v>17.907888412475586</v>
      </c>
      <c r="W53" s="1">
        <v>35.981834411621094</v>
      </c>
      <c r="X53" s="1">
        <v>499.9173583984375</v>
      </c>
      <c r="Y53" s="1">
        <v>1498.70654296875</v>
      </c>
      <c r="Z53" s="1">
        <v>35.511829376220703</v>
      </c>
      <c r="AA53" s="1">
        <v>76.367973327636719</v>
      </c>
      <c r="AB53" s="1">
        <v>-5.8752670288085937</v>
      </c>
      <c r="AC53" s="1">
        <v>0.20068103075027466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0.83319559733072901</v>
      </c>
      <c r="AL53">
        <f t="shared" si="67"/>
        <v>2.8184851253286961E-3</v>
      </c>
      <c r="AM53">
        <f t="shared" si="68"/>
        <v>285.78325691223142</v>
      </c>
      <c r="AN53">
        <f t="shared" si="69"/>
        <v>285.2802442550659</v>
      </c>
      <c r="AO53">
        <f t="shared" si="70"/>
        <v>239.79304151520773</v>
      </c>
      <c r="AP53">
        <f t="shared" si="71"/>
        <v>1.330010879554073</v>
      </c>
      <c r="AQ53">
        <f t="shared" si="72"/>
        <v>1.4674589805063065</v>
      </c>
      <c r="AR53">
        <f t="shared" si="73"/>
        <v>19.215633420184655</v>
      </c>
      <c r="AS53">
        <f t="shared" si="74"/>
        <v>12.526279000476404</v>
      </c>
      <c r="AT53">
        <f t="shared" si="75"/>
        <v>12.381750583648682</v>
      </c>
      <c r="AU53">
        <f t="shared" si="76"/>
        <v>1.443431576191273</v>
      </c>
      <c r="AV53">
        <f t="shared" si="77"/>
        <v>0.22209138993100916</v>
      </c>
      <c r="AW53">
        <f t="shared" si="78"/>
        <v>0.51085243990338858</v>
      </c>
      <c r="AX53">
        <f t="shared" si="79"/>
        <v>0.93257913628788447</v>
      </c>
      <c r="AY53">
        <f t="shared" si="80"/>
        <v>0.14038524845053882</v>
      </c>
      <c r="AZ53">
        <f t="shared" si="81"/>
        <v>22.185408192265356</v>
      </c>
      <c r="BA53">
        <f t="shared" si="82"/>
        <v>0.75529165522486408</v>
      </c>
      <c r="BB53">
        <f t="shared" si="83"/>
        <v>39.121287113809025</v>
      </c>
      <c r="BC53">
        <f t="shared" si="84"/>
        <v>378.79979720573982</v>
      </c>
      <c r="BD53">
        <f t="shared" si="85"/>
        <v>1.2663699437815106E-2</v>
      </c>
    </row>
    <row r="54" spans="1:114" x14ac:dyDescent="0.25">
      <c r="A54" s="1">
        <v>37</v>
      </c>
      <c r="B54" s="1" t="s">
        <v>95</v>
      </c>
      <c r="C54" s="1">
        <v>989.0000159367919</v>
      </c>
      <c r="D54" s="1">
        <v>0</v>
      </c>
      <c r="E54">
        <f t="shared" si="58"/>
        <v>12.290804389704816</v>
      </c>
      <c r="F54">
        <f t="shared" si="59"/>
        <v>0.24086947414222573</v>
      </c>
      <c r="G54">
        <f t="shared" si="60"/>
        <v>290.26528938778216</v>
      </c>
      <c r="H54">
        <f t="shared" si="61"/>
        <v>2.8181864517167705</v>
      </c>
      <c r="I54">
        <f t="shared" si="62"/>
        <v>0.95673373694182029</v>
      </c>
      <c r="J54">
        <f t="shared" si="63"/>
        <v>12.634563446044922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12.130258560180664</v>
      </c>
      <c r="P54" s="1">
        <v>12.634563446044922</v>
      </c>
      <c r="Q54" s="1">
        <v>11.986730575561523</v>
      </c>
      <c r="R54" s="1">
        <v>400.66500854492188</v>
      </c>
      <c r="S54" s="1">
        <v>384.61285400390625</v>
      </c>
      <c r="T54" s="1">
        <v>3.3296232223510742</v>
      </c>
      <c r="U54" s="1">
        <v>6.6893472671508789</v>
      </c>
      <c r="V54" s="1">
        <v>17.909891128540039</v>
      </c>
      <c r="W54" s="1">
        <v>35.981693267822266</v>
      </c>
      <c r="X54" s="1">
        <v>499.9222412109375</v>
      </c>
      <c r="Y54" s="1">
        <v>1498.7762451171875</v>
      </c>
      <c r="Z54" s="1">
        <v>35.672893524169922</v>
      </c>
      <c r="AA54" s="1">
        <v>76.367835998535156</v>
      </c>
      <c r="AB54" s="1">
        <v>-5.8752670288085937</v>
      </c>
      <c r="AC54" s="1">
        <v>0.20068103075027466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0.83320373535156245</v>
      </c>
      <c r="AL54">
        <f t="shared" si="67"/>
        <v>2.8181864517167706E-3</v>
      </c>
      <c r="AM54">
        <f t="shared" si="68"/>
        <v>285.7845634460449</v>
      </c>
      <c r="AN54">
        <f t="shared" si="69"/>
        <v>285.28025856018064</v>
      </c>
      <c r="AO54">
        <f t="shared" si="70"/>
        <v>239.80419385870846</v>
      </c>
      <c r="AP54">
        <f t="shared" si="71"/>
        <v>1.3301450513114979</v>
      </c>
      <c r="AQ54">
        <f t="shared" si="72"/>
        <v>1.4675847119768479</v>
      </c>
      <c r="AR54">
        <f t="shared" si="73"/>
        <v>19.217314367857671</v>
      </c>
      <c r="AS54">
        <f t="shared" si="74"/>
        <v>12.527967100706793</v>
      </c>
      <c r="AT54">
        <f t="shared" si="75"/>
        <v>12.382411003112793</v>
      </c>
      <c r="AU54">
        <f t="shared" si="76"/>
        <v>1.4434942126498336</v>
      </c>
      <c r="AV54">
        <f t="shared" si="77"/>
        <v>0.2220377438687032</v>
      </c>
      <c r="AW54">
        <f t="shared" si="78"/>
        <v>0.51085097503502763</v>
      </c>
      <c r="AX54">
        <f t="shared" si="79"/>
        <v>0.93264323761480594</v>
      </c>
      <c r="AY54">
        <f t="shared" si="80"/>
        <v>0.14035095302899744</v>
      </c>
      <c r="AZ54">
        <f t="shared" si="81"/>
        <v>22.166932016033496</v>
      </c>
      <c r="BA54">
        <f t="shared" si="82"/>
        <v>0.75469471798993526</v>
      </c>
      <c r="BB54">
        <f t="shared" si="83"/>
        <v>39.117109415974724</v>
      </c>
      <c r="BC54">
        <f t="shared" si="84"/>
        <v>378.77039423943853</v>
      </c>
      <c r="BD54">
        <f t="shared" si="85"/>
        <v>1.2693197447171694E-2</v>
      </c>
    </row>
    <row r="55" spans="1:114" x14ac:dyDescent="0.25">
      <c r="A55" s="1">
        <v>38</v>
      </c>
      <c r="B55" s="1" t="s">
        <v>96</v>
      </c>
      <c r="C55" s="1">
        <v>989.50001592561603</v>
      </c>
      <c r="D55" s="1">
        <v>0</v>
      </c>
      <c r="E55">
        <f t="shared" si="58"/>
        <v>12.312337138490989</v>
      </c>
      <c r="F55">
        <f t="shared" si="59"/>
        <v>0.24098140724816691</v>
      </c>
      <c r="G55">
        <f t="shared" si="60"/>
        <v>290.13358815158773</v>
      </c>
      <c r="H55">
        <f t="shared" si="61"/>
        <v>2.8190588207082525</v>
      </c>
      <c r="I55">
        <f t="shared" si="62"/>
        <v>0.95662764050537774</v>
      </c>
      <c r="J55">
        <f t="shared" si="63"/>
        <v>12.634037017822266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12.130794525146484</v>
      </c>
      <c r="P55" s="1">
        <v>12.634037017822266</v>
      </c>
      <c r="Q55" s="1">
        <v>11.98655891418457</v>
      </c>
      <c r="R55" s="1">
        <v>400.67288208007812</v>
      </c>
      <c r="S55" s="1">
        <v>384.59423828125</v>
      </c>
      <c r="T55" s="1">
        <v>3.3291952610015869</v>
      </c>
      <c r="U55" s="1">
        <v>6.6900210380554199</v>
      </c>
      <c r="V55" s="1">
        <v>17.907096862792969</v>
      </c>
      <c r="W55" s="1">
        <v>35.984329223632812</v>
      </c>
      <c r="X55" s="1">
        <v>499.9127197265625</v>
      </c>
      <c r="Y55" s="1">
        <v>1498.8201904296875</v>
      </c>
      <c r="Z55" s="1">
        <v>35.670764923095703</v>
      </c>
      <c r="AA55" s="1">
        <v>76.368431091308594</v>
      </c>
      <c r="AB55" s="1">
        <v>-5.8752670288085937</v>
      </c>
      <c r="AC55" s="1">
        <v>0.20068103075027466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0.83318786621093732</v>
      </c>
      <c r="AL55">
        <f t="shared" si="67"/>
        <v>2.8190588207082524E-3</v>
      </c>
      <c r="AM55">
        <f t="shared" si="68"/>
        <v>285.78403701782224</v>
      </c>
      <c r="AN55">
        <f t="shared" si="69"/>
        <v>285.28079452514646</v>
      </c>
      <c r="AO55">
        <f t="shared" si="70"/>
        <v>239.8112251085513</v>
      </c>
      <c r="AP55">
        <f t="shared" si="71"/>
        <v>1.329895681073886</v>
      </c>
      <c r="AQ55">
        <f t="shared" si="72"/>
        <v>1.4675340511495178</v>
      </c>
      <c r="AR55">
        <f t="shared" si="73"/>
        <v>19.216501245061405</v>
      </c>
      <c r="AS55">
        <f t="shared" si="74"/>
        <v>12.526480207005985</v>
      </c>
      <c r="AT55">
        <f t="shared" si="75"/>
        <v>12.382415771484375</v>
      </c>
      <c r="AU55">
        <f t="shared" si="76"/>
        <v>1.4434946649073273</v>
      </c>
      <c r="AV55">
        <f t="shared" si="77"/>
        <v>0.22213285533105662</v>
      </c>
      <c r="AW55">
        <f t="shared" si="78"/>
        <v>0.51090641064414011</v>
      </c>
      <c r="AX55">
        <f t="shared" si="79"/>
        <v>0.93258825426318714</v>
      </c>
      <c r="AY55">
        <f t="shared" si="80"/>
        <v>0.14041175701867695</v>
      </c>
      <c r="AZ55">
        <f t="shared" si="81"/>
        <v>22.157046934028635</v>
      </c>
      <c r="BA55">
        <f t="shared" si="82"/>
        <v>0.75438880584429313</v>
      </c>
      <c r="BB55">
        <f t="shared" si="83"/>
        <v>39.12397550483643</v>
      </c>
      <c r="BC55">
        <f t="shared" si="84"/>
        <v>378.74154287927536</v>
      </c>
      <c r="BD55">
        <f t="shared" si="85"/>
        <v>1.2718635852607133E-2</v>
      </c>
    </row>
    <row r="56" spans="1:114" x14ac:dyDescent="0.25">
      <c r="A56" s="1">
        <v>39</v>
      </c>
      <c r="B56" s="1" t="s">
        <v>96</v>
      </c>
      <c r="C56" s="1">
        <v>990.00001591444016</v>
      </c>
      <c r="D56" s="1">
        <v>0</v>
      </c>
      <c r="E56">
        <f t="shared" si="58"/>
        <v>12.289744363365408</v>
      </c>
      <c r="F56">
        <f t="shared" si="59"/>
        <v>0.24090008115900338</v>
      </c>
      <c r="G56">
        <f t="shared" si="60"/>
        <v>290.28891839368691</v>
      </c>
      <c r="H56">
        <f t="shared" si="61"/>
        <v>2.8184114144290175</v>
      </c>
      <c r="I56">
        <f t="shared" si="62"/>
        <v>0.95670256174539303</v>
      </c>
      <c r="J56">
        <f t="shared" si="63"/>
        <v>12.634590148925781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12.130393981933594</v>
      </c>
      <c r="P56" s="1">
        <v>12.634590148925781</v>
      </c>
      <c r="Q56" s="1">
        <v>11.987049102783203</v>
      </c>
      <c r="R56" s="1">
        <v>400.6689453125</v>
      </c>
      <c r="S56" s="1">
        <v>384.61859130859375</v>
      </c>
      <c r="T56" s="1">
        <v>3.3299019336700439</v>
      </c>
      <c r="U56" s="1">
        <v>6.6897563934326172</v>
      </c>
      <c r="V56" s="1">
        <v>17.911319732666016</v>
      </c>
      <c r="W56" s="1">
        <v>35.983757019042969</v>
      </c>
      <c r="X56" s="1">
        <v>499.94253540039062</v>
      </c>
      <c r="Y56" s="1">
        <v>1498.82666015625</v>
      </c>
      <c r="Z56" s="1">
        <v>35.64117431640625</v>
      </c>
      <c r="AA56" s="1">
        <v>76.368209838867188</v>
      </c>
      <c r="AB56" s="1">
        <v>-5.8752670288085937</v>
      </c>
      <c r="AC56" s="1">
        <v>0.20068103075027466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0.833237559000651</v>
      </c>
      <c r="AL56">
        <f t="shared" si="67"/>
        <v>2.8184114144290174E-3</v>
      </c>
      <c r="AM56">
        <f t="shared" si="68"/>
        <v>285.78459014892576</v>
      </c>
      <c r="AN56">
        <f t="shared" si="69"/>
        <v>285.28039398193357</v>
      </c>
      <c r="AO56">
        <f t="shared" si="70"/>
        <v>239.81226026477816</v>
      </c>
      <c r="AP56">
        <f t="shared" si="71"/>
        <v>1.3301357564783174</v>
      </c>
      <c r="AQ56">
        <f t="shared" si="72"/>
        <v>1.4675872817699585</v>
      </c>
      <c r="AR56">
        <f t="shared" si="73"/>
        <v>19.217253944625501</v>
      </c>
      <c r="AS56">
        <f t="shared" si="74"/>
        <v>12.527497551192884</v>
      </c>
      <c r="AT56">
        <f t="shared" si="75"/>
        <v>12.382492065429688</v>
      </c>
      <c r="AU56">
        <f t="shared" si="76"/>
        <v>1.4435019010441872</v>
      </c>
      <c r="AV56">
        <f t="shared" si="77"/>
        <v>0.22206375185751795</v>
      </c>
      <c r="AW56">
        <f t="shared" si="78"/>
        <v>0.51088472002456542</v>
      </c>
      <c r="AX56">
        <f t="shared" si="79"/>
        <v>0.93261718101962177</v>
      </c>
      <c r="AY56">
        <f t="shared" si="80"/>
        <v>0.14036757966736632</v>
      </c>
      <c r="AZ56">
        <f t="shared" si="81"/>
        <v>22.168845033786877</v>
      </c>
      <c r="BA56">
        <f t="shared" si="82"/>
        <v>0.75474489521172772</v>
      </c>
      <c r="BB56">
        <f t="shared" si="83"/>
        <v>39.119793953960922</v>
      </c>
      <c r="BC56">
        <f t="shared" si="84"/>
        <v>378.77663542988</v>
      </c>
      <c r="BD56">
        <f t="shared" si="85"/>
        <v>1.269276460772378E-2</v>
      </c>
    </row>
    <row r="57" spans="1:114" x14ac:dyDescent="0.25">
      <c r="A57" s="1">
        <v>40</v>
      </c>
      <c r="B57" s="1" t="s">
        <v>97</v>
      </c>
      <c r="C57" s="1">
        <v>990.50001590326428</v>
      </c>
      <c r="D57" s="1">
        <v>0</v>
      </c>
      <c r="E57">
        <f t="shared" si="58"/>
        <v>12.293599491016845</v>
      </c>
      <c r="F57">
        <f t="shared" si="59"/>
        <v>0.24101967456046289</v>
      </c>
      <c r="G57">
        <f t="shared" si="60"/>
        <v>290.32335932206166</v>
      </c>
      <c r="H57">
        <f t="shared" si="61"/>
        <v>2.8189933009297636</v>
      </c>
      <c r="I57">
        <f t="shared" si="62"/>
        <v>0.95645715676356169</v>
      </c>
      <c r="J57">
        <f t="shared" si="63"/>
        <v>12.632611274719238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12.131099700927734</v>
      </c>
      <c r="P57" s="1">
        <v>12.632611274719238</v>
      </c>
      <c r="Q57" s="1">
        <v>11.988154411315918</v>
      </c>
      <c r="R57" s="1">
        <v>400.69369506835937</v>
      </c>
      <c r="S57" s="1">
        <v>384.6387939453125</v>
      </c>
      <c r="T57" s="1">
        <v>3.3300600051879883</v>
      </c>
      <c r="U57" s="1">
        <v>6.6905183792114258</v>
      </c>
      <c r="V57" s="1">
        <v>17.911226272583008</v>
      </c>
      <c r="W57" s="1">
        <v>35.985954284667969</v>
      </c>
      <c r="X57" s="1">
        <v>499.95550537109375</v>
      </c>
      <c r="Y57" s="1">
        <v>1498.9005126953125</v>
      </c>
      <c r="Z57" s="1">
        <v>35.635311126708984</v>
      </c>
      <c r="AA57" s="1">
        <v>76.367729187011719</v>
      </c>
      <c r="AB57" s="1">
        <v>-5.8752670288085937</v>
      </c>
      <c r="AC57" s="1">
        <v>0.20068103075027466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0.8332591756184895</v>
      </c>
      <c r="AL57">
        <f t="shared" si="67"/>
        <v>2.8189933009297639E-3</v>
      </c>
      <c r="AM57">
        <f t="shared" si="68"/>
        <v>285.78261127471922</v>
      </c>
      <c r="AN57">
        <f t="shared" si="69"/>
        <v>285.28109970092771</v>
      </c>
      <c r="AO57">
        <f t="shared" si="70"/>
        <v>239.82407667076404</v>
      </c>
      <c r="AP57">
        <f t="shared" si="71"/>
        <v>1.3302970790718776</v>
      </c>
      <c r="AQ57">
        <f t="shared" si="72"/>
        <v>1.4673968524679044</v>
      </c>
      <c r="AR57">
        <f t="shared" si="73"/>
        <v>19.214881312949561</v>
      </c>
      <c r="AS57">
        <f t="shared" si="74"/>
        <v>12.524362933738136</v>
      </c>
      <c r="AT57">
        <f t="shared" si="75"/>
        <v>12.381855487823486</v>
      </c>
      <c r="AU57">
        <f t="shared" si="76"/>
        <v>1.4434415255050717</v>
      </c>
      <c r="AV57">
        <f t="shared" si="77"/>
        <v>0.22216537013146301</v>
      </c>
      <c r="AW57">
        <f t="shared" si="78"/>
        <v>0.51093969570434272</v>
      </c>
      <c r="AX57">
        <f t="shared" si="79"/>
        <v>0.93250182980072893</v>
      </c>
      <c r="AY57">
        <f t="shared" si="80"/>
        <v>0.14043254360376559</v>
      </c>
      <c r="AZ57">
        <f t="shared" si="81"/>
        <v>22.171335681370699</v>
      </c>
      <c r="BA57">
        <f t="shared" si="82"/>
        <v>0.7547947942124098</v>
      </c>
      <c r="BB57">
        <f t="shared" si="83"/>
        <v>39.129924299036688</v>
      </c>
      <c r="BC57">
        <f t="shared" si="84"/>
        <v>378.79500552354659</v>
      </c>
      <c r="BD57">
        <f t="shared" si="85"/>
        <v>1.2699418166332247E-2</v>
      </c>
    </row>
    <row r="58" spans="1:114" x14ac:dyDescent="0.25">
      <c r="A58" s="1">
        <v>41</v>
      </c>
      <c r="B58" s="1" t="s">
        <v>97</v>
      </c>
      <c r="C58" s="1">
        <v>991.00001589208841</v>
      </c>
      <c r="D58" s="1">
        <v>0</v>
      </c>
      <c r="E58">
        <f t="shared" si="58"/>
        <v>12.292355897178998</v>
      </c>
      <c r="F58">
        <f t="shared" si="59"/>
        <v>0.24105514405432574</v>
      </c>
      <c r="G58">
        <f t="shared" si="60"/>
        <v>290.36466080620067</v>
      </c>
      <c r="H58">
        <f t="shared" si="61"/>
        <v>2.8188362858068228</v>
      </c>
      <c r="I58">
        <f t="shared" si="62"/>
        <v>0.95627994437206743</v>
      </c>
      <c r="J58">
        <f t="shared" si="63"/>
        <v>12.63139533996582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12.131207466125488</v>
      </c>
      <c r="P58" s="1">
        <v>12.63139533996582</v>
      </c>
      <c r="Q58" s="1">
        <v>11.989153861999512</v>
      </c>
      <c r="R58" s="1">
        <v>400.71072387695312</v>
      </c>
      <c r="S58" s="1">
        <v>384.65853881835937</v>
      </c>
      <c r="T58" s="1">
        <v>3.3312556743621826</v>
      </c>
      <c r="U58" s="1">
        <v>6.6912693977355957</v>
      </c>
      <c r="V58" s="1">
        <v>17.917627334594727</v>
      </c>
      <c r="W58" s="1">
        <v>35.989933013916016</v>
      </c>
      <c r="X58" s="1">
        <v>499.99343872070312</v>
      </c>
      <c r="Y58" s="1">
        <v>1498.844970703125</v>
      </c>
      <c r="Z58" s="1">
        <v>35.618392944335938</v>
      </c>
      <c r="AA58" s="1">
        <v>76.368156433105469</v>
      </c>
      <c r="AB58" s="1">
        <v>-5.8752670288085937</v>
      </c>
      <c r="AC58" s="1">
        <v>0.20068103075027466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0.83332239786783846</v>
      </c>
      <c r="AL58">
        <f t="shared" si="67"/>
        <v>2.8188362858068226E-3</v>
      </c>
      <c r="AM58">
        <f t="shared" si="68"/>
        <v>285.7813953399658</v>
      </c>
      <c r="AN58">
        <f t="shared" si="69"/>
        <v>285.28120746612547</v>
      </c>
      <c r="AO58">
        <f t="shared" si="70"/>
        <v>239.81518995221268</v>
      </c>
      <c r="AP58">
        <f t="shared" si="71"/>
        <v>1.3304357521235279</v>
      </c>
      <c r="AQ58">
        <f t="shared" si="72"/>
        <v>1.4672798524743909</v>
      </c>
      <c r="AR58">
        <f t="shared" si="73"/>
        <v>19.213241762090352</v>
      </c>
      <c r="AS58">
        <f t="shared" si="74"/>
        <v>12.521972364354756</v>
      </c>
      <c r="AT58">
        <f t="shared" si="75"/>
        <v>12.381301403045654</v>
      </c>
      <c r="AU58">
        <f t="shared" si="76"/>
        <v>1.4433889757208584</v>
      </c>
      <c r="AV58">
        <f t="shared" si="77"/>
        <v>0.22219550697263421</v>
      </c>
      <c r="AW58">
        <f t="shared" si="78"/>
        <v>0.51099990810232343</v>
      </c>
      <c r="AX58">
        <f t="shared" si="79"/>
        <v>0.93238906761853502</v>
      </c>
      <c r="AY58">
        <f t="shared" si="80"/>
        <v>0.14045181003058171</v>
      </c>
      <c r="AZ58">
        <f t="shared" si="81"/>
        <v>22.174613839093542</v>
      </c>
      <c r="BA58">
        <f t="shared" si="82"/>
        <v>0.75486342171989207</v>
      </c>
      <c r="BB58">
        <f t="shared" si="83"/>
        <v>39.137077528296579</v>
      </c>
      <c r="BC58">
        <f t="shared" si="84"/>
        <v>378.81534154154463</v>
      </c>
      <c r="BD58">
        <f t="shared" si="85"/>
        <v>1.2699773029138193E-2</v>
      </c>
    </row>
    <row r="59" spans="1:114" x14ac:dyDescent="0.25">
      <c r="A59" s="1">
        <v>42</v>
      </c>
      <c r="B59" s="1" t="s">
        <v>98</v>
      </c>
      <c r="C59" s="1">
        <v>991.50001588091254</v>
      </c>
      <c r="D59" s="1">
        <v>0</v>
      </c>
      <c r="E59">
        <f t="shared" si="58"/>
        <v>12.292617027495087</v>
      </c>
      <c r="F59">
        <f t="shared" si="59"/>
        <v>0.24105691212008518</v>
      </c>
      <c r="G59">
        <f t="shared" si="60"/>
        <v>290.37284483823066</v>
      </c>
      <c r="H59">
        <f t="shared" si="61"/>
        <v>2.8189643982974761</v>
      </c>
      <c r="I59">
        <f t="shared" si="62"/>
        <v>0.95631250656506295</v>
      </c>
      <c r="J59">
        <f t="shared" si="63"/>
        <v>12.631232261657715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12.1317138671875</v>
      </c>
      <c r="P59" s="1">
        <v>12.631232261657715</v>
      </c>
      <c r="Q59" s="1">
        <v>11.988953590393066</v>
      </c>
      <c r="R59" s="1">
        <v>400.71966552734375</v>
      </c>
      <c r="S59" s="1">
        <v>384.66842651367187</v>
      </c>
      <c r="T59" s="1">
        <v>3.3307855129241943</v>
      </c>
      <c r="U59" s="1">
        <v>6.6906709671020508</v>
      </c>
      <c r="V59" s="1">
        <v>17.914413452148438</v>
      </c>
      <c r="W59" s="1">
        <v>35.985340118408203</v>
      </c>
      <c r="X59" s="1">
        <v>500.03555297851562</v>
      </c>
      <c r="Y59" s="1">
        <v>1498.9014892578125</v>
      </c>
      <c r="Z59" s="1">
        <v>35.632102966308594</v>
      </c>
      <c r="AA59" s="1">
        <v>76.367774963378906</v>
      </c>
      <c r="AB59" s="1">
        <v>-5.8752670288085937</v>
      </c>
      <c r="AC59" s="1">
        <v>0.20068103075027466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0.83339258829752605</v>
      </c>
      <c r="AL59">
        <f t="shared" si="67"/>
        <v>2.8189643982974759E-3</v>
      </c>
      <c r="AM59">
        <f t="shared" si="68"/>
        <v>285.78123226165769</v>
      </c>
      <c r="AN59">
        <f t="shared" si="69"/>
        <v>285.28171386718748</v>
      </c>
      <c r="AO59">
        <f t="shared" si="70"/>
        <v>239.82423292076055</v>
      </c>
      <c r="AP59">
        <f t="shared" si="71"/>
        <v>1.3305576470954164</v>
      </c>
      <c r="AQ59">
        <f t="shared" si="72"/>
        <v>1.467264161334725</v>
      </c>
      <c r="AR59">
        <f t="shared" si="73"/>
        <v>19.213132267351391</v>
      </c>
      <c r="AS59">
        <f t="shared" si="74"/>
        <v>12.52246130024934</v>
      </c>
      <c r="AT59">
        <f t="shared" si="75"/>
        <v>12.381473064422607</v>
      </c>
      <c r="AU59">
        <f t="shared" si="76"/>
        <v>1.4434052560248116</v>
      </c>
      <c r="AV59">
        <f t="shared" si="77"/>
        <v>0.22219700920080782</v>
      </c>
      <c r="AW59">
        <f t="shared" si="78"/>
        <v>0.51095165476966209</v>
      </c>
      <c r="AX59">
        <f t="shared" si="79"/>
        <v>0.93245360125514953</v>
      </c>
      <c r="AY59">
        <f t="shared" si="80"/>
        <v>0.14045277040382989</v>
      </c>
      <c r="AZ59">
        <f t="shared" si="81"/>
        <v>22.175128070082142</v>
      </c>
      <c r="BA59">
        <f t="shared" si="82"/>
        <v>0.75486529391023527</v>
      </c>
      <c r="BB59">
        <f t="shared" si="83"/>
        <v>39.134410946378537</v>
      </c>
      <c r="BC59">
        <f t="shared" si="84"/>
        <v>378.82510510801114</v>
      </c>
      <c r="BD59">
        <f t="shared" si="85"/>
        <v>1.2698850204853273E-2</v>
      </c>
    </row>
    <row r="60" spans="1:114" x14ac:dyDescent="0.25">
      <c r="A60" s="1">
        <v>43</v>
      </c>
      <c r="B60" s="1" t="s">
        <v>98</v>
      </c>
      <c r="C60" s="1">
        <v>992.00001586973667</v>
      </c>
      <c r="D60" s="1">
        <v>0</v>
      </c>
      <c r="E60">
        <f t="shared" si="58"/>
        <v>12.27707605741087</v>
      </c>
      <c r="F60">
        <f t="shared" si="59"/>
        <v>0.24108778720044649</v>
      </c>
      <c r="G60">
        <f t="shared" si="60"/>
        <v>290.51812604503647</v>
      </c>
      <c r="H60">
        <f t="shared" si="61"/>
        <v>2.8195504030129106</v>
      </c>
      <c r="I60">
        <f t="shared" si="62"/>
        <v>0.95639701491167006</v>
      </c>
      <c r="J60">
        <f t="shared" si="63"/>
        <v>12.63216495513916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12.132499694824219</v>
      </c>
      <c r="P60" s="1">
        <v>12.63216495513916</v>
      </c>
      <c r="Q60" s="1">
        <v>11.98900032043457</v>
      </c>
      <c r="R60" s="1">
        <v>400.72650146484375</v>
      </c>
      <c r="S60" s="1">
        <v>384.6949462890625</v>
      </c>
      <c r="T60" s="1">
        <v>3.3304538726806641</v>
      </c>
      <c r="U60" s="1">
        <v>6.6907448768615723</v>
      </c>
      <c r="V60" s="1">
        <v>17.911689758300781</v>
      </c>
      <c r="W60" s="1">
        <v>35.983848571777344</v>
      </c>
      <c r="X60" s="1">
        <v>500.0791015625</v>
      </c>
      <c r="Y60" s="1">
        <v>1498.8050537109375</v>
      </c>
      <c r="Z60" s="1">
        <v>35.588714599609375</v>
      </c>
      <c r="AA60" s="1">
        <v>76.367713928222656</v>
      </c>
      <c r="AB60" s="1">
        <v>-5.8752670288085937</v>
      </c>
      <c r="AC60" s="1">
        <v>0.20068103075027466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0.83346516927083325</v>
      </c>
      <c r="AL60">
        <f t="shared" si="67"/>
        <v>2.8195504030129105E-3</v>
      </c>
      <c r="AM60">
        <f t="shared" si="68"/>
        <v>285.78216495513914</v>
      </c>
      <c r="AN60">
        <f t="shared" si="69"/>
        <v>285.2824996948242</v>
      </c>
      <c r="AO60">
        <f t="shared" si="70"/>
        <v>239.80880323360543</v>
      </c>
      <c r="AP60">
        <f t="shared" si="71"/>
        <v>1.3300407991907992</v>
      </c>
      <c r="AQ60">
        <f t="shared" si="72"/>
        <v>1.4673539056345559</v>
      </c>
      <c r="AR60">
        <f t="shared" si="73"/>
        <v>19.214322783234142</v>
      </c>
      <c r="AS60">
        <f t="shared" si="74"/>
        <v>12.523577906372569</v>
      </c>
      <c r="AT60">
        <f t="shared" si="75"/>
        <v>12.382332324981689</v>
      </c>
      <c r="AU60">
        <f t="shared" si="76"/>
        <v>1.4434867504191813</v>
      </c>
      <c r="AV60">
        <f t="shared" si="77"/>
        <v>0.22222324177950994</v>
      </c>
      <c r="AW60">
        <f t="shared" si="78"/>
        <v>0.51095689072288586</v>
      </c>
      <c r="AX60">
        <f t="shared" si="79"/>
        <v>0.93252985969629543</v>
      </c>
      <c r="AY60">
        <f t="shared" si="80"/>
        <v>0.14046954089384453</v>
      </c>
      <c r="AZ60">
        <f t="shared" si="81"/>
        <v>22.186205140770674</v>
      </c>
      <c r="BA60">
        <f t="shared" si="82"/>
        <v>0.75519090866023253</v>
      </c>
      <c r="BB60">
        <f t="shared" si="83"/>
        <v>39.133326179566041</v>
      </c>
      <c r="BC60">
        <f t="shared" si="84"/>
        <v>378.85901231627753</v>
      </c>
      <c r="BD60">
        <f t="shared" si="85"/>
        <v>1.2681309042872098E-2</v>
      </c>
    </row>
    <row r="61" spans="1:114" x14ac:dyDescent="0.25">
      <c r="A61" s="1">
        <v>44</v>
      </c>
      <c r="B61" s="1" t="s">
        <v>99</v>
      </c>
      <c r="C61" s="1">
        <v>992.5000158585608</v>
      </c>
      <c r="D61" s="1">
        <v>0</v>
      </c>
      <c r="E61">
        <f t="shared" si="58"/>
        <v>12.30655005254725</v>
      </c>
      <c r="F61">
        <f t="shared" si="59"/>
        <v>0.24098304075641533</v>
      </c>
      <c r="G61">
        <f t="shared" si="60"/>
        <v>290.26910298200715</v>
      </c>
      <c r="H61">
        <f t="shared" si="61"/>
        <v>2.8189126948764671</v>
      </c>
      <c r="I61">
        <f t="shared" si="62"/>
        <v>0.9565675497251469</v>
      </c>
      <c r="J61">
        <f t="shared" si="63"/>
        <v>12.632833480834961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12.133252143859863</v>
      </c>
      <c r="P61" s="1">
        <v>12.632833480834961</v>
      </c>
      <c r="Q61" s="1">
        <v>11.989073753356934</v>
      </c>
      <c r="R61" s="1">
        <v>400.75674438476562</v>
      </c>
      <c r="S61" s="1">
        <v>384.68991088867187</v>
      </c>
      <c r="T61" s="1">
        <v>3.3297469615936279</v>
      </c>
      <c r="U61" s="1">
        <v>6.6893301010131836</v>
      </c>
      <c r="V61" s="1">
        <v>17.907064437866211</v>
      </c>
      <c r="W61" s="1">
        <v>35.974586486816406</v>
      </c>
      <c r="X61" s="1">
        <v>500.07205200195313</v>
      </c>
      <c r="Y61" s="1">
        <v>1498.7713623046875</v>
      </c>
      <c r="Z61" s="1">
        <v>35.572917938232422</v>
      </c>
      <c r="AA61" s="1">
        <v>76.367988586425781</v>
      </c>
      <c r="AB61" s="1">
        <v>-5.8752670288085937</v>
      </c>
      <c r="AC61" s="1">
        <v>0.20068103075027466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0.83345342000325517</v>
      </c>
      <c r="AL61">
        <f t="shared" si="67"/>
        <v>2.8189126948764669E-3</v>
      </c>
      <c r="AM61">
        <f t="shared" si="68"/>
        <v>285.78283348083494</v>
      </c>
      <c r="AN61">
        <f t="shared" si="69"/>
        <v>285.28325214385984</v>
      </c>
      <c r="AO61">
        <f t="shared" si="70"/>
        <v>239.80341260872592</v>
      </c>
      <c r="AP61">
        <f t="shared" si="71"/>
        <v>1.3303230876675936</v>
      </c>
      <c r="AQ61">
        <f t="shared" si="72"/>
        <v>1.4674182345301561</v>
      </c>
      <c r="AR61">
        <f t="shared" si="73"/>
        <v>19.215096032933698</v>
      </c>
      <c r="AS61">
        <f t="shared" si="74"/>
        <v>12.525765931920514</v>
      </c>
      <c r="AT61">
        <f t="shared" si="75"/>
        <v>12.383042812347412</v>
      </c>
      <c r="AU61">
        <f t="shared" si="76"/>
        <v>1.4435541378539267</v>
      </c>
      <c r="AV61">
        <f t="shared" si="77"/>
        <v>0.22213424329961265</v>
      </c>
      <c r="AW61">
        <f t="shared" si="78"/>
        <v>0.51085068480500917</v>
      </c>
      <c r="AX61">
        <f t="shared" si="79"/>
        <v>0.93270345304891755</v>
      </c>
      <c r="AY61">
        <f t="shared" si="80"/>
        <v>0.14041264434014772</v>
      </c>
      <c r="AZ61">
        <f t="shared" si="81"/>
        <v>22.167267543521973</v>
      </c>
      <c r="BA61">
        <f t="shared" si="82"/>
        <v>0.75455345920421135</v>
      </c>
      <c r="BB61">
        <f t="shared" si="83"/>
        <v>39.12309199848324</v>
      </c>
      <c r="BC61">
        <f t="shared" si="84"/>
        <v>378.83996639019449</v>
      </c>
      <c r="BD61">
        <f t="shared" si="85"/>
        <v>1.2709068013004836E-2</v>
      </c>
    </row>
    <row r="62" spans="1:114" x14ac:dyDescent="0.25">
      <c r="A62" s="1">
        <v>45</v>
      </c>
      <c r="B62" s="1" t="s">
        <v>99</v>
      </c>
      <c r="C62" s="1">
        <v>993.00001584738493</v>
      </c>
      <c r="D62" s="1">
        <v>0</v>
      </c>
      <c r="E62">
        <f t="shared" si="58"/>
        <v>12.302515287800805</v>
      </c>
      <c r="F62">
        <f t="shared" si="59"/>
        <v>0.24092464019386825</v>
      </c>
      <c r="G62">
        <f t="shared" si="60"/>
        <v>290.32465113398234</v>
      </c>
      <c r="H62">
        <f t="shared" si="61"/>
        <v>2.8188241604921633</v>
      </c>
      <c r="I62">
        <f t="shared" si="62"/>
        <v>0.95674993318325974</v>
      </c>
      <c r="J62">
        <f t="shared" si="63"/>
        <v>12.634769439697266</v>
      </c>
      <c r="K62" s="1">
        <v>6</v>
      </c>
      <c r="L62">
        <f t="shared" si="64"/>
        <v>1.4200000166893005</v>
      </c>
      <c r="M62" s="1">
        <v>1</v>
      </c>
      <c r="N62">
        <f t="shared" si="65"/>
        <v>2.8400000333786011</v>
      </c>
      <c r="O62" s="1">
        <v>12.134873390197754</v>
      </c>
      <c r="P62" s="1">
        <v>12.634769439697266</v>
      </c>
      <c r="Q62" s="1">
        <v>11.989124298095703</v>
      </c>
      <c r="R62" s="1">
        <v>400.79971313476562</v>
      </c>
      <c r="S62" s="1">
        <v>384.7388916015625</v>
      </c>
      <c r="T62" s="1">
        <v>3.3301756381988525</v>
      </c>
      <c r="U62" s="1">
        <v>6.6893820762634277</v>
      </c>
      <c r="V62" s="1">
        <v>17.90745735168457</v>
      </c>
      <c r="W62" s="1">
        <v>35.971019744873047</v>
      </c>
      <c r="X62" s="1">
        <v>500.11239624023437</v>
      </c>
      <c r="Y62" s="1">
        <v>1498.6949462890625</v>
      </c>
      <c r="Z62" s="1">
        <v>35.675773620605469</v>
      </c>
      <c r="AA62" s="1">
        <v>76.36798095703125</v>
      </c>
      <c r="AB62" s="1">
        <v>-5.8752670288085937</v>
      </c>
      <c r="AC62" s="1">
        <v>0.20068103075027466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0.83352066040039052</v>
      </c>
      <c r="AL62">
        <f t="shared" si="67"/>
        <v>2.8188241604921631E-3</v>
      </c>
      <c r="AM62">
        <f t="shared" si="68"/>
        <v>285.78476943969724</v>
      </c>
      <c r="AN62">
        <f t="shared" si="69"/>
        <v>285.28487339019773</v>
      </c>
      <c r="AO62">
        <f t="shared" si="70"/>
        <v>239.79118604649921</v>
      </c>
      <c r="AP62">
        <f t="shared" si="71"/>
        <v>1.3301804574618661</v>
      </c>
      <c r="AQ62">
        <f t="shared" si="72"/>
        <v>1.4676045361976513</v>
      </c>
      <c r="AR62">
        <f t="shared" si="73"/>
        <v>19.217537478480736</v>
      </c>
      <c r="AS62">
        <f t="shared" si="74"/>
        <v>12.528155402217308</v>
      </c>
      <c r="AT62">
        <f t="shared" si="75"/>
        <v>12.38482141494751</v>
      </c>
      <c r="AU62">
        <f t="shared" si="76"/>
        <v>1.4437228447108705</v>
      </c>
      <c r="AV62">
        <f t="shared" si="77"/>
        <v>0.22208462026399456</v>
      </c>
      <c r="AW62">
        <f t="shared" si="78"/>
        <v>0.51085460301439156</v>
      </c>
      <c r="AX62">
        <f t="shared" si="79"/>
        <v>0.93286824169647897</v>
      </c>
      <c r="AY62">
        <f t="shared" si="80"/>
        <v>0.14038092065589539</v>
      </c>
      <c r="AZ62">
        <f t="shared" si="81"/>
        <v>22.171507429156705</v>
      </c>
      <c r="BA62">
        <f t="shared" si="82"/>
        <v>0.75460177661125039</v>
      </c>
      <c r="BB62">
        <f t="shared" si="83"/>
        <v>39.117983360272532</v>
      </c>
      <c r="BC62">
        <f t="shared" si="84"/>
        <v>378.89086503700895</v>
      </c>
      <c r="BD62">
        <f t="shared" si="85"/>
        <v>1.2701535791069633E-2</v>
      </c>
      <c r="BE62">
        <f>AVERAGE(E48:E62)</f>
        <v>12.30812956530478</v>
      </c>
      <c r="BF62">
        <f>AVERAGE(O48:O62)</f>
        <v>12.130989583333333</v>
      </c>
      <c r="BG62">
        <f>AVERAGE(P48:P62)</f>
        <v>12.632466824849446</v>
      </c>
      <c r="BH62" t="e">
        <f>AVERAGE(B48:B62)</f>
        <v>#DIV/0!</v>
      </c>
      <c r="BI62">
        <f t="shared" ref="BI62:DJ62" si="86">AVERAGE(C48:C62)</f>
        <v>989.56668259079254</v>
      </c>
      <c r="BJ62">
        <f t="shared" si="86"/>
        <v>0</v>
      </c>
      <c r="BK62">
        <f t="shared" si="86"/>
        <v>12.30812956530478</v>
      </c>
      <c r="BL62">
        <f t="shared" si="86"/>
        <v>0.24093184865251999</v>
      </c>
      <c r="BM62">
        <f t="shared" si="86"/>
        <v>290.17915233360003</v>
      </c>
      <c r="BN62">
        <f t="shared" si="86"/>
        <v>2.8182948953342559</v>
      </c>
      <c r="BO62">
        <f t="shared" si="86"/>
        <v>0.95654641463941925</v>
      </c>
      <c r="BP62">
        <f t="shared" si="86"/>
        <v>12.632466824849446</v>
      </c>
      <c r="BQ62">
        <f t="shared" si="86"/>
        <v>6</v>
      </c>
      <c r="BR62">
        <f t="shared" si="86"/>
        <v>1.4200000166893005</v>
      </c>
      <c r="BS62">
        <f t="shared" si="86"/>
        <v>1</v>
      </c>
      <c r="BT62">
        <f t="shared" si="86"/>
        <v>2.8400000333786011</v>
      </c>
      <c r="BU62">
        <f t="shared" si="86"/>
        <v>12.130989583333333</v>
      </c>
      <c r="BV62">
        <f t="shared" si="86"/>
        <v>12.632466824849446</v>
      </c>
      <c r="BW62">
        <f t="shared" si="86"/>
        <v>11.987270291646322</v>
      </c>
      <c r="BX62">
        <f t="shared" si="86"/>
        <v>400.69819539388021</v>
      </c>
      <c r="BY62">
        <f t="shared" si="86"/>
        <v>384.62696329752606</v>
      </c>
      <c r="BZ62">
        <f t="shared" si="86"/>
        <v>3.3296644210815431</v>
      </c>
      <c r="CA62">
        <f t="shared" si="86"/>
        <v>6.6891391436258951</v>
      </c>
      <c r="CB62">
        <f t="shared" si="86"/>
        <v>17.909303156534829</v>
      </c>
      <c r="CC62">
        <f t="shared" si="86"/>
        <v>35.978947703043623</v>
      </c>
      <c r="CD62">
        <f t="shared" si="86"/>
        <v>499.97868652343749</v>
      </c>
      <c r="CE62">
        <f t="shared" si="86"/>
        <v>1498.7525878906249</v>
      </c>
      <c r="CF62">
        <f t="shared" si="86"/>
        <v>35.565266927083336</v>
      </c>
      <c r="CG62">
        <f t="shared" si="86"/>
        <v>76.368054707845047</v>
      </c>
      <c r="CH62">
        <f t="shared" si="86"/>
        <v>-5.8752670288085937</v>
      </c>
      <c r="CI62">
        <f t="shared" si="86"/>
        <v>0.20068103075027466</v>
      </c>
      <c r="CJ62">
        <f t="shared" si="86"/>
        <v>1</v>
      </c>
      <c r="CK62">
        <f t="shared" si="86"/>
        <v>-0.21956524252891541</v>
      </c>
      <c r="CL62">
        <f t="shared" si="86"/>
        <v>2.737391471862793</v>
      </c>
      <c r="CM62">
        <f t="shared" si="86"/>
        <v>1</v>
      </c>
      <c r="CN62">
        <f t="shared" si="86"/>
        <v>0</v>
      </c>
      <c r="CO62">
        <f t="shared" si="86"/>
        <v>0.15999999642372131</v>
      </c>
      <c r="CP62">
        <f t="shared" si="86"/>
        <v>111115</v>
      </c>
      <c r="CQ62">
        <f t="shared" si="86"/>
        <v>0.83329781087239574</v>
      </c>
      <c r="CR62">
        <f t="shared" si="86"/>
        <v>2.8182948953342567E-3</v>
      </c>
      <c r="CS62">
        <f t="shared" si="86"/>
        <v>285.78246682484951</v>
      </c>
      <c r="CT62">
        <f t="shared" si="86"/>
        <v>285.28098958333339</v>
      </c>
      <c r="CU62">
        <f t="shared" si="86"/>
        <v>239.80040870254305</v>
      </c>
      <c r="CV62">
        <f t="shared" si="86"/>
        <v>1.3303874291138911</v>
      </c>
      <c r="CW62">
        <f t="shared" si="86"/>
        <v>1.4673829585217892</v>
      </c>
      <c r="CX62">
        <f t="shared" si="86"/>
        <v>19.214617475754366</v>
      </c>
      <c r="CY62">
        <f t="shared" si="86"/>
        <v>12.525478332128474</v>
      </c>
      <c r="CZ62">
        <f t="shared" si="86"/>
        <v>12.38172820409139</v>
      </c>
      <c r="DA62">
        <f t="shared" si="86"/>
        <v>1.4434294580454243</v>
      </c>
      <c r="DB62">
        <f t="shared" si="86"/>
        <v>0.22209074228346545</v>
      </c>
      <c r="DC62">
        <f t="shared" si="86"/>
        <v>0.51083654388236999</v>
      </c>
      <c r="DD62">
        <f t="shared" si="86"/>
        <v>0.93259291416305434</v>
      </c>
      <c r="DE62">
        <f t="shared" si="86"/>
        <v>0.14038483468169391</v>
      </c>
      <c r="DF62">
        <f t="shared" si="86"/>
        <v>22.160417346980513</v>
      </c>
      <c r="DG62">
        <f t="shared" si="86"/>
        <v>0.75444302645675221</v>
      </c>
      <c r="DH62">
        <f t="shared" si="86"/>
        <v>39.121982454677763</v>
      </c>
      <c r="DI62">
        <f t="shared" si="86"/>
        <v>378.77626797433118</v>
      </c>
      <c r="DJ62">
        <f t="shared" si="86"/>
        <v>1.2712475781602667E-2</v>
      </c>
    </row>
    <row r="63" spans="1:114" x14ac:dyDescent="0.25">
      <c r="A63" s="1" t="s">
        <v>9</v>
      </c>
      <c r="B63" s="1" t="s">
        <v>100</v>
      </c>
    </row>
    <row r="64" spans="1:114" x14ac:dyDescent="0.25">
      <c r="A64" s="1" t="s">
        <v>9</v>
      </c>
      <c r="B64" s="1" t="s">
        <v>101</v>
      </c>
    </row>
    <row r="65" spans="1:114" x14ac:dyDescent="0.25">
      <c r="A65" s="1" t="s">
        <v>9</v>
      </c>
      <c r="B65" s="1" t="s">
        <v>102</v>
      </c>
    </row>
    <row r="66" spans="1:114" x14ac:dyDescent="0.25">
      <c r="A66" s="1">
        <v>46</v>
      </c>
      <c r="B66" s="1" t="s">
        <v>103</v>
      </c>
      <c r="C66" s="1">
        <v>1345.5000157915056</v>
      </c>
      <c r="D66" s="1">
        <v>0</v>
      </c>
      <c r="E66">
        <f t="shared" ref="E66:E80" si="87">(R66-S66*(1000-T66)/(1000-U66))*AK66</f>
        <v>13.188227557798971</v>
      </c>
      <c r="F66">
        <f t="shared" ref="F66:F80" si="88">IF(AV66&lt;&gt;0,1/(1/AV66-1/N66),0)</f>
        <v>0.21270429982611785</v>
      </c>
      <c r="G66">
        <f t="shared" ref="G66:G80" si="89">((AY66-AL66/2)*S66-E66)/(AY66+AL66/2)</f>
        <v>269.92872598875101</v>
      </c>
      <c r="H66">
        <f t="shared" ref="H66:H80" si="90">AL66*1000</f>
        <v>2.9354961668169874</v>
      </c>
      <c r="I66">
        <f t="shared" ref="I66:I80" si="91">(AQ66-AW66)</f>
        <v>1.1143959298999868</v>
      </c>
      <c r="J66">
        <f t="shared" ref="J66:J80" si="92">(P66+AP66*D66)</f>
        <v>15.793025970458984</v>
      </c>
      <c r="K66" s="1">
        <v>6</v>
      </c>
      <c r="L66">
        <f t="shared" ref="L66:L80" si="93">(K66*AE66+AF66)</f>
        <v>1.4200000166893005</v>
      </c>
      <c r="M66" s="1">
        <v>1</v>
      </c>
      <c r="N66">
        <f t="shared" ref="N66:N80" si="94">L66*(M66+1)*(M66+1)/(M66*M66+1)</f>
        <v>2.8400000333786011</v>
      </c>
      <c r="O66" s="1">
        <v>16.516651153564453</v>
      </c>
      <c r="P66" s="1">
        <v>15.793025970458984</v>
      </c>
      <c r="Q66" s="1">
        <v>17.066734313964844</v>
      </c>
      <c r="R66" s="1">
        <v>400.34652709960937</v>
      </c>
      <c r="S66" s="1">
        <v>383.16790771484375</v>
      </c>
      <c r="T66" s="1">
        <v>5.4957704544067383</v>
      </c>
      <c r="U66" s="1">
        <v>8.9873170852661133</v>
      </c>
      <c r="V66" s="1">
        <v>22.255292892456055</v>
      </c>
      <c r="W66" s="1">
        <v>36.394420623779297</v>
      </c>
      <c r="X66" s="1">
        <v>499.91265869140625</v>
      </c>
      <c r="Y66" s="1">
        <v>1498.9605712890625</v>
      </c>
      <c r="Z66" s="1">
        <v>37.021713256835938</v>
      </c>
      <c r="AA66" s="1">
        <v>76.365646362304688</v>
      </c>
      <c r="AB66" s="1">
        <v>-5.8297348022460938</v>
      </c>
      <c r="AC66" s="1">
        <v>0.19604045152664185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ref="AK66:AK80" si="95">X66*0.000001/(K66*0.0001)</f>
        <v>0.833187764485677</v>
      </c>
      <c r="AL66">
        <f t="shared" ref="AL66:AL80" si="96">(U66-T66)/(1000-U66)*AK66</f>
        <v>2.9354961668169874E-3</v>
      </c>
      <c r="AM66">
        <f t="shared" ref="AM66:AM80" si="97">(P66+273.15)</f>
        <v>288.94302597045896</v>
      </c>
      <c r="AN66">
        <f t="shared" ref="AN66:AN80" si="98">(O66+273.15)</f>
        <v>289.66665115356443</v>
      </c>
      <c r="AO66">
        <f t="shared" ref="AO66:AO80" si="99">(Y66*AG66+Z66*AH66)*AI66</f>
        <v>239.83368604554926</v>
      </c>
      <c r="AP66">
        <f t="shared" ref="AP66:AP80" si="100">((AO66+0.00000010773*(AN66^4-AM66^4))-AL66*44100)/(L66*51.4+0.00000043092*AM66^3)</f>
        <v>1.4142996431867296</v>
      </c>
      <c r="AQ66">
        <f t="shared" ref="AQ66:AQ80" si="101">0.61365*EXP(17.502*J66/(240.97+J66))</f>
        <v>1.8007182081793178</v>
      </c>
      <c r="AR66">
        <f t="shared" ref="AR66:AR80" si="102">AQ66*1000/AA66</f>
        <v>23.580213014057342</v>
      </c>
      <c r="AS66">
        <f t="shared" ref="AS66:AS80" si="103">(AR66-U66)</f>
        <v>14.592895928791229</v>
      </c>
      <c r="AT66">
        <f t="shared" ref="AT66:AT80" si="104">IF(D66,P66,(O66+P66)/2)</f>
        <v>16.154838562011719</v>
      </c>
      <c r="AU66">
        <f t="shared" ref="AU66:AU80" si="105">0.61365*EXP(17.502*AT66/(240.97+AT66))</f>
        <v>1.842823063665648</v>
      </c>
      <c r="AV66">
        <f t="shared" ref="AV66:AV80" si="106">IF(AS66&lt;&gt;0,(1000-(AR66+U66)/2)/AS66*AL66,0)</f>
        <v>0.19788363125615419</v>
      </c>
      <c r="AW66">
        <f t="shared" ref="AW66:AW80" si="107">U66*AA66/1000</f>
        <v>0.6863222782793309</v>
      </c>
      <c r="AX66">
        <f t="shared" ref="AX66:AX80" si="108">(AU66-AW66)</f>
        <v>1.1565007853863172</v>
      </c>
      <c r="AY66">
        <f t="shared" ref="AY66:AY80" si="109">1/(1.6/F66+1.37/N66)</f>
        <v>0.12492856866819131</v>
      </c>
      <c r="AZ66">
        <f t="shared" ref="AZ66:AZ80" si="110">G66*AA66*0.001</f>
        <v>20.613281631884401</v>
      </c>
      <c r="BA66">
        <f t="shared" ref="BA66:BA80" si="111">G66/S66</f>
        <v>0.70446590268628095</v>
      </c>
      <c r="BB66">
        <f t="shared" ref="BB66:BB80" si="112">(1-AL66*AA66/AQ66/F66)*100</f>
        <v>41.472830080013878</v>
      </c>
      <c r="BC66">
        <f t="shared" ref="BC66:BC80" si="113">(S66-E66/(N66/1.35))</f>
        <v>376.89885595647178</v>
      </c>
      <c r="BD66">
        <f t="shared" ref="BD66:BD80" si="114">E66*BB66/100/BC66</f>
        <v>1.4511933690356466E-2</v>
      </c>
    </row>
    <row r="67" spans="1:114" x14ac:dyDescent="0.25">
      <c r="A67" s="1">
        <v>47</v>
      </c>
      <c r="B67" s="1" t="s">
        <v>103</v>
      </c>
      <c r="C67" s="1">
        <v>1346.0000157803297</v>
      </c>
      <c r="D67" s="1">
        <v>0</v>
      </c>
      <c r="E67">
        <f t="shared" si="87"/>
        <v>13.18396461373332</v>
      </c>
      <c r="F67">
        <f t="shared" si="88"/>
        <v>0.21276687966216143</v>
      </c>
      <c r="G67">
        <f t="shared" si="89"/>
        <v>270.01329965054867</v>
      </c>
      <c r="H67">
        <f t="shared" si="90"/>
        <v>2.9357585346193518</v>
      </c>
      <c r="I67">
        <f t="shared" si="91"/>
        <v>1.1142015373396428</v>
      </c>
      <c r="J67">
        <f t="shared" si="92"/>
        <v>15.791725158691406</v>
      </c>
      <c r="K67" s="1">
        <v>6</v>
      </c>
      <c r="L67">
        <f t="shared" si="93"/>
        <v>1.4200000166893005</v>
      </c>
      <c r="M67" s="1">
        <v>1</v>
      </c>
      <c r="N67">
        <f t="shared" si="94"/>
        <v>2.8400000333786011</v>
      </c>
      <c r="O67" s="1">
        <v>16.517810821533203</v>
      </c>
      <c r="P67" s="1">
        <v>15.791725158691406</v>
      </c>
      <c r="Q67" s="1">
        <v>17.066940307617188</v>
      </c>
      <c r="R67" s="1">
        <v>400.36221313476562</v>
      </c>
      <c r="S67" s="1">
        <v>383.18899536132812</v>
      </c>
      <c r="T67" s="1">
        <v>5.4960603713989258</v>
      </c>
      <c r="U67" s="1">
        <v>8.9878196716308594</v>
      </c>
      <c r="V67" s="1">
        <v>22.255025863647461</v>
      </c>
      <c r="W67" s="1">
        <v>36.394100189208984</v>
      </c>
      <c r="X67" s="1">
        <v>499.9266357421875</v>
      </c>
      <c r="Y67" s="1">
        <v>1498.9080810546875</v>
      </c>
      <c r="Z67" s="1">
        <v>37.119209289550781</v>
      </c>
      <c r="AA67" s="1">
        <v>76.3663330078125</v>
      </c>
      <c r="AB67" s="1">
        <v>-5.8297348022460938</v>
      </c>
      <c r="AC67" s="1">
        <v>0.19604045152664185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95"/>
        <v>0.83321105957031238</v>
      </c>
      <c r="AL67">
        <f t="shared" si="96"/>
        <v>2.9357585346193519E-3</v>
      </c>
      <c r="AM67">
        <f t="shared" si="97"/>
        <v>288.94172515869138</v>
      </c>
      <c r="AN67">
        <f t="shared" si="98"/>
        <v>289.66781082153318</v>
      </c>
      <c r="AO67">
        <f t="shared" si="99"/>
        <v>239.82528760823698</v>
      </c>
      <c r="AP67">
        <f t="shared" si="100"/>
        <v>1.4143703732507082</v>
      </c>
      <c r="AQ67">
        <f t="shared" si="101"/>
        <v>1.800568367397573</v>
      </c>
      <c r="AR67">
        <f t="shared" si="102"/>
        <v>23.578038861881314</v>
      </c>
      <c r="AS67">
        <f t="shared" si="103"/>
        <v>14.590219190250455</v>
      </c>
      <c r="AT67">
        <f t="shared" si="104"/>
        <v>16.154767990112305</v>
      </c>
      <c r="AU67">
        <f t="shared" si="105"/>
        <v>1.8428147675044844</v>
      </c>
      <c r="AV67">
        <f t="shared" si="106"/>
        <v>0.19793779301038003</v>
      </c>
      <c r="AW67">
        <f t="shared" si="107"/>
        <v>0.6863668300579302</v>
      </c>
      <c r="AX67">
        <f t="shared" si="108"/>
        <v>1.1564479374465542</v>
      </c>
      <c r="AY67">
        <f t="shared" si="109"/>
        <v>0.12496310829917266</v>
      </c>
      <c r="AZ67">
        <f t="shared" si="110"/>
        <v>20.619925557652063</v>
      </c>
      <c r="BA67">
        <f t="shared" si="111"/>
        <v>0.7046478445862977</v>
      </c>
      <c r="BB67">
        <f t="shared" si="112"/>
        <v>41.479419101406847</v>
      </c>
      <c r="BC67">
        <f t="shared" si="113"/>
        <v>376.92197000240014</v>
      </c>
      <c r="BD67">
        <f t="shared" si="114"/>
        <v>1.450865794922168E-2</v>
      </c>
    </row>
    <row r="68" spans="1:114" x14ac:dyDescent="0.25">
      <c r="A68" s="1">
        <v>48</v>
      </c>
      <c r="B68" s="1" t="s">
        <v>104</v>
      </c>
      <c r="C68" s="1">
        <v>1346.0000157803297</v>
      </c>
      <c r="D68" s="1">
        <v>0</v>
      </c>
      <c r="E68">
        <f t="shared" si="87"/>
        <v>13.18396461373332</v>
      </c>
      <c r="F68">
        <f t="shared" si="88"/>
        <v>0.21276687966216143</v>
      </c>
      <c r="G68">
        <f t="shared" si="89"/>
        <v>270.01329965054867</v>
      </c>
      <c r="H68">
        <f t="shared" si="90"/>
        <v>2.9357585346193518</v>
      </c>
      <c r="I68">
        <f t="shared" si="91"/>
        <v>1.1142015373396428</v>
      </c>
      <c r="J68">
        <f t="shared" si="92"/>
        <v>15.791725158691406</v>
      </c>
      <c r="K68" s="1">
        <v>6</v>
      </c>
      <c r="L68">
        <f t="shared" si="93"/>
        <v>1.4200000166893005</v>
      </c>
      <c r="M68" s="1">
        <v>1</v>
      </c>
      <c r="N68">
        <f t="shared" si="94"/>
        <v>2.8400000333786011</v>
      </c>
      <c r="O68" s="1">
        <v>16.517810821533203</v>
      </c>
      <c r="P68" s="1">
        <v>15.791725158691406</v>
      </c>
      <c r="Q68" s="1">
        <v>17.066940307617188</v>
      </c>
      <c r="R68" s="1">
        <v>400.36221313476562</v>
      </c>
      <c r="S68" s="1">
        <v>383.18899536132812</v>
      </c>
      <c r="T68" s="1">
        <v>5.4960603713989258</v>
      </c>
      <c r="U68" s="1">
        <v>8.9878196716308594</v>
      </c>
      <c r="V68" s="1">
        <v>22.255025863647461</v>
      </c>
      <c r="W68" s="1">
        <v>36.394100189208984</v>
      </c>
      <c r="X68" s="1">
        <v>499.9266357421875</v>
      </c>
      <c r="Y68" s="1">
        <v>1498.9080810546875</v>
      </c>
      <c r="Z68" s="1">
        <v>37.119209289550781</v>
      </c>
      <c r="AA68" s="1">
        <v>76.3663330078125</v>
      </c>
      <c r="AB68" s="1">
        <v>-5.8297348022460938</v>
      </c>
      <c r="AC68" s="1">
        <v>0.19604045152664185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95"/>
        <v>0.83321105957031238</v>
      </c>
      <c r="AL68">
        <f t="shared" si="96"/>
        <v>2.9357585346193519E-3</v>
      </c>
      <c r="AM68">
        <f t="shared" si="97"/>
        <v>288.94172515869138</v>
      </c>
      <c r="AN68">
        <f t="shared" si="98"/>
        <v>289.66781082153318</v>
      </c>
      <c r="AO68">
        <f t="shared" si="99"/>
        <v>239.82528760823698</v>
      </c>
      <c r="AP68">
        <f t="shared" si="100"/>
        <v>1.4143703732507082</v>
      </c>
      <c r="AQ68">
        <f t="shared" si="101"/>
        <v>1.800568367397573</v>
      </c>
      <c r="AR68">
        <f t="shared" si="102"/>
        <v>23.578038861881314</v>
      </c>
      <c r="AS68">
        <f t="shared" si="103"/>
        <v>14.590219190250455</v>
      </c>
      <c r="AT68">
        <f t="shared" si="104"/>
        <v>16.154767990112305</v>
      </c>
      <c r="AU68">
        <f t="shared" si="105"/>
        <v>1.8428147675044844</v>
      </c>
      <c r="AV68">
        <f t="shared" si="106"/>
        <v>0.19793779301038003</v>
      </c>
      <c r="AW68">
        <f t="shared" si="107"/>
        <v>0.6863668300579302</v>
      </c>
      <c r="AX68">
        <f t="shared" si="108"/>
        <v>1.1564479374465542</v>
      </c>
      <c r="AY68">
        <f t="shared" si="109"/>
        <v>0.12496310829917266</v>
      </c>
      <c r="AZ68">
        <f t="shared" si="110"/>
        <v>20.619925557652063</v>
      </c>
      <c r="BA68">
        <f t="shared" si="111"/>
        <v>0.7046478445862977</v>
      </c>
      <c r="BB68">
        <f t="shared" si="112"/>
        <v>41.479419101406847</v>
      </c>
      <c r="BC68">
        <f t="shared" si="113"/>
        <v>376.92197000240014</v>
      </c>
      <c r="BD68">
        <f t="shared" si="114"/>
        <v>1.450865794922168E-2</v>
      </c>
    </row>
    <row r="69" spans="1:114" x14ac:dyDescent="0.25">
      <c r="A69" s="1">
        <v>49</v>
      </c>
      <c r="B69" s="1" t="s">
        <v>104</v>
      </c>
      <c r="C69" s="1">
        <v>1346.5000157691538</v>
      </c>
      <c r="D69" s="1">
        <v>0</v>
      </c>
      <c r="E69">
        <f t="shared" si="87"/>
        <v>13.162879648062466</v>
      </c>
      <c r="F69">
        <f t="shared" si="88"/>
        <v>0.21279731210653793</v>
      </c>
      <c r="G69">
        <f t="shared" si="89"/>
        <v>270.18261628752816</v>
      </c>
      <c r="H69">
        <f t="shared" si="90"/>
        <v>2.9355411488906271</v>
      </c>
      <c r="I69">
        <f t="shared" si="91"/>
        <v>1.1139659205463173</v>
      </c>
      <c r="J69">
        <f t="shared" si="92"/>
        <v>15.789191246032715</v>
      </c>
      <c r="K69" s="1">
        <v>6</v>
      </c>
      <c r="L69">
        <f t="shared" si="93"/>
        <v>1.4200000166893005</v>
      </c>
      <c r="M69" s="1">
        <v>1</v>
      </c>
      <c r="N69">
        <f t="shared" si="94"/>
        <v>2.8400000333786011</v>
      </c>
      <c r="O69" s="1">
        <v>16.517618179321289</v>
      </c>
      <c r="P69" s="1">
        <v>15.789191246032715</v>
      </c>
      <c r="Q69" s="1">
        <v>17.06690788269043</v>
      </c>
      <c r="R69" s="1">
        <v>400.322265625</v>
      </c>
      <c r="S69" s="1">
        <v>383.1756591796875</v>
      </c>
      <c r="T69" s="1">
        <v>5.495875358581543</v>
      </c>
      <c r="U69" s="1">
        <v>8.9871425628662109</v>
      </c>
      <c r="V69" s="1">
        <v>22.254400253295898</v>
      </c>
      <c r="W69" s="1">
        <v>36.391559600830078</v>
      </c>
      <c r="X69" s="1">
        <v>499.96041870117187</v>
      </c>
      <c r="Y69" s="1">
        <v>1498.9398193359375</v>
      </c>
      <c r="Z69" s="1">
        <v>37.09527587890625</v>
      </c>
      <c r="AA69" s="1">
        <v>76.365829467773438</v>
      </c>
      <c r="AB69" s="1">
        <v>-5.8297348022460938</v>
      </c>
      <c r="AC69" s="1">
        <v>0.19604045152664185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0.83326736450195305</v>
      </c>
      <c r="AL69">
        <f t="shared" si="96"/>
        <v>2.9355411488906271E-3</v>
      </c>
      <c r="AM69">
        <f t="shared" si="97"/>
        <v>288.93919124603269</v>
      </c>
      <c r="AN69">
        <f t="shared" si="98"/>
        <v>289.66761817932127</v>
      </c>
      <c r="AO69">
        <f t="shared" si="99"/>
        <v>239.83036573312347</v>
      </c>
      <c r="AP69">
        <f t="shared" si="100"/>
        <v>1.4148425789256238</v>
      </c>
      <c r="AQ69">
        <f t="shared" si="101"/>
        <v>1.8002765169047268</v>
      </c>
      <c r="AR69">
        <f t="shared" si="102"/>
        <v>23.574372588520731</v>
      </c>
      <c r="AS69">
        <f t="shared" si="103"/>
        <v>14.58723002565452</v>
      </c>
      <c r="AT69">
        <f t="shared" si="104"/>
        <v>16.153404712677002</v>
      </c>
      <c r="AU69">
        <f t="shared" si="105"/>
        <v>1.8426545122861828</v>
      </c>
      <c r="AV69">
        <f t="shared" si="106"/>
        <v>0.19796413095655527</v>
      </c>
      <c r="AW69">
        <f t="shared" si="107"/>
        <v>0.68631059635840941</v>
      </c>
      <c r="AX69">
        <f t="shared" si="108"/>
        <v>1.1563439159277733</v>
      </c>
      <c r="AY69">
        <f t="shared" si="109"/>
        <v>0.1249799044074023</v>
      </c>
      <c r="AZ69">
        <f t="shared" si="110"/>
        <v>20.632719600570244</v>
      </c>
      <c r="BA69">
        <f t="shared" si="111"/>
        <v>0.70511424672940393</v>
      </c>
      <c r="BB69">
        <f t="shared" si="112"/>
        <v>41.483021785425933</v>
      </c>
      <c r="BC69">
        <f t="shared" si="113"/>
        <v>376.91865660361907</v>
      </c>
      <c r="BD69">
        <f t="shared" si="114"/>
        <v>1.4486839895902147E-2</v>
      </c>
    </row>
    <row r="70" spans="1:114" x14ac:dyDescent="0.25">
      <c r="A70" s="1">
        <v>50</v>
      </c>
      <c r="B70" s="1" t="s">
        <v>105</v>
      </c>
      <c r="C70" s="1">
        <v>1347.000015757978</v>
      </c>
      <c r="D70" s="1">
        <v>0</v>
      </c>
      <c r="E70">
        <f t="shared" si="87"/>
        <v>13.17049406709476</v>
      </c>
      <c r="F70">
        <f t="shared" si="88"/>
        <v>0.21281794358896391</v>
      </c>
      <c r="G70">
        <f t="shared" si="89"/>
        <v>270.13038110668799</v>
      </c>
      <c r="H70">
        <f t="shared" si="90"/>
        <v>2.9354799329979802</v>
      </c>
      <c r="I70">
        <f t="shared" si="91"/>
        <v>1.1138423016807004</v>
      </c>
      <c r="J70">
        <f t="shared" si="92"/>
        <v>15.788346290588379</v>
      </c>
      <c r="K70" s="1">
        <v>6</v>
      </c>
      <c r="L70">
        <f t="shared" si="93"/>
        <v>1.4200000166893005</v>
      </c>
      <c r="M70" s="1">
        <v>1</v>
      </c>
      <c r="N70">
        <f t="shared" si="94"/>
        <v>2.8400000333786011</v>
      </c>
      <c r="O70" s="1">
        <v>16.518136978149414</v>
      </c>
      <c r="P70" s="1">
        <v>15.788346290588379</v>
      </c>
      <c r="Q70" s="1">
        <v>17.066904067993164</v>
      </c>
      <c r="R70" s="1">
        <v>400.32806396484375</v>
      </c>
      <c r="S70" s="1">
        <v>383.17324829101563</v>
      </c>
      <c r="T70" s="1">
        <v>5.4964790344238281</v>
      </c>
      <c r="U70" s="1">
        <v>8.9874906539916992</v>
      </c>
      <c r="V70" s="1">
        <v>22.256101608276367</v>
      </c>
      <c r="W70" s="1">
        <v>36.391750335693359</v>
      </c>
      <c r="X70" s="1">
        <v>499.98641967773437</v>
      </c>
      <c r="Y70" s="1">
        <v>1498.9722900390625</v>
      </c>
      <c r="Z70" s="1">
        <v>37.102771759033203</v>
      </c>
      <c r="AA70" s="1">
        <v>76.365798950195313</v>
      </c>
      <c r="AB70" s="1">
        <v>-5.8297348022460938</v>
      </c>
      <c r="AC70" s="1">
        <v>0.19604045152664185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0.83331069946289038</v>
      </c>
      <c r="AL70">
        <f t="shared" si="96"/>
        <v>2.93547993299798E-3</v>
      </c>
      <c r="AM70">
        <f t="shared" si="97"/>
        <v>288.93834629058836</v>
      </c>
      <c r="AN70">
        <f t="shared" si="98"/>
        <v>289.66813697814939</v>
      </c>
      <c r="AO70">
        <f t="shared" si="99"/>
        <v>239.83556104550735</v>
      </c>
      <c r="AP70">
        <f t="shared" si="100"/>
        <v>1.4151093101531991</v>
      </c>
      <c r="AQ70">
        <f t="shared" si="101"/>
        <v>1.8001792060301898</v>
      </c>
      <c r="AR70">
        <f t="shared" si="102"/>
        <v>23.573107736412751</v>
      </c>
      <c r="AS70">
        <f t="shared" si="103"/>
        <v>14.585617082421052</v>
      </c>
      <c r="AT70">
        <f t="shared" si="104"/>
        <v>16.153241634368896</v>
      </c>
      <c r="AU70">
        <f t="shared" si="105"/>
        <v>1.8426353430165869</v>
      </c>
      <c r="AV70">
        <f t="shared" si="106"/>
        <v>0.19798198630125671</v>
      </c>
      <c r="AW70">
        <f t="shared" si="107"/>
        <v>0.68633690434948946</v>
      </c>
      <c r="AX70">
        <f t="shared" si="108"/>
        <v>1.1562984386670974</v>
      </c>
      <c r="AY70">
        <f t="shared" si="109"/>
        <v>0.12499129105758845</v>
      </c>
      <c r="AZ70">
        <f t="shared" si="110"/>
        <v>20.628722373932977</v>
      </c>
      <c r="BA70">
        <f t="shared" si="111"/>
        <v>0.70498236062014197</v>
      </c>
      <c r="BB70">
        <f t="shared" si="112"/>
        <v>41.486775378530652</v>
      </c>
      <c r="BC70">
        <f t="shared" si="113"/>
        <v>376.91262618481596</v>
      </c>
      <c r="BD70">
        <f t="shared" si="114"/>
        <v>1.4496763733192308E-2</v>
      </c>
    </row>
    <row r="71" spans="1:114" x14ac:dyDescent="0.25">
      <c r="A71" s="1">
        <v>51</v>
      </c>
      <c r="B71" s="1" t="s">
        <v>105</v>
      </c>
      <c r="C71" s="1">
        <v>1347.5000157468021</v>
      </c>
      <c r="D71" s="1">
        <v>0</v>
      </c>
      <c r="E71">
        <f t="shared" si="87"/>
        <v>13.192381582037656</v>
      </c>
      <c r="F71">
        <f t="shared" si="88"/>
        <v>0.21274027774691351</v>
      </c>
      <c r="G71">
        <f t="shared" si="89"/>
        <v>269.90509494948833</v>
      </c>
      <c r="H71">
        <f t="shared" si="90"/>
        <v>2.9345742958823813</v>
      </c>
      <c r="I71">
        <f t="shared" si="91"/>
        <v>1.1138642826674841</v>
      </c>
      <c r="J71">
        <f t="shared" si="92"/>
        <v>15.788174629211426</v>
      </c>
      <c r="K71" s="1">
        <v>6</v>
      </c>
      <c r="L71">
        <f t="shared" si="93"/>
        <v>1.4200000166893005</v>
      </c>
      <c r="M71" s="1">
        <v>1</v>
      </c>
      <c r="N71">
        <f t="shared" si="94"/>
        <v>2.8400000333786011</v>
      </c>
      <c r="O71" s="1">
        <v>16.517873764038086</v>
      </c>
      <c r="P71" s="1">
        <v>15.788174629211426</v>
      </c>
      <c r="Q71" s="1">
        <v>17.067417144775391</v>
      </c>
      <c r="R71" s="1">
        <v>400.33657836914062</v>
      </c>
      <c r="S71" s="1">
        <v>383.15670776367187</v>
      </c>
      <c r="T71" s="1">
        <v>5.497260570526123</v>
      </c>
      <c r="U71" s="1">
        <v>8.9870471954345703</v>
      </c>
      <c r="V71" s="1">
        <v>22.259384155273438</v>
      </c>
      <c r="W71" s="1">
        <v>36.390148162841797</v>
      </c>
      <c r="X71" s="1">
        <v>500.00784301757813</v>
      </c>
      <c r="Y71" s="1">
        <v>1498.9974365234375</v>
      </c>
      <c r="Z71" s="1">
        <v>37.108501434326172</v>
      </c>
      <c r="AA71" s="1">
        <v>76.364921569824219</v>
      </c>
      <c r="AB71" s="1">
        <v>-5.8297348022460938</v>
      </c>
      <c r="AC71" s="1">
        <v>0.19604045152664185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0.83334640502929669</v>
      </c>
      <c r="AL71">
        <f t="shared" si="96"/>
        <v>2.9345742958823812E-3</v>
      </c>
      <c r="AM71">
        <f t="shared" si="97"/>
        <v>288.9381746292114</v>
      </c>
      <c r="AN71">
        <f t="shared" si="98"/>
        <v>289.66787376403806</v>
      </c>
      <c r="AO71">
        <f t="shared" si="99"/>
        <v>239.83958448291742</v>
      </c>
      <c r="AP71">
        <f t="shared" si="100"/>
        <v>1.4156251942887057</v>
      </c>
      <c r="AQ71">
        <f t="shared" si="101"/>
        <v>1.8001594368911538</v>
      </c>
      <c r="AR71">
        <f t="shared" si="102"/>
        <v>23.573119697964714</v>
      </c>
      <c r="AS71">
        <f t="shared" si="103"/>
        <v>14.586072502530143</v>
      </c>
      <c r="AT71">
        <f t="shared" si="104"/>
        <v>16.153024196624756</v>
      </c>
      <c r="AU71">
        <f t="shared" si="105"/>
        <v>1.8426097842628428</v>
      </c>
      <c r="AV71">
        <f t="shared" si="106"/>
        <v>0.19791476978906578</v>
      </c>
      <c r="AW71">
        <f t="shared" si="107"/>
        <v>0.68629515422366971</v>
      </c>
      <c r="AX71">
        <f t="shared" si="108"/>
        <v>1.1563146300391731</v>
      </c>
      <c r="AY71">
        <f t="shared" si="109"/>
        <v>0.12494842607837695</v>
      </c>
      <c r="AZ71">
        <f t="shared" si="110"/>
        <v>20.611281407113633</v>
      </c>
      <c r="BA71">
        <f t="shared" si="111"/>
        <v>0.70442482013381258</v>
      </c>
      <c r="BB71">
        <f t="shared" si="112"/>
        <v>41.483502190809396</v>
      </c>
      <c r="BC71">
        <f t="shared" si="113"/>
        <v>376.88568138112515</v>
      </c>
      <c r="BD71">
        <f t="shared" si="114"/>
        <v>1.4520747730583863E-2</v>
      </c>
    </row>
    <row r="72" spans="1:114" x14ac:dyDescent="0.25">
      <c r="A72" s="1">
        <v>52</v>
      </c>
      <c r="B72" s="1" t="s">
        <v>106</v>
      </c>
      <c r="C72" s="1">
        <v>1348.0000157356262</v>
      </c>
      <c r="D72" s="1">
        <v>0</v>
      </c>
      <c r="E72">
        <f t="shared" si="87"/>
        <v>13.172743922962399</v>
      </c>
      <c r="F72">
        <f t="shared" si="88"/>
        <v>0.21280786451515951</v>
      </c>
      <c r="G72">
        <f t="shared" si="89"/>
        <v>270.11405966053337</v>
      </c>
      <c r="H72">
        <f t="shared" si="90"/>
        <v>2.935062753246116</v>
      </c>
      <c r="I72">
        <f t="shared" si="91"/>
        <v>1.1137286497325292</v>
      </c>
      <c r="J72">
        <f t="shared" si="92"/>
        <v>15.787464141845703</v>
      </c>
      <c r="K72" s="1">
        <v>6</v>
      </c>
      <c r="L72">
        <f t="shared" si="93"/>
        <v>1.4200000166893005</v>
      </c>
      <c r="M72" s="1">
        <v>1</v>
      </c>
      <c r="N72">
        <f t="shared" si="94"/>
        <v>2.8400000333786011</v>
      </c>
      <c r="O72" s="1">
        <v>16.51898193359375</v>
      </c>
      <c r="P72" s="1">
        <v>15.787464141845703</v>
      </c>
      <c r="Q72" s="1">
        <v>17.067848205566406</v>
      </c>
      <c r="R72" s="1">
        <v>400.33392333984375</v>
      </c>
      <c r="S72" s="1">
        <v>383.17874145507812</v>
      </c>
      <c r="T72" s="1">
        <v>5.4976139068603516</v>
      </c>
      <c r="U72" s="1">
        <v>8.9876890182495117</v>
      </c>
      <c r="V72" s="1">
        <v>22.259401321411133</v>
      </c>
      <c r="W72" s="1">
        <v>36.390438079833984</v>
      </c>
      <c r="X72" s="1">
        <v>500.04940795898437</v>
      </c>
      <c r="Y72" s="1">
        <v>1498.8944091796875</v>
      </c>
      <c r="Z72" s="1">
        <v>37.172168731689453</v>
      </c>
      <c r="AA72" s="1">
        <v>76.365455627441406</v>
      </c>
      <c r="AB72" s="1">
        <v>-5.8297348022460938</v>
      </c>
      <c r="AC72" s="1">
        <v>0.19604045152664185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0.83341567993164045</v>
      </c>
      <c r="AL72">
        <f t="shared" si="96"/>
        <v>2.9350627532461161E-3</v>
      </c>
      <c r="AM72">
        <f t="shared" si="97"/>
        <v>288.93746414184568</v>
      </c>
      <c r="AN72">
        <f t="shared" si="98"/>
        <v>289.66898193359373</v>
      </c>
      <c r="AO72">
        <f t="shared" si="99"/>
        <v>239.82310010828587</v>
      </c>
      <c r="AP72">
        <f t="shared" si="100"/>
        <v>1.4153982298017194</v>
      </c>
      <c r="AQ72">
        <f t="shared" si="101"/>
        <v>1.8000776166489048</v>
      </c>
      <c r="AR72">
        <f t="shared" si="102"/>
        <v>23.571883410619751</v>
      </c>
      <c r="AS72">
        <f t="shared" si="103"/>
        <v>14.58419439237024</v>
      </c>
      <c r="AT72">
        <f t="shared" si="104"/>
        <v>16.153223037719727</v>
      </c>
      <c r="AU72">
        <f t="shared" si="105"/>
        <v>1.8426331570583696</v>
      </c>
      <c r="AV72">
        <f t="shared" si="106"/>
        <v>0.19797326348089603</v>
      </c>
      <c r="AW72">
        <f t="shared" si="107"/>
        <v>0.68634896691637548</v>
      </c>
      <c r="AX72">
        <f t="shared" si="108"/>
        <v>1.156284190141994</v>
      </c>
      <c r="AY72">
        <f t="shared" si="109"/>
        <v>0.12498572836741796</v>
      </c>
      <c r="AZ72">
        <f t="shared" si="110"/>
        <v>20.627383237354522</v>
      </c>
      <c r="BA72">
        <f t="shared" si="111"/>
        <v>0.70492965928852325</v>
      </c>
      <c r="BB72">
        <f t="shared" si="112"/>
        <v>41.489281243211686</v>
      </c>
      <c r="BC72">
        <f t="shared" si="113"/>
        <v>376.91704987515112</v>
      </c>
      <c r="BD72">
        <f t="shared" si="114"/>
        <v>1.4499945745240888E-2</v>
      </c>
    </row>
    <row r="73" spans="1:114" x14ac:dyDescent="0.25">
      <c r="A73" s="1">
        <v>53</v>
      </c>
      <c r="B73" s="1" t="s">
        <v>106</v>
      </c>
      <c r="C73" s="1">
        <v>1348.5000157244503</v>
      </c>
      <c r="D73" s="1">
        <v>0</v>
      </c>
      <c r="E73">
        <f t="shared" si="87"/>
        <v>13.167939212928076</v>
      </c>
      <c r="F73">
        <f t="shared" si="88"/>
        <v>0.21287776893758806</v>
      </c>
      <c r="G73">
        <f t="shared" si="89"/>
        <v>270.17556276744313</v>
      </c>
      <c r="H73">
        <f t="shared" si="90"/>
        <v>2.9356614292576175</v>
      </c>
      <c r="I73">
        <f t="shared" si="91"/>
        <v>1.1136244183844157</v>
      </c>
      <c r="J73">
        <f t="shared" si="92"/>
        <v>15.786901473999023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16.519119262695312</v>
      </c>
      <c r="P73" s="1">
        <v>15.786901473999023</v>
      </c>
      <c r="Q73" s="1">
        <v>17.068141937255859</v>
      </c>
      <c r="R73" s="1">
        <v>400.31912231445312</v>
      </c>
      <c r="S73" s="1">
        <v>383.16909790039062</v>
      </c>
      <c r="T73" s="1">
        <v>5.4972763061523437</v>
      </c>
      <c r="U73" s="1">
        <v>8.9881362915039062</v>
      </c>
      <c r="V73" s="1">
        <v>22.258012771606445</v>
      </c>
      <c r="W73" s="1">
        <v>36.3922119140625</v>
      </c>
      <c r="X73" s="1">
        <v>500.03872680664062</v>
      </c>
      <c r="Y73" s="1">
        <v>1498.9256591796875</v>
      </c>
      <c r="Z73" s="1">
        <v>37.105476379394531</v>
      </c>
      <c r="AA73" s="1">
        <v>76.366043090820313</v>
      </c>
      <c r="AB73" s="1">
        <v>-5.8297348022460938</v>
      </c>
      <c r="AC73" s="1">
        <v>0.19604045152664185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0.83339787801106768</v>
      </c>
      <c r="AL73">
        <f t="shared" si="96"/>
        <v>2.9356614292576177E-3</v>
      </c>
      <c r="AM73">
        <f t="shared" si="97"/>
        <v>288.936901473999</v>
      </c>
      <c r="AN73">
        <f t="shared" si="98"/>
        <v>289.66911926269529</v>
      </c>
      <c r="AO73">
        <f t="shared" si="99"/>
        <v>239.82810010817411</v>
      </c>
      <c r="AP73">
        <f t="shared" si="100"/>
        <v>1.4152299858340891</v>
      </c>
      <c r="AQ73">
        <f t="shared" si="101"/>
        <v>1.800012821727569</v>
      </c>
      <c r="AR73">
        <f t="shared" si="102"/>
        <v>23.570853600295312</v>
      </c>
      <c r="AS73">
        <f t="shared" si="103"/>
        <v>14.582717308791405</v>
      </c>
      <c r="AT73">
        <f t="shared" si="104"/>
        <v>16.153010368347168</v>
      </c>
      <c r="AU73">
        <f t="shared" si="105"/>
        <v>1.8426081588263119</v>
      </c>
      <c r="AV73">
        <f t="shared" si="106"/>
        <v>0.19803376028664774</v>
      </c>
      <c r="AW73">
        <f t="shared" si="107"/>
        <v>0.68638840334315321</v>
      </c>
      <c r="AX73">
        <f t="shared" si="108"/>
        <v>1.1562197554831588</v>
      </c>
      <c r="AY73">
        <f t="shared" si="109"/>
        <v>0.12502430830642997</v>
      </c>
      <c r="AZ73">
        <f t="shared" si="110"/>
        <v>20.632238668385192</v>
      </c>
      <c r="BA73">
        <f t="shared" si="111"/>
        <v>0.70510791253233707</v>
      </c>
      <c r="BB73">
        <f t="shared" si="112"/>
        <v>41.494008137603686</v>
      </c>
      <c r="BC73">
        <f t="shared" si="113"/>
        <v>376.90969024950238</v>
      </c>
      <c r="BD73">
        <f t="shared" si="114"/>
        <v>1.4496591384928703E-2</v>
      </c>
    </row>
    <row r="74" spans="1:114" x14ac:dyDescent="0.25">
      <c r="A74" s="1">
        <v>54</v>
      </c>
      <c r="B74" s="1" t="s">
        <v>107</v>
      </c>
      <c r="C74" s="1">
        <v>1349.0000157132745</v>
      </c>
      <c r="D74" s="1">
        <v>0</v>
      </c>
      <c r="E74">
        <f t="shared" si="87"/>
        <v>13.166783503181199</v>
      </c>
      <c r="F74">
        <f t="shared" si="88"/>
        <v>0.2129546803365624</v>
      </c>
      <c r="G74">
        <f t="shared" si="89"/>
        <v>270.20039768359965</v>
      </c>
      <c r="H74">
        <f t="shared" si="90"/>
        <v>2.9371946039322454</v>
      </c>
      <c r="I74">
        <f t="shared" si="91"/>
        <v>1.1138268317471869</v>
      </c>
      <c r="J74">
        <f t="shared" si="92"/>
        <v>15.788956642150879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16.519617080688477</v>
      </c>
      <c r="P74" s="1">
        <v>15.788956642150879</v>
      </c>
      <c r="Q74" s="1">
        <v>17.069225311279297</v>
      </c>
      <c r="R74" s="1">
        <v>400.2984619140625</v>
      </c>
      <c r="S74" s="1">
        <v>383.15042114257813</v>
      </c>
      <c r="T74" s="1">
        <v>5.4961776733398438</v>
      </c>
      <c r="U74" s="1">
        <v>8.9886074066162109</v>
      </c>
      <c r="V74" s="1">
        <v>22.252803802490234</v>
      </c>
      <c r="W74" s="1">
        <v>36.392875671386719</v>
      </c>
      <c r="X74" s="1">
        <v>500.07476806640625</v>
      </c>
      <c r="Y74" s="1">
        <v>1498.9703369140625</v>
      </c>
      <c r="Z74" s="1">
        <v>37.083381652832031</v>
      </c>
      <c r="AA74" s="1">
        <v>76.365852355957031</v>
      </c>
      <c r="AB74" s="1">
        <v>-5.8297348022460938</v>
      </c>
      <c r="AC74" s="1">
        <v>0.19604045152664185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0.83345794677734364</v>
      </c>
      <c r="AL74">
        <f t="shared" si="96"/>
        <v>2.9371946039322455E-3</v>
      </c>
      <c r="AM74">
        <f t="shared" si="97"/>
        <v>288.93895664215086</v>
      </c>
      <c r="AN74">
        <f t="shared" si="98"/>
        <v>289.66961708068845</v>
      </c>
      <c r="AO74">
        <f t="shared" si="99"/>
        <v>239.83524854551433</v>
      </c>
      <c r="AP74">
        <f t="shared" si="100"/>
        <v>1.4143074067535801</v>
      </c>
      <c r="AQ74">
        <f t="shared" si="101"/>
        <v>1.8002494978465022</v>
      </c>
      <c r="AR74">
        <f t="shared" si="102"/>
        <v>23.574011712134986</v>
      </c>
      <c r="AS74">
        <f t="shared" si="103"/>
        <v>14.585404305518775</v>
      </c>
      <c r="AT74">
        <f t="shared" si="104"/>
        <v>16.154286861419678</v>
      </c>
      <c r="AU74">
        <f t="shared" si="105"/>
        <v>1.8427582087391134</v>
      </c>
      <c r="AV74">
        <f t="shared" si="106"/>
        <v>0.19810031788122776</v>
      </c>
      <c r="AW74">
        <f t="shared" si="107"/>
        <v>0.68642266609931535</v>
      </c>
      <c r="AX74">
        <f t="shared" si="108"/>
        <v>1.1563355426397981</v>
      </c>
      <c r="AY74">
        <f t="shared" si="109"/>
        <v>0.12506675359901201</v>
      </c>
      <c r="AZ74">
        <f t="shared" si="110"/>
        <v>20.634083676026648</v>
      </c>
      <c r="BA74">
        <f t="shared" si="111"/>
        <v>0.70520710085048433</v>
      </c>
      <c r="BB74">
        <f t="shared" si="112"/>
        <v>41.492433187791875</v>
      </c>
      <c r="BC74">
        <f t="shared" si="113"/>
        <v>376.89156286075325</v>
      </c>
      <c r="BD74">
        <f t="shared" si="114"/>
        <v>1.4495466034237302E-2</v>
      </c>
    </row>
    <row r="75" spans="1:114" x14ac:dyDescent="0.25">
      <c r="A75" s="1">
        <v>55</v>
      </c>
      <c r="B75" s="1" t="s">
        <v>107</v>
      </c>
      <c r="C75" s="1">
        <v>1349.5000157020986</v>
      </c>
      <c r="D75" s="1">
        <v>0</v>
      </c>
      <c r="E75">
        <f t="shared" si="87"/>
        <v>13.147822008643454</v>
      </c>
      <c r="F75">
        <f t="shared" si="88"/>
        <v>0.21314833403971842</v>
      </c>
      <c r="G75">
        <f t="shared" si="89"/>
        <v>270.45671864343893</v>
      </c>
      <c r="H75">
        <f t="shared" si="90"/>
        <v>2.9394749081951139</v>
      </c>
      <c r="I75">
        <f t="shared" si="91"/>
        <v>1.1137565633956212</v>
      </c>
      <c r="J75">
        <f t="shared" si="92"/>
        <v>15.789193153381348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16.520380020141602</v>
      </c>
      <c r="P75" s="1">
        <v>15.789193153381348</v>
      </c>
      <c r="Q75" s="1">
        <v>17.069929122924805</v>
      </c>
      <c r="R75" s="1">
        <v>400.29214477539062</v>
      </c>
      <c r="S75" s="1">
        <v>383.16799926757812</v>
      </c>
      <c r="T75" s="1">
        <v>5.4951438903808594</v>
      </c>
      <c r="U75" s="1">
        <v>8.9898204803466797</v>
      </c>
      <c r="V75" s="1">
        <v>22.247695922851563</v>
      </c>
      <c r="W75" s="1">
        <v>36.396278381347656</v>
      </c>
      <c r="X75" s="1">
        <v>500.140625</v>
      </c>
      <c r="Y75" s="1">
        <v>1499.0057373046875</v>
      </c>
      <c r="Z75" s="1">
        <v>37.141616821289063</v>
      </c>
      <c r="AA75" s="1">
        <v>76.36639404296875</v>
      </c>
      <c r="AB75" s="1">
        <v>-5.8297348022460938</v>
      </c>
      <c r="AC75" s="1">
        <v>0.19604045152664185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0.83356770833333316</v>
      </c>
      <c r="AL75">
        <f t="shared" si="96"/>
        <v>2.9394749081951138E-3</v>
      </c>
      <c r="AM75">
        <f t="shared" si="97"/>
        <v>288.93919315338132</v>
      </c>
      <c r="AN75">
        <f t="shared" si="98"/>
        <v>289.67038002014158</v>
      </c>
      <c r="AO75">
        <f t="shared" si="99"/>
        <v>239.84091260788773</v>
      </c>
      <c r="AP75">
        <f t="shared" si="100"/>
        <v>1.4132352310351672</v>
      </c>
      <c r="AQ75">
        <f t="shared" si="101"/>
        <v>1.8002767365733263</v>
      </c>
      <c r="AR75">
        <f t="shared" si="102"/>
        <v>23.574201180173212</v>
      </c>
      <c r="AS75">
        <f t="shared" si="103"/>
        <v>14.584380699826532</v>
      </c>
      <c r="AT75">
        <f t="shared" si="104"/>
        <v>16.154786586761475</v>
      </c>
      <c r="AU75">
        <f t="shared" si="105"/>
        <v>1.8428169536518788</v>
      </c>
      <c r="AV75">
        <f t="shared" si="106"/>
        <v>0.19826788709231902</v>
      </c>
      <c r="AW75">
        <f t="shared" si="107"/>
        <v>0.6865201731777052</v>
      </c>
      <c r="AX75">
        <f t="shared" si="108"/>
        <v>1.1562967804741735</v>
      </c>
      <c r="AY75">
        <f t="shared" si="109"/>
        <v>0.12517361757718892</v>
      </c>
      <c r="AZ75">
        <f t="shared" si="110"/>
        <v>20.653804347493192</v>
      </c>
      <c r="BA75">
        <f t="shared" si="111"/>
        <v>0.70584370083204839</v>
      </c>
      <c r="BB75">
        <f t="shared" si="112"/>
        <v>41.500678452831622</v>
      </c>
      <c r="BC75">
        <f t="shared" si="113"/>
        <v>376.91815437213529</v>
      </c>
      <c r="BD75">
        <f t="shared" si="114"/>
        <v>1.4476446072084263E-2</v>
      </c>
    </row>
    <row r="76" spans="1:114" x14ac:dyDescent="0.25">
      <c r="A76" s="1">
        <v>56</v>
      </c>
      <c r="B76" s="1" t="s">
        <v>108</v>
      </c>
      <c r="C76" s="1">
        <v>1350.0000156909227</v>
      </c>
      <c r="D76" s="1">
        <v>0</v>
      </c>
      <c r="E76">
        <f t="shared" si="87"/>
        <v>13.17075382327557</v>
      </c>
      <c r="F76">
        <f t="shared" si="88"/>
        <v>0.21310134820729262</v>
      </c>
      <c r="G76">
        <f t="shared" si="89"/>
        <v>270.22311135720361</v>
      </c>
      <c r="H76">
        <f t="shared" si="90"/>
        <v>2.9394267781799583</v>
      </c>
      <c r="I76">
        <f t="shared" si="91"/>
        <v>1.1139576407358611</v>
      </c>
      <c r="J76">
        <f t="shared" si="92"/>
        <v>15.790297508239746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16.520042419433594</v>
      </c>
      <c r="P76" s="1">
        <v>15.790297508239746</v>
      </c>
      <c r="Q76" s="1">
        <v>17.069961547851562</v>
      </c>
      <c r="R76" s="1">
        <v>400.2896728515625</v>
      </c>
      <c r="S76" s="1">
        <v>383.13775634765625</v>
      </c>
      <c r="T76" s="1">
        <v>5.4942202568054199</v>
      </c>
      <c r="U76" s="1">
        <v>8.988922119140625</v>
      </c>
      <c r="V76" s="1">
        <v>22.2442626953125</v>
      </c>
      <c r="W76" s="1">
        <v>36.393146514892578</v>
      </c>
      <c r="X76" s="1">
        <v>500.1292724609375</v>
      </c>
      <c r="Y76" s="1">
        <v>1499.0169677734375</v>
      </c>
      <c r="Z76" s="1">
        <v>37.027278900146484</v>
      </c>
      <c r="AA76" s="1">
        <v>76.365806579589844</v>
      </c>
      <c r="AB76" s="1">
        <v>-5.8297348022460938</v>
      </c>
      <c r="AC76" s="1">
        <v>0.19604045152664185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0.83354878743489569</v>
      </c>
      <c r="AL76">
        <f t="shared" si="96"/>
        <v>2.9394267781799582E-3</v>
      </c>
      <c r="AM76">
        <f t="shared" si="97"/>
        <v>288.94029750823972</v>
      </c>
      <c r="AN76">
        <f t="shared" si="98"/>
        <v>289.67004241943357</v>
      </c>
      <c r="AO76">
        <f t="shared" si="99"/>
        <v>239.84270948284757</v>
      </c>
      <c r="AP76">
        <f t="shared" si="100"/>
        <v>1.4131001357397501</v>
      </c>
      <c r="AQ76">
        <f t="shared" si="101"/>
        <v>1.800403928645151</v>
      </c>
      <c r="AR76">
        <f t="shared" si="102"/>
        <v>23.576048093838136</v>
      </c>
      <c r="AS76">
        <f t="shared" si="103"/>
        <v>14.587125974697511</v>
      </c>
      <c r="AT76">
        <f t="shared" si="104"/>
        <v>16.15516996383667</v>
      </c>
      <c r="AU76">
        <f t="shared" si="105"/>
        <v>1.842862022428621</v>
      </c>
      <c r="AV76">
        <f t="shared" si="106"/>
        <v>0.19822723204408252</v>
      </c>
      <c r="AW76">
        <f t="shared" si="107"/>
        <v>0.68644628790928985</v>
      </c>
      <c r="AX76">
        <f t="shared" si="108"/>
        <v>1.1564157345193311</v>
      </c>
      <c r="AY76">
        <f t="shared" si="109"/>
        <v>0.12514769044922092</v>
      </c>
      <c r="AZ76">
        <f t="shared" si="110"/>
        <v>20.635805855239177</v>
      </c>
      <c r="BA76">
        <f t="shared" si="111"/>
        <v>0.705289695103829</v>
      </c>
      <c r="BB76">
        <f t="shared" si="112"/>
        <v>41.493321928293994</v>
      </c>
      <c r="BC76">
        <f t="shared" si="113"/>
        <v>376.87701076580868</v>
      </c>
      <c r="BD76">
        <f t="shared" si="114"/>
        <v>1.4500707467324828E-2</v>
      </c>
    </row>
    <row r="77" spans="1:114" x14ac:dyDescent="0.25">
      <c r="A77" s="1">
        <v>57</v>
      </c>
      <c r="B77" s="1" t="s">
        <v>108</v>
      </c>
      <c r="C77" s="1">
        <v>1350.5000156797469</v>
      </c>
      <c r="D77" s="1">
        <v>0</v>
      </c>
      <c r="E77">
        <f t="shared" si="87"/>
        <v>13.219405811396324</v>
      </c>
      <c r="F77">
        <f t="shared" si="88"/>
        <v>0.21311062675619608</v>
      </c>
      <c r="G77">
        <f t="shared" si="89"/>
        <v>269.81843428331496</v>
      </c>
      <c r="H77">
        <f t="shared" si="90"/>
        <v>2.9405268470088695</v>
      </c>
      <c r="I77">
        <f t="shared" si="91"/>
        <v>1.11432735095942</v>
      </c>
      <c r="J77">
        <f t="shared" si="92"/>
        <v>15.793964385986328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16.520473480224609</v>
      </c>
      <c r="P77" s="1">
        <v>15.793964385986328</v>
      </c>
      <c r="Q77" s="1">
        <v>17.070573806762695</v>
      </c>
      <c r="R77" s="1">
        <v>400.32638549804687</v>
      </c>
      <c r="S77" s="1">
        <v>383.11505126953125</v>
      </c>
      <c r="T77" s="1">
        <v>5.4934659004211426</v>
      </c>
      <c r="U77" s="1">
        <v>8.9896001815795898</v>
      </c>
      <c r="V77" s="1">
        <v>22.240627288818359</v>
      </c>
      <c r="W77" s="1">
        <v>36.394935607910156</v>
      </c>
      <c r="X77" s="1">
        <v>500.11111450195313</v>
      </c>
      <c r="Y77" s="1">
        <v>1499.011474609375</v>
      </c>
      <c r="Z77" s="1">
        <v>36.959232330322266</v>
      </c>
      <c r="AA77" s="1">
        <v>76.36590576171875</v>
      </c>
      <c r="AB77" s="1">
        <v>-5.8297348022460938</v>
      </c>
      <c r="AC77" s="1">
        <v>0.19604045152664185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0.83351852416992167</v>
      </c>
      <c r="AL77">
        <f t="shared" si="96"/>
        <v>2.9405268470088695E-3</v>
      </c>
      <c r="AM77">
        <f t="shared" si="97"/>
        <v>288.94396438598631</v>
      </c>
      <c r="AN77">
        <f t="shared" si="98"/>
        <v>289.67047348022459</v>
      </c>
      <c r="AO77">
        <f t="shared" si="99"/>
        <v>239.84183057661721</v>
      </c>
      <c r="AP77">
        <f t="shared" si="100"/>
        <v>1.4120980896655444</v>
      </c>
      <c r="AQ77">
        <f t="shared" si="101"/>
        <v>1.8008263112614569</v>
      </c>
      <c r="AR77">
        <f t="shared" si="102"/>
        <v>23.581548510411146</v>
      </c>
      <c r="AS77">
        <f t="shared" si="103"/>
        <v>14.591948328831556</v>
      </c>
      <c r="AT77">
        <f t="shared" si="104"/>
        <v>16.157218933105469</v>
      </c>
      <c r="AU77">
        <f t="shared" si="105"/>
        <v>1.8431029101482652</v>
      </c>
      <c r="AV77">
        <f t="shared" si="106"/>
        <v>0.19823526051761578</v>
      </c>
      <c r="AW77">
        <f t="shared" si="107"/>
        <v>0.68649896030203672</v>
      </c>
      <c r="AX77">
        <f t="shared" si="108"/>
        <v>1.1566039498462284</v>
      </c>
      <c r="AY77">
        <f t="shared" si="109"/>
        <v>0.12515281047545321</v>
      </c>
      <c r="AZ77">
        <f t="shared" si="110"/>
        <v>20.604929125254134</v>
      </c>
      <c r="BA77">
        <f t="shared" si="111"/>
        <v>0.7042752128615557</v>
      </c>
      <c r="BB77">
        <f t="shared" si="112"/>
        <v>41.487625536923098</v>
      </c>
      <c r="BC77">
        <f t="shared" si="113"/>
        <v>376.83117886261641</v>
      </c>
      <c r="BD77">
        <f t="shared" si="114"/>
        <v>1.4554044062362059E-2</v>
      </c>
    </row>
    <row r="78" spans="1:114" x14ac:dyDescent="0.25">
      <c r="A78" s="1">
        <v>58</v>
      </c>
      <c r="B78" s="1" t="s">
        <v>109</v>
      </c>
      <c r="C78" s="1">
        <v>1351.000015668571</v>
      </c>
      <c r="D78" s="1">
        <v>0</v>
      </c>
      <c r="E78">
        <f t="shared" si="87"/>
        <v>13.218066532906578</v>
      </c>
      <c r="F78">
        <f t="shared" si="88"/>
        <v>0.21307352567259727</v>
      </c>
      <c r="G78">
        <f t="shared" si="89"/>
        <v>269.80987907995558</v>
      </c>
      <c r="H78">
        <f t="shared" si="90"/>
        <v>2.9407378959879455</v>
      </c>
      <c r="I78">
        <f t="shared" si="91"/>
        <v>1.1145925821209381</v>
      </c>
      <c r="J78">
        <f t="shared" si="92"/>
        <v>15.796374320983887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16.521137237548828</v>
      </c>
      <c r="P78" s="1">
        <v>15.796374320983887</v>
      </c>
      <c r="Q78" s="1">
        <v>17.071264266967773</v>
      </c>
      <c r="R78" s="1">
        <v>400.32479858398437</v>
      </c>
      <c r="S78" s="1">
        <v>383.11477661132812</v>
      </c>
      <c r="T78" s="1">
        <v>5.4932827949523926</v>
      </c>
      <c r="U78" s="1">
        <v>8.9897079467773437</v>
      </c>
      <c r="V78" s="1">
        <v>22.239084243774414</v>
      </c>
      <c r="W78" s="1">
        <v>36.394062042236328</v>
      </c>
      <c r="X78" s="1">
        <v>500.1053466796875</v>
      </c>
      <c r="Y78" s="1">
        <v>1498.957275390625</v>
      </c>
      <c r="Z78" s="1">
        <v>36.975048065185547</v>
      </c>
      <c r="AA78" s="1">
        <v>76.366371154785156</v>
      </c>
      <c r="AB78" s="1">
        <v>-5.8297348022460938</v>
      </c>
      <c r="AC78" s="1">
        <v>0.19604045152664185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0.83350891113281245</v>
      </c>
      <c r="AL78">
        <f t="shared" si="96"/>
        <v>2.9407378959879454E-3</v>
      </c>
      <c r="AM78">
        <f t="shared" si="97"/>
        <v>288.94637432098386</v>
      </c>
      <c r="AN78">
        <f t="shared" si="98"/>
        <v>289.67113723754881</v>
      </c>
      <c r="AO78">
        <f t="shared" si="99"/>
        <v>239.83315870181104</v>
      </c>
      <c r="AP78">
        <f t="shared" si="100"/>
        <v>1.4116609939013178</v>
      </c>
      <c r="AQ78">
        <f t="shared" si="101"/>
        <v>1.8011039557576582</v>
      </c>
      <c r="AR78">
        <f t="shared" si="102"/>
        <v>23.58504048996965</v>
      </c>
      <c r="AS78">
        <f t="shared" si="103"/>
        <v>14.595332543192306</v>
      </c>
      <c r="AT78">
        <f t="shared" si="104"/>
        <v>16.158755779266357</v>
      </c>
      <c r="AU78">
        <f t="shared" si="105"/>
        <v>1.8432836080984334</v>
      </c>
      <c r="AV78">
        <f t="shared" si="106"/>
        <v>0.19820315767640004</v>
      </c>
      <c r="AW78">
        <f t="shared" si="107"/>
        <v>0.68651137363672021</v>
      </c>
      <c r="AX78">
        <f t="shared" si="108"/>
        <v>1.1567722344617133</v>
      </c>
      <c r="AY78">
        <f t="shared" si="109"/>
        <v>0.12513233744453958</v>
      </c>
      <c r="AZ78">
        <f t="shared" si="110"/>
        <v>20.60440136704759</v>
      </c>
      <c r="BA78">
        <f t="shared" si="111"/>
        <v>0.70425338710879082</v>
      </c>
      <c r="BB78">
        <f t="shared" si="112"/>
        <v>41.481902272351981</v>
      </c>
      <c r="BC78">
        <f t="shared" si="113"/>
        <v>376.83154083326536</v>
      </c>
      <c r="BD78">
        <f t="shared" si="114"/>
        <v>1.4550548049535084E-2</v>
      </c>
    </row>
    <row r="79" spans="1:114" x14ac:dyDescent="0.25">
      <c r="A79" s="1">
        <v>59</v>
      </c>
      <c r="B79" s="1" t="s">
        <v>109</v>
      </c>
      <c r="C79" s="1">
        <v>1351.5000156573951</v>
      </c>
      <c r="D79" s="1">
        <v>0</v>
      </c>
      <c r="E79">
        <f t="shared" si="87"/>
        <v>13.223688645741682</v>
      </c>
      <c r="F79">
        <f t="shared" si="88"/>
        <v>0.21315614473785802</v>
      </c>
      <c r="G79">
        <f t="shared" si="89"/>
        <v>269.78767426655207</v>
      </c>
      <c r="H79">
        <f t="shared" si="90"/>
        <v>2.9416627988526303</v>
      </c>
      <c r="I79">
        <f t="shared" si="91"/>
        <v>1.1145513936657681</v>
      </c>
      <c r="J79">
        <f t="shared" si="92"/>
        <v>15.796226501464844</v>
      </c>
      <c r="K79" s="1">
        <v>6</v>
      </c>
      <c r="L79">
        <f t="shared" si="93"/>
        <v>1.4200000166893005</v>
      </c>
      <c r="M79" s="1">
        <v>1</v>
      </c>
      <c r="N79">
        <f t="shared" si="94"/>
        <v>2.8400000333786011</v>
      </c>
      <c r="O79" s="1">
        <v>16.521944046020508</v>
      </c>
      <c r="P79" s="1">
        <v>15.796226501464844</v>
      </c>
      <c r="Q79" s="1">
        <v>17.071357727050781</v>
      </c>
      <c r="R79" s="1">
        <v>400.3153076171875</v>
      </c>
      <c r="S79" s="1">
        <v>383.09817504882812</v>
      </c>
      <c r="T79" s="1">
        <v>5.4924187660217285</v>
      </c>
      <c r="U79" s="1">
        <v>8.9899425506591797</v>
      </c>
      <c r="V79" s="1">
        <v>22.234645843505859</v>
      </c>
      <c r="W79" s="1">
        <v>36.393474578857422</v>
      </c>
      <c r="X79" s="1">
        <v>500.10537719726562</v>
      </c>
      <c r="Y79" s="1">
        <v>1498.9224853515625</v>
      </c>
      <c r="Z79" s="1">
        <v>36.850650787353516</v>
      </c>
      <c r="AA79" s="1">
        <v>76.3670654296875</v>
      </c>
      <c r="AB79" s="1">
        <v>-5.8297348022460938</v>
      </c>
      <c r="AC79" s="1">
        <v>0.19604045152664185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0.83350896199544267</v>
      </c>
      <c r="AL79">
        <f t="shared" si="96"/>
        <v>2.9416627988526301E-3</v>
      </c>
      <c r="AM79">
        <f t="shared" si="97"/>
        <v>288.94622650146482</v>
      </c>
      <c r="AN79">
        <f t="shared" si="98"/>
        <v>289.67194404602049</v>
      </c>
      <c r="AO79">
        <f t="shared" si="99"/>
        <v>239.82759229568546</v>
      </c>
      <c r="AP79">
        <f t="shared" si="100"/>
        <v>1.4112251179137127</v>
      </c>
      <c r="AQ79">
        <f t="shared" si="101"/>
        <v>1.8010869246410892</v>
      </c>
      <c r="AR79">
        <f t="shared" si="102"/>
        <v>23.584603055087687</v>
      </c>
      <c r="AS79">
        <f t="shared" si="103"/>
        <v>14.594660504428507</v>
      </c>
      <c r="AT79">
        <f t="shared" si="104"/>
        <v>16.159085273742676</v>
      </c>
      <c r="AU79">
        <f t="shared" si="105"/>
        <v>1.8433223511359871</v>
      </c>
      <c r="AV79">
        <f t="shared" si="106"/>
        <v>0.19827464527013783</v>
      </c>
      <c r="AW79">
        <f t="shared" si="107"/>
        <v>0.68653553097532127</v>
      </c>
      <c r="AX79">
        <f t="shared" si="108"/>
        <v>1.1567868201606659</v>
      </c>
      <c r="AY79">
        <f t="shared" si="109"/>
        <v>0.12517792751097351</v>
      </c>
      <c r="AZ79">
        <f t="shared" si="110"/>
        <v>20.602892972837001</v>
      </c>
      <c r="BA79">
        <f t="shared" si="111"/>
        <v>0.70422594477816569</v>
      </c>
      <c r="BB79">
        <f t="shared" si="112"/>
        <v>41.485100913129195</v>
      </c>
      <c r="BC79">
        <f t="shared" si="113"/>
        <v>376.81226678758287</v>
      </c>
      <c r="BD79">
        <f t="shared" si="114"/>
        <v>1.4558604012263859E-2</v>
      </c>
    </row>
    <row r="80" spans="1:114" x14ac:dyDescent="0.25">
      <c r="A80" s="1">
        <v>60</v>
      </c>
      <c r="B80" s="1" t="s">
        <v>110</v>
      </c>
      <c r="C80" s="1">
        <v>1352.0000156462193</v>
      </c>
      <c r="D80" s="1">
        <v>0</v>
      </c>
      <c r="E80">
        <f t="shared" si="87"/>
        <v>13.240872111827885</v>
      </c>
      <c r="F80">
        <f t="shared" si="88"/>
        <v>0.21306918906965563</v>
      </c>
      <c r="G80">
        <f t="shared" si="89"/>
        <v>269.58920050536727</v>
      </c>
      <c r="H80">
        <f t="shared" si="90"/>
        <v>2.9409710560069828</v>
      </c>
      <c r="I80">
        <f t="shared" si="91"/>
        <v>1.1147002042962919</v>
      </c>
      <c r="J80">
        <f t="shared" si="92"/>
        <v>15.796932220458984</v>
      </c>
      <c r="K80" s="1">
        <v>6</v>
      </c>
      <c r="L80">
        <f t="shared" si="93"/>
        <v>1.4200000166893005</v>
      </c>
      <c r="M80" s="1">
        <v>1</v>
      </c>
      <c r="N80">
        <f t="shared" si="94"/>
        <v>2.8400000333786011</v>
      </c>
      <c r="O80" s="1">
        <v>16.521900177001953</v>
      </c>
      <c r="P80" s="1">
        <v>15.796932220458984</v>
      </c>
      <c r="Q80" s="1">
        <v>17.071565628051758</v>
      </c>
      <c r="R80" s="1">
        <v>400.31460571289062</v>
      </c>
      <c r="S80" s="1">
        <v>383.07608032226562</v>
      </c>
      <c r="T80" s="1">
        <v>5.4922118186950684</v>
      </c>
      <c r="U80" s="1">
        <v>8.9891538619995117</v>
      </c>
      <c r="V80" s="1">
        <v>22.233634948730469</v>
      </c>
      <c r="W80" s="1">
        <v>36.389995574951172</v>
      </c>
      <c r="X80" s="1">
        <v>500.07135009765625</v>
      </c>
      <c r="Y80" s="1">
        <v>1498.98681640625</v>
      </c>
      <c r="Z80" s="1">
        <v>36.742816925048828</v>
      </c>
      <c r="AA80" s="1">
        <v>76.366256713867187</v>
      </c>
      <c r="AB80" s="1">
        <v>-5.8297348022460938</v>
      </c>
      <c r="AC80" s="1">
        <v>0.19604045152664185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0.83345225016276026</v>
      </c>
      <c r="AL80">
        <f t="shared" si="96"/>
        <v>2.940971056006983E-3</v>
      </c>
      <c r="AM80">
        <f t="shared" si="97"/>
        <v>288.94693222045896</v>
      </c>
      <c r="AN80">
        <f t="shared" si="98"/>
        <v>289.67190017700193</v>
      </c>
      <c r="AO80">
        <f t="shared" si="99"/>
        <v>239.8378852642054</v>
      </c>
      <c r="AP80">
        <f t="shared" si="100"/>
        <v>1.4116196255351048</v>
      </c>
      <c r="AQ80">
        <f t="shared" si="101"/>
        <v>1.8011682357621974</v>
      </c>
      <c r="AR80">
        <f t="shared" si="102"/>
        <v>23.585917567112165</v>
      </c>
      <c r="AS80">
        <f t="shared" si="103"/>
        <v>14.596763705112654</v>
      </c>
      <c r="AT80">
        <f t="shared" si="104"/>
        <v>16.159416198730469</v>
      </c>
      <c r="AU80">
        <f t="shared" si="105"/>
        <v>1.8433612630974427</v>
      </c>
      <c r="AV80">
        <f t="shared" si="106"/>
        <v>0.19819940524785429</v>
      </c>
      <c r="AW80">
        <f t="shared" si="107"/>
        <v>0.6864680314659054</v>
      </c>
      <c r="AX80">
        <f t="shared" si="108"/>
        <v>1.1568932316315372</v>
      </c>
      <c r="AY80">
        <f t="shared" si="109"/>
        <v>0.12512994440261954</v>
      </c>
      <c r="AZ80">
        <f t="shared" si="110"/>
        <v>20.587518093079094</v>
      </c>
      <c r="BA80">
        <f t="shared" si="111"/>
        <v>0.70374845716958712</v>
      </c>
      <c r="BB80">
        <f t="shared" si="112"/>
        <v>41.47824777681528</v>
      </c>
      <c r="BC80">
        <f t="shared" si="113"/>
        <v>376.78200386420923</v>
      </c>
      <c r="BD80">
        <f t="shared" si="114"/>
        <v>1.457628465804999E-2</v>
      </c>
      <c r="BE80">
        <f>AVERAGE(E66:E80)</f>
        <v>13.187332510354908</v>
      </c>
      <c r="BF80">
        <f>AVERAGE(O66:O80)</f>
        <v>16.519299825032551</v>
      </c>
      <c r="BG80">
        <f>AVERAGE(P66:P80)</f>
        <v>15.791233253479003</v>
      </c>
      <c r="BH80" t="e">
        <f>AVERAGE(B66:B80)</f>
        <v>#DIV/0!</v>
      </c>
      <c r="BI80">
        <f t="shared" ref="BI80:DJ80" si="115">AVERAGE(C66:C80)</f>
        <v>1348.566682389627</v>
      </c>
      <c r="BJ80">
        <f t="shared" si="115"/>
        <v>0</v>
      </c>
      <c r="BK80">
        <f t="shared" si="115"/>
        <v>13.187332510354908</v>
      </c>
      <c r="BL80">
        <f t="shared" si="115"/>
        <v>0.21292620499103224</v>
      </c>
      <c r="BM80">
        <f t="shared" si="115"/>
        <v>270.02323039206408</v>
      </c>
      <c r="BN80">
        <f t="shared" si="115"/>
        <v>2.937555178966277</v>
      </c>
      <c r="BO80">
        <f t="shared" si="115"/>
        <v>1.114102476300787</v>
      </c>
      <c r="BP80">
        <f t="shared" si="115"/>
        <v>15.791233253479003</v>
      </c>
      <c r="BQ80">
        <f t="shared" si="115"/>
        <v>6</v>
      </c>
      <c r="BR80">
        <f t="shared" si="115"/>
        <v>1.4200000166893005</v>
      </c>
      <c r="BS80">
        <f t="shared" si="115"/>
        <v>1</v>
      </c>
      <c r="BT80">
        <f t="shared" si="115"/>
        <v>2.8400000333786011</v>
      </c>
      <c r="BU80">
        <f t="shared" si="115"/>
        <v>16.519299825032551</v>
      </c>
      <c r="BV80">
        <f t="shared" si="115"/>
        <v>15.791233253479003</v>
      </c>
      <c r="BW80">
        <f t="shared" si="115"/>
        <v>17.068780771891277</v>
      </c>
      <c r="BX80">
        <f t="shared" si="115"/>
        <v>400.32481892903644</v>
      </c>
      <c r="BY80">
        <f t="shared" si="115"/>
        <v>383.1506408691406</v>
      </c>
      <c r="BZ80">
        <f t="shared" si="115"/>
        <v>5.4952878316243492</v>
      </c>
      <c r="CA80">
        <f t="shared" si="115"/>
        <v>8.9884144465128575</v>
      </c>
      <c r="CB80">
        <f t="shared" si="115"/>
        <v>22.249693298339842</v>
      </c>
      <c r="CC80">
        <f t="shared" si="115"/>
        <v>36.39289983113607</v>
      </c>
      <c r="CD80">
        <f t="shared" si="115"/>
        <v>500.03644002278645</v>
      </c>
      <c r="CE80">
        <f t="shared" si="115"/>
        <v>1498.95849609375</v>
      </c>
      <c r="CF80">
        <f t="shared" si="115"/>
        <v>37.041623433430992</v>
      </c>
      <c r="CG80">
        <f t="shared" si="115"/>
        <v>76.366000874837241</v>
      </c>
      <c r="CH80">
        <f t="shared" si="115"/>
        <v>-5.8297348022460938</v>
      </c>
      <c r="CI80">
        <f t="shared" si="115"/>
        <v>0.19604045152664185</v>
      </c>
      <c r="CJ80">
        <f t="shared" si="115"/>
        <v>1</v>
      </c>
      <c r="CK80">
        <f t="shared" si="115"/>
        <v>-0.21956524252891541</v>
      </c>
      <c r="CL80">
        <f t="shared" si="115"/>
        <v>2.737391471862793</v>
      </c>
      <c r="CM80">
        <f t="shared" si="115"/>
        <v>1</v>
      </c>
      <c r="CN80">
        <f t="shared" si="115"/>
        <v>0</v>
      </c>
      <c r="CO80">
        <f t="shared" si="115"/>
        <v>0.15999999642372131</v>
      </c>
      <c r="CP80">
        <f t="shared" si="115"/>
        <v>111115</v>
      </c>
      <c r="CQ80">
        <f t="shared" si="115"/>
        <v>0.83339406670464411</v>
      </c>
      <c r="CR80">
        <f t="shared" si="115"/>
        <v>2.9375551789662768E-3</v>
      </c>
      <c r="CS80">
        <f t="shared" si="115"/>
        <v>288.94123325347908</v>
      </c>
      <c r="CT80">
        <f t="shared" si="115"/>
        <v>289.66929982503262</v>
      </c>
      <c r="CU80">
        <f t="shared" si="115"/>
        <v>239.83335401430668</v>
      </c>
      <c r="CV80">
        <f t="shared" si="115"/>
        <v>1.4137661526157108</v>
      </c>
      <c r="CW80">
        <f t="shared" si="115"/>
        <v>1.8005117421109591</v>
      </c>
      <c r="CX80">
        <f t="shared" si="115"/>
        <v>23.577399892024019</v>
      </c>
      <c r="CY80">
        <f t="shared" si="115"/>
        <v>14.588985445511156</v>
      </c>
      <c r="CZ80">
        <f t="shared" si="115"/>
        <v>16.155266539255777</v>
      </c>
      <c r="DA80">
        <f t="shared" si="115"/>
        <v>1.8428733914283104</v>
      </c>
      <c r="DB80">
        <f t="shared" si="115"/>
        <v>0.19807566892139816</v>
      </c>
      <c r="DC80">
        <f t="shared" si="115"/>
        <v>0.68640926581017225</v>
      </c>
      <c r="DD80">
        <f t="shared" si="115"/>
        <v>1.1564641256181381</v>
      </c>
      <c r="DE80">
        <f t="shared" si="115"/>
        <v>0.125051034996184</v>
      </c>
      <c r="DF80">
        <f t="shared" si="115"/>
        <v>20.620594231434797</v>
      </c>
      <c r="DG80">
        <f t="shared" si="115"/>
        <v>0.70474427265783701</v>
      </c>
      <c r="DH80">
        <f t="shared" si="115"/>
        <v>41.485837805769727</v>
      </c>
      <c r="DI80">
        <f t="shared" si="115"/>
        <v>376.88201457345713</v>
      </c>
      <c r="DJ80">
        <f t="shared" si="115"/>
        <v>1.4516149228967008E-2</v>
      </c>
    </row>
    <row r="81" spans="1:56" x14ac:dyDescent="0.25">
      <c r="A81" s="1" t="s">
        <v>9</v>
      </c>
      <c r="B81" s="1" t="s">
        <v>111</v>
      </c>
    </row>
    <row r="82" spans="1:56" x14ac:dyDescent="0.25">
      <c r="A82" s="1" t="s">
        <v>9</v>
      </c>
      <c r="B82" s="1" t="s">
        <v>112</v>
      </c>
    </row>
    <row r="83" spans="1:56" x14ac:dyDescent="0.25">
      <c r="A83" s="1">
        <v>61</v>
      </c>
      <c r="B83" s="1" t="s">
        <v>113</v>
      </c>
      <c r="C83" s="1">
        <v>1835.5000156126916</v>
      </c>
      <c r="D83" s="1">
        <v>0</v>
      </c>
      <c r="E83">
        <f t="shared" ref="E83:E97" si="116">(R83-S83*(1000-T83)/(1000-U83))*AK83</f>
        <v>14.153887259585128</v>
      </c>
      <c r="F83">
        <f t="shared" ref="F83:F97" si="117">IF(AV83&lt;&gt;0,1/(1/AV83-1/N83),0)</f>
        <v>0.20986138549034838</v>
      </c>
      <c r="G83">
        <f t="shared" ref="G83:G97" si="118">((AY83-AL83/2)*S83-E83)/(AY83+AL83/2)</f>
        <v>258.93641161759973</v>
      </c>
      <c r="H83">
        <f t="shared" ref="H83:H97" si="119">AL83*1000</f>
        <v>3.3309296356598215</v>
      </c>
      <c r="I83">
        <f t="shared" ref="I83:I97" si="120">(AQ83-AW83)</f>
        <v>1.2752985388248648</v>
      </c>
      <c r="J83">
        <f t="shared" ref="J83:J97" si="121">(P83+AP83*D83)</f>
        <v>18.805719375610352</v>
      </c>
      <c r="K83" s="1">
        <v>6</v>
      </c>
      <c r="L83">
        <f t="shared" ref="L83:L97" si="122">(K83*AE83+AF83)</f>
        <v>1.4200000166893005</v>
      </c>
      <c r="M83" s="1">
        <v>1</v>
      </c>
      <c r="N83">
        <f t="shared" ref="N83:N97" si="123">L83*(M83+1)*(M83+1)/(M83*M83+1)</f>
        <v>2.8400000333786011</v>
      </c>
      <c r="O83" s="1">
        <v>20.952556610107422</v>
      </c>
      <c r="P83" s="1">
        <v>18.805719375610352</v>
      </c>
      <c r="Q83" s="1">
        <v>22.151531219482422</v>
      </c>
      <c r="R83" s="1">
        <v>400.84884643554687</v>
      </c>
      <c r="S83" s="1">
        <v>382.33233642578125</v>
      </c>
      <c r="T83" s="1">
        <v>7.878608226776123</v>
      </c>
      <c r="U83" s="1">
        <v>11.82921314239502</v>
      </c>
      <c r="V83" s="1">
        <v>24.174301147460938</v>
      </c>
      <c r="W83" s="1">
        <v>36.296127319335938</v>
      </c>
      <c r="X83" s="1">
        <v>499.90228271484375</v>
      </c>
      <c r="Y83" s="1">
        <v>1500.7486572265625</v>
      </c>
      <c r="Z83" s="1">
        <v>38.793987274169922</v>
      </c>
      <c r="AA83" s="1">
        <v>76.360847473144531</v>
      </c>
      <c r="AB83" s="1">
        <v>-5.5173263549804687</v>
      </c>
      <c r="AC83" s="1">
        <v>0.16943007707595825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ref="AK83:AK97" si="124">X83*0.000001/(K83*0.0001)</f>
        <v>0.83317047119140608</v>
      </c>
      <c r="AL83">
        <f t="shared" ref="AL83:AL97" si="125">(U83-T83)/(1000-U83)*AK83</f>
        <v>3.3309296356598215E-3</v>
      </c>
      <c r="AM83">
        <f t="shared" ref="AM83:AM97" si="126">(P83+273.15)</f>
        <v>291.95571937561033</v>
      </c>
      <c r="AN83">
        <f t="shared" ref="AN83:AN97" si="127">(O83+273.15)</f>
        <v>294.1025566101074</v>
      </c>
      <c r="AO83">
        <f t="shared" ref="AO83:AO97" si="128">(Y83*AG83+Z83*AH83)*AI83</f>
        <v>240.11977978915456</v>
      </c>
      <c r="AP83">
        <f t="shared" ref="AP83:AP97" si="129">((AO83+0.00000010773*(AN83^4-AM83^4))-AL83*44100)/(L83*51.4+0.00000043092*AM83^3)</f>
        <v>1.3917177163351557</v>
      </c>
      <c r="AQ83">
        <f t="shared" ref="AQ83:AQ97" si="130">0.61365*EXP(17.502*J83/(240.97+J83))</f>
        <v>2.1785872793186076</v>
      </c>
      <c r="AR83">
        <f t="shared" ref="AR83:AR97" si="131">AQ83*1000/AA83</f>
        <v>28.530161089225711</v>
      </c>
      <c r="AS83">
        <f t="shared" ref="AS83:AS97" si="132">(AR83-U83)</f>
        <v>16.700947946830691</v>
      </c>
      <c r="AT83">
        <f t="shared" ref="AT83:AT97" si="133">IF(D83,P83,(O83+P83)/2)</f>
        <v>19.879137992858887</v>
      </c>
      <c r="AU83">
        <f t="shared" ref="AU83:AU97" si="134">0.61365*EXP(17.502*AT83/(240.97+AT83))</f>
        <v>2.3291074947344663</v>
      </c>
      <c r="AV83">
        <f t="shared" ref="AV83:AV97" si="135">IF(AS83&lt;&gt;0,(1000-(AR83+U83)/2)/AS83*AL83,0)</f>
        <v>0.19542079456793798</v>
      </c>
      <c r="AW83">
        <f t="shared" ref="AW83:AW97" si="136">U83*AA83/1000</f>
        <v>0.90328874049374286</v>
      </c>
      <c r="AX83">
        <f t="shared" ref="AX83:AX97" si="137">(AU83-AW83)</f>
        <v>1.4258187542407235</v>
      </c>
      <c r="AY83">
        <f t="shared" ref="AY83:AY97" si="138">1/(1.6/F83+1.37/N83)</f>
        <v>0.12335818886958863</v>
      </c>
      <c r="AZ83">
        <f t="shared" ref="AZ83:AZ97" si="139">G83*AA83*0.001</f>
        <v>19.772603832774902</v>
      </c>
      <c r="BA83">
        <f t="shared" ref="BA83:BA97" si="140">G83/S83</f>
        <v>0.6772548041273635</v>
      </c>
      <c r="BB83">
        <f t="shared" ref="BB83:BB97" si="141">(1-AL83*AA83/AQ83/F83)*100</f>
        <v>44.367484322219056</v>
      </c>
      <c r="BC83">
        <f t="shared" ref="BC83:BC97" si="142">(S83-E83/(N83/1.35))</f>
        <v>375.60425629343405</v>
      </c>
      <c r="BD83">
        <f t="shared" ref="BD83:BD97" si="143">E83*BB83/100/BC83</f>
        <v>1.6718989749613142E-2</v>
      </c>
    </row>
    <row r="84" spans="1:56" x14ac:dyDescent="0.25">
      <c r="A84" s="1">
        <v>62</v>
      </c>
      <c r="B84" s="1" t="s">
        <v>114</v>
      </c>
      <c r="C84" s="1">
        <v>1836.0000156015158</v>
      </c>
      <c r="D84" s="1">
        <v>0</v>
      </c>
      <c r="E84">
        <f t="shared" si="116"/>
        <v>14.148254950115172</v>
      </c>
      <c r="F84">
        <f t="shared" si="117"/>
        <v>0.20993853808117427</v>
      </c>
      <c r="G84">
        <f t="shared" si="118"/>
        <v>259.02949853647283</v>
      </c>
      <c r="H84">
        <f t="shared" si="119"/>
        <v>3.3314741005763642</v>
      </c>
      <c r="I84">
        <f t="shared" si="120"/>
        <v>1.2750721285599773</v>
      </c>
      <c r="J84">
        <f t="shared" si="121"/>
        <v>18.804746627807617</v>
      </c>
      <c r="K84" s="1">
        <v>6</v>
      </c>
      <c r="L84">
        <f t="shared" si="122"/>
        <v>1.4200000166893005</v>
      </c>
      <c r="M84" s="1">
        <v>1</v>
      </c>
      <c r="N84">
        <f t="shared" si="123"/>
        <v>2.8400000333786011</v>
      </c>
      <c r="O84" s="1">
        <v>20.953132629394531</v>
      </c>
      <c r="P84" s="1">
        <v>18.804746627807617</v>
      </c>
      <c r="Q84" s="1">
        <v>22.151649475097656</v>
      </c>
      <c r="R84" s="1">
        <v>400.84963989257812</v>
      </c>
      <c r="S84" s="1">
        <v>382.33990478515625</v>
      </c>
      <c r="T84" s="1">
        <v>7.879249095916748</v>
      </c>
      <c r="U84" s="1">
        <v>11.830431938171387</v>
      </c>
      <c r="V84" s="1">
        <v>24.175437927246094</v>
      </c>
      <c r="W84" s="1">
        <v>36.298622131347656</v>
      </c>
      <c r="X84" s="1">
        <v>499.91024780273437</v>
      </c>
      <c r="Y84" s="1">
        <v>1500.7838134765625</v>
      </c>
      <c r="Z84" s="1">
        <v>38.795307159423828</v>
      </c>
      <c r="AA84" s="1">
        <v>76.360923767089844</v>
      </c>
      <c r="AB84" s="1">
        <v>-5.5173263549804687</v>
      </c>
      <c r="AC84" s="1">
        <v>0.16943007707595825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124"/>
        <v>0.83318374633789061</v>
      </c>
      <c r="AL84">
        <f t="shared" si="125"/>
        <v>3.3314741005763641E-3</v>
      </c>
      <c r="AM84">
        <f t="shared" si="126"/>
        <v>291.95474662780759</v>
      </c>
      <c r="AN84">
        <f t="shared" si="127"/>
        <v>294.10313262939451</v>
      </c>
      <c r="AO84">
        <f t="shared" si="128"/>
        <v>240.12540478902883</v>
      </c>
      <c r="AP84">
        <f t="shared" si="129"/>
        <v>1.3916999068442832</v>
      </c>
      <c r="AQ84">
        <f t="shared" si="130"/>
        <v>2.1784548399224275</v>
      </c>
      <c r="AR84">
        <f t="shared" si="131"/>
        <v>28.528398197054052</v>
      </c>
      <c r="AS84">
        <f t="shared" si="132"/>
        <v>16.697966258882666</v>
      </c>
      <c r="AT84">
        <f t="shared" si="133"/>
        <v>19.878939628601074</v>
      </c>
      <c r="AU84">
        <f t="shared" si="134"/>
        <v>2.3290788580680601</v>
      </c>
      <c r="AV84">
        <f t="shared" si="135"/>
        <v>0.19548769301036167</v>
      </c>
      <c r="AW84">
        <f t="shared" si="136"/>
        <v>0.90338271136245019</v>
      </c>
      <c r="AX84">
        <f t="shared" si="137"/>
        <v>1.42569614670561</v>
      </c>
      <c r="AY84">
        <f t="shared" si="138"/>
        <v>0.12340084013235261</v>
      </c>
      <c r="AZ84">
        <f t="shared" si="139"/>
        <v>19.779731791171113</v>
      </c>
      <c r="BA84">
        <f t="shared" si="140"/>
        <v>0.6774848643696405</v>
      </c>
      <c r="BB84">
        <f t="shared" si="141"/>
        <v>44.375402047202471</v>
      </c>
      <c r="BC84">
        <f t="shared" si="142"/>
        <v>375.61450198298337</v>
      </c>
      <c r="BD84">
        <f t="shared" si="143"/>
        <v>1.6714863200519514E-2</v>
      </c>
    </row>
    <row r="85" spans="1:56" x14ac:dyDescent="0.25">
      <c r="A85" s="1">
        <v>63</v>
      </c>
      <c r="B85" s="1" t="s">
        <v>114</v>
      </c>
      <c r="C85" s="1">
        <v>1836.0000156015158</v>
      </c>
      <c r="D85" s="1">
        <v>0</v>
      </c>
      <c r="E85">
        <f t="shared" si="116"/>
        <v>14.148254950115172</v>
      </c>
      <c r="F85">
        <f t="shared" si="117"/>
        <v>0.20993853808117427</v>
      </c>
      <c r="G85">
        <f t="shared" si="118"/>
        <v>259.02949853647283</v>
      </c>
      <c r="H85">
        <f t="shared" si="119"/>
        <v>3.3314741005763642</v>
      </c>
      <c r="I85">
        <f t="shared" si="120"/>
        <v>1.2750721285599773</v>
      </c>
      <c r="J85">
        <f t="shared" si="121"/>
        <v>18.804746627807617</v>
      </c>
      <c r="K85" s="1">
        <v>6</v>
      </c>
      <c r="L85">
        <f t="shared" si="122"/>
        <v>1.4200000166893005</v>
      </c>
      <c r="M85" s="1">
        <v>1</v>
      </c>
      <c r="N85">
        <f t="shared" si="123"/>
        <v>2.8400000333786011</v>
      </c>
      <c r="O85" s="1">
        <v>20.953132629394531</v>
      </c>
      <c r="P85" s="1">
        <v>18.804746627807617</v>
      </c>
      <c r="Q85" s="1">
        <v>22.151649475097656</v>
      </c>
      <c r="R85" s="1">
        <v>400.84963989257812</v>
      </c>
      <c r="S85" s="1">
        <v>382.33990478515625</v>
      </c>
      <c r="T85" s="1">
        <v>7.879249095916748</v>
      </c>
      <c r="U85" s="1">
        <v>11.830431938171387</v>
      </c>
      <c r="V85" s="1">
        <v>24.175437927246094</v>
      </c>
      <c r="W85" s="1">
        <v>36.298622131347656</v>
      </c>
      <c r="X85" s="1">
        <v>499.91024780273437</v>
      </c>
      <c r="Y85" s="1">
        <v>1500.7838134765625</v>
      </c>
      <c r="Z85" s="1">
        <v>38.795307159423828</v>
      </c>
      <c r="AA85" s="1">
        <v>76.360923767089844</v>
      </c>
      <c r="AB85" s="1">
        <v>-5.5173263549804687</v>
      </c>
      <c r="AC85" s="1">
        <v>0.16943007707595825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124"/>
        <v>0.83318374633789061</v>
      </c>
      <c r="AL85">
        <f t="shared" si="125"/>
        <v>3.3314741005763641E-3</v>
      </c>
      <c r="AM85">
        <f t="shared" si="126"/>
        <v>291.95474662780759</v>
      </c>
      <c r="AN85">
        <f t="shared" si="127"/>
        <v>294.10313262939451</v>
      </c>
      <c r="AO85">
        <f t="shared" si="128"/>
        <v>240.12540478902883</v>
      </c>
      <c r="AP85">
        <f t="shared" si="129"/>
        <v>1.3916999068442832</v>
      </c>
      <c r="AQ85">
        <f t="shared" si="130"/>
        <v>2.1784548399224275</v>
      </c>
      <c r="AR85">
        <f t="shared" si="131"/>
        <v>28.528398197054052</v>
      </c>
      <c r="AS85">
        <f t="shared" si="132"/>
        <v>16.697966258882666</v>
      </c>
      <c r="AT85">
        <f t="shared" si="133"/>
        <v>19.878939628601074</v>
      </c>
      <c r="AU85">
        <f t="shared" si="134"/>
        <v>2.3290788580680601</v>
      </c>
      <c r="AV85">
        <f t="shared" si="135"/>
        <v>0.19548769301036167</v>
      </c>
      <c r="AW85">
        <f t="shared" si="136"/>
        <v>0.90338271136245019</v>
      </c>
      <c r="AX85">
        <f t="shared" si="137"/>
        <v>1.42569614670561</v>
      </c>
      <c r="AY85">
        <f t="shared" si="138"/>
        <v>0.12340084013235261</v>
      </c>
      <c r="AZ85">
        <f t="shared" si="139"/>
        <v>19.779731791171113</v>
      </c>
      <c r="BA85">
        <f t="shared" si="140"/>
        <v>0.6774848643696405</v>
      </c>
      <c r="BB85">
        <f t="shared" si="141"/>
        <v>44.375402047202471</v>
      </c>
      <c r="BC85">
        <f t="shared" si="142"/>
        <v>375.61450198298337</v>
      </c>
      <c r="BD85">
        <f t="shared" si="143"/>
        <v>1.6714863200519514E-2</v>
      </c>
    </row>
    <row r="86" spans="1:56" x14ac:dyDescent="0.25">
      <c r="A86" s="1">
        <v>64</v>
      </c>
      <c r="B86" s="1" t="s">
        <v>114</v>
      </c>
      <c r="C86" s="1">
        <v>1836.5000155903399</v>
      </c>
      <c r="D86" s="1">
        <v>0</v>
      </c>
      <c r="E86">
        <f t="shared" si="116"/>
        <v>14.209027242371953</v>
      </c>
      <c r="F86">
        <f t="shared" si="117"/>
        <v>0.21003592490982304</v>
      </c>
      <c r="G86">
        <f t="shared" si="118"/>
        <v>258.54560833036089</v>
      </c>
      <c r="H86">
        <f t="shared" si="119"/>
        <v>3.3317734471747249</v>
      </c>
      <c r="I86">
        <f t="shared" si="120"/>
        <v>1.2746439129614671</v>
      </c>
      <c r="J86">
        <f t="shared" si="121"/>
        <v>18.802286148071289</v>
      </c>
      <c r="K86" s="1">
        <v>6</v>
      </c>
      <c r="L86">
        <f t="shared" si="122"/>
        <v>1.4200000166893005</v>
      </c>
      <c r="M86" s="1">
        <v>1</v>
      </c>
      <c r="N86">
        <f t="shared" si="123"/>
        <v>2.8400000333786011</v>
      </c>
      <c r="O86" s="1">
        <v>20.953290939331055</v>
      </c>
      <c r="P86" s="1">
        <v>18.802286148071289</v>
      </c>
      <c r="Q86" s="1">
        <v>22.151037216186523</v>
      </c>
      <c r="R86" s="1">
        <v>400.87109375</v>
      </c>
      <c r="S86" s="1">
        <v>382.28805541992187</v>
      </c>
      <c r="T86" s="1">
        <v>7.8799757957458496</v>
      </c>
      <c r="U86" s="1">
        <v>11.831601142883301</v>
      </c>
      <c r="V86" s="1">
        <v>24.17753791809082</v>
      </c>
      <c r="W86" s="1">
        <v>36.302013397216797</v>
      </c>
      <c r="X86" s="1">
        <v>499.89859008789062</v>
      </c>
      <c r="Y86" s="1">
        <v>1500.75634765625</v>
      </c>
      <c r="Z86" s="1">
        <v>38.849346160888672</v>
      </c>
      <c r="AA86" s="1">
        <v>76.361259460449219</v>
      </c>
      <c r="AB86" s="1">
        <v>-5.5173263549804687</v>
      </c>
      <c r="AC86" s="1">
        <v>0.16943007707595825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4"/>
        <v>0.83316431681315084</v>
      </c>
      <c r="AL86">
        <f t="shared" si="125"/>
        <v>3.3317734471747249E-3</v>
      </c>
      <c r="AM86">
        <f t="shared" si="126"/>
        <v>291.95228614807127</v>
      </c>
      <c r="AN86">
        <f t="shared" si="127"/>
        <v>294.10329093933103</v>
      </c>
      <c r="AO86">
        <f t="shared" si="128"/>
        <v>240.12101025787706</v>
      </c>
      <c r="AP86">
        <f t="shared" si="129"/>
        <v>1.3918301406270872</v>
      </c>
      <c r="AQ86">
        <f t="shared" si="130"/>
        <v>2.1781198776657265</v>
      </c>
      <c r="AR86">
        <f t="shared" si="131"/>
        <v>28.523886235714439</v>
      </c>
      <c r="AS86">
        <f t="shared" si="132"/>
        <v>16.692285092831138</v>
      </c>
      <c r="AT86">
        <f t="shared" si="133"/>
        <v>19.877788543701172</v>
      </c>
      <c r="AU86">
        <f t="shared" si="134"/>
        <v>2.3289126888870322</v>
      </c>
      <c r="AV86">
        <f t="shared" si="135"/>
        <v>0.19557213157884842</v>
      </c>
      <c r="AW86">
        <f t="shared" si="136"/>
        <v>0.90347596470425928</v>
      </c>
      <c r="AX86">
        <f t="shared" si="137"/>
        <v>1.4254367241827728</v>
      </c>
      <c r="AY86">
        <f t="shared" si="138"/>
        <v>0.12345467456114453</v>
      </c>
      <c r="AZ86">
        <f t="shared" si="139"/>
        <v>19.742868280074369</v>
      </c>
      <c r="BA86">
        <f t="shared" si="140"/>
        <v>0.67631097719326627</v>
      </c>
      <c r="BB86">
        <f t="shared" si="141"/>
        <v>44.387402071130253</v>
      </c>
      <c r="BC86">
        <f t="shared" si="142"/>
        <v>375.53376438057211</v>
      </c>
      <c r="BD86">
        <f t="shared" si="143"/>
        <v>1.6794809550271048E-2</v>
      </c>
    </row>
    <row r="87" spans="1:56" x14ac:dyDescent="0.25">
      <c r="A87" s="1">
        <v>65</v>
      </c>
      <c r="B87" s="1" t="s">
        <v>115</v>
      </c>
      <c r="C87" s="1">
        <v>1837.000015579164</v>
      </c>
      <c r="D87" s="1">
        <v>0</v>
      </c>
      <c r="E87">
        <f t="shared" si="116"/>
        <v>14.213144331255952</v>
      </c>
      <c r="F87">
        <f t="shared" si="117"/>
        <v>0.21016894801191441</v>
      </c>
      <c r="G87">
        <f t="shared" si="118"/>
        <v>258.56339625919907</v>
      </c>
      <c r="H87">
        <f t="shared" si="119"/>
        <v>3.3335922087415044</v>
      </c>
      <c r="I87">
        <f t="shared" si="120"/>
        <v>1.2745876707581791</v>
      </c>
      <c r="J87">
        <f t="shared" si="121"/>
        <v>18.802545547485352</v>
      </c>
      <c r="K87" s="1">
        <v>6</v>
      </c>
      <c r="L87">
        <f t="shared" si="122"/>
        <v>1.4200000166893005</v>
      </c>
      <c r="M87" s="1">
        <v>1</v>
      </c>
      <c r="N87">
        <f t="shared" si="123"/>
        <v>2.8400000333786011</v>
      </c>
      <c r="O87" s="1">
        <v>20.952871322631836</v>
      </c>
      <c r="P87" s="1">
        <v>18.802545547485352</v>
      </c>
      <c r="Q87" s="1">
        <v>22.152246475219727</v>
      </c>
      <c r="R87" s="1">
        <v>400.858642578125</v>
      </c>
      <c r="S87" s="1">
        <v>382.27023315429687</v>
      </c>
      <c r="T87" s="1">
        <v>7.8790874481201172</v>
      </c>
      <c r="U87" s="1">
        <v>11.832794189453125</v>
      </c>
      <c r="V87" s="1">
        <v>24.175447463989258</v>
      </c>
      <c r="W87" s="1">
        <v>36.306629180908203</v>
      </c>
      <c r="X87" s="1">
        <v>499.90756225585937</v>
      </c>
      <c r="Y87" s="1">
        <v>1500.7633056640625</v>
      </c>
      <c r="Z87" s="1">
        <v>38.869346618652344</v>
      </c>
      <c r="AA87" s="1">
        <v>76.361297607421875</v>
      </c>
      <c r="AB87" s="1">
        <v>-5.5173263549804687</v>
      </c>
      <c r="AC87" s="1">
        <v>0.16943007707595825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0.83317927042643214</v>
      </c>
      <c r="AL87">
        <f t="shared" si="125"/>
        <v>3.3335922087415044E-3</v>
      </c>
      <c r="AM87">
        <f t="shared" si="126"/>
        <v>291.95254554748533</v>
      </c>
      <c r="AN87">
        <f t="shared" si="127"/>
        <v>294.10287132263181</v>
      </c>
      <c r="AO87">
        <f t="shared" si="128"/>
        <v>240.12212353910218</v>
      </c>
      <c r="AP87">
        <f t="shared" si="129"/>
        <v>1.3907966445296234</v>
      </c>
      <c r="AQ87">
        <f t="shared" si="130"/>
        <v>2.1781551893863815</v>
      </c>
      <c r="AR87">
        <f t="shared" si="131"/>
        <v>28.524334415902821</v>
      </c>
      <c r="AS87">
        <f t="shared" si="132"/>
        <v>16.691540226449696</v>
      </c>
      <c r="AT87">
        <f t="shared" si="133"/>
        <v>19.877708435058594</v>
      </c>
      <c r="AU87">
        <f t="shared" si="134"/>
        <v>2.3289011248899367</v>
      </c>
      <c r="AV87">
        <f t="shared" si="135"/>
        <v>0.19568745961637701</v>
      </c>
      <c r="AW87">
        <f t="shared" si="136"/>
        <v>0.90356751862820239</v>
      </c>
      <c r="AX87">
        <f t="shared" si="137"/>
        <v>1.4253336062617343</v>
      </c>
      <c r="AY87">
        <f t="shared" si="138"/>
        <v>0.12352820354844671</v>
      </c>
      <c r="AZ87">
        <f t="shared" si="139"/>
        <v>19.744236452134455</v>
      </c>
      <c r="BA87">
        <f t="shared" si="140"/>
        <v>0.67638904061576344</v>
      </c>
      <c r="BB87">
        <f t="shared" si="141"/>
        <v>44.393136094460239</v>
      </c>
      <c r="BC87">
        <f t="shared" si="142"/>
        <v>375.51398504807105</v>
      </c>
      <c r="BD87">
        <f t="shared" si="143"/>
        <v>1.6802731076630315E-2</v>
      </c>
    </row>
    <row r="88" spans="1:56" x14ac:dyDescent="0.25">
      <c r="A88" s="1">
        <v>66</v>
      </c>
      <c r="B88" s="1" t="s">
        <v>115</v>
      </c>
      <c r="C88" s="1">
        <v>1837.5000155679882</v>
      </c>
      <c r="D88" s="1">
        <v>0</v>
      </c>
      <c r="E88">
        <f t="shared" si="116"/>
        <v>14.245689102142585</v>
      </c>
      <c r="F88">
        <f t="shared" si="117"/>
        <v>0.2100827329925779</v>
      </c>
      <c r="G88">
        <f t="shared" si="118"/>
        <v>258.22862806975252</v>
      </c>
      <c r="H88">
        <f t="shared" si="119"/>
        <v>3.3321932080758563</v>
      </c>
      <c r="I88">
        <f t="shared" si="120"/>
        <v>1.274536729955936</v>
      </c>
      <c r="J88">
        <f t="shared" si="121"/>
        <v>18.801912307739258</v>
      </c>
      <c r="K88" s="1">
        <v>6</v>
      </c>
      <c r="L88">
        <f t="shared" si="122"/>
        <v>1.4200000166893005</v>
      </c>
      <c r="M88" s="1">
        <v>1</v>
      </c>
      <c r="N88">
        <f t="shared" si="123"/>
        <v>2.8400000333786011</v>
      </c>
      <c r="O88" s="1">
        <v>20.952608108520508</v>
      </c>
      <c r="P88" s="1">
        <v>18.801912307739258</v>
      </c>
      <c r="Q88" s="1">
        <v>22.152532577514648</v>
      </c>
      <c r="R88" s="1">
        <v>400.86538696289062</v>
      </c>
      <c r="S88" s="1">
        <v>382.23818969726562</v>
      </c>
      <c r="T88" s="1">
        <v>7.8802132606506348</v>
      </c>
      <c r="U88" s="1">
        <v>11.832367897033691</v>
      </c>
      <c r="V88" s="1">
        <v>24.179220199584961</v>
      </c>
      <c r="W88" s="1">
        <v>36.305797576904297</v>
      </c>
      <c r="X88" s="1">
        <v>499.89422607421875</v>
      </c>
      <c r="Y88" s="1">
        <v>1500.7645263671875</v>
      </c>
      <c r="Z88" s="1">
        <v>38.820362091064453</v>
      </c>
      <c r="AA88" s="1">
        <v>76.361068725585938</v>
      </c>
      <c r="AB88" s="1">
        <v>-5.5173263549804687</v>
      </c>
      <c r="AC88" s="1">
        <v>0.16943007707595825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0.83315704345703123</v>
      </c>
      <c r="AL88">
        <f t="shared" si="125"/>
        <v>3.3321932080758562E-3</v>
      </c>
      <c r="AM88">
        <f t="shared" si="126"/>
        <v>291.95191230773924</v>
      </c>
      <c r="AN88">
        <f t="shared" si="127"/>
        <v>294.10260810852049</v>
      </c>
      <c r="AO88">
        <f t="shared" si="128"/>
        <v>240.12231885159781</v>
      </c>
      <c r="AP88">
        <f t="shared" si="129"/>
        <v>1.3915837944095089</v>
      </c>
      <c r="AQ88">
        <f t="shared" si="130"/>
        <v>2.1780689881277424</v>
      </c>
      <c r="AR88">
        <f t="shared" si="131"/>
        <v>28.523291049722403</v>
      </c>
      <c r="AS88">
        <f t="shared" si="132"/>
        <v>16.690923152688711</v>
      </c>
      <c r="AT88">
        <f t="shared" si="133"/>
        <v>19.877260208129883</v>
      </c>
      <c r="AU88">
        <f t="shared" si="134"/>
        <v>2.3288364225012508</v>
      </c>
      <c r="AV88">
        <f t="shared" si="135"/>
        <v>0.19561271428087587</v>
      </c>
      <c r="AW88">
        <f t="shared" si="136"/>
        <v>0.90353225817180649</v>
      </c>
      <c r="AX88">
        <f t="shared" si="137"/>
        <v>1.4253041643294444</v>
      </c>
      <c r="AY88">
        <f t="shared" si="138"/>
        <v>0.12348054852591192</v>
      </c>
      <c r="AZ88">
        <f t="shared" si="139"/>
        <v>19.718614014948145</v>
      </c>
      <c r="BA88">
        <f t="shared" si="140"/>
        <v>0.67556993264924881</v>
      </c>
      <c r="BB88">
        <f t="shared" si="141"/>
        <v>44.391627741604367</v>
      </c>
      <c r="BC88">
        <f t="shared" si="142"/>
        <v>375.4664713656241</v>
      </c>
      <c r="BD88">
        <f t="shared" si="143"/>
        <v>1.6842764288509046E-2</v>
      </c>
    </row>
    <row r="89" spans="1:56" x14ac:dyDescent="0.25">
      <c r="A89" s="1">
        <v>67</v>
      </c>
      <c r="B89" s="1" t="s">
        <v>116</v>
      </c>
      <c r="C89" s="1">
        <v>1837.5000155679882</v>
      </c>
      <c r="D89" s="1">
        <v>0</v>
      </c>
      <c r="E89">
        <f t="shared" si="116"/>
        <v>14.245689102142585</v>
      </c>
      <c r="F89">
        <f t="shared" si="117"/>
        <v>0.2100827329925779</v>
      </c>
      <c r="G89">
        <f t="shared" si="118"/>
        <v>258.22862806975252</v>
      </c>
      <c r="H89">
        <f t="shared" si="119"/>
        <v>3.3321932080758563</v>
      </c>
      <c r="I89">
        <f t="shared" si="120"/>
        <v>1.274536729955936</v>
      </c>
      <c r="J89">
        <f t="shared" si="121"/>
        <v>18.801912307739258</v>
      </c>
      <c r="K89" s="1">
        <v>6</v>
      </c>
      <c r="L89">
        <f t="shared" si="122"/>
        <v>1.4200000166893005</v>
      </c>
      <c r="M89" s="1">
        <v>1</v>
      </c>
      <c r="N89">
        <f t="shared" si="123"/>
        <v>2.8400000333786011</v>
      </c>
      <c r="O89" s="1">
        <v>20.952608108520508</v>
      </c>
      <c r="P89" s="1">
        <v>18.801912307739258</v>
      </c>
      <c r="Q89" s="1">
        <v>22.152532577514648</v>
      </c>
      <c r="R89" s="1">
        <v>400.86538696289062</v>
      </c>
      <c r="S89" s="1">
        <v>382.23818969726562</v>
      </c>
      <c r="T89" s="1">
        <v>7.8802132606506348</v>
      </c>
      <c r="U89" s="1">
        <v>11.832367897033691</v>
      </c>
      <c r="V89" s="1">
        <v>24.179220199584961</v>
      </c>
      <c r="W89" s="1">
        <v>36.305797576904297</v>
      </c>
      <c r="X89" s="1">
        <v>499.89422607421875</v>
      </c>
      <c r="Y89" s="1">
        <v>1500.7645263671875</v>
      </c>
      <c r="Z89" s="1">
        <v>38.820362091064453</v>
      </c>
      <c r="AA89" s="1">
        <v>76.361068725585938</v>
      </c>
      <c r="AB89" s="1">
        <v>-5.5173263549804687</v>
      </c>
      <c r="AC89" s="1">
        <v>0.16943007707595825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0.83315704345703123</v>
      </c>
      <c r="AL89">
        <f t="shared" si="125"/>
        <v>3.3321932080758562E-3</v>
      </c>
      <c r="AM89">
        <f t="shared" si="126"/>
        <v>291.95191230773924</v>
      </c>
      <c r="AN89">
        <f t="shared" si="127"/>
        <v>294.10260810852049</v>
      </c>
      <c r="AO89">
        <f t="shared" si="128"/>
        <v>240.12231885159781</v>
      </c>
      <c r="AP89">
        <f t="shared" si="129"/>
        <v>1.3915837944095089</v>
      </c>
      <c r="AQ89">
        <f t="shared" si="130"/>
        <v>2.1780689881277424</v>
      </c>
      <c r="AR89">
        <f t="shared" si="131"/>
        <v>28.523291049722403</v>
      </c>
      <c r="AS89">
        <f t="shared" si="132"/>
        <v>16.690923152688711</v>
      </c>
      <c r="AT89">
        <f t="shared" si="133"/>
        <v>19.877260208129883</v>
      </c>
      <c r="AU89">
        <f t="shared" si="134"/>
        <v>2.3288364225012508</v>
      </c>
      <c r="AV89">
        <f t="shared" si="135"/>
        <v>0.19561271428087587</v>
      </c>
      <c r="AW89">
        <f t="shared" si="136"/>
        <v>0.90353225817180649</v>
      </c>
      <c r="AX89">
        <f t="shared" si="137"/>
        <v>1.4253041643294444</v>
      </c>
      <c r="AY89">
        <f t="shared" si="138"/>
        <v>0.12348054852591192</v>
      </c>
      <c r="AZ89">
        <f t="shared" si="139"/>
        <v>19.718614014948145</v>
      </c>
      <c r="BA89">
        <f t="shared" si="140"/>
        <v>0.67556993264924881</v>
      </c>
      <c r="BB89">
        <f t="shared" si="141"/>
        <v>44.391627741604367</v>
      </c>
      <c r="BC89">
        <f t="shared" si="142"/>
        <v>375.4664713656241</v>
      </c>
      <c r="BD89">
        <f t="shared" si="143"/>
        <v>1.6842764288509046E-2</v>
      </c>
    </row>
    <row r="90" spans="1:56" x14ac:dyDescent="0.25">
      <c r="A90" s="1">
        <v>68</v>
      </c>
      <c r="B90" s="1" t="s">
        <v>116</v>
      </c>
      <c r="C90" s="1">
        <v>1838.0000155568123</v>
      </c>
      <c r="D90" s="1">
        <v>0</v>
      </c>
      <c r="E90">
        <f t="shared" si="116"/>
        <v>14.240278578195877</v>
      </c>
      <c r="F90">
        <f t="shared" si="117"/>
        <v>0.21017399194993069</v>
      </c>
      <c r="G90">
        <f t="shared" si="118"/>
        <v>258.30688209752424</v>
      </c>
      <c r="H90">
        <f t="shared" si="119"/>
        <v>3.3327330228425076</v>
      </c>
      <c r="I90">
        <f t="shared" si="120"/>
        <v>1.2742301593255458</v>
      </c>
      <c r="J90">
        <f t="shared" si="121"/>
        <v>18.799779891967773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20.953054428100586</v>
      </c>
      <c r="P90" s="1">
        <v>18.799779891967773</v>
      </c>
      <c r="Q90" s="1">
        <v>22.152614593505859</v>
      </c>
      <c r="R90" s="1">
        <v>400.8450927734375</v>
      </c>
      <c r="S90" s="1">
        <v>382.22427368164062</v>
      </c>
      <c r="T90" s="1">
        <v>7.8798036575317383</v>
      </c>
      <c r="U90" s="1">
        <v>11.832581520080566</v>
      </c>
      <c r="V90" s="1">
        <v>24.177301406860352</v>
      </c>
      <c r="W90" s="1">
        <v>36.305458068847656</v>
      </c>
      <c r="X90" s="1">
        <v>499.89627075195312</v>
      </c>
      <c r="Y90" s="1">
        <v>1500.7869873046875</v>
      </c>
      <c r="Z90" s="1">
        <v>38.777179718017578</v>
      </c>
      <c r="AA90" s="1">
        <v>76.361068725585938</v>
      </c>
      <c r="AB90" s="1">
        <v>-5.5173263549804687</v>
      </c>
      <c r="AC90" s="1">
        <v>0.16943007707595825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0.83316045125325511</v>
      </c>
      <c r="AL90">
        <f t="shared" si="125"/>
        <v>3.3327330228425074E-3</v>
      </c>
      <c r="AM90">
        <f t="shared" si="126"/>
        <v>291.94977989196775</v>
      </c>
      <c r="AN90">
        <f t="shared" si="127"/>
        <v>294.10305442810056</v>
      </c>
      <c r="AO90">
        <f t="shared" si="128"/>
        <v>240.12591260151748</v>
      </c>
      <c r="AP90">
        <f t="shared" si="129"/>
        <v>1.3916778547933981</v>
      </c>
      <c r="AQ90">
        <f t="shared" si="130"/>
        <v>2.1777787299815161</v>
      </c>
      <c r="AR90">
        <f t="shared" si="131"/>
        <v>28.519489922380021</v>
      </c>
      <c r="AS90">
        <f t="shared" si="132"/>
        <v>16.686908402299455</v>
      </c>
      <c r="AT90">
        <f t="shared" si="133"/>
        <v>19.87641716003418</v>
      </c>
      <c r="AU90">
        <f t="shared" si="134"/>
        <v>2.3287147312122918</v>
      </c>
      <c r="AV90">
        <f t="shared" si="135"/>
        <v>0.19569183239924351</v>
      </c>
      <c r="AW90">
        <f t="shared" si="136"/>
        <v>0.90354857065597027</v>
      </c>
      <c r="AX90">
        <f t="shared" si="137"/>
        <v>1.4251661605563215</v>
      </c>
      <c r="AY90">
        <f t="shared" si="138"/>
        <v>0.12353099149377471</v>
      </c>
      <c r="AZ90">
        <f t="shared" si="139"/>
        <v>19.724589576140872</v>
      </c>
      <c r="BA90">
        <f t="shared" si="140"/>
        <v>0.67579926206536867</v>
      </c>
      <c r="BB90">
        <f t="shared" si="141"/>
        <v>44.399359071268009</v>
      </c>
      <c r="BC90">
        <f t="shared" si="142"/>
        <v>375.45512725395758</v>
      </c>
      <c r="BD90">
        <f t="shared" si="143"/>
        <v>1.6839808434432297E-2</v>
      </c>
    </row>
    <row r="91" spans="1:56" x14ac:dyDescent="0.25">
      <c r="A91" s="1">
        <v>69</v>
      </c>
      <c r="B91" s="1" t="s">
        <v>117</v>
      </c>
      <c r="C91" s="1">
        <v>1838.5000155456364</v>
      </c>
      <c r="D91" s="1">
        <v>0</v>
      </c>
      <c r="E91">
        <f t="shared" si="116"/>
        <v>14.241752309746378</v>
      </c>
      <c r="F91">
        <f t="shared" si="117"/>
        <v>0.21027195941575211</v>
      </c>
      <c r="G91">
        <f t="shared" si="118"/>
        <v>258.33393425269281</v>
      </c>
      <c r="H91">
        <f t="shared" si="119"/>
        <v>3.3339254480547651</v>
      </c>
      <c r="I91">
        <f t="shared" si="120"/>
        <v>1.2741367267072969</v>
      </c>
      <c r="J91">
        <f t="shared" si="121"/>
        <v>18.799667358398437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20.954195022583008</v>
      </c>
      <c r="P91" s="1">
        <v>18.799667358398437</v>
      </c>
      <c r="Q91" s="1">
        <v>22.153530120849609</v>
      </c>
      <c r="R91" s="1">
        <v>400.83328247070312</v>
      </c>
      <c r="S91" s="1">
        <v>382.21224975585937</v>
      </c>
      <c r="T91" s="1">
        <v>7.879814624786377</v>
      </c>
      <c r="U91" s="1">
        <v>11.833566665649414</v>
      </c>
      <c r="V91" s="1">
        <v>24.175718307495117</v>
      </c>
      <c r="W91" s="1">
        <v>36.306053161621094</v>
      </c>
      <c r="X91" s="1">
        <v>499.951416015625</v>
      </c>
      <c r="Y91" s="1">
        <v>1500.8367919921875</v>
      </c>
      <c r="Z91" s="1">
        <v>38.839309692382813</v>
      </c>
      <c r="AA91" s="1">
        <v>76.361312866210937</v>
      </c>
      <c r="AB91" s="1">
        <v>-5.5173263549804687</v>
      </c>
      <c r="AC91" s="1">
        <v>0.16943007707595825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0.83325236002604153</v>
      </c>
      <c r="AL91">
        <f t="shared" si="125"/>
        <v>3.3339254480547649E-3</v>
      </c>
      <c r="AM91">
        <f t="shared" si="126"/>
        <v>291.94966735839841</v>
      </c>
      <c r="AN91">
        <f t="shared" si="127"/>
        <v>294.10419502258299</v>
      </c>
      <c r="AO91">
        <f t="shared" si="128"/>
        <v>240.13388135133937</v>
      </c>
      <c r="AP91">
        <f t="shared" si="129"/>
        <v>1.3913088498924548</v>
      </c>
      <c r="AQ91">
        <f t="shared" si="130"/>
        <v>2.1777634131861165</v>
      </c>
      <c r="AR91">
        <f t="shared" si="131"/>
        <v>28.519198157340135</v>
      </c>
      <c r="AS91">
        <f t="shared" si="132"/>
        <v>16.685631491690721</v>
      </c>
      <c r="AT91">
        <f t="shared" si="133"/>
        <v>19.876931190490723</v>
      </c>
      <c r="AU91">
        <f t="shared" si="134"/>
        <v>2.3287889291971897</v>
      </c>
      <c r="AV91">
        <f t="shared" si="135"/>
        <v>0.19577676127572166</v>
      </c>
      <c r="AW91">
        <f t="shared" si="136"/>
        <v>0.9036266864788195</v>
      </c>
      <c r="AX91">
        <f t="shared" si="137"/>
        <v>1.4251622427183701</v>
      </c>
      <c r="AY91">
        <f t="shared" si="138"/>
        <v>0.12358513965356012</v>
      </c>
      <c r="AZ91">
        <f t="shared" si="139"/>
        <v>19.726718377429044</v>
      </c>
      <c r="BA91">
        <f t="shared" si="140"/>
        <v>0.67589129971031892</v>
      </c>
      <c r="BB91">
        <f t="shared" si="141"/>
        <v>44.404810919717676</v>
      </c>
      <c r="BC91">
        <f t="shared" si="142"/>
        <v>375.44240278677853</v>
      </c>
      <c r="BD91">
        <f t="shared" si="143"/>
        <v>1.6844190048477148E-2</v>
      </c>
    </row>
    <row r="92" spans="1:56" x14ac:dyDescent="0.25">
      <c r="A92" s="1">
        <v>70</v>
      </c>
      <c r="B92" s="1" t="s">
        <v>117</v>
      </c>
      <c r="C92" s="1">
        <v>1839.0000155344605</v>
      </c>
      <c r="D92" s="1">
        <v>0</v>
      </c>
      <c r="E92">
        <f t="shared" si="116"/>
        <v>14.203184046321304</v>
      </c>
      <c r="F92">
        <f t="shared" si="117"/>
        <v>0.2102952265116175</v>
      </c>
      <c r="G92">
        <f t="shared" si="118"/>
        <v>258.6994092566236</v>
      </c>
      <c r="H92">
        <f t="shared" si="119"/>
        <v>3.3346417403964819</v>
      </c>
      <c r="I92">
        <f t="shared" si="120"/>
        <v>1.2742868118266899</v>
      </c>
      <c r="J92">
        <f t="shared" si="121"/>
        <v>18.801416397094727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20.953691482543945</v>
      </c>
      <c r="P92" s="1">
        <v>18.801416397094727</v>
      </c>
      <c r="Q92" s="1">
        <v>22.153530120849609</v>
      </c>
      <c r="R92" s="1">
        <v>400.83465576171875</v>
      </c>
      <c r="S92" s="1">
        <v>382.26022338867188</v>
      </c>
      <c r="T92" s="1">
        <v>7.8802046775817871</v>
      </c>
      <c r="U92" s="1">
        <v>11.834624290466309</v>
      </c>
      <c r="V92" s="1">
        <v>24.177854537963867</v>
      </c>
      <c r="W92" s="1">
        <v>36.310710906982422</v>
      </c>
      <c r="X92" s="1">
        <v>499.973876953125</v>
      </c>
      <c r="Y92" s="1">
        <v>1500.7574462890625</v>
      </c>
      <c r="Z92" s="1">
        <v>38.847141265869141</v>
      </c>
      <c r="AA92" s="1">
        <v>76.361923217773438</v>
      </c>
      <c r="AB92" s="1">
        <v>-5.5173263549804687</v>
      </c>
      <c r="AC92" s="1">
        <v>0.16943007707595825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0.83328979492187483</v>
      </c>
      <c r="AL92">
        <f t="shared" si="125"/>
        <v>3.3346417403964817E-3</v>
      </c>
      <c r="AM92">
        <f t="shared" si="126"/>
        <v>291.9514163970947</v>
      </c>
      <c r="AN92">
        <f t="shared" si="127"/>
        <v>294.10369148254392</v>
      </c>
      <c r="AO92">
        <f t="shared" si="128"/>
        <v>240.12118603912313</v>
      </c>
      <c r="AP92">
        <f t="shared" si="129"/>
        <v>1.3904866530702027</v>
      </c>
      <c r="AQ92">
        <f t="shared" si="130"/>
        <v>2.1780014832064745</v>
      </c>
      <c r="AR92">
        <f t="shared" si="131"/>
        <v>28.522087860400283</v>
      </c>
      <c r="AS92">
        <f t="shared" si="132"/>
        <v>16.687463569933975</v>
      </c>
      <c r="AT92">
        <f t="shared" si="133"/>
        <v>19.877553939819336</v>
      </c>
      <c r="AU92">
        <f t="shared" si="134"/>
        <v>2.3288788230376332</v>
      </c>
      <c r="AV92">
        <f t="shared" si="135"/>
        <v>0.19579693092853215</v>
      </c>
      <c r="AW92">
        <f t="shared" si="136"/>
        <v>0.90371467137978467</v>
      </c>
      <c r="AX92">
        <f t="shared" si="137"/>
        <v>1.4251641516578486</v>
      </c>
      <c r="AY92">
        <f t="shared" si="138"/>
        <v>0.12359799930149777</v>
      </c>
      <c r="AZ92">
        <f t="shared" si="139"/>
        <v>19.75478442613764</v>
      </c>
      <c r="BA92">
        <f t="shared" si="140"/>
        <v>0.67676256494410358</v>
      </c>
      <c r="BB92">
        <f t="shared" si="141"/>
        <v>44.404651890269044</v>
      </c>
      <c r="BC92">
        <f t="shared" si="142"/>
        <v>375.50870992487694</v>
      </c>
      <c r="BD92">
        <f t="shared" si="143"/>
        <v>1.6795547656843799E-2</v>
      </c>
    </row>
    <row r="93" spans="1:56" x14ac:dyDescent="0.25">
      <c r="A93" s="1">
        <v>71</v>
      </c>
      <c r="B93" s="1" t="s">
        <v>118</v>
      </c>
      <c r="C93" s="1">
        <v>1839.5000155232847</v>
      </c>
      <c r="D93" s="1">
        <v>0</v>
      </c>
      <c r="E93">
        <f t="shared" si="116"/>
        <v>14.205840780943477</v>
      </c>
      <c r="F93">
        <f t="shared" si="117"/>
        <v>0.21031830254430331</v>
      </c>
      <c r="G93">
        <f t="shared" si="118"/>
        <v>258.69088770596983</v>
      </c>
      <c r="H93">
        <f t="shared" si="119"/>
        <v>3.3353434436932736</v>
      </c>
      <c r="I93">
        <f t="shared" si="120"/>
        <v>1.2744206160432432</v>
      </c>
      <c r="J93">
        <f t="shared" si="121"/>
        <v>18.802572250366211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20.954235076904297</v>
      </c>
      <c r="P93" s="1">
        <v>18.802572250366211</v>
      </c>
      <c r="Q93" s="1">
        <v>22.153554916381836</v>
      </c>
      <c r="R93" s="1">
        <v>400.83853149414062</v>
      </c>
      <c r="S93" s="1">
        <v>382.26217651367187</v>
      </c>
      <c r="T93" s="1">
        <v>7.8800454139709473</v>
      </c>
      <c r="U93" s="1">
        <v>11.834956169128418</v>
      </c>
      <c r="V93" s="1">
        <v>24.176509857177734</v>
      </c>
      <c r="W93" s="1">
        <v>36.310443878173828</v>
      </c>
      <c r="X93" s="1">
        <v>500.01681518554688</v>
      </c>
      <c r="Y93" s="1">
        <v>1500.79833984375</v>
      </c>
      <c r="Z93" s="1">
        <v>38.834518432617188</v>
      </c>
      <c r="AA93" s="1">
        <v>76.361770629882813</v>
      </c>
      <c r="AB93" s="1">
        <v>-5.5173263549804687</v>
      </c>
      <c r="AC93" s="1">
        <v>0.16943007707595825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0.83336135864257799</v>
      </c>
      <c r="AL93">
        <f t="shared" si="125"/>
        <v>3.3353434436932737E-3</v>
      </c>
      <c r="AM93">
        <f t="shared" si="126"/>
        <v>291.95257225036619</v>
      </c>
      <c r="AN93">
        <f t="shared" si="127"/>
        <v>294.10423507690427</v>
      </c>
      <c r="AO93">
        <f t="shared" si="128"/>
        <v>240.12772900772688</v>
      </c>
      <c r="AP93">
        <f t="shared" si="129"/>
        <v>1.3901161556759134</v>
      </c>
      <c r="AQ93">
        <f t="shared" si="130"/>
        <v>2.1781588244449441</v>
      </c>
      <c r="AR93">
        <f t="shared" si="131"/>
        <v>28.524205325230639</v>
      </c>
      <c r="AS93">
        <f t="shared" si="132"/>
        <v>16.689249156102221</v>
      </c>
      <c r="AT93">
        <f t="shared" si="133"/>
        <v>19.878403663635254</v>
      </c>
      <c r="AU93">
        <f t="shared" si="134"/>
        <v>2.3290014855412924</v>
      </c>
      <c r="AV93">
        <f t="shared" si="135"/>
        <v>0.19581693464961969</v>
      </c>
      <c r="AW93">
        <f t="shared" si="136"/>
        <v>0.90373820840170083</v>
      </c>
      <c r="AX93">
        <f t="shared" si="137"/>
        <v>1.4252632771395914</v>
      </c>
      <c r="AY93">
        <f t="shared" si="138"/>
        <v>0.12361075318186258</v>
      </c>
      <c r="AZ93">
        <f t="shared" si="139"/>
        <v>19.754094231044039</v>
      </c>
      <c r="BA93">
        <f t="shared" si="140"/>
        <v>0.67673681467859681</v>
      </c>
      <c r="BB93">
        <f t="shared" si="141"/>
        <v>44.403181710217986</v>
      </c>
      <c r="BC93">
        <f t="shared" si="142"/>
        <v>375.50940016547628</v>
      </c>
      <c r="BD93">
        <f t="shared" si="143"/>
        <v>1.6798102238311196E-2</v>
      </c>
    </row>
    <row r="94" spans="1:56" x14ac:dyDescent="0.25">
      <c r="A94" s="1">
        <v>72</v>
      </c>
      <c r="B94" s="1" t="s">
        <v>118</v>
      </c>
      <c r="C94" s="1">
        <v>1840.0000155121088</v>
      </c>
      <c r="D94" s="1">
        <v>0</v>
      </c>
      <c r="E94">
        <f t="shared" si="116"/>
        <v>14.194240493082479</v>
      </c>
      <c r="F94">
        <f t="shared" si="117"/>
        <v>0.21030678536443168</v>
      </c>
      <c r="G94">
        <f t="shared" si="118"/>
        <v>258.82002989867362</v>
      </c>
      <c r="H94">
        <f t="shared" si="119"/>
        <v>3.3354999295509575</v>
      </c>
      <c r="I94">
        <f t="shared" si="120"/>
        <v>1.2745477219181145</v>
      </c>
      <c r="J94">
        <f t="shared" si="121"/>
        <v>18.803659439086914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20.954458236694336</v>
      </c>
      <c r="P94" s="1">
        <v>18.803659439086914</v>
      </c>
      <c r="Q94" s="1">
        <v>22.153535842895508</v>
      </c>
      <c r="R94" s="1">
        <v>400.87005615234375</v>
      </c>
      <c r="S94" s="1">
        <v>382.30657958984375</v>
      </c>
      <c r="T94" s="1">
        <v>7.8799314498901367</v>
      </c>
      <c r="U94" s="1">
        <v>11.835195541381836</v>
      </c>
      <c r="V94" s="1">
        <v>24.175899505615234</v>
      </c>
      <c r="W94" s="1">
        <v>36.310787200927734</v>
      </c>
      <c r="X94" s="1">
        <v>499.9954833984375</v>
      </c>
      <c r="Y94" s="1">
        <v>1500.81640625</v>
      </c>
      <c r="Z94" s="1">
        <v>38.869613647460938</v>
      </c>
      <c r="AA94" s="1">
        <v>76.361991882324219</v>
      </c>
      <c r="AB94" s="1">
        <v>-5.5173263549804687</v>
      </c>
      <c r="AC94" s="1">
        <v>0.16943007707595825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0.83332580566406245</v>
      </c>
      <c r="AL94">
        <f t="shared" si="125"/>
        <v>3.3354999295509575E-3</v>
      </c>
      <c r="AM94">
        <f t="shared" si="126"/>
        <v>291.95365943908689</v>
      </c>
      <c r="AN94">
        <f t="shared" si="127"/>
        <v>294.10445823669431</v>
      </c>
      <c r="AO94">
        <f t="shared" si="128"/>
        <v>240.13061963266227</v>
      </c>
      <c r="AP94">
        <f t="shared" si="129"/>
        <v>1.389956213022818</v>
      </c>
      <c r="AQ94">
        <f t="shared" si="130"/>
        <v>2.1783068277748341</v>
      </c>
      <c r="AR94">
        <f t="shared" si="131"/>
        <v>28.526060859329867</v>
      </c>
      <c r="AS94">
        <f t="shared" si="132"/>
        <v>16.690865317948031</v>
      </c>
      <c r="AT94">
        <f t="shared" si="133"/>
        <v>19.879058837890625</v>
      </c>
      <c r="AU94">
        <f t="shared" si="134"/>
        <v>2.3290960675661654</v>
      </c>
      <c r="AV94">
        <f t="shared" si="135"/>
        <v>0.19580695088924044</v>
      </c>
      <c r="AW94">
        <f t="shared" si="136"/>
        <v>0.90375910585671959</v>
      </c>
      <c r="AX94">
        <f t="shared" si="137"/>
        <v>1.4253369617094458</v>
      </c>
      <c r="AY94">
        <f t="shared" si="138"/>
        <v>0.12360438777863902</v>
      </c>
      <c r="AZ94">
        <f t="shared" si="139"/>
        <v>19.764013022105427</v>
      </c>
      <c r="BA94">
        <f t="shared" si="140"/>
        <v>0.67699601240540452</v>
      </c>
      <c r="BB94">
        <f t="shared" si="141"/>
        <v>44.401145190403533</v>
      </c>
      <c r="BC94">
        <f t="shared" si="142"/>
        <v>375.55931746292572</v>
      </c>
      <c r="BD94">
        <f t="shared" si="143"/>
        <v>1.6781384556197997E-2</v>
      </c>
    </row>
    <row r="95" spans="1:56" x14ac:dyDescent="0.25">
      <c r="A95" s="1">
        <v>73</v>
      </c>
      <c r="B95" s="1" t="s">
        <v>119</v>
      </c>
      <c r="C95" s="1">
        <v>1840.5000155009329</v>
      </c>
      <c r="D95" s="1">
        <v>0</v>
      </c>
      <c r="E95">
        <f t="shared" si="116"/>
        <v>14.181819485927607</v>
      </c>
      <c r="F95">
        <f t="shared" si="117"/>
        <v>0.21029240759668621</v>
      </c>
      <c r="G95">
        <f t="shared" si="118"/>
        <v>258.95323663800337</v>
      </c>
      <c r="H95">
        <f t="shared" si="119"/>
        <v>3.3359765060172202</v>
      </c>
      <c r="I95">
        <f t="shared" si="120"/>
        <v>1.2748049917547244</v>
      </c>
      <c r="J95">
        <f t="shared" si="121"/>
        <v>18.805782318115234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20.955238342285156</v>
      </c>
      <c r="P95" s="1">
        <v>18.805782318115234</v>
      </c>
      <c r="Q95" s="1">
        <v>22.154148101806641</v>
      </c>
      <c r="R95" s="1">
        <v>400.89840698242187</v>
      </c>
      <c r="S95" s="1">
        <v>382.35086059570312</v>
      </c>
      <c r="T95" s="1">
        <v>7.8801164627075195</v>
      </c>
      <c r="U95" s="1">
        <v>11.835640907287598</v>
      </c>
      <c r="V95" s="1">
        <v>24.175247192382812</v>
      </c>
      <c r="W95" s="1">
        <v>36.310317993164063</v>
      </c>
      <c r="X95" s="1">
        <v>500.03378295898438</v>
      </c>
      <c r="Y95" s="1">
        <v>1500.7889404296875</v>
      </c>
      <c r="Z95" s="1">
        <v>38.924270629882812</v>
      </c>
      <c r="AA95" s="1">
        <v>76.361801147460938</v>
      </c>
      <c r="AB95" s="1">
        <v>-5.5173263549804687</v>
      </c>
      <c r="AC95" s="1">
        <v>0.16943007707595825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0.83338963826497381</v>
      </c>
      <c r="AL95">
        <f t="shared" si="125"/>
        <v>3.3359765060172204E-3</v>
      </c>
      <c r="AM95">
        <f t="shared" si="126"/>
        <v>291.95578231811521</v>
      </c>
      <c r="AN95">
        <f t="shared" si="127"/>
        <v>294.10523834228513</v>
      </c>
      <c r="AO95">
        <f t="shared" si="128"/>
        <v>240.1262251015105</v>
      </c>
      <c r="AP95">
        <f t="shared" si="129"/>
        <v>1.389478980852821</v>
      </c>
      <c r="AQ95">
        <f t="shared" si="130"/>
        <v>2.1785958491697741</v>
      </c>
      <c r="AR95">
        <f t="shared" si="131"/>
        <v>28.529917006052884</v>
      </c>
      <c r="AS95">
        <f t="shared" si="132"/>
        <v>16.694276098765286</v>
      </c>
      <c r="AT95">
        <f t="shared" si="133"/>
        <v>19.880510330200195</v>
      </c>
      <c r="AU95">
        <f t="shared" si="134"/>
        <v>2.3293056193537374</v>
      </c>
      <c r="AV95">
        <f t="shared" si="135"/>
        <v>0.19579448729935525</v>
      </c>
      <c r="AW95">
        <f t="shared" si="136"/>
        <v>0.90379085741504972</v>
      </c>
      <c r="AX95">
        <f t="shared" si="137"/>
        <v>1.4255147619386876</v>
      </c>
      <c r="AY95">
        <f t="shared" si="138"/>
        <v>0.12359644130544911</v>
      </c>
      <c r="AZ95">
        <f t="shared" si="139"/>
        <v>19.774135562642609</v>
      </c>
      <c r="BA95">
        <f t="shared" si="140"/>
        <v>0.67726599656282693</v>
      </c>
      <c r="BB95">
        <f t="shared" si="141"/>
        <v>44.396915778074344</v>
      </c>
      <c r="BC95">
        <f t="shared" si="142"/>
        <v>375.60950282070837</v>
      </c>
      <c r="BD95">
        <f t="shared" si="143"/>
        <v>1.6762862509288688E-2</v>
      </c>
    </row>
    <row r="96" spans="1:56" x14ac:dyDescent="0.25">
      <c r="A96" s="1">
        <v>74</v>
      </c>
      <c r="B96" s="1" t="s">
        <v>119</v>
      </c>
      <c r="C96" s="1">
        <v>1841.0000154897571</v>
      </c>
      <c r="D96" s="1">
        <v>0</v>
      </c>
      <c r="E96">
        <f t="shared" si="116"/>
        <v>14.201489635137653</v>
      </c>
      <c r="F96">
        <f t="shared" si="117"/>
        <v>0.21029671441083764</v>
      </c>
      <c r="G96">
        <f t="shared" si="118"/>
        <v>258.81959463273</v>
      </c>
      <c r="H96">
        <f t="shared" si="119"/>
        <v>3.3365768653679204</v>
      </c>
      <c r="I96">
        <f t="shared" si="120"/>
        <v>1.2750078783609244</v>
      </c>
      <c r="J96">
        <f t="shared" si="121"/>
        <v>18.807989120483398</v>
      </c>
      <c r="K96" s="1">
        <v>6</v>
      </c>
      <c r="L96">
        <f t="shared" si="122"/>
        <v>1.4200000166893005</v>
      </c>
      <c r="M96" s="1">
        <v>1</v>
      </c>
      <c r="N96">
        <f t="shared" si="123"/>
        <v>2.8400000333786011</v>
      </c>
      <c r="O96" s="1">
        <v>20.955942153930664</v>
      </c>
      <c r="P96" s="1">
        <v>18.807989120483398</v>
      </c>
      <c r="Q96" s="1">
        <v>22.153713226318359</v>
      </c>
      <c r="R96" s="1">
        <v>400.94436645507812</v>
      </c>
      <c r="S96" s="1">
        <v>382.37405395507812</v>
      </c>
      <c r="T96" s="1">
        <v>7.8809337615966797</v>
      </c>
      <c r="U96" s="1">
        <v>11.836908340454102</v>
      </c>
      <c r="V96" s="1">
        <v>24.176731109619141</v>
      </c>
      <c r="W96" s="1">
        <v>36.312667846679688</v>
      </c>
      <c r="X96" s="1">
        <v>500.06622314453125</v>
      </c>
      <c r="Y96" s="1">
        <v>1500.810791015625</v>
      </c>
      <c r="Z96" s="1">
        <v>38.953998565673828</v>
      </c>
      <c r="AA96" s="1">
        <v>76.361869812011719</v>
      </c>
      <c r="AB96" s="1">
        <v>-5.5173263549804687</v>
      </c>
      <c r="AC96" s="1">
        <v>0.16943007707595825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0.83344370524088529</v>
      </c>
      <c r="AL96">
        <f t="shared" si="125"/>
        <v>3.3365768653679205E-3</v>
      </c>
      <c r="AM96">
        <f t="shared" si="126"/>
        <v>291.95798912048338</v>
      </c>
      <c r="AN96">
        <f t="shared" si="127"/>
        <v>294.10594215393064</v>
      </c>
      <c r="AO96">
        <f t="shared" si="128"/>
        <v>240.12972119518236</v>
      </c>
      <c r="AP96">
        <f t="shared" si="129"/>
        <v>1.3890099001901421</v>
      </c>
      <c r="AQ96">
        <f t="shared" si="130"/>
        <v>2.1788963320313961</v>
      </c>
      <c r="AR96">
        <f t="shared" si="131"/>
        <v>28.533826337613537</v>
      </c>
      <c r="AS96">
        <f t="shared" si="132"/>
        <v>16.696917997159435</v>
      </c>
      <c r="AT96">
        <f t="shared" si="133"/>
        <v>19.881965637207031</v>
      </c>
      <c r="AU96">
        <f t="shared" si="134"/>
        <v>2.329515738455187</v>
      </c>
      <c r="AV96">
        <f t="shared" si="135"/>
        <v>0.19579822074000272</v>
      </c>
      <c r="AW96">
        <f t="shared" si="136"/>
        <v>0.90388845367047177</v>
      </c>
      <c r="AX96">
        <f t="shared" si="137"/>
        <v>1.4256272847847153</v>
      </c>
      <c r="AY96">
        <f t="shared" si="138"/>
        <v>0.12359882165276828</v>
      </c>
      <c r="AZ96">
        <f t="shared" si="139"/>
        <v>19.763948190142177</v>
      </c>
      <c r="BA96">
        <f t="shared" si="140"/>
        <v>0.67687541023151254</v>
      </c>
      <c r="BB96">
        <f t="shared" si="141"/>
        <v>44.395667324978241</v>
      </c>
      <c r="BC96">
        <f t="shared" si="142"/>
        <v>375.62334593320958</v>
      </c>
      <c r="BD96">
        <f t="shared" si="143"/>
        <v>1.6785021915885007E-2</v>
      </c>
    </row>
    <row r="97" spans="1:114" x14ac:dyDescent="0.25">
      <c r="A97" s="1">
        <v>75</v>
      </c>
      <c r="B97" s="1" t="s">
        <v>120</v>
      </c>
      <c r="C97" s="1">
        <v>1841.5000154785812</v>
      </c>
      <c r="D97" s="1">
        <v>0</v>
      </c>
      <c r="E97">
        <f t="shared" si="116"/>
        <v>14.182307955126037</v>
      </c>
      <c r="F97">
        <f t="shared" si="117"/>
        <v>0.2103670676126467</v>
      </c>
      <c r="G97">
        <f t="shared" si="118"/>
        <v>259.0285169440603</v>
      </c>
      <c r="H97">
        <f t="shared" si="119"/>
        <v>3.3380825463408481</v>
      </c>
      <c r="I97">
        <f t="shared" si="120"/>
        <v>1.2751893021838063</v>
      </c>
      <c r="J97">
        <f t="shared" si="121"/>
        <v>18.809780120849609</v>
      </c>
      <c r="K97" s="1">
        <v>6</v>
      </c>
      <c r="L97">
        <f t="shared" si="122"/>
        <v>1.4200000166893005</v>
      </c>
      <c r="M97" s="1">
        <v>1</v>
      </c>
      <c r="N97">
        <f t="shared" si="123"/>
        <v>2.8400000333786011</v>
      </c>
      <c r="O97" s="1">
        <v>20.956941604614258</v>
      </c>
      <c r="P97" s="1">
        <v>18.809780120849609</v>
      </c>
      <c r="Q97" s="1">
        <v>22.153694152832031</v>
      </c>
      <c r="R97" s="1">
        <v>400.9434814453125</v>
      </c>
      <c r="S97" s="1">
        <v>382.39599609375</v>
      </c>
      <c r="T97" s="1">
        <v>7.880042552947998</v>
      </c>
      <c r="U97" s="1">
        <v>11.837673187255859</v>
      </c>
      <c r="V97" s="1">
        <v>24.172618865966797</v>
      </c>
      <c r="W97" s="1">
        <v>36.312946319580078</v>
      </c>
      <c r="X97" s="1">
        <v>500.0821533203125</v>
      </c>
      <c r="Y97" s="1">
        <v>1500.8480224609375</v>
      </c>
      <c r="Z97" s="1">
        <v>39.041954040527344</v>
      </c>
      <c r="AA97" s="1">
        <v>76.362213134765625</v>
      </c>
      <c r="AB97" s="1">
        <v>-5.5173263549804687</v>
      </c>
      <c r="AC97" s="1">
        <v>0.16943007707595825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0.83347025553385412</v>
      </c>
      <c r="AL97">
        <f t="shared" si="125"/>
        <v>3.338082546340848E-3</v>
      </c>
      <c r="AM97">
        <f t="shared" si="126"/>
        <v>291.95978012084959</v>
      </c>
      <c r="AN97">
        <f t="shared" si="127"/>
        <v>294.10694160461424</v>
      </c>
      <c r="AO97">
        <f t="shared" si="128"/>
        <v>240.13567822629921</v>
      </c>
      <c r="AP97">
        <f t="shared" si="129"/>
        <v>1.3881860295086887</v>
      </c>
      <c r="AQ97">
        <f t="shared" si="130"/>
        <v>2.1791402251287386</v>
      </c>
      <c r="AR97">
        <f t="shared" si="131"/>
        <v>28.536891947892428</v>
      </c>
      <c r="AS97">
        <f t="shared" si="132"/>
        <v>16.699218760636569</v>
      </c>
      <c r="AT97">
        <f t="shared" si="133"/>
        <v>19.883360862731934</v>
      </c>
      <c r="AU97">
        <f t="shared" si="134"/>
        <v>2.329717198509742</v>
      </c>
      <c r="AV97">
        <f t="shared" si="135"/>
        <v>0.19585920620751843</v>
      </c>
      <c r="AW97">
        <f t="shared" si="136"/>
        <v>0.90395092294493229</v>
      </c>
      <c r="AX97">
        <f t="shared" si="137"/>
        <v>1.4257662755648097</v>
      </c>
      <c r="AY97">
        <f t="shared" si="138"/>
        <v>0.12363770457287286</v>
      </c>
      <c r="AZ97">
        <f t="shared" si="139"/>
        <v>19.779990818864583</v>
      </c>
      <c r="BA97">
        <f t="shared" si="140"/>
        <v>0.67738292134354783</v>
      </c>
      <c r="BB97">
        <f t="shared" si="141"/>
        <v>44.395153272045505</v>
      </c>
      <c r="BC97">
        <f t="shared" si="142"/>
        <v>375.6544061238925</v>
      </c>
      <c r="BD97">
        <f t="shared" si="143"/>
        <v>1.6760770675255096E-2</v>
      </c>
      <c r="BE97">
        <f>AVERAGE(E83:E97)</f>
        <v>14.200990681480622</v>
      </c>
      <c r="BF97">
        <f>AVERAGE(O83:O97)</f>
        <v>20.953863779703777</v>
      </c>
      <c r="BG97">
        <f>AVERAGE(P83:P97)</f>
        <v>18.803634389241537</v>
      </c>
      <c r="BH97" t="e">
        <f>AVERAGE(B83:B97)</f>
        <v>#DIV/0!</v>
      </c>
      <c r="BI97">
        <f t="shared" ref="BI97:DJ97" si="144">AVERAGE(C83:C97)</f>
        <v>1838.2666822175186</v>
      </c>
      <c r="BJ97">
        <f t="shared" si="144"/>
        <v>0</v>
      </c>
      <c r="BK97">
        <f t="shared" si="144"/>
        <v>14.200990681480622</v>
      </c>
      <c r="BL97">
        <f t="shared" si="144"/>
        <v>0.21016208373105308</v>
      </c>
      <c r="BM97">
        <f t="shared" si="144"/>
        <v>258.6809440563926</v>
      </c>
      <c r="BN97">
        <f t="shared" si="144"/>
        <v>3.3337606274096312</v>
      </c>
      <c r="BO97">
        <f t="shared" si="144"/>
        <v>1.2746914698464455</v>
      </c>
      <c r="BP97">
        <f t="shared" si="144"/>
        <v>18.803634389241537</v>
      </c>
      <c r="BQ97">
        <f t="shared" si="144"/>
        <v>6</v>
      </c>
      <c r="BR97">
        <f t="shared" si="144"/>
        <v>1.4200000166893005</v>
      </c>
      <c r="BS97">
        <f t="shared" si="144"/>
        <v>1</v>
      </c>
      <c r="BT97">
        <f t="shared" si="144"/>
        <v>2.8400000333786011</v>
      </c>
      <c r="BU97">
        <f t="shared" si="144"/>
        <v>20.953863779703777</v>
      </c>
      <c r="BV97">
        <f t="shared" si="144"/>
        <v>18.803634389241537</v>
      </c>
      <c r="BW97">
        <f t="shared" si="144"/>
        <v>22.152766672770181</v>
      </c>
      <c r="BX97">
        <f t="shared" si="144"/>
        <v>400.86776733398437</v>
      </c>
      <c r="BY97">
        <f t="shared" si="144"/>
        <v>382.29554850260416</v>
      </c>
      <c r="BZ97">
        <f t="shared" si="144"/>
        <v>7.879832585652669</v>
      </c>
      <c r="CA97">
        <f t="shared" si="144"/>
        <v>11.83335698445638</v>
      </c>
      <c r="CB97">
        <f t="shared" si="144"/>
        <v>24.176298904418946</v>
      </c>
      <c r="CC97">
        <f t="shared" si="144"/>
        <v>36.306199645996095</v>
      </c>
      <c r="CD97">
        <f t="shared" si="144"/>
        <v>499.9555603027344</v>
      </c>
      <c r="CE97">
        <f t="shared" si="144"/>
        <v>1500.7872477213541</v>
      </c>
      <c r="CF97">
        <f t="shared" si="144"/>
        <v>38.855466969807942</v>
      </c>
      <c r="CG97">
        <f t="shared" si="144"/>
        <v>76.36142272949219</v>
      </c>
      <c r="CH97">
        <f t="shared" si="144"/>
        <v>-5.5173263549804687</v>
      </c>
      <c r="CI97">
        <f t="shared" si="144"/>
        <v>0.16943007707595825</v>
      </c>
      <c r="CJ97">
        <f t="shared" si="144"/>
        <v>1</v>
      </c>
      <c r="CK97">
        <f t="shared" si="144"/>
        <v>-0.21956524252891541</v>
      </c>
      <c r="CL97">
        <f t="shared" si="144"/>
        <v>2.737391471862793</v>
      </c>
      <c r="CM97">
        <f t="shared" si="144"/>
        <v>1</v>
      </c>
      <c r="CN97">
        <f t="shared" si="144"/>
        <v>0</v>
      </c>
      <c r="CO97">
        <f t="shared" si="144"/>
        <v>0.15999999642372131</v>
      </c>
      <c r="CP97">
        <f t="shared" si="144"/>
        <v>111115</v>
      </c>
      <c r="CQ97">
        <f t="shared" si="144"/>
        <v>0.83325926717122389</v>
      </c>
      <c r="CR97">
        <f t="shared" si="144"/>
        <v>3.3337606274096306E-3</v>
      </c>
      <c r="CS97">
        <f t="shared" si="144"/>
        <v>291.95363438924159</v>
      </c>
      <c r="CT97">
        <f t="shared" si="144"/>
        <v>294.10386377970377</v>
      </c>
      <c r="CU97">
        <f t="shared" si="144"/>
        <v>240.12595426818322</v>
      </c>
      <c r="CV97">
        <f t="shared" si="144"/>
        <v>1.390742169400393</v>
      </c>
      <c r="CW97">
        <f t="shared" si="144"/>
        <v>2.1783034458263231</v>
      </c>
      <c r="CX97">
        <f t="shared" si="144"/>
        <v>28.526229176709041</v>
      </c>
      <c r="CY97">
        <f t="shared" si="144"/>
        <v>16.692872192252665</v>
      </c>
      <c r="CZ97">
        <f t="shared" si="144"/>
        <v>19.878749084472656</v>
      </c>
      <c r="DA97">
        <f t="shared" si="144"/>
        <v>2.3290513641682198</v>
      </c>
      <c r="DB97">
        <f t="shared" si="144"/>
        <v>0.19568150164899151</v>
      </c>
      <c r="DC97">
        <f t="shared" si="144"/>
        <v>0.90361197597987786</v>
      </c>
      <c r="DD97">
        <f t="shared" si="144"/>
        <v>1.425439388188342</v>
      </c>
      <c r="DE97">
        <f t="shared" si="144"/>
        <v>0.12352440554907558</v>
      </c>
      <c r="DF97">
        <f t="shared" si="144"/>
        <v>19.753244958781909</v>
      </c>
      <c r="DG97">
        <f t="shared" si="144"/>
        <v>0.67665164652772347</v>
      </c>
      <c r="DH97">
        <f t="shared" si="144"/>
        <v>44.392197814826503</v>
      </c>
      <c r="DI97">
        <f t="shared" si="144"/>
        <v>375.54507765940787</v>
      </c>
      <c r="DJ97">
        <f t="shared" si="144"/>
        <v>1.6786631559284188E-2</v>
      </c>
    </row>
    <row r="98" spans="1:114" x14ac:dyDescent="0.25">
      <c r="A98" s="1" t="s">
        <v>9</v>
      </c>
      <c r="B98" s="1" t="s">
        <v>121</v>
      </c>
    </row>
    <row r="99" spans="1:114" x14ac:dyDescent="0.25">
      <c r="A99" s="1" t="s">
        <v>9</v>
      </c>
      <c r="B99" s="1" t="s">
        <v>122</v>
      </c>
    </row>
    <row r="100" spans="1:114" x14ac:dyDescent="0.25">
      <c r="A100" s="1" t="s">
        <v>9</v>
      </c>
      <c r="B100" s="1" t="s">
        <v>123</v>
      </c>
    </row>
    <row r="101" spans="1:114" x14ac:dyDescent="0.25">
      <c r="A101" s="1">
        <v>76</v>
      </c>
      <c r="B101" s="1" t="s">
        <v>124</v>
      </c>
      <c r="C101" s="1">
        <v>2222.0000161826611</v>
      </c>
      <c r="D101" s="1">
        <v>0</v>
      </c>
      <c r="E101">
        <f t="shared" ref="E101:E115" si="145">(R101-S101*(1000-T101)/(1000-U101))*AK101</f>
        <v>14.705535278384266</v>
      </c>
      <c r="F101">
        <f t="shared" ref="F101:F115" si="146">IF(AV101&lt;&gt;0,1/(1/AV101-1/N101),0)</f>
        <v>0.21371500690356635</v>
      </c>
      <c r="G101">
        <f t="shared" ref="G101:G115" si="147">((AY101-AL101/2)*S101-E101)/(AY101+AL101/2)</f>
        <v>253.33805106142464</v>
      </c>
      <c r="H101">
        <f t="shared" ref="H101:H115" si="148">AL101*1000</f>
        <v>3.8573928281847794</v>
      </c>
      <c r="I101">
        <f t="shared" ref="I101:I115" si="149">(AQ101-AW101)</f>
        <v>1.4453596381748897</v>
      </c>
      <c r="J101">
        <f t="shared" ref="J101:J115" si="150">(P101+AP101*D101)</f>
        <v>21.747657775878906</v>
      </c>
      <c r="K101" s="1">
        <v>6</v>
      </c>
      <c r="L101">
        <f t="shared" ref="L101:L115" si="151">(K101*AE101+AF101)</f>
        <v>1.4200000166893005</v>
      </c>
      <c r="M101" s="1">
        <v>1</v>
      </c>
      <c r="N101">
        <f t="shared" ref="N101:N115" si="152">L101*(M101+1)*(M101+1)/(M101*M101+1)</f>
        <v>2.8400000333786011</v>
      </c>
      <c r="O101" s="1">
        <v>25.201530456542969</v>
      </c>
      <c r="P101" s="1">
        <v>21.747657775878906</v>
      </c>
      <c r="Q101" s="1">
        <v>27.0238037109375</v>
      </c>
      <c r="R101" s="1">
        <v>399.6741943359375</v>
      </c>
      <c r="S101" s="1">
        <v>380.26480102539062</v>
      </c>
      <c r="T101" s="1">
        <v>10.730899810791016</v>
      </c>
      <c r="U101" s="1">
        <v>15.289597511291504</v>
      </c>
      <c r="V101" s="1">
        <v>25.464273452758789</v>
      </c>
      <c r="W101" s="1">
        <v>36.281997680664063</v>
      </c>
      <c r="X101" s="1">
        <v>499.9342041015625</v>
      </c>
      <c r="Y101" s="1">
        <v>1500.162841796875</v>
      </c>
      <c r="Z101" s="1">
        <v>40.238170623779297</v>
      </c>
      <c r="AA101" s="1">
        <v>76.364646911621094</v>
      </c>
      <c r="AB101" s="1">
        <v>-5.4762191772460937</v>
      </c>
      <c r="AC101" s="1">
        <v>0.13011389970779419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ref="AK101:AK115" si="153">X101*0.000001/(K101*0.0001)</f>
        <v>0.83322367350260418</v>
      </c>
      <c r="AL101">
        <f t="shared" ref="AL101:AL115" si="154">(U101-T101)/(1000-U101)*AK101</f>
        <v>3.8573928281847793E-3</v>
      </c>
      <c r="AM101">
        <f t="shared" ref="AM101:AM115" si="155">(P101+273.15)</f>
        <v>294.89765777587888</v>
      </c>
      <c r="AN101">
        <f t="shared" ref="AN101:AN115" si="156">(O101+273.15)</f>
        <v>298.35153045654295</v>
      </c>
      <c r="AO101">
        <f t="shared" ref="AO101:AO115" si="157">(Y101*AG101+Z101*AH101)*AI101</f>
        <v>240.0260493224996</v>
      </c>
      <c r="AP101">
        <f t="shared" ref="AP101:AP115" si="158">((AO101+0.00000010773*(AN101^4-AM101^4))-AL101*44100)/(L101*51.4+0.00000043092*AM101^3)</f>
        <v>1.294162093225377</v>
      </c>
      <c r="AQ101">
        <f t="shared" ref="AQ101:AQ115" si="159">0.61365*EXP(17.502*J101/(240.97+J101))</f>
        <v>2.6129443535454659</v>
      </c>
      <c r="AR101">
        <f t="shared" ref="AR101:AR115" si="160">AQ101*1000/AA101</f>
        <v>34.216675637477884</v>
      </c>
      <c r="AS101">
        <f t="shared" ref="AS101:AS115" si="161">(AR101-U101)</f>
        <v>18.92707812618638</v>
      </c>
      <c r="AT101">
        <f t="shared" ref="AT101:AT115" si="162">IF(D101,P101,(O101+P101)/2)</f>
        <v>23.474594116210938</v>
      </c>
      <c r="AU101">
        <f t="shared" ref="AU101:AU115" si="163">0.61365*EXP(17.502*AT101/(240.97+AT101))</f>
        <v>2.901743899090715</v>
      </c>
      <c r="AV101">
        <f t="shared" ref="AV101:AV115" si="164">IF(AS101&lt;&gt;0,(1000-(AR101+U101)/2)/AS101*AL101,0)</f>
        <v>0.19875810896996901</v>
      </c>
      <c r="AW101">
        <f t="shared" ref="AW101:AW115" si="165">U101*AA101/1000</f>
        <v>1.1675847153705763</v>
      </c>
      <c r="AX101">
        <f t="shared" ref="AX101:AX115" si="166">(AU101-AW101)</f>
        <v>1.7341591837201387</v>
      </c>
      <c r="AY101">
        <f t="shared" ref="AY101:AY115" si="167">1/(1.6/F101+1.37/N101)</f>
        <v>0.12548625748066969</v>
      </c>
      <c r="AZ101">
        <f t="shared" ref="AZ101:AZ115" si="168">G101*AA101*0.001</f>
        <v>19.346070818583929</v>
      </c>
      <c r="BA101">
        <f t="shared" ref="BA101:BA115" si="169">G101/S101</f>
        <v>0.66621483339581833</v>
      </c>
      <c r="BB101">
        <f t="shared" ref="BB101:BB115" si="170">(1-AL101*AA101/AQ101/F101)*100</f>
        <v>47.250173348100354</v>
      </c>
      <c r="BC101">
        <f t="shared" ref="BC101:BC115" si="171">(S101-E101/(N101/1.35))</f>
        <v>373.27449384493565</v>
      </c>
      <c r="BD101">
        <f t="shared" ref="BD101:BD115" si="172">E101*BB101/100/BC101</f>
        <v>1.8614695151630407E-2</v>
      </c>
    </row>
    <row r="102" spans="1:114" x14ac:dyDescent="0.25">
      <c r="A102" s="1">
        <v>77</v>
      </c>
      <c r="B102" s="1" t="s">
        <v>124</v>
      </c>
      <c r="C102" s="1">
        <v>2222.0000161826611</v>
      </c>
      <c r="D102" s="1">
        <v>0</v>
      </c>
      <c r="E102">
        <f t="shared" si="145"/>
        <v>14.705535278384266</v>
      </c>
      <c r="F102">
        <f t="shared" si="146"/>
        <v>0.21371500690356635</v>
      </c>
      <c r="G102">
        <f t="shared" si="147"/>
        <v>253.33805106142464</v>
      </c>
      <c r="H102">
        <f t="shared" si="148"/>
        <v>3.8573928281847794</v>
      </c>
      <c r="I102">
        <f t="shared" si="149"/>
        <v>1.4453596381748897</v>
      </c>
      <c r="J102">
        <f t="shared" si="150"/>
        <v>21.747657775878906</v>
      </c>
      <c r="K102" s="1">
        <v>6</v>
      </c>
      <c r="L102">
        <f t="shared" si="151"/>
        <v>1.4200000166893005</v>
      </c>
      <c r="M102" s="1">
        <v>1</v>
      </c>
      <c r="N102">
        <f t="shared" si="152"/>
        <v>2.8400000333786011</v>
      </c>
      <c r="O102" s="1">
        <v>25.201530456542969</v>
      </c>
      <c r="P102" s="1">
        <v>21.747657775878906</v>
      </c>
      <c r="Q102" s="1">
        <v>27.0238037109375</v>
      </c>
      <c r="R102" s="1">
        <v>399.6741943359375</v>
      </c>
      <c r="S102" s="1">
        <v>380.26480102539062</v>
      </c>
      <c r="T102" s="1">
        <v>10.730899810791016</v>
      </c>
      <c r="U102" s="1">
        <v>15.289597511291504</v>
      </c>
      <c r="V102" s="1">
        <v>25.464273452758789</v>
      </c>
      <c r="W102" s="1">
        <v>36.281997680664063</v>
      </c>
      <c r="X102" s="1">
        <v>499.9342041015625</v>
      </c>
      <c r="Y102" s="1">
        <v>1500.162841796875</v>
      </c>
      <c r="Z102" s="1">
        <v>40.238170623779297</v>
      </c>
      <c r="AA102" s="1">
        <v>76.364646911621094</v>
      </c>
      <c r="AB102" s="1">
        <v>-5.4762191772460937</v>
      </c>
      <c r="AC102" s="1">
        <v>0.13011389970779419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53"/>
        <v>0.83322367350260418</v>
      </c>
      <c r="AL102">
        <f t="shared" si="154"/>
        <v>3.8573928281847793E-3</v>
      </c>
      <c r="AM102">
        <f t="shared" si="155"/>
        <v>294.89765777587888</v>
      </c>
      <c r="AN102">
        <f t="shared" si="156"/>
        <v>298.35153045654295</v>
      </c>
      <c r="AO102">
        <f t="shared" si="157"/>
        <v>240.0260493224996</v>
      </c>
      <c r="AP102">
        <f t="shared" si="158"/>
        <v>1.294162093225377</v>
      </c>
      <c r="AQ102">
        <f t="shared" si="159"/>
        <v>2.6129443535454659</v>
      </c>
      <c r="AR102">
        <f t="shared" si="160"/>
        <v>34.216675637477884</v>
      </c>
      <c r="AS102">
        <f t="shared" si="161"/>
        <v>18.92707812618638</v>
      </c>
      <c r="AT102">
        <f t="shared" si="162"/>
        <v>23.474594116210938</v>
      </c>
      <c r="AU102">
        <f t="shared" si="163"/>
        <v>2.901743899090715</v>
      </c>
      <c r="AV102">
        <f t="shared" si="164"/>
        <v>0.19875810896996901</v>
      </c>
      <c r="AW102">
        <f t="shared" si="165"/>
        <v>1.1675847153705763</v>
      </c>
      <c r="AX102">
        <f t="shared" si="166"/>
        <v>1.7341591837201387</v>
      </c>
      <c r="AY102">
        <f t="shared" si="167"/>
        <v>0.12548625748066969</v>
      </c>
      <c r="AZ102">
        <f t="shared" si="168"/>
        <v>19.346070818583929</v>
      </c>
      <c r="BA102">
        <f t="shared" si="169"/>
        <v>0.66621483339581833</v>
      </c>
      <c r="BB102">
        <f t="shared" si="170"/>
        <v>47.250173348100354</v>
      </c>
      <c r="BC102">
        <f t="shared" si="171"/>
        <v>373.27449384493565</v>
      </c>
      <c r="BD102">
        <f t="shared" si="172"/>
        <v>1.8614695151630407E-2</v>
      </c>
    </row>
    <row r="103" spans="1:114" x14ac:dyDescent="0.25">
      <c r="A103" s="1">
        <v>78</v>
      </c>
      <c r="B103" s="1" t="s">
        <v>125</v>
      </c>
      <c r="C103" s="1">
        <v>2222.5000161714852</v>
      </c>
      <c r="D103" s="1">
        <v>0</v>
      </c>
      <c r="E103">
        <f t="shared" si="145"/>
        <v>14.731994288233619</v>
      </c>
      <c r="F103">
        <f t="shared" si="146"/>
        <v>0.21382132865791656</v>
      </c>
      <c r="G103">
        <f t="shared" si="147"/>
        <v>253.18872890841229</v>
      </c>
      <c r="H103">
        <f t="shared" si="148"/>
        <v>3.8578000943904058</v>
      </c>
      <c r="I103">
        <f t="shared" si="149"/>
        <v>1.4448566502593958</v>
      </c>
      <c r="J103">
        <f t="shared" si="150"/>
        <v>21.744838714599609</v>
      </c>
      <c r="K103" s="1">
        <v>6</v>
      </c>
      <c r="L103">
        <f t="shared" si="151"/>
        <v>1.4200000166893005</v>
      </c>
      <c r="M103" s="1">
        <v>1</v>
      </c>
      <c r="N103">
        <f t="shared" si="152"/>
        <v>2.8400000333786011</v>
      </c>
      <c r="O103" s="1">
        <v>25.202688217163086</v>
      </c>
      <c r="P103" s="1">
        <v>21.744838714599609</v>
      </c>
      <c r="Q103" s="1">
        <v>27.024574279785156</v>
      </c>
      <c r="R103" s="1">
        <v>399.70712280273437</v>
      </c>
      <c r="S103" s="1">
        <v>380.26568603515625</v>
      </c>
      <c r="T103" s="1">
        <v>10.730998039245605</v>
      </c>
      <c r="U103" s="1">
        <v>15.290197372436523</v>
      </c>
      <c r="V103" s="1">
        <v>25.462905883789063</v>
      </c>
      <c r="W103" s="1">
        <v>36.281143188476563</v>
      </c>
      <c r="X103" s="1">
        <v>499.93167114257812</v>
      </c>
      <c r="Y103" s="1">
        <v>1500.24755859375</v>
      </c>
      <c r="Z103" s="1">
        <v>40.294559478759766</v>
      </c>
      <c r="AA103" s="1">
        <v>76.3651123046875</v>
      </c>
      <c r="AB103" s="1">
        <v>-5.4762191772460937</v>
      </c>
      <c r="AC103" s="1">
        <v>0.13011389970779419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53"/>
        <v>0.8332194519042968</v>
      </c>
      <c r="AL103">
        <f t="shared" si="154"/>
        <v>3.8578000943904059E-3</v>
      </c>
      <c r="AM103">
        <f t="shared" si="155"/>
        <v>294.89483871459959</v>
      </c>
      <c r="AN103">
        <f t="shared" si="156"/>
        <v>298.35268821716306</v>
      </c>
      <c r="AO103">
        <f t="shared" si="157"/>
        <v>240.03960400969663</v>
      </c>
      <c r="AP103">
        <f t="shared" si="158"/>
        <v>1.2946429139551221</v>
      </c>
      <c r="AQ103">
        <f t="shared" si="159"/>
        <v>2.6124942897663486</v>
      </c>
      <c r="AR103">
        <f t="shared" si="160"/>
        <v>34.210573531834989</v>
      </c>
      <c r="AS103">
        <f t="shared" si="161"/>
        <v>18.920376159398465</v>
      </c>
      <c r="AT103">
        <f t="shared" si="162"/>
        <v>23.473763465881348</v>
      </c>
      <c r="AU103">
        <f t="shared" si="163"/>
        <v>2.9015985376970619</v>
      </c>
      <c r="AV103">
        <f t="shared" si="164"/>
        <v>0.19885006637080374</v>
      </c>
      <c r="AW103">
        <f t="shared" si="165"/>
        <v>1.1676376395069528</v>
      </c>
      <c r="AX103">
        <f t="shared" si="166"/>
        <v>1.7339608981901091</v>
      </c>
      <c r="AY103">
        <f t="shared" si="167"/>
        <v>0.12554490522779999</v>
      </c>
      <c r="AZ103">
        <f t="shared" si="168"/>
        <v>19.334785717371982</v>
      </c>
      <c r="BA103">
        <f t="shared" si="169"/>
        <v>0.66582060439974733</v>
      </c>
      <c r="BB103">
        <f t="shared" si="170"/>
        <v>47.261431135208667</v>
      </c>
      <c r="BC103">
        <f t="shared" si="171"/>
        <v>373.26280150861788</v>
      </c>
      <c r="BD103">
        <f t="shared" si="172"/>
        <v>1.865321512681101E-2</v>
      </c>
    </row>
    <row r="104" spans="1:114" x14ac:dyDescent="0.25">
      <c r="A104" s="1">
        <v>79</v>
      </c>
      <c r="B104" s="1" t="s">
        <v>125</v>
      </c>
      <c r="C104" s="1">
        <v>2223.0000161603093</v>
      </c>
      <c r="D104" s="1">
        <v>0</v>
      </c>
      <c r="E104">
        <f t="shared" si="145"/>
        <v>14.765373333009761</v>
      </c>
      <c r="F104">
        <f t="shared" si="146"/>
        <v>0.21401046552026343</v>
      </c>
      <c r="G104">
        <f t="shared" si="147"/>
        <v>253.00649326659973</v>
      </c>
      <c r="H104">
        <f t="shared" si="148"/>
        <v>3.8589828960051347</v>
      </c>
      <c r="I104">
        <f t="shared" si="149"/>
        <v>1.4441132726995447</v>
      </c>
      <c r="J104">
        <f t="shared" si="150"/>
        <v>21.741256713867188</v>
      </c>
      <c r="K104" s="1">
        <v>6</v>
      </c>
      <c r="L104">
        <f t="shared" si="151"/>
        <v>1.4200000166893005</v>
      </c>
      <c r="M104" s="1">
        <v>1</v>
      </c>
      <c r="N104">
        <f t="shared" si="152"/>
        <v>2.8400000333786011</v>
      </c>
      <c r="O104" s="1">
        <v>25.203514099121094</v>
      </c>
      <c r="P104" s="1">
        <v>21.741256713867188</v>
      </c>
      <c r="Q104" s="1">
        <v>27.024238586425781</v>
      </c>
      <c r="R104" s="1">
        <v>399.72589111328125</v>
      </c>
      <c r="S104" s="1">
        <v>380.24343872070312</v>
      </c>
      <c r="T104" s="1">
        <v>10.73176097869873</v>
      </c>
      <c r="U104" s="1">
        <v>15.292469024658203</v>
      </c>
      <c r="V104" s="1">
        <v>25.463422775268555</v>
      </c>
      <c r="W104" s="1">
        <v>36.284690856933594</v>
      </c>
      <c r="X104" s="1">
        <v>499.91836547851562</v>
      </c>
      <c r="Y104" s="1">
        <v>1500.27392578125</v>
      </c>
      <c r="Z104" s="1">
        <v>40.216339111328125</v>
      </c>
      <c r="AA104" s="1">
        <v>76.364990234375</v>
      </c>
      <c r="AB104" s="1">
        <v>-5.4762191772460937</v>
      </c>
      <c r="AC104" s="1">
        <v>0.13011389970779419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53"/>
        <v>0.833197275797526</v>
      </c>
      <c r="AL104">
        <f t="shared" si="154"/>
        <v>3.8589828960051346E-3</v>
      </c>
      <c r="AM104">
        <f t="shared" si="155"/>
        <v>294.89125671386716</v>
      </c>
      <c r="AN104">
        <f t="shared" si="156"/>
        <v>298.35351409912107</v>
      </c>
      <c r="AO104">
        <f t="shared" si="157"/>
        <v>240.04382275960234</v>
      </c>
      <c r="AP104">
        <f t="shared" si="158"/>
        <v>1.294662117286695</v>
      </c>
      <c r="AQ104">
        <f t="shared" si="159"/>
        <v>2.6119225204270506</v>
      </c>
      <c r="AR104">
        <f t="shared" si="160"/>
        <v>34.20314089494007</v>
      </c>
      <c r="AS104">
        <f t="shared" si="161"/>
        <v>18.910671870281867</v>
      </c>
      <c r="AT104">
        <f t="shared" si="162"/>
        <v>23.472385406494141</v>
      </c>
      <c r="AU104">
        <f t="shared" si="163"/>
        <v>2.9013573953562681</v>
      </c>
      <c r="AV104">
        <f t="shared" si="164"/>
        <v>0.19901363451109913</v>
      </c>
      <c r="AW104">
        <f t="shared" si="165"/>
        <v>1.1678092477275059</v>
      </c>
      <c r="AX104">
        <f t="shared" si="166"/>
        <v>1.7335481476287622</v>
      </c>
      <c r="AY104">
        <f t="shared" si="167"/>
        <v>0.12564922557807193</v>
      </c>
      <c r="AZ104">
        <f t="shared" si="168"/>
        <v>19.32083838753735</v>
      </c>
      <c r="BA104">
        <f t="shared" si="169"/>
        <v>0.66538029983585956</v>
      </c>
      <c r="BB104">
        <f t="shared" si="170"/>
        <v>47.280430822109054</v>
      </c>
      <c r="BC104">
        <f t="shared" si="171"/>
        <v>373.22468739489784</v>
      </c>
      <c r="BD104">
        <f t="shared" si="172"/>
        <v>1.8704904472070173E-2</v>
      </c>
    </row>
    <row r="105" spans="1:114" x14ac:dyDescent="0.25">
      <c r="A105" s="1">
        <v>80</v>
      </c>
      <c r="B105" s="1" t="s">
        <v>126</v>
      </c>
      <c r="C105" s="1">
        <v>2223.5000161491334</v>
      </c>
      <c r="D105" s="1">
        <v>0</v>
      </c>
      <c r="E105">
        <f t="shared" si="145"/>
        <v>14.822030685109048</v>
      </c>
      <c r="F105">
        <f t="shared" si="146"/>
        <v>0.21427683070824899</v>
      </c>
      <c r="G105">
        <f t="shared" si="147"/>
        <v>252.66390544191984</v>
      </c>
      <c r="H105">
        <f t="shared" si="148"/>
        <v>3.8617409772349589</v>
      </c>
      <c r="I105">
        <f t="shared" si="149"/>
        <v>1.4434819397004004</v>
      </c>
      <c r="J105">
        <f t="shared" si="150"/>
        <v>21.738611221313477</v>
      </c>
      <c r="K105" s="1">
        <v>6</v>
      </c>
      <c r="L105">
        <f t="shared" si="151"/>
        <v>1.4200000166893005</v>
      </c>
      <c r="M105" s="1">
        <v>1</v>
      </c>
      <c r="N105">
        <f t="shared" si="152"/>
        <v>2.8400000333786011</v>
      </c>
      <c r="O105" s="1">
        <v>25.204580307006836</v>
      </c>
      <c r="P105" s="1">
        <v>21.738611221313477</v>
      </c>
      <c r="Q105" s="1">
        <v>27.024673461914063</v>
      </c>
      <c r="R105" s="1">
        <v>399.7548828125</v>
      </c>
      <c r="S105" s="1">
        <v>380.2037353515625</v>
      </c>
      <c r="T105" s="1">
        <v>10.731288909912109</v>
      </c>
      <c r="U105" s="1">
        <v>15.29515552520752</v>
      </c>
      <c r="V105" s="1">
        <v>25.460773468017578</v>
      </c>
      <c r="W105" s="1">
        <v>36.288883209228516</v>
      </c>
      <c r="X105" s="1">
        <v>499.92807006835937</v>
      </c>
      <c r="Y105" s="1">
        <v>1500.3135986328125</v>
      </c>
      <c r="Z105" s="1">
        <v>40.204998016357422</v>
      </c>
      <c r="AA105" s="1">
        <v>76.365249633789063</v>
      </c>
      <c r="AB105" s="1">
        <v>-5.4762191772460937</v>
      </c>
      <c r="AC105" s="1">
        <v>0.13011389970779419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0.83321345011393222</v>
      </c>
      <c r="AL105">
        <f t="shared" si="154"/>
        <v>3.861740977234959E-3</v>
      </c>
      <c r="AM105">
        <f t="shared" si="155"/>
        <v>294.88861122131345</v>
      </c>
      <c r="AN105">
        <f t="shared" si="156"/>
        <v>298.35458030700681</v>
      </c>
      <c r="AO105">
        <f t="shared" si="157"/>
        <v>240.05017041571045</v>
      </c>
      <c r="AP105">
        <f t="shared" si="158"/>
        <v>1.2937879560672383</v>
      </c>
      <c r="AQ105">
        <f t="shared" si="159"/>
        <v>2.6115003095705007</v>
      </c>
      <c r="AR105">
        <f t="shared" si="160"/>
        <v>34.197495877954928</v>
      </c>
      <c r="AS105">
        <f t="shared" si="161"/>
        <v>18.902340352747409</v>
      </c>
      <c r="AT105">
        <f t="shared" si="162"/>
        <v>23.471595764160156</v>
      </c>
      <c r="AU105">
        <f t="shared" si="163"/>
        <v>2.901219226191103</v>
      </c>
      <c r="AV105">
        <f t="shared" si="164"/>
        <v>0.19924395640721576</v>
      </c>
      <c r="AW105">
        <f t="shared" si="165"/>
        <v>1.1680183698701003</v>
      </c>
      <c r="AX105">
        <f t="shared" si="166"/>
        <v>1.7332008563210026</v>
      </c>
      <c r="AY105">
        <f t="shared" si="167"/>
        <v>0.125796123040816</v>
      </c>
      <c r="AZ105">
        <f t="shared" si="168"/>
        <v>19.294742212520283</v>
      </c>
      <c r="BA105">
        <f t="shared" si="169"/>
        <v>0.66454871940773919</v>
      </c>
      <c r="BB105">
        <f t="shared" si="170"/>
        <v>47.299635332552491</v>
      </c>
      <c r="BC105">
        <f t="shared" si="171"/>
        <v>373.15805183405467</v>
      </c>
      <c r="BD105">
        <f t="shared" si="172"/>
        <v>1.8787659621648297E-2</v>
      </c>
    </row>
    <row r="106" spans="1:114" x14ac:dyDescent="0.25">
      <c r="A106" s="1">
        <v>81</v>
      </c>
      <c r="B106" s="1" t="s">
        <v>126</v>
      </c>
      <c r="C106" s="1">
        <v>2224.0000161379576</v>
      </c>
      <c r="D106" s="1">
        <v>0</v>
      </c>
      <c r="E106">
        <f t="shared" si="145"/>
        <v>14.810415981205436</v>
      </c>
      <c r="F106">
        <f t="shared" si="146"/>
        <v>0.21446811581464173</v>
      </c>
      <c r="G106">
        <f t="shared" si="147"/>
        <v>252.84684942730681</v>
      </c>
      <c r="H106">
        <f t="shared" si="148"/>
        <v>3.8640402662067066</v>
      </c>
      <c r="I106">
        <f t="shared" si="149"/>
        <v>1.4431375143087564</v>
      </c>
      <c r="J106">
        <f t="shared" si="150"/>
        <v>21.737907409667969</v>
      </c>
      <c r="K106" s="1">
        <v>6</v>
      </c>
      <c r="L106">
        <f t="shared" si="151"/>
        <v>1.4200000166893005</v>
      </c>
      <c r="M106" s="1">
        <v>1</v>
      </c>
      <c r="N106">
        <f t="shared" si="152"/>
        <v>2.8400000333786011</v>
      </c>
      <c r="O106" s="1">
        <v>25.205459594726563</v>
      </c>
      <c r="P106" s="1">
        <v>21.737907409667969</v>
      </c>
      <c r="Q106" s="1">
        <v>27.025053024291992</v>
      </c>
      <c r="R106" s="1">
        <v>399.73431396484375</v>
      </c>
      <c r="S106" s="1">
        <v>380.196044921875</v>
      </c>
      <c r="T106" s="1">
        <v>10.731664657592773</v>
      </c>
      <c r="U106" s="1">
        <v>15.298245429992676</v>
      </c>
      <c r="V106" s="1">
        <v>25.460248947143555</v>
      </c>
      <c r="W106" s="1">
        <v>36.294197082519531</v>
      </c>
      <c r="X106" s="1">
        <v>499.92684936523437</v>
      </c>
      <c r="Y106" s="1">
        <v>1500.31591796875</v>
      </c>
      <c r="Z106" s="1">
        <v>40.197032928466797</v>
      </c>
      <c r="AA106" s="1">
        <v>76.364997863769531</v>
      </c>
      <c r="AB106" s="1">
        <v>-5.4762191772460937</v>
      </c>
      <c r="AC106" s="1">
        <v>0.13011389970779419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0.8332114156087238</v>
      </c>
      <c r="AL106">
        <f t="shared" si="154"/>
        <v>3.8640402662067064E-3</v>
      </c>
      <c r="AM106">
        <f t="shared" si="155"/>
        <v>294.88790740966795</v>
      </c>
      <c r="AN106">
        <f t="shared" si="156"/>
        <v>298.35545959472654</v>
      </c>
      <c r="AO106">
        <f t="shared" si="157"/>
        <v>240.05054150945216</v>
      </c>
      <c r="AP106">
        <f t="shared" si="158"/>
        <v>1.2927992984932735</v>
      </c>
      <c r="AQ106">
        <f t="shared" si="159"/>
        <v>2.611387993889569</v>
      </c>
      <c r="AR106">
        <f t="shared" si="160"/>
        <v>34.196137850329343</v>
      </c>
      <c r="AS106">
        <f t="shared" si="161"/>
        <v>18.897892420336667</v>
      </c>
      <c r="AT106">
        <f t="shared" si="162"/>
        <v>23.471683502197266</v>
      </c>
      <c r="AU106">
        <f t="shared" si="163"/>
        <v>2.9012345780363744</v>
      </c>
      <c r="AV106">
        <f t="shared" si="164"/>
        <v>0.19940933292530913</v>
      </c>
      <c r="AW106">
        <f t="shared" si="165"/>
        <v>1.1682504795808126</v>
      </c>
      <c r="AX106">
        <f t="shared" si="166"/>
        <v>1.7329840984555618</v>
      </c>
      <c r="AY106">
        <f t="shared" si="167"/>
        <v>0.12590160099511541</v>
      </c>
      <c r="AZ106">
        <f t="shared" si="168"/>
        <v>19.308649116377143</v>
      </c>
      <c r="BA106">
        <f t="shared" si="169"/>
        <v>0.6650433448860924</v>
      </c>
      <c r="BB106">
        <f t="shared" si="170"/>
        <v>47.313196844075634</v>
      </c>
      <c r="BC106">
        <f t="shared" si="171"/>
        <v>373.15588247834097</v>
      </c>
      <c r="BD106">
        <f t="shared" si="172"/>
        <v>1.877842905778361E-2</v>
      </c>
    </row>
    <row r="107" spans="1:114" x14ac:dyDescent="0.25">
      <c r="A107" s="1">
        <v>82</v>
      </c>
      <c r="B107" s="1" t="s">
        <v>127</v>
      </c>
      <c r="C107" s="1">
        <v>2224.5000161267817</v>
      </c>
      <c r="D107" s="1">
        <v>0</v>
      </c>
      <c r="E107">
        <f t="shared" si="145"/>
        <v>14.844410328982203</v>
      </c>
      <c r="F107">
        <f t="shared" si="146"/>
        <v>0.21481975000654613</v>
      </c>
      <c r="G107">
        <f t="shared" si="147"/>
        <v>252.74801268192365</v>
      </c>
      <c r="H107">
        <f t="shared" si="148"/>
        <v>3.868047303340536</v>
      </c>
      <c r="I107">
        <f t="shared" si="149"/>
        <v>1.4424368158727281</v>
      </c>
      <c r="J107">
        <f t="shared" si="150"/>
        <v>21.735349655151367</v>
      </c>
      <c r="K107" s="1">
        <v>6</v>
      </c>
      <c r="L107">
        <f t="shared" si="151"/>
        <v>1.4200000166893005</v>
      </c>
      <c r="M107" s="1">
        <v>1</v>
      </c>
      <c r="N107">
        <f t="shared" si="152"/>
        <v>2.8400000333786011</v>
      </c>
      <c r="O107" s="1">
        <v>25.206045150756836</v>
      </c>
      <c r="P107" s="1">
        <v>21.735349655151367</v>
      </c>
      <c r="Q107" s="1">
        <v>27.024255752563477</v>
      </c>
      <c r="R107" s="1">
        <v>399.76055908203125</v>
      </c>
      <c r="S107" s="1">
        <v>380.17929077148437</v>
      </c>
      <c r="T107" s="1">
        <v>10.730669975280762</v>
      </c>
      <c r="U107" s="1">
        <v>15.30207347869873</v>
      </c>
      <c r="V107" s="1">
        <v>25.457010269165039</v>
      </c>
      <c r="W107" s="1">
        <v>36.302021026611328</v>
      </c>
      <c r="X107" s="1">
        <v>499.91537475585937</v>
      </c>
      <c r="Y107" s="1">
        <v>1500.2890625</v>
      </c>
      <c r="Z107" s="1">
        <v>40.125007629394531</v>
      </c>
      <c r="AA107" s="1">
        <v>76.365013122558594</v>
      </c>
      <c r="AB107" s="1">
        <v>-5.4762191772460937</v>
      </c>
      <c r="AC107" s="1">
        <v>0.13011389970779419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0.83319229125976546</v>
      </c>
      <c r="AL107">
        <f t="shared" si="154"/>
        <v>3.8680473033405362E-3</v>
      </c>
      <c r="AM107">
        <f t="shared" si="155"/>
        <v>294.88534965515134</v>
      </c>
      <c r="AN107">
        <f t="shared" si="156"/>
        <v>298.35604515075681</v>
      </c>
      <c r="AO107">
        <f t="shared" si="157"/>
        <v>240.0462446345482</v>
      </c>
      <c r="AP107">
        <f t="shared" si="158"/>
        <v>1.2910659022943305</v>
      </c>
      <c r="AQ107">
        <f t="shared" si="159"/>
        <v>2.6109798578759125</v>
      </c>
      <c r="AR107">
        <f t="shared" si="160"/>
        <v>34.190786475549181</v>
      </c>
      <c r="AS107">
        <f t="shared" si="161"/>
        <v>18.888712996850451</v>
      </c>
      <c r="AT107">
        <f t="shared" si="162"/>
        <v>23.470697402954102</v>
      </c>
      <c r="AU107">
        <f t="shared" si="163"/>
        <v>2.9010620407329273</v>
      </c>
      <c r="AV107">
        <f t="shared" si="164"/>
        <v>0.19971328603644004</v>
      </c>
      <c r="AW107">
        <f t="shared" si="165"/>
        <v>1.1685430420031844</v>
      </c>
      <c r="AX107">
        <f t="shared" si="166"/>
        <v>1.7325189987297429</v>
      </c>
      <c r="AY107">
        <f t="shared" si="167"/>
        <v>0.12609546843245018</v>
      </c>
      <c r="AZ107">
        <f t="shared" si="168"/>
        <v>19.301105305155708</v>
      </c>
      <c r="BA107">
        <f t="shared" si="169"/>
        <v>0.66481267869438931</v>
      </c>
      <c r="BB107">
        <f t="shared" si="170"/>
        <v>47.336650353306474</v>
      </c>
      <c r="BC107">
        <f t="shared" si="171"/>
        <v>373.12296904310557</v>
      </c>
      <c r="BD107">
        <f t="shared" si="172"/>
        <v>1.883252224450602E-2</v>
      </c>
    </row>
    <row r="108" spans="1:114" x14ac:dyDescent="0.25">
      <c r="A108" s="1">
        <v>83</v>
      </c>
      <c r="B108" s="1" t="s">
        <v>128</v>
      </c>
      <c r="C108" s="1">
        <v>2225.0000161156058</v>
      </c>
      <c r="D108" s="1">
        <v>0</v>
      </c>
      <c r="E108">
        <f t="shared" si="145"/>
        <v>14.820179346222275</v>
      </c>
      <c r="F108">
        <f t="shared" si="146"/>
        <v>0.21478439660251966</v>
      </c>
      <c r="G108">
        <f t="shared" si="147"/>
        <v>252.94081573151777</v>
      </c>
      <c r="H108">
        <f t="shared" si="148"/>
        <v>3.867182398348902</v>
      </c>
      <c r="I108">
        <f t="shared" si="149"/>
        <v>1.4423364685420099</v>
      </c>
      <c r="J108">
        <f t="shared" si="150"/>
        <v>21.734834671020508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25.207513809204102</v>
      </c>
      <c r="P108" s="1">
        <v>21.734834671020508</v>
      </c>
      <c r="Q108" s="1">
        <v>27.025075912475586</v>
      </c>
      <c r="R108" s="1">
        <v>399.75079345703125</v>
      </c>
      <c r="S108" s="1">
        <v>380.20071411132812</v>
      </c>
      <c r="T108" s="1">
        <v>10.732345581054688</v>
      </c>
      <c r="U108" s="1">
        <v>15.302302360534668</v>
      </c>
      <c r="V108" s="1">
        <v>25.458770751953125</v>
      </c>
      <c r="W108" s="1">
        <v>36.299411773681641</v>
      </c>
      <c r="X108" s="1">
        <v>499.96170043945312</v>
      </c>
      <c r="Y108" s="1">
        <v>1500.3084716796875</v>
      </c>
      <c r="Z108" s="1">
        <v>40.232677459716797</v>
      </c>
      <c r="AA108" s="1">
        <v>76.365058898925781</v>
      </c>
      <c r="AB108" s="1">
        <v>-5.4762191772460937</v>
      </c>
      <c r="AC108" s="1">
        <v>0.13011389970779419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0.83326950073242179</v>
      </c>
      <c r="AL108">
        <f t="shared" si="154"/>
        <v>3.8671823983489019E-3</v>
      </c>
      <c r="AM108">
        <f t="shared" si="155"/>
        <v>294.88483467102049</v>
      </c>
      <c r="AN108">
        <f t="shared" si="156"/>
        <v>298.35751380920408</v>
      </c>
      <c r="AO108">
        <f t="shared" si="157"/>
        <v>240.04935010322879</v>
      </c>
      <c r="AP108">
        <f t="shared" si="158"/>
        <v>1.291825338689452</v>
      </c>
      <c r="AQ108">
        <f t="shared" si="159"/>
        <v>2.6108976895934108</v>
      </c>
      <c r="AR108">
        <f t="shared" si="160"/>
        <v>34.18968998700187</v>
      </c>
      <c r="AS108">
        <f t="shared" si="161"/>
        <v>18.887387626467202</v>
      </c>
      <c r="AT108">
        <f t="shared" si="162"/>
        <v>23.471174240112305</v>
      </c>
      <c r="AU108">
        <f t="shared" si="163"/>
        <v>2.90114547157726</v>
      </c>
      <c r="AV108">
        <f t="shared" si="164"/>
        <v>0.19968272966617431</v>
      </c>
      <c r="AW108">
        <f t="shared" si="165"/>
        <v>1.1685612210514009</v>
      </c>
      <c r="AX108">
        <f t="shared" si="166"/>
        <v>1.7325842505258591</v>
      </c>
      <c r="AY108">
        <f t="shared" si="167"/>
        <v>0.12607597868947909</v>
      </c>
      <c r="AZ108">
        <f t="shared" si="168"/>
        <v>19.315840291279688</v>
      </c>
      <c r="BA108">
        <f t="shared" si="169"/>
        <v>0.66528232679082533</v>
      </c>
      <c r="BB108">
        <f t="shared" si="170"/>
        <v>47.338070733793458</v>
      </c>
      <c r="BC108">
        <f t="shared" si="171"/>
        <v>373.15591063166107</v>
      </c>
      <c r="BD108">
        <f t="shared" si="172"/>
        <v>1.8800685670271412E-2</v>
      </c>
    </row>
    <row r="109" spans="1:114" x14ac:dyDescent="0.25">
      <c r="A109" s="1">
        <v>84</v>
      </c>
      <c r="B109" s="1" t="s">
        <v>128</v>
      </c>
      <c r="C109" s="1">
        <v>2225.50001610443</v>
      </c>
      <c r="D109" s="1">
        <v>0</v>
      </c>
      <c r="E109">
        <f t="shared" si="145"/>
        <v>14.846129201209704</v>
      </c>
      <c r="F109">
        <f t="shared" si="146"/>
        <v>0.21473928600818695</v>
      </c>
      <c r="G109">
        <f t="shared" si="147"/>
        <v>252.7047511920845</v>
      </c>
      <c r="H109">
        <f t="shared" si="148"/>
        <v>3.8665463618151121</v>
      </c>
      <c r="I109">
        <f t="shared" si="149"/>
        <v>1.442373874950341</v>
      </c>
      <c r="J109">
        <f t="shared" si="150"/>
        <v>21.735309600830078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25.208595275878906</v>
      </c>
      <c r="P109" s="1">
        <v>21.735309600830078</v>
      </c>
      <c r="Q109" s="1">
        <v>27.024602890014648</v>
      </c>
      <c r="R109" s="1">
        <v>399.77194213867187</v>
      </c>
      <c r="S109" s="1">
        <v>380.19024658203125</v>
      </c>
      <c r="T109" s="1">
        <v>10.733473777770996</v>
      </c>
      <c r="U109" s="1">
        <v>15.302865982055664</v>
      </c>
      <c r="V109" s="1">
        <v>25.459707260131836</v>
      </c>
      <c r="W109" s="1">
        <v>36.298267364501953</v>
      </c>
      <c r="X109" s="1">
        <v>499.94094848632812</v>
      </c>
      <c r="Y109" s="1">
        <v>1500.2918701171875</v>
      </c>
      <c r="Z109" s="1">
        <v>40.166240692138672</v>
      </c>
      <c r="AA109" s="1">
        <v>76.364753723144531</v>
      </c>
      <c r="AB109" s="1">
        <v>-5.4762191772460937</v>
      </c>
      <c r="AC109" s="1">
        <v>0.13011389970779419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0.83323491414388018</v>
      </c>
      <c r="AL109">
        <f t="shared" si="154"/>
        <v>3.8665463618151119E-3</v>
      </c>
      <c r="AM109">
        <f t="shared" si="155"/>
        <v>294.88530960083006</v>
      </c>
      <c r="AN109">
        <f t="shared" si="156"/>
        <v>298.35859527587888</v>
      </c>
      <c r="AO109">
        <f t="shared" si="157"/>
        <v>240.04669385328816</v>
      </c>
      <c r="AP109">
        <f t="shared" si="158"/>
        <v>1.2922115138166017</v>
      </c>
      <c r="AQ109">
        <f t="shared" si="159"/>
        <v>2.610973466928308</v>
      </c>
      <c r="AR109">
        <f t="shared" si="160"/>
        <v>34.190818926676869</v>
      </c>
      <c r="AS109">
        <f t="shared" si="161"/>
        <v>18.887952944621205</v>
      </c>
      <c r="AT109">
        <f t="shared" si="162"/>
        <v>23.471952438354492</v>
      </c>
      <c r="AU109">
        <f t="shared" si="163"/>
        <v>2.9012816352221402</v>
      </c>
      <c r="AV109">
        <f t="shared" si="164"/>
        <v>0.19964373901252294</v>
      </c>
      <c r="AW109">
        <f t="shared" si="165"/>
        <v>1.168599591977967</v>
      </c>
      <c r="AX109">
        <f t="shared" si="166"/>
        <v>1.7326820432441732</v>
      </c>
      <c r="AY109">
        <f t="shared" si="167"/>
        <v>0.12605110940333822</v>
      </c>
      <c r="AZ109">
        <f t="shared" si="168"/>
        <v>19.297736089452048</v>
      </c>
      <c r="BA109">
        <f t="shared" si="169"/>
        <v>0.66467973196035157</v>
      </c>
      <c r="BB109">
        <f t="shared" si="170"/>
        <v>47.337410019632486</v>
      </c>
      <c r="BC109">
        <f t="shared" si="171"/>
        <v>373.13310778411727</v>
      </c>
      <c r="BD109">
        <f t="shared" si="172"/>
        <v>1.8834493389654046E-2</v>
      </c>
    </row>
    <row r="110" spans="1:114" x14ac:dyDescent="0.25">
      <c r="A110" s="1">
        <v>85</v>
      </c>
      <c r="B110" s="1" t="s">
        <v>129</v>
      </c>
      <c r="C110" s="1">
        <v>2226.0000160932541</v>
      </c>
      <c r="D110" s="1">
        <v>0</v>
      </c>
      <c r="E110">
        <f t="shared" si="145"/>
        <v>14.879795314481433</v>
      </c>
      <c r="F110">
        <f t="shared" si="146"/>
        <v>0.21473220141454602</v>
      </c>
      <c r="G110">
        <f t="shared" si="147"/>
        <v>252.41432628352337</v>
      </c>
      <c r="H110">
        <f t="shared" si="148"/>
        <v>3.8675197208538159</v>
      </c>
      <c r="I110">
        <f t="shared" si="149"/>
        <v>1.442778188720099</v>
      </c>
      <c r="J110">
        <f t="shared" si="150"/>
        <v>21.738277435302734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25.209951400756836</v>
      </c>
      <c r="P110" s="1">
        <v>21.738277435302734</v>
      </c>
      <c r="Q110" s="1">
        <v>27.025365829467773</v>
      </c>
      <c r="R110" s="1">
        <v>399.79180908203125</v>
      </c>
      <c r="S110" s="1">
        <v>380.16851806640625</v>
      </c>
      <c r="T110" s="1">
        <v>10.733014106750488</v>
      </c>
      <c r="U110" s="1">
        <v>15.303750038146973</v>
      </c>
      <c r="V110" s="1">
        <v>25.456600189208984</v>
      </c>
      <c r="W110" s="1">
        <v>36.297489166259766</v>
      </c>
      <c r="X110" s="1">
        <v>499.91934204101562</v>
      </c>
      <c r="Y110" s="1">
        <v>1500.2662353515625</v>
      </c>
      <c r="Z110" s="1">
        <v>40.187286376953125</v>
      </c>
      <c r="AA110" s="1">
        <v>76.3648681640625</v>
      </c>
      <c r="AB110" s="1">
        <v>-5.4762191772460937</v>
      </c>
      <c r="AC110" s="1">
        <v>0.13011389970779419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0.83319890340169256</v>
      </c>
      <c r="AL110">
        <f t="shared" si="154"/>
        <v>3.8675197208538157E-3</v>
      </c>
      <c r="AM110">
        <f t="shared" si="155"/>
        <v>294.88827743530271</v>
      </c>
      <c r="AN110">
        <f t="shared" si="156"/>
        <v>298.35995140075681</v>
      </c>
      <c r="AO110">
        <f t="shared" si="157"/>
        <v>240.04259229087984</v>
      </c>
      <c r="AP110">
        <f t="shared" si="158"/>
        <v>1.2914412497686614</v>
      </c>
      <c r="AQ110">
        <f t="shared" si="159"/>
        <v>2.6114470427989591</v>
      </c>
      <c r="AR110">
        <f t="shared" si="160"/>
        <v>34.196969176827736</v>
      </c>
      <c r="AS110">
        <f t="shared" si="161"/>
        <v>18.893219138680763</v>
      </c>
      <c r="AT110">
        <f t="shared" si="162"/>
        <v>23.474114418029785</v>
      </c>
      <c r="AU110">
        <f t="shared" si="163"/>
        <v>2.9016599525261326</v>
      </c>
      <c r="AV110">
        <f t="shared" si="164"/>
        <v>0.19963761544751785</v>
      </c>
      <c r="AW110">
        <f t="shared" si="165"/>
        <v>1.1686688540788601</v>
      </c>
      <c r="AX110">
        <f t="shared" si="166"/>
        <v>1.7329910984472725</v>
      </c>
      <c r="AY110">
        <f t="shared" si="167"/>
        <v>0.12604720363811633</v>
      </c>
      <c r="AZ110">
        <f t="shared" si="168"/>
        <v>19.275586749361921</v>
      </c>
      <c r="BA110">
        <f t="shared" si="169"/>
        <v>0.66395378440945152</v>
      </c>
      <c r="BB110">
        <f t="shared" si="170"/>
        <v>47.331888842456273</v>
      </c>
      <c r="BC110">
        <f t="shared" si="171"/>
        <v>373.09537601061106</v>
      </c>
      <c r="BD110">
        <f t="shared" si="172"/>
        <v>1.887691092165952E-2</v>
      </c>
    </row>
    <row r="111" spans="1:114" x14ac:dyDescent="0.25">
      <c r="A111" s="1">
        <v>86</v>
      </c>
      <c r="B111" s="1" t="s">
        <v>129</v>
      </c>
      <c r="C111" s="1">
        <v>2226.5000160820782</v>
      </c>
      <c r="D111" s="1">
        <v>0</v>
      </c>
      <c r="E111">
        <f t="shared" si="145"/>
        <v>14.855672499517297</v>
      </c>
      <c r="F111">
        <f t="shared" si="146"/>
        <v>0.21467057820491742</v>
      </c>
      <c r="G111">
        <f t="shared" si="147"/>
        <v>252.58442956512923</v>
      </c>
      <c r="H111">
        <f t="shared" si="148"/>
        <v>3.8679465130682975</v>
      </c>
      <c r="I111">
        <f t="shared" si="149"/>
        <v>1.4433090454046438</v>
      </c>
      <c r="J111">
        <f t="shared" si="150"/>
        <v>21.742137908935547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25.210536956787109</v>
      </c>
      <c r="P111" s="1">
        <v>21.742137908935547</v>
      </c>
      <c r="Q111" s="1">
        <v>27.025503158569336</v>
      </c>
      <c r="R111" s="1">
        <v>399.78024291992187</v>
      </c>
      <c r="S111" s="1">
        <v>380.18557739257812</v>
      </c>
      <c r="T111" s="1">
        <v>10.733688354492187</v>
      </c>
      <c r="U111" s="1">
        <v>15.304935455322266</v>
      </c>
      <c r="V111" s="1">
        <v>25.457197189331055</v>
      </c>
      <c r="W111" s="1">
        <v>36.298870086669922</v>
      </c>
      <c r="X111" s="1">
        <v>499.91799926757812</v>
      </c>
      <c r="Y111" s="1">
        <v>1500.243896484375</v>
      </c>
      <c r="Z111" s="1">
        <v>40.119697570800781</v>
      </c>
      <c r="AA111" s="1">
        <v>76.364524841308594</v>
      </c>
      <c r="AB111" s="1">
        <v>-5.4762191772460937</v>
      </c>
      <c r="AC111" s="1">
        <v>0.13011389970779419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0.83319666544596338</v>
      </c>
      <c r="AL111">
        <f t="shared" si="154"/>
        <v>3.8679465130682976E-3</v>
      </c>
      <c r="AM111">
        <f t="shared" si="155"/>
        <v>294.89213790893552</v>
      </c>
      <c r="AN111">
        <f t="shared" si="156"/>
        <v>298.36053695678709</v>
      </c>
      <c r="AO111">
        <f t="shared" si="157"/>
        <v>240.03901807220973</v>
      </c>
      <c r="AP111">
        <f t="shared" si="158"/>
        <v>1.2907402121164371</v>
      </c>
      <c r="AQ111">
        <f t="shared" si="159"/>
        <v>2.6120631691772256</v>
      </c>
      <c r="AR111">
        <f t="shared" si="160"/>
        <v>34.20519114870806</v>
      </c>
      <c r="AS111">
        <f t="shared" si="161"/>
        <v>18.900255693385795</v>
      </c>
      <c r="AT111">
        <f t="shared" si="162"/>
        <v>23.476337432861328</v>
      </c>
      <c r="AU111">
        <f t="shared" si="163"/>
        <v>2.9020489951483079</v>
      </c>
      <c r="AV111">
        <f t="shared" si="164"/>
        <v>0.19958435025874147</v>
      </c>
      <c r="AW111">
        <f t="shared" si="165"/>
        <v>1.1687541237725818</v>
      </c>
      <c r="AX111">
        <f t="shared" si="166"/>
        <v>1.7332948713757261</v>
      </c>
      <c r="AY111">
        <f t="shared" si="167"/>
        <v>0.12601322985161664</v>
      </c>
      <c r="AZ111">
        <f t="shared" si="168"/>
        <v>19.288489946054074</v>
      </c>
      <c r="BA111">
        <f t="shared" si="169"/>
        <v>0.66437141381697273</v>
      </c>
      <c r="BB111">
        <f t="shared" si="170"/>
        <v>47.323621189020571</v>
      </c>
      <c r="BC111">
        <f t="shared" si="171"/>
        <v>373.12390216770507</v>
      </c>
      <c r="BD111">
        <f t="shared" si="172"/>
        <v>1.8841575513951506E-2</v>
      </c>
    </row>
    <row r="112" spans="1:114" x14ac:dyDescent="0.25">
      <c r="A112" s="1">
        <v>87</v>
      </c>
      <c r="B112" s="1" t="s">
        <v>130</v>
      </c>
      <c r="C112" s="1">
        <v>2227.0000160709023</v>
      </c>
      <c r="D112" s="1">
        <v>0</v>
      </c>
      <c r="E112">
        <f t="shared" si="145"/>
        <v>14.841137931917645</v>
      </c>
      <c r="F112">
        <f t="shared" si="146"/>
        <v>0.21467111874700853</v>
      </c>
      <c r="G112">
        <f t="shared" si="147"/>
        <v>252.73004139514072</v>
      </c>
      <c r="H112">
        <f t="shared" si="148"/>
        <v>3.8687877495435408</v>
      </c>
      <c r="I112">
        <f t="shared" si="149"/>
        <v>1.4436205304783989</v>
      </c>
      <c r="J112">
        <f t="shared" si="150"/>
        <v>21.744619369506836</v>
      </c>
      <c r="K112" s="1">
        <v>6</v>
      </c>
      <c r="L112">
        <f t="shared" si="151"/>
        <v>1.4200000166893005</v>
      </c>
      <c r="M112" s="1">
        <v>1</v>
      </c>
      <c r="N112">
        <f t="shared" si="152"/>
        <v>2.8400000333786011</v>
      </c>
      <c r="O112" s="1">
        <v>25.210289001464844</v>
      </c>
      <c r="P112" s="1">
        <v>21.744619369506836</v>
      </c>
      <c r="Q112" s="1">
        <v>27.025344848632813</v>
      </c>
      <c r="R112" s="1">
        <v>399.79635620117187</v>
      </c>
      <c r="S112" s="1">
        <v>380.22042846679687</v>
      </c>
      <c r="T112" s="1">
        <v>10.73417854309082</v>
      </c>
      <c r="U112" s="1">
        <v>15.305985450744629</v>
      </c>
      <c r="V112" s="1">
        <v>25.458829879760742</v>
      </c>
      <c r="W112" s="1">
        <v>36.302032470703125</v>
      </c>
      <c r="X112" s="1">
        <v>499.9649658203125</v>
      </c>
      <c r="Y112" s="1">
        <v>1500.174072265625</v>
      </c>
      <c r="Z112" s="1">
        <v>40.140254974365234</v>
      </c>
      <c r="AA112" s="1">
        <v>76.364814758300781</v>
      </c>
      <c r="AB112" s="1">
        <v>-5.4762191772460937</v>
      </c>
      <c r="AC112" s="1">
        <v>0.13011389970779419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0.83327494303385408</v>
      </c>
      <c r="AL112">
        <f t="shared" si="154"/>
        <v>3.8687877495435408E-3</v>
      </c>
      <c r="AM112">
        <f t="shared" si="155"/>
        <v>294.89461936950681</v>
      </c>
      <c r="AN112">
        <f t="shared" si="156"/>
        <v>298.36028900146482</v>
      </c>
      <c r="AO112">
        <f t="shared" si="157"/>
        <v>240.02784619745944</v>
      </c>
      <c r="AP112">
        <f t="shared" si="158"/>
        <v>1.2898014758287746</v>
      </c>
      <c r="AQ112">
        <f t="shared" si="159"/>
        <v>2.6124592741177595</v>
      </c>
      <c r="AR112">
        <f t="shared" si="160"/>
        <v>34.210248298072216</v>
      </c>
      <c r="AS112">
        <f t="shared" si="161"/>
        <v>18.904262847327587</v>
      </c>
      <c r="AT112">
        <f t="shared" si="162"/>
        <v>23.47745418548584</v>
      </c>
      <c r="AU112">
        <f t="shared" si="163"/>
        <v>2.9022444516210473</v>
      </c>
      <c r="AV112">
        <f t="shared" si="164"/>
        <v>0.19958481749588217</v>
      </c>
      <c r="AW112">
        <f t="shared" si="165"/>
        <v>1.1688387436393606</v>
      </c>
      <c r="AX112">
        <f t="shared" si="166"/>
        <v>1.7334057079816867</v>
      </c>
      <c r="AY112">
        <f t="shared" si="167"/>
        <v>0.12601352786561737</v>
      </c>
      <c r="AZ112">
        <f t="shared" si="168"/>
        <v>19.299682794997612</v>
      </c>
      <c r="BA112">
        <f t="shared" si="169"/>
        <v>0.66469348428818209</v>
      </c>
      <c r="BB112">
        <f t="shared" si="170"/>
        <v>47.320085904698828</v>
      </c>
      <c r="BC112">
        <f t="shared" si="171"/>
        <v>373.16566227925796</v>
      </c>
      <c r="BD112">
        <f t="shared" si="172"/>
        <v>1.8819628729298092E-2</v>
      </c>
    </row>
    <row r="113" spans="1:114" x14ac:dyDescent="0.25">
      <c r="A113" s="1">
        <v>88</v>
      </c>
      <c r="B113" s="1" t="s">
        <v>130</v>
      </c>
      <c r="C113" s="1">
        <v>2227.5000160597265</v>
      </c>
      <c r="D113" s="1">
        <v>0</v>
      </c>
      <c r="E113">
        <f t="shared" si="145"/>
        <v>14.795435581462003</v>
      </c>
      <c r="F113">
        <f t="shared" si="146"/>
        <v>0.21480542044909159</v>
      </c>
      <c r="G113">
        <f t="shared" si="147"/>
        <v>253.21108454351315</v>
      </c>
      <c r="H113">
        <f t="shared" si="148"/>
        <v>3.8707816764541962</v>
      </c>
      <c r="I113">
        <f t="shared" si="149"/>
        <v>1.4435189773390691</v>
      </c>
      <c r="J113">
        <f t="shared" si="150"/>
        <v>21.745471954345703</v>
      </c>
      <c r="K113" s="1">
        <v>6</v>
      </c>
      <c r="L113">
        <f t="shared" si="151"/>
        <v>1.4200000166893005</v>
      </c>
      <c r="M113" s="1">
        <v>1</v>
      </c>
      <c r="N113">
        <f t="shared" si="152"/>
        <v>2.8400000333786011</v>
      </c>
      <c r="O113" s="1">
        <v>25.211755752563477</v>
      </c>
      <c r="P113" s="1">
        <v>21.745471954345703</v>
      </c>
      <c r="Q113" s="1">
        <v>27.024835586547852</v>
      </c>
      <c r="R113" s="1">
        <v>399.79840087890625</v>
      </c>
      <c r="S113" s="1">
        <v>380.27740478515625</v>
      </c>
      <c r="T113" s="1">
        <v>10.735268592834473</v>
      </c>
      <c r="U113" s="1">
        <v>15.309122085571289</v>
      </c>
      <c r="V113" s="1">
        <v>25.459156036376953</v>
      </c>
      <c r="W113" s="1">
        <v>36.306243896484375</v>
      </c>
      <c r="X113" s="1">
        <v>499.99722290039062</v>
      </c>
      <c r="Y113" s="1">
        <v>1500.1370849609375</v>
      </c>
      <c r="Z113" s="1">
        <v>40.091312408447266</v>
      </c>
      <c r="AA113" s="1">
        <v>76.364692687988281</v>
      </c>
      <c r="AB113" s="1">
        <v>-5.4762191772460937</v>
      </c>
      <c r="AC113" s="1">
        <v>0.13011389970779419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0.83332870483398425</v>
      </c>
      <c r="AL113">
        <f t="shared" si="154"/>
        <v>3.8707816764541963E-3</v>
      </c>
      <c r="AM113">
        <f t="shared" si="155"/>
        <v>294.89547195434568</v>
      </c>
      <c r="AN113">
        <f t="shared" si="156"/>
        <v>298.36175575256345</v>
      </c>
      <c r="AO113">
        <f t="shared" si="157"/>
        <v>240.02192822884172</v>
      </c>
      <c r="AP113">
        <f t="shared" si="158"/>
        <v>1.288770901843312</v>
      </c>
      <c r="AQ113">
        <f t="shared" si="159"/>
        <v>2.6125953807266149</v>
      </c>
      <c r="AR113">
        <f t="shared" si="160"/>
        <v>34.212085307554197</v>
      </c>
      <c r="AS113">
        <f t="shared" si="161"/>
        <v>18.902963221982908</v>
      </c>
      <c r="AT113">
        <f t="shared" si="162"/>
        <v>23.47861385345459</v>
      </c>
      <c r="AU113">
        <f t="shared" si="163"/>
        <v>2.9024474314160771</v>
      </c>
      <c r="AV113">
        <f t="shared" si="164"/>
        <v>0.19970090091365095</v>
      </c>
      <c r="AW113">
        <f t="shared" si="165"/>
        <v>1.1690764033875458</v>
      </c>
      <c r="AX113">
        <f t="shared" si="166"/>
        <v>1.7333710280285313</v>
      </c>
      <c r="AY113">
        <f t="shared" si="167"/>
        <v>0.1260875688330538</v>
      </c>
      <c r="AZ113">
        <f t="shared" si="168"/>
        <v>19.3363866563576</v>
      </c>
      <c r="BA113">
        <f t="shared" si="169"/>
        <v>0.66585887396220333</v>
      </c>
      <c r="BB113">
        <f t="shared" si="170"/>
        <v>47.328717401128038</v>
      </c>
      <c r="BC113">
        <f t="shared" si="171"/>
        <v>373.24436330620534</v>
      </c>
      <c r="BD113">
        <f t="shared" si="172"/>
        <v>1.8761140376207998E-2</v>
      </c>
    </row>
    <row r="114" spans="1:114" x14ac:dyDescent="0.25">
      <c r="A114" s="1">
        <v>89</v>
      </c>
      <c r="B114" s="1" t="s">
        <v>131</v>
      </c>
      <c r="C114" s="1">
        <v>2228.0000160485506</v>
      </c>
      <c r="D114" s="1">
        <v>0</v>
      </c>
      <c r="E114">
        <f t="shared" si="145"/>
        <v>14.773445409963335</v>
      </c>
      <c r="F114">
        <f t="shared" si="146"/>
        <v>0.21487166540856609</v>
      </c>
      <c r="G114">
        <f t="shared" si="147"/>
        <v>253.45940887480779</v>
      </c>
      <c r="H114">
        <f t="shared" si="148"/>
        <v>3.8726105575510483</v>
      </c>
      <c r="I114">
        <f t="shared" si="149"/>
        <v>1.4437832819668408</v>
      </c>
      <c r="J114">
        <f t="shared" si="150"/>
        <v>21.747573852539063</v>
      </c>
      <c r="K114" s="1">
        <v>6</v>
      </c>
      <c r="L114">
        <f t="shared" si="151"/>
        <v>1.4200000166893005</v>
      </c>
      <c r="M114" s="1">
        <v>1</v>
      </c>
      <c r="N114">
        <f t="shared" si="152"/>
        <v>2.8400000333786011</v>
      </c>
      <c r="O114" s="1">
        <v>25.212358474731445</v>
      </c>
      <c r="P114" s="1">
        <v>21.747573852539063</v>
      </c>
      <c r="Q114" s="1">
        <v>27.025680541992188</v>
      </c>
      <c r="R114" s="1">
        <v>399.8187255859375</v>
      </c>
      <c r="S114" s="1">
        <v>380.32369995117187</v>
      </c>
      <c r="T114" s="1">
        <v>10.73419189453125</v>
      </c>
      <c r="U114" s="1">
        <v>15.310053825378418</v>
      </c>
      <c r="V114" s="1">
        <v>25.455690383911133</v>
      </c>
      <c r="W114" s="1">
        <v>36.307159423828125</v>
      </c>
      <c r="X114" s="1">
        <v>500.013427734375</v>
      </c>
      <c r="Y114" s="1">
        <v>1500.203125</v>
      </c>
      <c r="Z114" s="1">
        <v>40.032886505126953</v>
      </c>
      <c r="AA114" s="1">
        <v>76.364700317382813</v>
      </c>
      <c r="AB114" s="1">
        <v>-5.4762191772460937</v>
      </c>
      <c r="AC114" s="1">
        <v>0.13011389970779419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0.83335571289062482</v>
      </c>
      <c r="AL114">
        <f t="shared" si="154"/>
        <v>3.8726105575510482E-3</v>
      </c>
      <c r="AM114">
        <f t="shared" si="155"/>
        <v>294.89757385253904</v>
      </c>
      <c r="AN114">
        <f t="shared" si="156"/>
        <v>298.36235847473142</v>
      </c>
      <c r="AO114">
        <f t="shared" si="157"/>
        <v>240.03249463485554</v>
      </c>
      <c r="AP114">
        <f t="shared" si="158"/>
        <v>1.287738981968588</v>
      </c>
      <c r="AQ114">
        <f t="shared" si="159"/>
        <v>2.612930954184864</v>
      </c>
      <c r="AR114">
        <f t="shared" si="160"/>
        <v>34.216476242624438</v>
      </c>
      <c r="AS114">
        <f t="shared" si="161"/>
        <v>18.90642241724602</v>
      </c>
      <c r="AT114">
        <f t="shared" si="162"/>
        <v>23.479966163635254</v>
      </c>
      <c r="AU114">
        <f t="shared" si="163"/>
        <v>2.9026841455750318</v>
      </c>
      <c r="AV114">
        <f t="shared" si="164"/>
        <v>0.19975815585797482</v>
      </c>
      <c r="AW114">
        <f t="shared" si="165"/>
        <v>1.1691476722180232</v>
      </c>
      <c r="AX114">
        <f t="shared" si="166"/>
        <v>1.7335364733570087</v>
      </c>
      <c r="AY114">
        <f t="shared" si="167"/>
        <v>0.12612408782192697</v>
      </c>
      <c r="AZ114">
        <f t="shared" si="168"/>
        <v>19.355351801345698</v>
      </c>
      <c r="BA114">
        <f t="shared" si="169"/>
        <v>0.66643075071931712</v>
      </c>
      <c r="BB114">
        <f t="shared" si="170"/>
        <v>47.326837629621757</v>
      </c>
      <c r="BC114">
        <f t="shared" si="171"/>
        <v>373.30111154657811</v>
      </c>
      <c r="BD114">
        <f t="shared" si="172"/>
        <v>1.8729664351941702E-2</v>
      </c>
    </row>
    <row r="115" spans="1:114" x14ac:dyDescent="0.25">
      <c r="A115" s="1">
        <v>90</v>
      </c>
      <c r="B115" s="1" t="s">
        <v>131</v>
      </c>
      <c r="C115" s="1">
        <v>2228.5000160373747</v>
      </c>
      <c r="D115" s="1">
        <v>0</v>
      </c>
      <c r="E115">
        <f t="shared" si="145"/>
        <v>14.785594420977274</v>
      </c>
      <c r="F115">
        <f t="shared" si="146"/>
        <v>0.21479724774169764</v>
      </c>
      <c r="G115">
        <f t="shared" si="147"/>
        <v>253.32853273425934</v>
      </c>
      <c r="H115">
        <f t="shared" si="148"/>
        <v>3.8721074899597885</v>
      </c>
      <c r="I115">
        <f t="shared" si="149"/>
        <v>1.4440436656663203</v>
      </c>
      <c r="J115">
        <f t="shared" si="150"/>
        <v>21.749540328979492</v>
      </c>
      <c r="K115" s="1">
        <v>6</v>
      </c>
      <c r="L115">
        <f t="shared" si="151"/>
        <v>1.4200000166893005</v>
      </c>
      <c r="M115" s="1">
        <v>1</v>
      </c>
      <c r="N115">
        <f t="shared" si="152"/>
        <v>2.8400000333786011</v>
      </c>
      <c r="O115" s="1">
        <v>25.212688446044922</v>
      </c>
      <c r="P115" s="1">
        <v>21.749540328979492</v>
      </c>
      <c r="Q115" s="1">
        <v>27.025779724121094</v>
      </c>
      <c r="R115" s="1">
        <v>399.8353271484375</v>
      </c>
      <c r="S115" s="1">
        <v>380.32723999023437</v>
      </c>
      <c r="T115" s="1">
        <v>10.735937118530273</v>
      </c>
      <c r="U115" s="1">
        <v>15.310894966125488</v>
      </c>
      <c r="V115" s="1">
        <v>25.459096908569336</v>
      </c>
      <c r="W115" s="1">
        <v>36.308109283447266</v>
      </c>
      <c r="X115" s="1">
        <v>500.04684448242187</v>
      </c>
      <c r="Y115" s="1">
        <v>1500.2703857421875</v>
      </c>
      <c r="Z115" s="1">
        <v>40.030071258544922</v>
      </c>
      <c r="AA115" s="1">
        <v>76.364006042480469</v>
      </c>
      <c r="AB115" s="1">
        <v>-5.4762191772460937</v>
      </c>
      <c r="AC115" s="1">
        <v>0.13011389970779419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0.83341140747070308</v>
      </c>
      <c r="AL115">
        <f t="shared" si="154"/>
        <v>3.8721074899597885E-3</v>
      </c>
      <c r="AM115">
        <f t="shared" si="155"/>
        <v>294.89954032897947</v>
      </c>
      <c r="AN115">
        <f t="shared" si="156"/>
        <v>298.3626884460449</v>
      </c>
      <c r="AO115">
        <f t="shared" si="157"/>
        <v>240.043256353365</v>
      </c>
      <c r="AP115">
        <f t="shared" si="158"/>
        <v>1.287913980302722</v>
      </c>
      <c r="AQ115">
        <f t="shared" si="159"/>
        <v>2.6132449413753109</v>
      </c>
      <c r="AR115">
        <f t="shared" si="160"/>
        <v>34.220899044002373</v>
      </c>
      <c r="AS115">
        <f t="shared" si="161"/>
        <v>18.910004077876884</v>
      </c>
      <c r="AT115">
        <f t="shared" si="162"/>
        <v>23.481114387512207</v>
      </c>
      <c r="AU115">
        <f t="shared" si="163"/>
        <v>2.9028851488487666</v>
      </c>
      <c r="AV115">
        <f t="shared" si="164"/>
        <v>0.19969383714140801</v>
      </c>
      <c r="AW115">
        <f t="shared" si="165"/>
        <v>1.1692012757089907</v>
      </c>
      <c r="AX115">
        <f t="shared" si="166"/>
        <v>1.7336838731397759</v>
      </c>
      <c r="AY115">
        <f t="shared" si="167"/>
        <v>0.12608306335366506</v>
      </c>
      <c r="AZ115">
        <f t="shared" si="168"/>
        <v>19.345181604451692</v>
      </c>
      <c r="BA115">
        <f t="shared" si="169"/>
        <v>0.66608043310482845</v>
      </c>
      <c r="BB115">
        <f t="shared" si="170"/>
        <v>47.322242648509615</v>
      </c>
      <c r="BC115">
        <f t="shared" si="171"/>
        <v>373.29887652765609</v>
      </c>
      <c r="BD115">
        <f t="shared" si="172"/>
        <v>1.874335903178374E-2</v>
      </c>
      <c r="BE115">
        <f>AVERAGE(E101:E115)</f>
        <v>14.798845658603971</v>
      </c>
      <c r="BF115">
        <f>AVERAGE(O101:O115)</f>
        <v>25.207269159952798</v>
      </c>
      <c r="BG115">
        <f>AVERAGE(P101:P115)</f>
        <v>21.742069625854491</v>
      </c>
      <c r="BH115" t="e">
        <f>AVERAGE(B101:B115)</f>
        <v>#DIV/0!</v>
      </c>
      <c r="BI115">
        <f t="shared" ref="BI115:DJ115" si="173">AVERAGE(C101:C115)</f>
        <v>2225.0333494481943</v>
      </c>
      <c r="BJ115">
        <f t="shared" si="173"/>
        <v>0</v>
      </c>
      <c r="BK115">
        <f t="shared" si="173"/>
        <v>14.798845658603971</v>
      </c>
      <c r="BL115">
        <f t="shared" si="173"/>
        <v>0.21445989460608555</v>
      </c>
      <c r="BM115">
        <f t="shared" si="173"/>
        <v>252.96689881126579</v>
      </c>
      <c r="BN115">
        <f t="shared" si="173"/>
        <v>3.8652586440761336</v>
      </c>
      <c r="BO115">
        <f t="shared" si="173"/>
        <v>1.4436339668172218</v>
      </c>
      <c r="BP115">
        <f t="shared" si="173"/>
        <v>21.742069625854491</v>
      </c>
      <c r="BQ115">
        <f t="shared" si="173"/>
        <v>6</v>
      </c>
      <c r="BR115">
        <f t="shared" si="173"/>
        <v>1.4200000166893005</v>
      </c>
      <c r="BS115">
        <f t="shared" si="173"/>
        <v>1</v>
      </c>
      <c r="BT115">
        <f t="shared" si="173"/>
        <v>2.8400000333786011</v>
      </c>
      <c r="BU115">
        <f t="shared" si="173"/>
        <v>25.207269159952798</v>
      </c>
      <c r="BV115">
        <f t="shared" si="173"/>
        <v>21.742069625854491</v>
      </c>
      <c r="BW115">
        <f t="shared" si="173"/>
        <v>27.024839401245117</v>
      </c>
      <c r="BX115">
        <f t="shared" si="173"/>
        <v>399.75831705729166</v>
      </c>
      <c r="BY115">
        <f t="shared" si="173"/>
        <v>380.23410847981773</v>
      </c>
      <c r="BZ115">
        <f t="shared" si="173"/>
        <v>10.73268534342448</v>
      </c>
      <c r="CA115">
        <f t="shared" si="173"/>
        <v>15.300483067830404</v>
      </c>
      <c r="CB115">
        <f t="shared" si="173"/>
        <v>25.459863789876302</v>
      </c>
      <c r="CC115">
        <f t="shared" si="173"/>
        <v>36.295500946044925</v>
      </c>
      <c r="CD115">
        <f t="shared" si="173"/>
        <v>499.9500793457031</v>
      </c>
      <c r="CE115">
        <f t="shared" si="173"/>
        <v>1500.2440592447917</v>
      </c>
      <c r="CF115">
        <f t="shared" si="173"/>
        <v>40.16764704386393</v>
      </c>
      <c r="CG115">
        <f t="shared" si="173"/>
        <v>76.364805094401035</v>
      </c>
      <c r="CH115">
        <f t="shared" si="173"/>
        <v>-5.4762191772460937</v>
      </c>
      <c r="CI115">
        <f t="shared" si="173"/>
        <v>0.13011389970779419</v>
      </c>
      <c r="CJ115">
        <f t="shared" si="173"/>
        <v>1</v>
      </c>
      <c r="CK115">
        <f t="shared" si="173"/>
        <v>-0.21956524252891541</v>
      </c>
      <c r="CL115">
        <f t="shared" si="173"/>
        <v>2.737391471862793</v>
      </c>
      <c r="CM115">
        <f t="shared" si="173"/>
        <v>1</v>
      </c>
      <c r="CN115">
        <f t="shared" si="173"/>
        <v>0</v>
      </c>
      <c r="CO115">
        <f t="shared" si="173"/>
        <v>0.15999999642372131</v>
      </c>
      <c r="CP115">
        <f t="shared" si="173"/>
        <v>111115</v>
      </c>
      <c r="CQ115">
        <f t="shared" si="173"/>
        <v>0.8332501322428385</v>
      </c>
      <c r="CR115">
        <f t="shared" si="173"/>
        <v>3.8652586440761335E-3</v>
      </c>
      <c r="CS115">
        <f t="shared" si="173"/>
        <v>294.8920696258545</v>
      </c>
      <c r="CT115">
        <f t="shared" si="173"/>
        <v>298.35726915995281</v>
      </c>
      <c r="CU115">
        <f t="shared" si="173"/>
        <v>240.0390441138758</v>
      </c>
      <c r="CV115">
        <f t="shared" si="173"/>
        <v>1.2917150685921308</v>
      </c>
      <c r="CW115">
        <f t="shared" si="173"/>
        <v>2.6120523731681846</v>
      </c>
      <c r="CX115">
        <f t="shared" si="173"/>
        <v>34.204924269135475</v>
      </c>
      <c r="CY115">
        <f t="shared" si="173"/>
        <v>18.904441201305065</v>
      </c>
      <c r="CZ115">
        <f t="shared" si="173"/>
        <v>23.474669392903646</v>
      </c>
      <c r="DA115">
        <f t="shared" si="173"/>
        <v>2.901757120541995</v>
      </c>
      <c r="DB115">
        <f t="shared" si="173"/>
        <v>0.19940217599897855</v>
      </c>
      <c r="DC115">
        <f t="shared" si="173"/>
        <v>1.1684184063509626</v>
      </c>
      <c r="DD115">
        <f t="shared" si="173"/>
        <v>1.7333387141910326</v>
      </c>
      <c r="DE115">
        <f t="shared" si="173"/>
        <v>0.1258970405128271</v>
      </c>
      <c r="DF115">
        <f t="shared" si="173"/>
        <v>19.317767887295375</v>
      </c>
      <c r="DG115">
        <f t="shared" si="173"/>
        <v>0.6652924075378398</v>
      </c>
      <c r="DH115">
        <f t="shared" si="173"/>
        <v>47.308037703487607</v>
      </c>
      <c r="DI115">
        <f t="shared" si="173"/>
        <v>373.19944601351199</v>
      </c>
      <c r="DJ115">
        <f t="shared" si="173"/>
        <v>1.8759571920723198E-2</v>
      </c>
    </row>
    <row r="116" spans="1:114" x14ac:dyDescent="0.25">
      <c r="A116" s="1" t="s">
        <v>9</v>
      </c>
      <c r="B116" s="1" t="s">
        <v>132</v>
      </c>
    </row>
    <row r="117" spans="1:114" x14ac:dyDescent="0.25">
      <c r="A117" s="1" t="s">
        <v>9</v>
      </c>
      <c r="B117" s="1" t="s">
        <v>133</v>
      </c>
    </row>
    <row r="118" spans="1:114" x14ac:dyDescent="0.25">
      <c r="A118" s="1">
        <v>91</v>
      </c>
      <c r="B118" s="1" t="s">
        <v>134</v>
      </c>
      <c r="C118" s="1">
        <v>3044.0000154003501</v>
      </c>
      <c r="D118" s="1">
        <v>0</v>
      </c>
      <c r="E118">
        <f t="shared" ref="E118:E132" si="174">(R118-S118*(1000-T118)/(1000-U118))*AK118</f>
        <v>14.946427393889188</v>
      </c>
      <c r="F118">
        <f t="shared" ref="F118:F132" si="175">IF(AV118&lt;&gt;0,1/(1/AV118-1/N118),0)</f>
        <v>0.24940645323736513</v>
      </c>
      <c r="G118">
        <f t="shared" ref="G118:G132" si="176">((AY118-AL118/2)*S118-E118)/(AY118+AL118/2)</f>
        <v>265.6201287739496</v>
      </c>
      <c r="H118">
        <f t="shared" ref="H118:H132" si="177">AL118*1000</f>
        <v>5.0135370128331678</v>
      </c>
      <c r="I118">
        <f t="shared" ref="I118:I132" si="178">(AQ118-AW118)</f>
        <v>1.6191770257871689</v>
      </c>
      <c r="J118">
        <f t="shared" ref="J118:J132" si="179">(P118+AP118*D118)</f>
        <v>24.751363754272461</v>
      </c>
      <c r="K118" s="1">
        <v>6</v>
      </c>
      <c r="L118">
        <f t="shared" ref="L118:L132" si="180">(K118*AE118+AF118)</f>
        <v>1.4200000166893005</v>
      </c>
      <c r="M118" s="1">
        <v>1</v>
      </c>
      <c r="N118">
        <f t="shared" ref="N118:N132" si="181">L118*(M118+1)*(M118+1)/(M118*M118+1)</f>
        <v>2.8400000333786011</v>
      </c>
      <c r="O118" s="1">
        <v>29.738767623901367</v>
      </c>
      <c r="P118" s="1">
        <v>24.751363754272461</v>
      </c>
      <c r="Q118" s="1">
        <v>32.102760314941406</v>
      </c>
      <c r="R118" s="1">
        <v>400.09866333007812</v>
      </c>
      <c r="S118" s="1">
        <v>379.8760986328125</v>
      </c>
      <c r="T118" s="1">
        <v>13.923028945922852</v>
      </c>
      <c r="U118" s="1">
        <v>19.820444107055664</v>
      </c>
      <c r="V118" s="1">
        <v>25.334901809692383</v>
      </c>
      <c r="W118" s="1">
        <v>36.066074371337891</v>
      </c>
      <c r="X118" s="1">
        <v>499.96478271484375</v>
      </c>
      <c r="Y118" s="1">
        <v>1499.9796142578125</v>
      </c>
      <c r="Z118" s="1">
        <v>45.014774322509766</v>
      </c>
      <c r="AA118" s="1">
        <v>76.369171142578125</v>
      </c>
      <c r="AB118" s="1">
        <v>-5.2016525268554687</v>
      </c>
      <c r="AC118" s="1">
        <v>5.7543098926544189E-2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ref="AK118:AK132" si="182">X118*0.000001/(K118*0.0001)</f>
        <v>0.83327463785807288</v>
      </c>
      <c r="AL118">
        <f t="shared" ref="AL118:AL132" si="183">(U118-T118)/(1000-U118)*AK118</f>
        <v>5.0135370128331679E-3</v>
      </c>
      <c r="AM118">
        <f t="shared" ref="AM118:AM132" si="184">(P118+273.15)</f>
        <v>297.90136375427244</v>
      </c>
      <c r="AN118">
        <f t="shared" ref="AN118:AN132" si="185">(O118+273.15)</f>
        <v>302.88876762390134</v>
      </c>
      <c r="AO118">
        <f t="shared" ref="AO118:AO132" si="186">(Y118*AG118+Z118*AH118)*AI118</f>
        <v>239.99673291690488</v>
      </c>
      <c r="AP118">
        <f t="shared" ref="AP118:AP132" si="187">((AO118+0.00000010773*(AN118^4-AM118^4))-AL118*44100)/(L118*51.4+0.00000043092*AM118^3)</f>
        <v>0.91444205446441607</v>
      </c>
      <c r="AQ118">
        <f t="shared" ref="AQ118:AQ132" si="188">0.61365*EXP(17.502*J118/(240.97+J118))</f>
        <v>3.132847913920807</v>
      </c>
      <c r="AR118">
        <f t="shared" ref="AR118:AR132" si="189">AQ118*1000/AA118</f>
        <v>41.022416075092764</v>
      </c>
      <c r="AS118">
        <f t="shared" ref="AS118:AS132" si="190">(AR118-U118)</f>
        <v>21.2019719680371</v>
      </c>
      <c r="AT118">
        <f t="shared" ref="AT118:AT132" si="191">IF(D118,P118,(O118+P118)/2)</f>
        <v>27.245065689086914</v>
      </c>
      <c r="AU118">
        <f t="shared" ref="AU118:AU132" si="192">0.61365*EXP(17.502*AT118/(240.97+AT118))</f>
        <v>3.6310004401788567</v>
      </c>
      <c r="AV118">
        <f t="shared" ref="AV118:AV132" si="193">IF(AS118&lt;&gt;0,(1000-(AR118+U118)/2)/AS118*AL118,0)</f>
        <v>0.22927197783378112</v>
      </c>
      <c r="AW118">
        <f t="shared" ref="AW118:AW132" si="194">U118*AA118/1000</f>
        <v>1.513670888133638</v>
      </c>
      <c r="AX118">
        <f t="shared" ref="AX118:AX132" si="195">(AU118-AW118)</f>
        <v>2.1173295520452187</v>
      </c>
      <c r="AY118">
        <f t="shared" ref="AY118:AY132" si="196">1/(1.6/F118+1.37/N118)</f>
        <v>0.14497743118565165</v>
      </c>
      <c r="AZ118">
        <f t="shared" ref="AZ118:AZ132" si="197">G118*AA118*0.001</f>
        <v>20.285189073251399</v>
      </c>
      <c r="BA118">
        <f t="shared" ref="BA118:BA132" si="198">G118/S118</f>
        <v>0.69922832663051404</v>
      </c>
      <c r="BB118">
        <f t="shared" ref="BB118:BB132" si="199">(1-AL118*AA118/AQ118/F118)*100</f>
        <v>50.997830984236828</v>
      </c>
      <c r="BC118">
        <f t="shared" ref="BC118:BC132" si="200">(S118-E118/(N118/1.35))</f>
        <v>372.77128287767107</v>
      </c>
      <c r="BD118">
        <f t="shared" ref="BD118:BD132" si="201">E118*BB118/100/BC118</f>
        <v>2.0447803064858511E-2</v>
      </c>
    </row>
    <row r="119" spans="1:114" x14ac:dyDescent="0.25">
      <c r="A119" s="1">
        <v>92</v>
      </c>
      <c r="B119" s="1" t="s">
        <v>135</v>
      </c>
      <c r="C119" s="1">
        <v>3044.5000153891742</v>
      </c>
      <c r="D119" s="1">
        <v>0</v>
      </c>
      <c r="E119">
        <f t="shared" si="174"/>
        <v>14.933627958280882</v>
      </c>
      <c r="F119">
        <f t="shared" si="175"/>
        <v>0.24955113690808331</v>
      </c>
      <c r="G119">
        <f t="shared" si="176"/>
        <v>265.78800394614149</v>
      </c>
      <c r="H119">
        <f t="shared" si="177"/>
        <v>5.0114237035332021</v>
      </c>
      <c r="I119">
        <f t="shared" si="178"/>
        <v>1.6176502524034351</v>
      </c>
      <c r="J119">
        <f t="shared" si="179"/>
        <v>24.742752075195313</v>
      </c>
      <c r="K119" s="1">
        <v>6</v>
      </c>
      <c r="L119">
        <f t="shared" si="180"/>
        <v>1.4200000166893005</v>
      </c>
      <c r="M119" s="1">
        <v>1</v>
      </c>
      <c r="N119">
        <f t="shared" si="181"/>
        <v>2.8400000333786011</v>
      </c>
      <c r="O119" s="1">
        <v>29.739545822143555</v>
      </c>
      <c r="P119" s="1">
        <v>24.742752075195313</v>
      </c>
      <c r="Q119" s="1">
        <v>32.102134704589844</v>
      </c>
      <c r="R119" s="1">
        <v>400.09884643554687</v>
      </c>
      <c r="S119" s="1">
        <v>379.89260864257813</v>
      </c>
      <c r="T119" s="1">
        <v>13.924435615539551</v>
      </c>
      <c r="U119" s="1">
        <v>19.819341659545898</v>
      </c>
      <c r="V119" s="1">
        <v>25.336322784423828</v>
      </c>
      <c r="W119" s="1">
        <v>36.062450408935547</v>
      </c>
      <c r="X119" s="1">
        <v>499.96731567382812</v>
      </c>
      <c r="Y119" s="1">
        <v>1499.9642333984375</v>
      </c>
      <c r="Z119" s="1">
        <v>45.025550842285156</v>
      </c>
      <c r="AA119" s="1">
        <v>76.369163513183594</v>
      </c>
      <c r="AB119" s="1">
        <v>-5.2016525268554687</v>
      </c>
      <c r="AC119" s="1">
        <v>5.7543098926544189E-2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82"/>
        <v>0.83327885945638014</v>
      </c>
      <c r="AL119">
        <f t="shared" si="183"/>
        <v>5.0114237035332023E-3</v>
      </c>
      <c r="AM119">
        <f t="shared" si="184"/>
        <v>297.89275207519529</v>
      </c>
      <c r="AN119">
        <f t="shared" si="185"/>
        <v>302.88954582214353</v>
      </c>
      <c r="AO119">
        <f t="shared" si="186"/>
        <v>239.99427197945988</v>
      </c>
      <c r="AP119">
        <f t="shared" si="187"/>
        <v>0.91680117280363427</v>
      </c>
      <c r="AQ119">
        <f t="shared" si="188"/>
        <v>3.1312367963249472</v>
      </c>
      <c r="AR119">
        <f t="shared" si="189"/>
        <v>41.00132373172324</v>
      </c>
      <c r="AS119">
        <f t="shared" si="190"/>
        <v>21.181982072177341</v>
      </c>
      <c r="AT119">
        <f t="shared" si="191"/>
        <v>27.241148948669434</v>
      </c>
      <c r="AU119">
        <f t="shared" si="192"/>
        <v>3.6301667745582273</v>
      </c>
      <c r="AV119">
        <f t="shared" si="193"/>
        <v>0.22939423821967664</v>
      </c>
      <c r="AW119">
        <f t="shared" si="194"/>
        <v>1.5135865439215122</v>
      </c>
      <c r="AX119">
        <f t="shared" si="195"/>
        <v>2.116580230636715</v>
      </c>
      <c r="AY119">
        <f t="shared" si="196"/>
        <v>0.14505564929420622</v>
      </c>
      <c r="AZ119">
        <f t="shared" si="197"/>
        <v>20.298007533205563</v>
      </c>
      <c r="BA119">
        <f t="shared" si="198"/>
        <v>0.69963984004808077</v>
      </c>
      <c r="BB119">
        <f t="shared" si="199"/>
        <v>51.021701708302793</v>
      </c>
      <c r="BC119">
        <f t="shared" si="200"/>
        <v>372.79387712612265</v>
      </c>
      <c r="BD119">
        <f t="shared" si="201"/>
        <v>2.0438616561623432E-2</v>
      </c>
    </row>
    <row r="120" spans="1:114" x14ac:dyDescent="0.25">
      <c r="A120" s="1">
        <v>93</v>
      </c>
      <c r="B120" s="1" t="s">
        <v>135</v>
      </c>
      <c r="C120" s="1">
        <v>3045.0000153779984</v>
      </c>
      <c r="D120" s="1">
        <v>0</v>
      </c>
      <c r="E120">
        <f t="shared" si="174"/>
        <v>14.921053728793179</v>
      </c>
      <c r="F120">
        <f t="shared" si="175"/>
        <v>0.24968988388390775</v>
      </c>
      <c r="G120">
        <f t="shared" si="176"/>
        <v>265.90143311306139</v>
      </c>
      <c r="H120">
        <f t="shared" si="177"/>
        <v>5.0107592082357311</v>
      </c>
      <c r="I120">
        <f t="shared" si="178"/>
        <v>1.616615146997497</v>
      </c>
      <c r="J120">
        <f t="shared" si="179"/>
        <v>24.736785888671875</v>
      </c>
      <c r="K120" s="1">
        <v>6</v>
      </c>
      <c r="L120">
        <f t="shared" si="180"/>
        <v>1.4200000166893005</v>
      </c>
      <c r="M120" s="1">
        <v>1</v>
      </c>
      <c r="N120">
        <f t="shared" si="181"/>
        <v>2.8400000333786011</v>
      </c>
      <c r="O120" s="1">
        <v>29.739784240722656</v>
      </c>
      <c r="P120" s="1">
        <v>24.736785888671875</v>
      </c>
      <c r="Q120" s="1">
        <v>32.102249145507813</v>
      </c>
      <c r="R120" s="1">
        <v>400.05276489257812</v>
      </c>
      <c r="S120" s="1">
        <v>379.8603515625</v>
      </c>
      <c r="T120" s="1">
        <v>13.92372989654541</v>
      </c>
      <c r="U120" s="1">
        <v>19.818374633789063</v>
      </c>
      <c r="V120" s="1">
        <v>25.334577560424805</v>
      </c>
      <c r="W120" s="1">
        <v>36.060031890869141</v>
      </c>
      <c r="X120" s="1">
        <v>499.92367553710937</v>
      </c>
      <c r="Y120" s="1">
        <v>1500.0045166015625</v>
      </c>
      <c r="Z120" s="1">
        <v>44.947677612304687</v>
      </c>
      <c r="AA120" s="1">
        <v>76.368820190429687</v>
      </c>
      <c r="AB120" s="1">
        <v>-5.2016525268554687</v>
      </c>
      <c r="AC120" s="1">
        <v>5.7543098926544189E-2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82"/>
        <v>0.83320612589518206</v>
      </c>
      <c r="AL120">
        <f t="shared" si="183"/>
        <v>5.0107592082357308E-3</v>
      </c>
      <c r="AM120">
        <f t="shared" si="184"/>
        <v>297.88678588867185</v>
      </c>
      <c r="AN120">
        <f t="shared" si="185"/>
        <v>302.88978424072263</v>
      </c>
      <c r="AO120">
        <f t="shared" si="186"/>
        <v>240.00071729181582</v>
      </c>
      <c r="AP120">
        <f t="shared" si="187"/>
        <v>0.91807155273518293</v>
      </c>
      <c r="AQ120">
        <f t="shared" si="188"/>
        <v>3.1301210358719067</v>
      </c>
      <c r="AR120">
        <f t="shared" si="189"/>
        <v>40.986897899781411</v>
      </c>
      <c r="AS120">
        <f t="shared" si="190"/>
        <v>21.168523265992349</v>
      </c>
      <c r="AT120">
        <f t="shared" si="191"/>
        <v>27.238285064697266</v>
      </c>
      <c r="AU120">
        <f t="shared" si="192"/>
        <v>3.6295573117916451</v>
      </c>
      <c r="AV120">
        <f t="shared" si="193"/>
        <v>0.22951147123297169</v>
      </c>
      <c r="AW120">
        <f t="shared" si="194"/>
        <v>1.5135058888744097</v>
      </c>
      <c r="AX120">
        <f t="shared" si="195"/>
        <v>2.1160514229172351</v>
      </c>
      <c r="AY120">
        <f t="shared" si="196"/>
        <v>0.14513065197767822</v>
      </c>
      <c r="AZ120">
        <f t="shared" si="197"/>
        <v>20.306578733788953</v>
      </c>
      <c r="BA120">
        <f t="shared" si="198"/>
        <v>0.69999785979061713</v>
      </c>
      <c r="BB120">
        <f t="shared" si="199"/>
        <v>51.038181917229153</v>
      </c>
      <c r="BC120">
        <f t="shared" si="200"/>
        <v>372.76759723252655</v>
      </c>
      <c r="BD120">
        <f t="shared" si="201"/>
        <v>2.0429443445747188E-2</v>
      </c>
    </row>
    <row r="121" spans="1:114" x14ac:dyDescent="0.25">
      <c r="A121" s="1">
        <v>94</v>
      </c>
      <c r="B121" s="1" t="s">
        <v>135</v>
      </c>
      <c r="C121" s="1">
        <v>3045.0000153779984</v>
      </c>
      <c r="D121" s="1">
        <v>0</v>
      </c>
      <c r="E121">
        <f t="shared" si="174"/>
        <v>14.921053728793179</v>
      </c>
      <c r="F121">
        <f t="shared" si="175"/>
        <v>0.24968988388390775</v>
      </c>
      <c r="G121">
        <f t="shared" si="176"/>
        <v>265.90143311306139</v>
      </c>
      <c r="H121">
        <f t="shared" si="177"/>
        <v>5.0107592082357311</v>
      </c>
      <c r="I121">
        <f t="shared" si="178"/>
        <v>1.616615146997497</v>
      </c>
      <c r="J121">
        <f t="shared" si="179"/>
        <v>24.736785888671875</v>
      </c>
      <c r="K121" s="1">
        <v>6</v>
      </c>
      <c r="L121">
        <f t="shared" si="180"/>
        <v>1.4200000166893005</v>
      </c>
      <c r="M121" s="1">
        <v>1</v>
      </c>
      <c r="N121">
        <f t="shared" si="181"/>
        <v>2.8400000333786011</v>
      </c>
      <c r="O121" s="1">
        <v>29.739784240722656</v>
      </c>
      <c r="P121" s="1">
        <v>24.736785888671875</v>
      </c>
      <c r="Q121" s="1">
        <v>32.102249145507813</v>
      </c>
      <c r="R121" s="1">
        <v>400.05276489257812</v>
      </c>
      <c r="S121" s="1">
        <v>379.8603515625</v>
      </c>
      <c r="T121" s="1">
        <v>13.92372989654541</v>
      </c>
      <c r="U121" s="1">
        <v>19.818374633789063</v>
      </c>
      <c r="V121" s="1">
        <v>25.334577560424805</v>
      </c>
      <c r="W121" s="1">
        <v>36.060031890869141</v>
      </c>
      <c r="X121" s="1">
        <v>499.92367553710937</v>
      </c>
      <c r="Y121" s="1">
        <v>1500.0045166015625</v>
      </c>
      <c r="Z121" s="1">
        <v>44.947677612304687</v>
      </c>
      <c r="AA121" s="1">
        <v>76.368820190429687</v>
      </c>
      <c r="AB121" s="1">
        <v>-5.2016525268554687</v>
      </c>
      <c r="AC121" s="1">
        <v>5.7543098926544189E-2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82"/>
        <v>0.83320612589518206</v>
      </c>
      <c r="AL121">
        <f t="shared" si="183"/>
        <v>5.0107592082357308E-3</v>
      </c>
      <c r="AM121">
        <f t="shared" si="184"/>
        <v>297.88678588867185</v>
      </c>
      <c r="AN121">
        <f t="shared" si="185"/>
        <v>302.88978424072263</v>
      </c>
      <c r="AO121">
        <f t="shared" si="186"/>
        <v>240.00071729181582</v>
      </c>
      <c r="AP121">
        <f t="shared" si="187"/>
        <v>0.91807155273518293</v>
      </c>
      <c r="AQ121">
        <f t="shared" si="188"/>
        <v>3.1301210358719067</v>
      </c>
      <c r="AR121">
        <f t="shared" si="189"/>
        <v>40.986897899781411</v>
      </c>
      <c r="AS121">
        <f t="shared" si="190"/>
        <v>21.168523265992349</v>
      </c>
      <c r="AT121">
        <f t="shared" si="191"/>
        <v>27.238285064697266</v>
      </c>
      <c r="AU121">
        <f t="shared" si="192"/>
        <v>3.6295573117916451</v>
      </c>
      <c r="AV121">
        <f t="shared" si="193"/>
        <v>0.22951147123297169</v>
      </c>
      <c r="AW121">
        <f t="shared" si="194"/>
        <v>1.5135058888744097</v>
      </c>
      <c r="AX121">
        <f t="shared" si="195"/>
        <v>2.1160514229172351</v>
      </c>
      <c r="AY121">
        <f t="shared" si="196"/>
        <v>0.14513065197767822</v>
      </c>
      <c r="AZ121">
        <f t="shared" si="197"/>
        <v>20.306578733788953</v>
      </c>
      <c r="BA121">
        <f t="shared" si="198"/>
        <v>0.69999785979061713</v>
      </c>
      <c r="BB121">
        <f t="shared" si="199"/>
        <v>51.038181917229153</v>
      </c>
      <c r="BC121">
        <f t="shared" si="200"/>
        <v>372.76759723252655</v>
      </c>
      <c r="BD121">
        <f t="shared" si="201"/>
        <v>2.0429443445747188E-2</v>
      </c>
    </row>
    <row r="122" spans="1:114" x14ac:dyDescent="0.25">
      <c r="A122" s="1">
        <v>95</v>
      </c>
      <c r="B122" s="1" t="s">
        <v>136</v>
      </c>
      <c r="C122" s="1">
        <v>3045.5000153668225</v>
      </c>
      <c r="D122" s="1">
        <v>0</v>
      </c>
      <c r="E122">
        <f t="shared" si="174"/>
        <v>14.882289008495597</v>
      </c>
      <c r="F122">
        <f t="shared" si="175"/>
        <v>0.24990406807837887</v>
      </c>
      <c r="G122">
        <f t="shared" si="176"/>
        <v>266.28423279557779</v>
      </c>
      <c r="H122">
        <f t="shared" si="177"/>
        <v>5.0106332387189561</v>
      </c>
      <c r="I122">
        <f t="shared" si="178"/>
        <v>1.6153208897286664</v>
      </c>
      <c r="J122">
        <f t="shared" si="179"/>
        <v>24.730030059814453</v>
      </c>
      <c r="K122" s="1">
        <v>6</v>
      </c>
      <c r="L122">
        <f t="shared" si="180"/>
        <v>1.4200000166893005</v>
      </c>
      <c r="M122" s="1">
        <v>1</v>
      </c>
      <c r="N122">
        <f t="shared" si="181"/>
        <v>2.8400000333786011</v>
      </c>
      <c r="O122" s="1">
        <v>29.740402221679688</v>
      </c>
      <c r="P122" s="1">
        <v>24.730030059814453</v>
      </c>
      <c r="Q122" s="1">
        <v>32.101551055908203</v>
      </c>
      <c r="R122" s="1">
        <v>400.03811645507812</v>
      </c>
      <c r="S122" s="1">
        <v>379.89230346679687</v>
      </c>
      <c r="T122" s="1">
        <v>13.924273490905762</v>
      </c>
      <c r="U122" s="1">
        <v>19.818706512451172</v>
      </c>
      <c r="V122" s="1">
        <v>25.334762573242188</v>
      </c>
      <c r="W122" s="1">
        <v>36.059490203857422</v>
      </c>
      <c r="X122" s="1">
        <v>499.92889404296875</v>
      </c>
      <c r="Y122" s="1">
        <v>1499.8734130859375</v>
      </c>
      <c r="Z122" s="1">
        <v>45.023578643798828</v>
      </c>
      <c r="AA122" s="1">
        <v>76.369117736816406</v>
      </c>
      <c r="AB122" s="1">
        <v>-5.2016525268554687</v>
      </c>
      <c r="AC122" s="1">
        <v>5.7543098926544189E-2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82"/>
        <v>0.83321482340494779</v>
      </c>
      <c r="AL122">
        <f t="shared" si="183"/>
        <v>5.0106332387189556E-3</v>
      </c>
      <c r="AM122">
        <f t="shared" si="184"/>
        <v>297.88003005981443</v>
      </c>
      <c r="AN122">
        <f t="shared" si="185"/>
        <v>302.89040222167966</v>
      </c>
      <c r="AO122">
        <f t="shared" si="186"/>
        <v>239.97974072978468</v>
      </c>
      <c r="AP122">
        <f t="shared" si="187"/>
        <v>0.91889690001902735</v>
      </c>
      <c r="AQ122">
        <f t="shared" si="188"/>
        <v>3.1288580207694601</v>
      </c>
      <c r="AR122">
        <f t="shared" si="189"/>
        <v>40.970199911856312</v>
      </c>
      <c r="AS122">
        <f t="shared" si="190"/>
        <v>21.15149339940514</v>
      </c>
      <c r="AT122">
        <f t="shared" si="191"/>
        <v>27.23521614074707</v>
      </c>
      <c r="AU122">
        <f t="shared" si="192"/>
        <v>3.6289043136237802</v>
      </c>
      <c r="AV122">
        <f t="shared" si="193"/>
        <v>0.22969242357696051</v>
      </c>
      <c r="AW122">
        <f t="shared" si="194"/>
        <v>1.5135371310407937</v>
      </c>
      <c r="AX122">
        <f t="shared" si="195"/>
        <v>2.1153671825829865</v>
      </c>
      <c r="AY122">
        <f t="shared" si="196"/>
        <v>0.14524642242704855</v>
      </c>
      <c r="AZ122">
        <f t="shared" si="197"/>
        <v>20.335891925823308</v>
      </c>
      <c r="BA122">
        <f t="shared" si="198"/>
        <v>0.70094663768004295</v>
      </c>
      <c r="BB122">
        <f t="shared" si="199"/>
        <v>51.061437764158768</v>
      </c>
      <c r="BC122">
        <f t="shared" si="200"/>
        <v>372.81797602829761</v>
      </c>
      <c r="BD122">
        <f t="shared" si="201"/>
        <v>2.0382897898084274E-2</v>
      </c>
    </row>
    <row r="123" spans="1:114" x14ac:dyDescent="0.25">
      <c r="A123" s="1">
        <v>96</v>
      </c>
      <c r="B123" s="1" t="s">
        <v>136</v>
      </c>
      <c r="C123" s="1">
        <v>3046.0000153556466</v>
      </c>
      <c r="D123" s="1">
        <v>0</v>
      </c>
      <c r="E123">
        <f t="shared" si="174"/>
        <v>14.911237037291773</v>
      </c>
      <c r="F123">
        <f t="shared" si="175"/>
        <v>0.24996361469751013</v>
      </c>
      <c r="G123">
        <f t="shared" si="176"/>
        <v>266.10082578616164</v>
      </c>
      <c r="H123">
        <f t="shared" si="177"/>
        <v>5.0089480452309187</v>
      </c>
      <c r="I123">
        <f t="shared" si="178"/>
        <v>1.6144329641291622</v>
      </c>
      <c r="J123">
        <f t="shared" si="179"/>
        <v>24.724611282348633</v>
      </c>
      <c r="K123" s="1">
        <v>6</v>
      </c>
      <c r="L123">
        <f t="shared" si="180"/>
        <v>1.4200000166893005</v>
      </c>
      <c r="M123" s="1">
        <v>1</v>
      </c>
      <c r="N123">
        <f t="shared" si="181"/>
        <v>2.8400000333786011</v>
      </c>
      <c r="O123" s="1">
        <v>29.740293502807617</v>
      </c>
      <c r="P123" s="1">
        <v>24.724611282348633</v>
      </c>
      <c r="Q123" s="1">
        <v>32.101306915283203</v>
      </c>
      <c r="R123" s="1">
        <v>400.05502319335937</v>
      </c>
      <c r="S123" s="1">
        <v>379.87579345703125</v>
      </c>
      <c r="T123" s="1">
        <v>13.924787521362305</v>
      </c>
      <c r="U123" s="1">
        <v>19.817113876342773</v>
      </c>
      <c r="V123" s="1">
        <v>25.335805892944336</v>
      </c>
      <c r="W123" s="1">
        <v>36.056751251220703</v>
      </c>
      <c r="X123" s="1">
        <v>499.94024658203125</v>
      </c>
      <c r="Y123" s="1">
        <v>1499.8792724609375</v>
      </c>
      <c r="Z123" s="1">
        <v>45.057334899902344</v>
      </c>
      <c r="AA123" s="1">
        <v>76.36895751953125</v>
      </c>
      <c r="AB123" s="1">
        <v>-5.2016525268554687</v>
      </c>
      <c r="AC123" s="1">
        <v>5.7543098926544189E-2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0.83323374430338526</v>
      </c>
      <c r="AL123">
        <f t="shared" si="183"/>
        <v>5.0089480452309189E-3</v>
      </c>
      <c r="AM123">
        <f t="shared" si="184"/>
        <v>297.87461128234861</v>
      </c>
      <c r="AN123">
        <f t="shared" si="185"/>
        <v>302.89029350280759</v>
      </c>
      <c r="AO123">
        <f t="shared" si="186"/>
        <v>239.98067822976373</v>
      </c>
      <c r="AP123">
        <f t="shared" si="187"/>
        <v>0.92051157161132924</v>
      </c>
      <c r="AQ123">
        <f t="shared" si="188"/>
        <v>3.1278452919112967</v>
      </c>
      <c r="AR123">
        <f t="shared" si="189"/>
        <v>40.957024863294151</v>
      </c>
      <c r="AS123">
        <f t="shared" si="190"/>
        <v>21.139910986951378</v>
      </c>
      <c r="AT123">
        <f t="shared" si="191"/>
        <v>27.232452392578125</v>
      </c>
      <c r="AU123">
        <f t="shared" si="192"/>
        <v>3.6283163377697267</v>
      </c>
      <c r="AV123">
        <f t="shared" si="193"/>
        <v>0.22974272675549562</v>
      </c>
      <c r="AW123">
        <f t="shared" si="194"/>
        <v>1.5134123277821345</v>
      </c>
      <c r="AX123">
        <f t="shared" si="195"/>
        <v>2.1149040099875922</v>
      </c>
      <c r="AY123">
        <f t="shared" si="196"/>
        <v>0.14527860598667819</v>
      </c>
      <c r="AZ123">
        <f t="shared" si="197"/>
        <v>20.321842660375566</v>
      </c>
      <c r="BA123">
        <f t="shared" si="198"/>
        <v>0.70049429410737385</v>
      </c>
      <c r="BB123">
        <f t="shared" si="199"/>
        <v>51.073817725506323</v>
      </c>
      <c r="BC123">
        <f t="shared" si="200"/>
        <v>372.78770551204764</v>
      </c>
      <c r="BD123">
        <f t="shared" si="201"/>
        <v>2.0429155555395501E-2</v>
      </c>
    </row>
    <row r="124" spans="1:114" x14ac:dyDescent="0.25">
      <c r="A124" s="1">
        <v>97</v>
      </c>
      <c r="B124" s="1" t="s">
        <v>137</v>
      </c>
      <c r="C124" s="1">
        <v>3046.5000153444707</v>
      </c>
      <c r="D124" s="1">
        <v>0</v>
      </c>
      <c r="E124">
        <f t="shared" si="174"/>
        <v>14.914733522765511</v>
      </c>
      <c r="F124">
        <f t="shared" si="175"/>
        <v>0.25014707690703381</v>
      </c>
      <c r="G124">
        <f t="shared" si="176"/>
        <v>266.16236572127423</v>
      </c>
      <c r="H124">
        <f t="shared" si="177"/>
        <v>5.0085714566825574</v>
      </c>
      <c r="I124">
        <f t="shared" si="178"/>
        <v>1.6132385425074649</v>
      </c>
      <c r="J124">
        <f t="shared" si="179"/>
        <v>24.717939376831055</v>
      </c>
      <c r="K124" s="1">
        <v>6</v>
      </c>
      <c r="L124">
        <f t="shared" si="180"/>
        <v>1.4200000166893005</v>
      </c>
      <c r="M124" s="1">
        <v>1</v>
      </c>
      <c r="N124">
        <f t="shared" si="181"/>
        <v>2.8400000333786011</v>
      </c>
      <c r="O124" s="1">
        <v>29.741300582885742</v>
      </c>
      <c r="P124" s="1">
        <v>24.717939376831055</v>
      </c>
      <c r="Q124" s="1">
        <v>32.101181030273438</v>
      </c>
      <c r="R124" s="1">
        <v>400.06637573242187</v>
      </c>
      <c r="S124" s="1">
        <v>379.8841552734375</v>
      </c>
      <c r="T124" s="1">
        <v>13.924848556518555</v>
      </c>
      <c r="U124" s="1">
        <v>19.81641960144043</v>
      </c>
      <c r="V124" s="1">
        <v>25.334463119506836</v>
      </c>
      <c r="W124" s="1">
        <v>36.053413391113281</v>
      </c>
      <c r="X124" s="1">
        <v>499.96710205078125</v>
      </c>
      <c r="Y124" s="1">
        <v>1499.8946533203125</v>
      </c>
      <c r="Z124" s="1">
        <v>45.099678039550781</v>
      </c>
      <c r="AA124" s="1">
        <v>76.369003295898437</v>
      </c>
      <c r="AB124" s="1">
        <v>-5.2016525268554687</v>
      </c>
      <c r="AC124" s="1">
        <v>5.7543098926544189E-2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0.83327850341796872</v>
      </c>
      <c r="AL124">
        <f t="shared" si="183"/>
        <v>5.0085714566825571E-3</v>
      </c>
      <c r="AM124">
        <f t="shared" si="184"/>
        <v>297.86793937683103</v>
      </c>
      <c r="AN124">
        <f t="shared" si="185"/>
        <v>302.89130058288572</v>
      </c>
      <c r="AO124">
        <f t="shared" si="186"/>
        <v>239.98313916720872</v>
      </c>
      <c r="AP124">
        <f t="shared" si="187"/>
        <v>0.92178939075548372</v>
      </c>
      <c r="AQ124">
        <f t="shared" si="188"/>
        <v>3.1265987563627755</v>
      </c>
      <c r="AR124">
        <f t="shared" si="189"/>
        <v>40.940677780597618</v>
      </c>
      <c r="AS124">
        <f t="shared" si="190"/>
        <v>21.124258179157188</v>
      </c>
      <c r="AT124">
        <f t="shared" si="191"/>
        <v>27.229619979858398</v>
      </c>
      <c r="AU124">
        <f t="shared" si="192"/>
        <v>3.6277138400965319</v>
      </c>
      <c r="AV124">
        <f t="shared" si="193"/>
        <v>0.22989769788010794</v>
      </c>
      <c r="AW124">
        <f t="shared" si="194"/>
        <v>1.5133602138553106</v>
      </c>
      <c r="AX124">
        <f t="shared" si="195"/>
        <v>2.114353626241221</v>
      </c>
      <c r="AY124">
        <f t="shared" si="196"/>
        <v>0.14537775627909647</v>
      </c>
      <c r="AZ124">
        <f t="shared" si="197"/>
        <v>20.326554585012115</v>
      </c>
      <c r="BA124">
        <f t="shared" si="198"/>
        <v>0.70064087176705947</v>
      </c>
      <c r="BB124">
        <f t="shared" si="199"/>
        <v>51.093856968459875</v>
      </c>
      <c r="BC124">
        <f t="shared" si="200"/>
        <v>372.79440526671652</v>
      </c>
      <c r="BD124">
        <f t="shared" si="201"/>
        <v>2.0441595972709503E-2</v>
      </c>
    </row>
    <row r="125" spans="1:114" x14ac:dyDescent="0.25">
      <c r="A125" s="1">
        <v>98</v>
      </c>
      <c r="B125" s="1" t="s">
        <v>137</v>
      </c>
      <c r="C125" s="1">
        <v>3047.0000153332949</v>
      </c>
      <c r="D125" s="1">
        <v>0</v>
      </c>
      <c r="E125">
        <f t="shared" si="174"/>
        <v>14.917802707370559</v>
      </c>
      <c r="F125">
        <f t="shared" si="175"/>
        <v>0.25018708246578147</v>
      </c>
      <c r="G125">
        <f t="shared" si="176"/>
        <v>266.15400597559699</v>
      </c>
      <c r="H125">
        <f t="shared" si="177"/>
        <v>5.0077953599422997</v>
      </c>
      <c r="I125">
        <f t="shared" si="178"/>
        <v>1.6127609801007607</v>
      </c>
      <c r="J125">
        <f t="shared" si="179"/>
        <v>24.715030670166016</v>
      </c>
      <c r="K125" s="1">
        <v>6</v>
      </c>
      <c r="L125">
        <f t="shared" si="180"/>
        <v>1.4200000166893005</v>
      </c>
      <c r="M125" s="1">
        <v>1</v>
      </c>
      <c r="N125">
        <f t="shared" si="181"/>
        <v>2.8400000333786011</v>
      </c>
      <c r="O125" s="1">
        <v>29.740776062011719</v>
      </c>
      <c r="P125" s="1">
        <v>24.715030670166016</v>
      </c>
      <c r="Q125" s="1">
        <v>32.101390838623047</v>
      </c>
      <c r="R125" s="1">
        <v>400.063232421875</v>
      </c>
      <c r="S125" s="1">
        <v>379.87802124023437</v>
      </c>
      <c r="T125" s="1">
        <v>13.924949645996094</v>
      </c>
      <c r="U125" s="1">
        <v>19.815525054931641</v>
      </c>
      <c r="V125" s="1">
        <v>25.335456848144531</v>
      </c>
      <c r="W125" s="1">
        <v>36.052940368652344</v>
      </c>
      <c r="X125" s="1">
        <v>499.97457885742187</v>
      </c>
      <c r="Y125" s="1">
        <v>1499.9986572265625</v>
      </c>
      <c r="Z125" s="1">
        <v>45.145267486572266</v>
      </c>
      <c r="AA125" s="1">
        <v>76.369132995605469</v>
      </c>
      <c r="AB125" s="1">
        <v>-5.2016525268554687</v>
      </c>
      <c r="AC125" s="1">
        <v>5.7543098926544189E-2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0.83329096476236975</v>
      </c>
      <c r="AL125">
        <f t="shared" si="183"/>
        <v>5.0077953599422997E-3</v>
      </c>
      <c r="AM125">
        <f t="shared" si="184"/>
        <v>297.86503067016599</v>
      </c>
      <c r="AN125">
        <f t="shared" si="185"/>
        <v>302.8907760620117</v>
      </c>
      <c r="AO125">
        <f t="shared" si="186"/>
        <v>239.99977979183677</v>
      </c>
      <c r="AP125">
        <f t="shared" si="187"/>
        <v>0.92271404243253907</v>
      </c>
      <c r="AQ125">
        <f t="shared" si="188"/>
        <v>3.1260554483985876</v>
      </c>
      <c r="AR125">
        <f t="shared" si="189"/>
        <v>40.933494014898287</v>
      </c>
      <c r="AS125">
        <f t="shared" si="190"/>
        <v>21.117968959966646</v>
      </c>
      <c r="AT125">
        <f t="shared" si="191"/>
        <v>27.227903366088867</v>
      </c>
      <c r="AU125">
        <f t="shared" si="192"/>
        <v>3.6273487324918379</v>
      </c>
      <c r="AV125">
        <f t="shared" si="193"/>
        <v>0.22993148826185691</v>
      </c>
      <c r="AW125">
        <f t="shared" si="194"/>
        <v>1.5132944682978269</v>
      </c>
      <c r="AX125">
        <f t="shared" si="195"/>
        <v>2.114054264194011</v>
      </c>
      <c r="AY125">
        <f t="shared" si="196"/>
        <v>0.14539937552350071</v>
      </c>
      <c r="AZ125">
        <f t="shared" si="197"/>
        <v>20.325950679663539</v>
      </c>
      <c r="BA125">
        <f t="shared" si="198"/>
        <v>0.70063017888387269</v>
      </c>
      <c r="BB125">
        <f t="shared" si="199"/>
        <v>51.100673912067876</v>
      </c>
      <c r="BC125">
        <f t="shared" si="200"/>
        <v>372.78681229014438</v>
      </c>
      <c r="BD125">
        <f t="shared" si="201"/>
        <v>2.0448946864584674E-2</v>
      </c>
    </row>
    <row r="126" spans="1:114" x14ac:dyDescent="0.25">
      <c r="A126" s="1">
        <v>99</v>
      </c>
      <c r="B126" s="1" t="s">
        <v>138</v>
      </c>
      <c r="C126" s="1">
        <v>3047.500015322119</v>
      </c>
      <c r="D126" s="1">
        <v>0</v>
      </c>
      <c r="E126">
        <f t="shared" si="174"/>
        <v>14.933049812096904</v>
      </c>
      <c r="F126">
        <f t="shared" si="175"/>
        <v>0.25022296634437335</v>
      </c>
      <c r="G126">
        <f t="shared" si="176"/>
        <v>266.05736957586987</v>
      </c>
      <c r="H126">
        <f t="shared" si="177"/>
        <v>5.0071237205228627</v>
      </c>
      <c r="I126">
        <f t="shared" si="178"/>
        <v>1.6123326167995176</v>
      </c>
      <c r="J126">
        <f t="shared" si="179"/>
        <v>24.712543487548828</v>
      </c>
      <c r="K126" s="1">
        <v>6</v>
      </c>
      <c r="L126">
        <f t="shared" si="180"/>
        <v>1.4200000166893005</v>
      </c>
      <c r="M126" s="1">
        <v>1</v>
      </c>
      <c r="N126">
        <f t="shared" si="181"/>
        <v>2.8400000333786011</v>
      </c>
      <c r="O126" s="1">
        <v>29.740921020507813</v>
      </c>
      <c r="P126" s="1">
        <v>24.712543487548828</v>
      </c>
      <c r="Q126" s="1">
        <v>32.101173400878906</v>
      </c>
      <c r="R126" s="1">
        <v>400.07138061523437</v>
      </c>
      <c r="S126" s="1">
        <v>379.86773681640625</v>
      </c>
      <c r="T126" s="1">
        <v>13.925176620483398</v>
      </c>
      <c r="U126" s="1">
        <v>19.81511116027832</v>
      </c>
      <c r="V126" s="1">
        <v>25.335580825805664</v>
      </c>
      <c r="W126" s="1">
        <v>36.051776885986328</v>
      </c>
      <c r="X126" s="1">
        <v>499.96212768554687</v>
      </c>
      <c r="Y126" s="1">
        <v>1499.988037109375</v>
      </c>
      <c r="Z126" s="1">
        <v>45.360523223876953</v>
      </c>
      <c r="AA126" s="1">
        <v>76.368904113769531</v>
      </c>
      <c r="AB126" s="1">
        <v>-5.2016525268554687</v>
      </c>
      <c r="AC126" s="1">
        <v>5.7543098926544189E-2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0.83327021280924474</v>
      </c>
      <c r="AL126">
        <f t="shared" si="183"/>
        <v>5.0071237205228623E-3</v>
      </c>
      <c r="AM126">
        <f t="shared" si="184"/>
        <v>297.86254348754881</v>
      </c>
      <c r="AN126">
        <f t="shared" si="185"/>
        <v>302.89092102050779</v>
      </c>
      <c r="AO126">
        <f t="shared" si="186"/>
        <v>239.99808057312475</v>
      </c>
      <c r="AP126">
        <f t="shared" si="187"/>
        <v>0.92340432573809827</v>
      </c>
      <c r="AQ126">
        <f t="shared" si="188"/>
        <v>3.1255909410024971</v>
      </c>
      <c r="AR126">
        <f t="shared" si="189"/>
        <v>40.927534279478337</v>
      </c>
      <c r="AS126">
        <f t="shared" si="190"/>
        <v>21.112423119200017</v>
      </c>
      <c r="AT126">
        <f t="shared" si="191"/>
        <v>27.22673225402832</v>
      </c>
      <c r="AU126">
        <f t="shared" si="192"/>
        <v>3.6270996663747122</v>
      </c>
      <c r="AV126">
        <f t="shared" si="193"/>
        <v>0.22996179655442933</v>
      </c>
      <c r="AW126">
        <f t="shared" si="194"/>
        <v>1.5132583242029796</v>
      </c>
      <c r="AX126">
        <f t="shared" si="195"/>
        <v>2.1138413421717326</v>
      </c>
      <c r="AY126">
        <f t="shared" si="196"/>
        <v>0.14541876697460621</v>
      </c>
      <c r="AZ126">
        <f t="shared" si="197"/>
        <v>20.318509745901348</v>
      </c>
      <c r="BA126">
        <f t="shared" si="198"/>
        <v>0.70039475267271245</v>
      </c>
      <c r="BB126">
        <f t="shared" si="199"/>
        <v>51.107125239344789</v>
      </c>
      <c r="BC126">
        <f t="shared" si="200"/>
        <v>372.76928012295758</v>
      </c>
      <c r="BD126">
        <f t="shared" si="201"/>
        <v>2.0473394339267301E-2</v>
      </c>
    </row>
    <row r="127" spans="1:114" x14ac:dyDescent="0.25">
      <c r="A127" s="1">
        <v>100</v>
      </c>
      <c r="B127" s="1" t="s">
        <v>138</v>
      </c>
      <c r="C127" s="1">
        <v>3048.0000153109431</v>
      </c>
      <c r="D127" s="1">
        <v>0</v>
      </c>
      <c r="E127">
        <f t="shared" si="174"/>
        <v>14.897708435360316</v>
      </c>
      <c r="F127">
        <f t="shared" si="175"/>
        <v>0.25000690839805279</v>
      </c>
      <c r="G127">
        <f t="shared" si="176"/>
        <v>266.23629907754582</v>
      </c>
      <c r="H127">
        <f t="shared" si="177"/>
        <v>5.0050823796471926</v>
      </c>
      <c r="I127">
        <f t="shared" si="178"/>
        <v>1.6129531767611709</v>
      </c>
      <c r="J127">
        <f t="shared" si="179"/>
        <v>24.71485710144043</v>
      </c>
      <c r="K127" s="1">
        <v>6</v>
      </c>
      <c r="L127">
        <f t="shared" si="180"/>
        <v>1.4200000166893005</v>
      </c>
      <c r="M127" s="1">
        <v>1</v>
      </c>
      <c r="N127">
        <f t="shared" si="181"/>
        <v>2.8400000333786011</v>
      </c>
      <c r="O127" s="1">
        <v>29.740329742431641</v>
      </c>
      <c r="P127" s="1">
        <v>24.71485710144043</v>
      </c>
      <c r="Q127" s="1">
        <v>32.100395202636719</v>
      </c>
      <c r="R127" s="1">
        <v>400.0528564453125</v>
      </c>
      <c r="S127" s="1">
        <v>379.89389038085937</v>
      </c>
      <c r="T127" s="1">
        <v>13.925524711608887</v>
      </c>
      <c r="U127" s="1">
        <v>19.812637329101563</v>
      </c>
      <c r="V127" s="1">
        <v>25.33708381652832</v>
      </c>
      <c r="W127" s="1">
        <v>36.048511505126953</v>
      </c>
      <c r="X127" s="1">
        <v>499.99911499023437</v>
      </c>
      <c r="Y127" s="1">
        <v>1499.9642333984375</v>
      </c>
      <c r="Z127" s="1">
        <v>45.269386291503906</v>
      </c>
      <c r="AA127" s="1">
        <v>76.368927001953125</v>
      </c>
      <c r="AB127" s="1">
        <v>-5.2016525268554687</v>
      </c>
      <c r="AC127" s="1">
        <v>5.7543098926544189E-2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0.83333185831705714</v>
      </c>
      <c r="AL127">
        <f t="shared" si="183"/>
        <v>5.0050823796471923E-3</v>
      </c>
      <c r="AM127">
        <f t="shared" si="184"/>
        <v>297.86485710144041</v>
      </c>
      <c r="AN127">
        <f t="shared" si="185"/>
        <v>302.89032974243162</v>
      </c>
      <c r="AO127">
        <f t="shared" si="186"/>
        <v>239.99427197945988</v>
      </c>
      <c r="AP127">
        <f t="shared" si="187"/>
        <v>0.92402703392603758</v>
      </c>
      <c r="AQ127">
        <f t="shared" si="188"/>
        <v>3.1260230306634997</v>
      </c>
      <c r="AR127">
        <f t="shared" si="189"/>
        <v>40.933179938269298</v>
      </c>
      <c r="AS127">
        <f t="shared" si="190"/>
        <v>21.120542609167735</v>
      </c>
      <c r="AT127">
        <f t="shared" si="191"/>
        <v>27.227593421936035</v>
      </c>
      <c r="AU127">
        <f t="shared" si="192"/>
        <v>3.6272828137037543</v>
      </c>
      <c r="AV127">
        <f t="shared" si="193"/>
        <v>0.22977929874394148</v>
      </c>
      <c r="AW127">
        <f t="shared" si="194"/>
        <v>1.5130698539023288</v>
      </c>
      <c r="AX127">
        <f t="shared" si="195"/>
        <v>2.1142129598014252</v>
      </c>
      <c r="AY127">
        <f t="shared" si="196"/>
        <v>0.14530200454799747</v>
      </c>
      <c r="AZ127">
        <f t="shared" si="197"/>
        <v>20.332180489523257</v>
      </c>
      <c r="BA127">
        <f t="shared" si="198"/>
        <v>0.70081753305017069</v>
      </c>
      <c r="BB127">
        <f t="shared" si="199"/>
        <v>51.091568428238773</v>
      </c>
      <c r="BC127">
        <f t="shared" si="200"/>
        <v>372.81223328530984</v>
      </c>
      <c r="BD127">
        <f t="shared" si="201"/>
        <v>2.0416371084225192E-2</v>
      </c>
    </row>
    <row r="128" spans="1:114" x14ac:dyDescent="0.25">
      <c r="A128" s="1">
        <v>101</v>
      </c>
      <c r="B128" s="1" t="s">
        <v>139</v>
      </c>
      <c r="C128" s="1">
        <v>3048.5000152997673</v>
      </c>
      <c r="D128" s="1">
        <v>0</v>
      </c>
      <c r="E128">
        <f t="shared" si="174"/>
        <v>14.884667090647623</v>
      </c>
      <c r="F128">
        <f t="shared" si="175"/>
        <v>0.24983741794799996</v>
      </c>
      <c r="G128">
        <f t="shared" si="176"/>
        <v>266.26275403017479</v>
      </c>
      <c r="H128">
        <f t="shared" si="177"/>
        <v>5.005399411725949</v>
      </c>
      <c r="I128">
        <f t="shared" si="178"/>
        <v>1.6140571420034051</v>
      </c>
      <c r="J128">
        <f t="shared" si="179"/>
        <v>24.720869064331055</v>
      </c>
      <c r="K128" s="1">
        <v>6</v>
      </c>
      <c r="L128">
        <f t="shared" si="180"/>
        <v>1.4200000166893005</v>
      </c>
      <c r="M128" s="1">
        <v>1</v>
      </c>
      <c r="N128">
        <f t="shared" si="181"/>
        <v>2.8400000333786011</v>
      </c>
      <c r="O128" s="1">
        <v>29.739629745483398</v>
      </c>
      <c r="P128" s="1">
        <v>24.720869064331055</v>
      </c>
      <c r="Q128" s="1">
        <v>32.100303649902344</v>
      </c>
      <c r="R128" s="1">
        <v>400.04660034179687</v>
      </c>
      <c r="S128" s="1">
        <v>379.903564453125</v>
      </c>
      <c r="T128" s="1">
        <v>13.925442695617676</v>
      </c>
      <c r="U128" s="1">
        <v>19.812786102294922</v>
      </c>
      <c r="V128" s="1">
        <v>25.338085174560547</v>
      </c>
      <c r="W128" s="1">
        <v>36.050418853759766</v>
      </c>
      <c r="X128" s="1">
        <v>500.0111083984375</v>
      </c>
      <c r="Y128" s="1">
        <v>1499.9404296875</v>
      </c>
      <c r="Z128" s="1">
        <v>45.339183807373047</v>
      </c>
      <c r="AA128" s="1">
        <v>76.369316101074219</v>
      </c>
      <c r="AB128" s="1">
        <v>-5.2016525268554687</v>
      </c>
      <c r="AC128" s="1">
        <v>5.7543098926544189E-2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0.83335184733072898</v>
      </c>
      <c r="AL128">
        <f t="shared" si="183"/>
        <v>5.0053994117259491E-3</v>
      </c>
      <c r="AM128">
        <f t="shared" si="184"/>
        <v>297.87086906433103</v>
      </c>
      <c r="AN128">
        <f t="shared" si="185"/>
        <v>302.88962974548338</v>
      </c>
      <c r="AO128">
        <f t="shared" si="186"/>
        <v>239.99046338579501</v>
      </c>
      <c r="AP128">
        <f t="shared" si="187"/>
        <v>0.92289785840665384</v>
      </c>
      <c r="AQ128">
        <f t="shared" si="188"/>
        <v>3.1271460666925361</v>
      </c>
      <c r="AR128">
        <f t="shared" si="189"/>
        <v>40.947676715525148</v>
      </c>
      <c r="AS128">
        <f t="shared" si="190"/>
        <v>21.134890613230226</v>
      </c>
      <c r="AT128">
        <f t="shared" si="191"/>
        <v>27.230249404907227</v>
      </c>
      <c r="AU128">
        <f t="shared" si="192"/>
        <v>3.627847720921404</v>
      </c>
      <c r="AV128">
        <f t="shared" si="193"/>
        <v>0.22963611726788663</v>
      </c>
      <c r="AW128">
        <f t="shared" si="194"/>
        <v>1.513088924689131</v>
      </c>
      <c r="AX128">
        <f t="shared" si="195"/>
        <v>2.1147587962322731</v>
      </c>
      <c r="AY128">
        <f t="shared" si="196"/>
        <v>0.14521039831058555</v>
      </c>
      <c r="AZ128">
        <f t="shared" si="197"/>
        <v>20.334304428472993</v>
      </c>
      <c r="BA128">
        <f t="shared" si="198"/>
        <v>0.70086932301744176</v>
      </c>
      <c r="BB128">
        <f t="shared" si="199"/>
        <v>51.072616722582218</v>
      </c>
      <c r="BC128">
        <f t="shared" si="200"/>
        <v>372.82810658826395</v>
      </c>
      <c r="BD128">
        <f t="shared" si="201"/>
        <v>2.039006405178061E-2</v>
      </c>
    </row>
    <row r="129" spans="1:114" x14ac:dyDescent="0.25">
      <c r="A129" s="1">
        <v>102</v>
      </c>
      <c r="B129" s="1" t="s">
        <v>139</v>
      </c>
      <c r="C129" s="1">
        <v>3049.0000152885914</v>
      </c>
      <c r="D129" s="1">
        <v>0</v>
      </c>
      <c r="E129">
        <f t="shared" si="174"/>
        <v>14.841177649049641</v>
      </c>
      <c r="F129">
        <f t="shared" si="175"/>
        <v>0.24961108440445379</v>
      </c>
      <c r="G129">
        <f t="shared" si="176"/>
        <v>266.53085079130022</v>
      </c>
      <c r="H129">
        <f t="shared" si="177"/>
        <v>5.0045506420307744</v>
      </c>
      <c r="I129">
        <f t="shared" si="178"/>
        <v>1.615125724285996</v>
      </c>
      <c r="J129">
        <f t="shared" si="179"/>
        <v>24.726757049560547</v>
      </c>
      <c r="K129" s="1">
        <v>6</v>
      </c>
      <c r="L129">
        <f t="shared" si="180"/>
        <v>1.4200000166893005</v>
      </c>
      <c r="M129" s="1">
        <v>1</v>
      </c>
      <c r="N129">
        <f t="shared" si="181"/>
        <v>2.8400000333786011</v>
      </c>
      <c r="O129" s="1">
        <v>29.739883422851563</v>
      </c>
      <c r="P129" s="1">
        <v>24.726757049560547</v>
      </c>
      <c r="Q129" s="1">
        <v>32.099185943603516</v>
      </c>
      <c r="R129" s="1">
        <v>400.06112670898437</v>
      </c>
      <c r="S129" s="1">
        <v>379.97164916992187</v>
      </c>
      <c r="T129" s="1">
        <v>13.927150726318359</v>
      </c>
      <c r="U129" s="1">
        <v>19.813085556030273</v>
      </c>
      <c r="V129" s="1">
        <v>25.340967178344727</v>
      </c>
      <c r="W129" s="1">
        <v>36.050643920898438</v>
      </c>
      <c r="X129" s="1">
        <v>500.04580688476562</v>
      </c>
      <c r="Y129" s="1">
        <v>1499.8795166015625</v>
      </c>
      <c r="Z129" s="1">
        <v>45.413524627685547</v>
      </c>
      <c r="AA129" s="1">
        <v>76.369758605957031</v>
      </c>
      <c r="AB129" s="1">
        <v>-5.2016525268554687</v>
      </c>
      <c r="AC129" s="1">
        <v>5.7543098926544189E-2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0.83340967814127587</v>
      </c>
      <c r="AL129">
        <f t="shared" si="183"/>
        <v>5.004550642030774E-3</v>
      </c>
      <c r="AM129">
        <f t="shared" si="184"/>
        <v>297.87675704956052</v>
      </c>
      <c r="AN129">
        <f t="shared" si="185"/>
        <v>302.88988342285154</v>
      </c>
      <c r="AO129">
        <f t="shared" si="186"/>
        <v>239.98071729226285</v>
      </c>
      <c r="AP129">
        <f t="shared" si="187"/>
        <v>0.92245982065983545</v>
      </c>
      <c r="AQ129">
        <f t="shared" si="188"/>
        <v>3.1282462854392019</v>
      </c>
      <c r="AR129">
        <f t="shared" si="189"/>
        <v>40.961845926211829</v>
      </c>
      <c r="AS129">
        <f t="shared" si="190"/>
        <v>21.148760370181556</v>
      </c>
      <c r="AT129">
        <f t="shared" si="191"/>
        <v>27.233320236206055</v>
      </c>
      <c r="AU129">
        <f t="shared" si="192"/>
        <v>3.6285009589125505</v>
      </c>
      <c r="AV129">
        <f t="shared" si="193"/>
        <v>0.2294448916111437</v>
      </c>
      <c r="AW129">
        <f t="shared" si="194"/>
        <v>1.5131205611532059</v>
      </c>
      <c r="AX129">
        <f t="shared" si="195"/>
        <v>2.1153803977593446</v>
      </c>
      <c r="AY129">
        <f t="shared" si="196"/>
        <v>0.14508805592802579</v>
      </c>
      <c r="AZ129">
        <f t="shared" si="197"/>
        <v>20.354896735971952</v>
      </c>
      <c r="BA129">
        <f t="shared" si="198"/>
        <v>0.70144930910913472</v>
      </c>
      <c r="BB129">
        <f t="shared" si="199"/>
        <v>51.053493316249956</v>
      </c>
      <c r="BC129">
        <f t="shared" si="200"/>
        <v>372.91686410276054</v>
      </c>
      <c r="BD129">
        <f t="shared" si="201"/>
        <v>2.0318039671765684E-2</v>
      </c>
    </row>
    <row r="130" spans="1:114" x14ac:dyDescent="0.25">
      <c r="A130" s="1">
        <v>103</v>
      </c>
      <c r="B130" s="1" t="s">
        <v>140</v>
      </c>
      <c r="C130" s="1">
        <v>3049.5000152774155</v>
      </c>
      <c r="D130" s="1">
        <v>0</v>
      </c>
      <c r="E130">
        <f t="shared" si="174"/>
        <v>14.838643149353411</v>
      </c>
      <c r="F130">
        <f t="shared" si="175"/>
        <v>0.24949608201784088</v>
      </c>
      <c r="G130">
        <f t="shared" si="176"/>
        <v>266.4872117740706</v>
      </c>
      <c r="H130">
        <f t="shared" si="177"/>
        <v>5.0032778992704365</v>
      </c>
      <c r="I130">
        <f t="shared" si="178"/>
        <v>1.6153947806810909</v>
      </c>
      <c r="J130">
        <f t="shared" si="179"/>
        <v>24.727439880371094</v>
      </c>
      <c r="K130" s="1">
        <v>6</v>
      </c>
      <c r="L130">
        <f t="shared" si="180"/>
        <v>1.4200000166893005</v>
      </c>
      <c r="M130" s="1">
        <v>1</v>
      </c>
      <c r="N130">
        <f t="shared" si="181"/>
        <v>2.8400000333786011</v>
      </c>
      <c r="O130" s="1">
        <v>29.739418029785156</v>
      </c>
      <c r="P130" s="1">
        <v>24.727439880371094</v>
      </c>
      <c r="Q130" s="1">
        <v>32.098316192626953</v>
      </c>
      <c r="R130" s="1">
        <v>400.04107666015625</v>
      </c>
      <c r="S130" s="1">
        <v>379.95529174804688</v>
      </c>
      <c r="T130" s="1">
        <v>13.926830291748047</v>
      </c>
      <c r="U130" s="1">
        <v>19.811286926269531</v>
      </c>
      <c r="V130" s="1">
        <v>25.340995788574219</v>
      </c>
      <c r="W130" s="1">
        <v>36.048244476318359</v>
      </c>
      <c r="X130" s="1">
        <v>500.04513549804687</v>
      </c>
      <c r="Y130" s="1">
        <v>1499.9444580078125</v>
      </c>
      <c r="Z130" s="1">
        <v>45.289379119873047</v>
      </c>
      <c r="AA130" s="1">
        <v>76.369552612304688</v>
      </c>
      <c r="AB130" s="1">
        <v>-5.2016525268554687</v>
      </c>
      <c r="AC130" s="1">
        <v>5.7543098926544189E-2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0.83340855916341139</v>
      </c>
      <c r="AL130">
        <f t="shared" si="183"/>
        <v>5.0032778992704363E-3</v>
      </c>
      <c r="AM130">
        <f t="shared" si="184"/>
        <v>297.87743988037107</v>
      </c>
      <c r="AN130">
        <f t="shared" si="185"/>
        <v>302.88941802978513</v>
      </c>
      <c r="AO130">
        <f t="shared" si="186"/>
        <v>239.9911079170306</v>
      </c>
      <c r="AP130">
        <f t="shared" si="187"/>
        <v>0.92308909188289523</v>
      </c>
      <c r="AQ130">
        <f t="shared" si="188"/>
        <v>3.1283738999142958</v>
      </c>
      <c r="AR130">
        <f t="shared" si="189"/>
        <v>40.963627426177311</v>
      </c>
      <c r="AS130">
        <f t="shared" si="190"/>
        <v>21.15234049990778</v>
      </c>
      <c r="AT130">
        <f t="shared" si="191"/>
        <v>27.233428955078125</v>
      </c>
      <c r="AU130">
        <f t="shared" si="192"/>
        <v>3.6285240878534122</v>
      </c>
      <c r="AV130">
        <f t="shared" si="193"/>
        <v>0.22934771716570851</v>
      </c>
      <c r="AW130">
        <f t="shared" si="194"/>
        <v>1.5129791192332049</v>
      </c>
      <c r="AX130">
        <f t="shared" si="195"/>
        <v>2.115544968620207</v>
      </c>
      <c r="AY130">
        <f t="shared" si="196"/>
        <v>0.1450258865633238</v>
      </c>
      <c r="AZ130">
        <f t="shared" si="197"/>
        <v>20.351509140086264</v>
      </c>
      <c r="BA130">
        <f t="shared" si="198"/>
        <v>0.70136465410983573</v>
      </c>
      <c r="BB130">
        <f t="shared" si="199"/>
        <v>51.045514763946585</v>
      </c>
      <c r="BC130">
        <f t="shared" si="200"/>
        <v>372.90171146065654</v>
      </c>
      <c r="BD130">
        <f t="shared" si="201"/>
        <v>2.0312220477356799E-2</v>
      </c>
    </row>
    <row r="131" spans="1:114" x14ac:dyDescent="0.25">
      <c r="A131" s="1">
        <v>104</v>
      </c>
      <c r="B131" s="1" t="s">
        <v>140</v>
      </c>
      <c r="C131" s="1">
        <v>3050.0000152662396</v>
      </c>
      <c r="D131" s="1">
        <v>0</v>
      </c>
      <c r="E131">
        <f t="shared" si="174"/>
        <v>14.854525128738901</v>
      </c>
      <c r="F131">
        <f t="shared" si="175"/>
        <v>0.24966804878282356</v>
      </c>
      <c r="G131">
        <f t="shared" si="176"/>
        <v>266.44749314200743</v>
      </c>
      <c r="H131">
        <f t="shared" si="177"/>
        <v>5.002532855152892</v>
      </c>
      <c r="I131">
        <f t="shared" si="178"/>
        <v>1.6141495130115326</v>
      </c>
      <c r="J131">
        <f t="shared" si="179"/>
        <v>24.71990966796875</v>
      </c>
      <c r="K131" s="1">
        <v>6</v>
      </c>
      <c r="L131">
        <f t="shared" si="180"/>
        <v>1.4200000166893005</v>
      </c>
      <c r="M131" s="1">
        <v>1</v>
      </c>
      <c r="N131">
        <f t="shared" si="181"/>
        <v>2.8400000333786011</v>
      </c>
      <c r="O131" s="1">
        <v>29.740261077880859</v>
      </c>
      <c r="P131" s="1">
        <v>24.71990966796875</v>
      </c>
      <c r="Q131" s="1">
        <v>32.097522735595703</v>
      </c>
      <c r="R131" s="1">
        <v>400.05450439453125</v>
      </c>
      <c r="S131" s="1">
        <v>379.94989013671875</v>
      </c>
      <c r="T131" s="1">
        <v>13.925522804260254</v>
      </c>
      <c r="U131" s="1">
        <v>19.809158325195313</v>
      </c>
      <c r="V131" s="1">
        <v>25.337400436401367</v>
      </c>
      <c r="W131" s="1">
        <v>36.042636871337891</v>
      </c>
      <c r="X131" s="1">
        <v>500.04153442382813</v>
      </c>
      <c r="Y131" s="1">
        <v>1499.9520263671875</v>
      </c>
      <c r="Z131" s="1">
        <v>45.297832489013672</v>
      </c>
      <c r="AA131" s="1">
        <v>76.369590759277344</v>
      </c>
      <c r="AB131" s="1">
        <v>-5.2016525268554687</v>
      </c>
      <c r="AC131" s="1">
        <v>5.7543098926544189E-2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0.8334025573730468</v>
      </c>
      <c r="AL131">
        <f t="shared" si="183"/>
        <v>5.0025328551528917E-3</v>
      </c>
      <c r="AM131">
        <f t="shared" si="184"/>
        <v>297.86990966796873</v>
      </c>
      <c r="AN131">
        <f t="shared" si="185"/>
        <v>302.89026107788084</v>
      </c>
      <c r="AO131">
        <f t="shared" si="186"/>
        <v>239.99231885450354</v>
      </c>
      <c r="AP131">
        <f t="shared" si="187"/>
        <v>0.92463836539384192</v>
      </c>
      <c r="AQ131">
        <f t="shared" si="188"/>
        <v>3.1269668275924305</v>
      </c>
      <c r="AR131">
        <f t="shared" si="189"/>
        <v>40.945182454216152</v>
      </c>
      <c r="AS131">
        <f t="shared" si="190"/>
        <v>21.136024129020839</v>
      </c>
      <c r="AT131">
        <f t="shared" si="191"/>
        <v>27.230085372924805</v>
      </c>
      <c r="AU131">
        <f t="shared" si="192"/>
        <v>3.6278128303515644</v>
      </c>
      <c r="AV131">
        <f t="shared" si="193"/>
        <v>0.22949302255818924</v>
      </c>
      <c r="AW131">
        <f t="shared" si="194"/>
        <v>1.5128173145808979</v>
      </c>
      <c r="AX131">
        <f t="shared" si="195"/>
        <v>2.1149955157706666</v>
      </c>
      <c r="AY131">
        <f t="shared" si="196"/>
        <v>0.14511884892769913</v>
      </c>
      <c r="AZ131">
        <f t="shared" si="197"/>
        <v>20.348486010090461</v>
      </c>
      <c r="BA131">
        <f t="shared" si="198"/>
        <v>0.70127008865861407</v>
      </c>
      <c r="BB131">
        <f t="shared" si="199"/>
        <v>51.064484035395964</v>
      </c>
      <c r="BC131">
        <f t="shared" si="200"/>
        <v>372.88876031696282</v>
      </c>
      <c r="BD131">
        <f t="shared" si="201"/>
        <v>2.034222379470765E-2</v>
      </c>
    </row>
    <row r="132" spans="1:114" x14ac:dyDescent="0.25">
      <c r="A132" s="1">
        <v>105</v>
      </c>
      <c r="B132" s="1" t="s">
        <v>141</v>
      </c>
      <c r="C132" s="1">
        <v>3050.5000152550638</v>
      </c>
      <c r="D132" s="1">
        <v>0</v>
      </c>
      <c r="E132">
        <f t="shared" si="174"/>
        <v>14.894923944960986</v>
      </c>
      <c r="F132">
        <f t="shared" si="175"/>
        <v>0.24941383597889197</v>
      </c>
      <c r="G132">
        <f t="shared" si="176"/>
        <v>266.05623169593821</v>
      </c>
      <c r="H132">
        <f t="shared" si="177"/>
        <v>4.9994721100954678</v>
      </c>
      <c r="I132">
        <f t="shared" si="178"/>
        <v>1.6146692888400864</v>
      </c>
      <c r="J132">
        <f t="shared" si="179"/>
        <v>24.721660614013672</v>
      </c>
      <c r="K132" s="1">
        <v>6</v>
      </c>
      <c r="L132">
        <f t="shared" si="180"/>
        <v>1.4200000166893005</v>
      </c>
      <c r="M132" s="1">
        <v>1</v>
      </c>
      <c r="N132">
        <f t="shared" si="181"/>
        <v>2.8400000333786011</v>
      </c>
      <c r="O132" s="1">
        <v>29.739835739135742</v>
      </c>
      <c r="P132" s="1">
        <v>24.721660614013672</v>
      </c>
      <c r="Q132" s="1">
        <v>32.096500396728516</v>
      </c>
      <c r="R132" s="1">
        <v>400.08316040039062</v>
      </c>
      <c r="S132" s="1">
        <v>379.93096923828125</v>
      </c>
      <c r="T132" s="1">
        <v>13.926436424255371</v>
      </c>
      <c r="U132" s="1">
        <v>19.806665420532227</v>
      </c>
      <c r="V132" s="1">
        <v>25.339643478393555</v>
      </c>
      <c r="W132" s="1">
        <v>36.038932800292969</v>
      </c>
      <c r="X132" s="1">
        <v>500.0263671875</v>
      </c>
      <c r="Y132" s="1">
        <v>1499.9307861328125</v>
      </c>
      <c r="Z132" s="1">
        <v>45.32989501953125</v>
      </c>
      <c r="AA132" s="1">
        <v>76.369476318359375</v>
      </c>
      <c r="AB132" s="1">
        <v>-5.2016525268554687</v>
      </c>
      <c r="AC132" s="1">
        <v>5.7543098926544189E-2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0.83337727864583322</v>
      </c>
      <c r="AL132">
        <f t="shared" si="183"/>
        <v>4.9994721100954679E-3</v>
      </c>
      <c r="AM132">
        <f t="shared" si="184"/>
        <v>297.87166061401365</v>
      </c>
      <c r="AN132">
        <f t="shared" si="185"/>
        <v>302.88983573913572</v>
      </c>
      <c r="AO132">
        <f t="shared" si="186"/>
        <v>239.9889204170795</v>
      </c>
      <c r="AP132">
        <f t="shared" si="187"/>
        <v>0.92589890232372407</v>
      </c>
      <c r="AQ132">
        <f t="shared" si="188"/>
        <v>3.1272939546190899</v>
      </c>
      <c r="AR132">
        <f t="shared" si="189"/>
        <v>40.949527289966269</v>
      </c>
      <c r="AS132">
        <f t="shared" si="190"/>
        <v>21.142861869434043</v>
      </c>
      <c r="AT132">
        <f t="shared" si="191"/>
        <v>27.230748176574707</v>
      </c>
      <c r="AU132">
        <f t="shared" si="192"/>
        <v>3.6279538143952355</v>
      </c>
      <c r="AV132">
        <f t="shared" si="193"/>
        <v>0.22927821666459047</v>
      </c>
      <c r="AW132">
        <f t="shared" si="194"/>
        <v>1.5126246657790035</v>
      </c>
      <c r="AX132">
        <f t="shared" si="195"/>
        <v>2.1153291486162322</v>
      </c>
      <c r="AY132">
        <f t="shared" si="196"/>
        <v>0.1449814225573664</v>
      </c>
      <c r="AZ132">
        <f t="shared" si="197"/>
        <v>20.318575085854889</v>
      </c>
      <c r="BA132">
        <f t="shared" si="198"/>
        <v>0.70027519006768768</v>
      </c>
      <c r="BB132">
        <f t="shared" si="199"/>
        <v>51.049772408226787</v>
      </c>
      <c r="BC132">
        <f t="shared" si="200"/>
        <v>372.85063575611025</v>
      </c>
      <c r="BD132">
        <f t="shared" si="201"/>
        <v>2.0393755689489788E-2</v>
      </c>
      <c r="BE132">
        <f>AVERAGE(E118:E132)</f>
        <v>14.899528019725842</v>
      </c>
      <c r="BF132">
        <f>AVERAGE(O118:O132)</f>
        <v>29.740062204996743</v>
      </c>
      <c r="BG132">
        <f>AVERAGE(P118:P132)</f>
        <v>24.726622390747071</v>
      </c>
      <c r="BH132" t="e">
        <f>AVERAGE(B118:B132)</f>
        <v>#DIV/0!</v>
      </c>
      <c r="BI132">
        <f t="shared" ref="BI132:DJ132" si="202">AVERAGE(C118:C132)</f>
        <v>3047.1000153310597</v>
      </c>
      <c r="BJ132">
        <f t="shared" si="202"/>
        <v>0</v>
      </c>
      <c r="BK132">
        <f t="shared" si="202"/>
        <v>14.899528019725842</v>
      </c>
      <c r="BL132">
        <f t="shared" si="202"/>
        <v>0.24978636959576025</v>
      </c>
      <c r="BM132">
        <f t="shared" si="202"/>
        <v>266.13270928744873</v>
      </c>
      <c r="BN132">
        <f t="shared" si="202"/>
        <v>5.0073244167905422</v>
      </c>
      <c r="BO132">
        <f t="shared" si="202"/>
        <v>1.6149662127356299</v>
      </c>
      <c r="BP132">
        <f t="shared" si="202"/>
        <v>24.726622390747071</v>
      </c>
      <c r="BQ132">
        <f t="shared" si="202"/>
        <v>6</v>
      </c>
      <c r="BR132">
        <f t="shared" si="202"/>
        <v>1.4200000166893005</v>
      </c>
      <c r="BS132">
        <f t="shared" si="202"/>
        <v>1</v>
      </c>
      <c r="BT132">
        <f t="shared" si="202"/>
        <v>2.8400000333786011</v>
      </c>
      <c r="BU132">
        <f t="shared" si="202"/>
        <v>29.740062204996743</v>
      </c>
      <c r="BV132">
        <f t="shared" si="202"/>
        <v>24.726622390747071</v>
      </c>
      <c r="BW132">
        <f t="shared" si="202"/>
        <v>32.100548044840494</v>
      </c>
      <c r="BX132">
        <f t="shared" si="202"/>
        <v>400.06243286132815</v>
      </c>
      <c r="BY132">
        <f t="shared" si="202"/>
        <v>379.89951171874998</v>
      </c>
      <c r="BZ132">
        <f t="shared" si="202"/>
        <v>13.925057856241862</v>
      </c>
      <c r="CA132">
        <f t="shared" si="202"/>
        <v>19.815002059936525</v>
      </c>
      <c r="CB132">
        <f t="shared" si="202"/>
        <v>25.336708323160806</v>
      </c>
      <c r="CC132">
        <f t="shared" si="202"/>
        <v>36.053489939371744</v>
      </c>
      <c r="CD132">
        <f t="shared" si="202"/>
        <v>499.98143107096354</v>
      </c>
      <c r="CE132">
        <f t="shared" si="202"/>
        <v>1499.9465576171874</v>
      </c>
      <c r="CF132">
        <f t="shared" si="202"/>
        <v>45.170750935872398</v>
      </c>
      <c r="CG132">
        <f t="shared" si="202"/>
        <v>76.369180806477871</v>
      </c>
      <c r="CH132">
        <f t="shared" si="202"/>
        <v>-5.2016525268554687</v>
      </c>
      <c r="CI132">
        <f t="shared" si="202"/>
        <v>5.7543098926544189E-2</v>
      </c>
      <c r="CJ132">
        <f t="shared" si="202"/>
        <v>1</v>
      </c>
      <c r="CK132">
        <f t="shared" si="202"/>
        <v>-0.21956524252891541</v>
      </c>
      <c r="CL132">
        <f t="shared" si="202"/>
        <v>2.737391471862793</v>
      </c>
      <c r="CM132">
        <f t="shared" si="202"/>
        <v>1</v>
      </c>
      <c r="CN132">
        <f t="shared" si="202"/>
        <v>0</v>
      </c>
      <c r="CO132">
        <f t="shared" si="202"/>
        <v>0.15999999642372131</v>
      </c>
      <c r="CP132">
        <f t="shared" si="202"/>
        <v>111115</v>
      </c>
      <c r="CQ132">
        <f t="shared" si="202"/>
        <v>0.83330238511827248</v>
      </c>
      <c r="CR132">
        <f t="shared" si="202"/>
        <v>5.0073244167905418E-3</v>
      </c>
      <c r="CS132">
        <f t="shared" si="202"/>
        <v>297.87662239074706</v>
      </c>
      <c r="CT132">
        <f t="shared" si="202"/>
        <v>302.89006220499675</v>
      </c>
      <c r="CU132">
        <f t="shared" si="202"/>
        <v>239.99144385452308</v>
      </c>
      <c r="CV132">
        <f t="shared" si="202"/>
        <v>0.92118090905919192</v>
      </c>
      <c r="CW132">
        <f t="shared" si="202"/>
        <v>3.1282216870236828</v>
      </c>
      <c r="CX132">
        <f t="shared" si="202"/>
        <v>40.961833747124636</v>
      </c>
      <c r="CY132">
        <f t="shared" si="202"/>
        <v>21.146831687188111</v>
      </c>
      <c r="CZ132">
        <f t="shared" si="202"/>
        <v>27.233342297871907</v>
      </c>
      <c r="DA132">
        <f t="shared" si="202"/>
        <v>3.6285057969876591</v>
      </c>
      <c r="DB132">
        <f t="shared" si="202"/>
        <v>0.22959297037064738</v>
      </c>
      <c r="DC132">
        <f t="shared" si="202"/>
        <v>1.5132554742880524</v>
      </c>
      <c r="DD132">
        <f t="shared" si="202"/>
        <v>2.1152503226996062</v>
      </c>
      <c r="DE132">
        <f t="shared" si="202"/>
        <v>0.14518279523074287</v>
      </c>
      <c r="DF132">
        <f t="shared" si="202"/>
        <v>20.32433703738737</v>
      </c>
      <c r="DG132">
        <f t="shared" si="202"/>
        <v>0.70053444795891839</v>
      </c>
      <c r="DH132">
        <f t="shared" si="202"/>
        <v>51.060683854078391</v>
      </c>
      <c r="DI132">
        <f t="shared" si="202"/>
        <v>372.81698967993839</v>
      </c>
      <c r="DJ132">
        <f t="shared" si="202"/>
        <v>2.0406264794489554E-2</v>
      </c>
    </row>
    <row r="133" spans="1:114" x14ac:dyDescent="0.25">
      <c r="A133" s="1" t="s">
        <v>9</v>
      </c>
      <c r="B133" s="1" t="s">
        <v>142</v>
      </c>
    </row>
    <row r="134" spans="1:114" x14ac:dyDescent="0.25">
      <c r="A134" s="1" t="s">
        <v>9</v>
      </c>
      <c r="B134" s="1" t="s">
        <v>143</v>
      </c>
    </row>
    <row r="135" spans="1:114" x14ac:dyDescent="0.25">
      <c r="A135" s="1" t="s">
        <v>9</v>
      </c>
      <c r="B135" s="1" t="s">
        <v>144</v>
      </c>
    </row>
    <row r="136" spans="1:114" x14ac:dyDescent="0.25">
      <c r="A136" s="1" t="s">
        <v>9</v>
      </c>
      <c r="B136" s="1" t="s">
        <v>145</v>
      </c>
    </row>
    <row r="137" spans="1:114" x14ac:dyDescent="0.25">
      <c r="A137" s="1">
        <v>106</v>
      </c>
      <c r="B137" s="1" t="s">
        <v>146</v>
      </c>
      <c r="C137" s="1">
        <v>3716.0000151097775</v>
      </c>
      <c r="D137" s="1">
        <v>0</v>
      </c>
      <c r="E137">
        <f t="shared" ref="E137:E151" si="203">(R137-S137*(1000-T137)/(1000-U137))*AK137</f>
        <v>15.753001378505193</v>
      </c>
      <c r="F137">
        <f t="shared" ref="F137:F151" si="204">IF(AV137&lt;&gt;0,1/(1/AV137-1/N137),0)</f>
        <v>0.28765277257487354</v>
      </c>
      <c r="G137">
        <f t="shared" ref="G137:G151" si="205">((AY137-AL137/2)*S137-E137)/(AY137+AL137/2)</f>
        <v>271.88997708120422</v>
      </c>
      <c r="H137">
        <f t="shared" ref="H137:H151" si="206">AL137*1000</f>
        <v>5.7361131828671867</v>
      </c>
      <c r="I137">
        <f t="shared" ref="I137:I151" si="207">(AQ137-AW137)</f>
        <v>1.6232872973503041</v>
      </c>
      <c r="J137">
        <f t="shared" ref="J137:J151" si="208">(P137+AP137*D137)</f>
        <v>25.491216659545898</v>
      </c>
      <c r="K137" s="1">
        <v>6</v>
      </c>
      <c r="L137">
        <f t="shared" ref="L137:L151" si="209">(K137*AE137+AF137)</f>
        <v>1.4200000166893005</v>
      </c>
      <c r="M137" s="1">
        <v>1</v>
      </c>
      <c r="N137">
        <f t="shared" ref="N137:N151" si="210">L137*(M137+1)*(M137+1)/(M137*M137+1)</f>
        <v>2.8400000333786011</v>
      </c>
      <c r="O137" s="1">
        <v>31.23583984375</v>
      </c>
      <c r="P137" s="1">
        <v>25.491216659545898</v>
      </c>
      <c r="Q137" s="1">
        <v>33.66094970703125</v>
      </c>
      <c r="R137" s="1">
        <v>399.89425659179687</v>
      </c>
      <c r="S137" s="1">
        <v>378.3848876953125</v>
      </c>
      <c r="T137" s="1">
        <v>14.876956939697266</v>
      </c>
      <c r="U137" s="1">
        <v>21.611911773681641</v>
      </c>
      <c r="V137" s="1">
        <v>24.851215362548828</v>
      </c>
      <c r="W137" s="1">
        <v>36.101619720458984</v>
      </c>
      <c r="X137" s="1">
        <v>499.97171020507812</v>
      </c>
      <c r="Y137" s="1">
        <v>1499.6075439453125</v>
      </c>
      <c r="Z137" s="1">
        <v>47.320304870605469</v>
      </c>
      <c r="AA137" s="1">
        <v>76.379646301269531</v>
      </c>
      <c r="AB137" s="1">
        <v>-4.6119308471679687</v>
      </c>
      <c r="AC137" s="1">
        <v>4.0205299854278564E-2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111115</v>
      </c>
      <c r="AK137">
        <f t="shared" ref="AK137:AK151" si="211">X137*0.000001/(K137*0.0001)</f>
        <v>0.83328618367513008</v>
      </c>
      <c r="AL137">
        <f t="shared" ref="AL137:AL151" si="212">(U137-T137)/(1000-U137)*AK137</f>
        <v>5.7361131828671868E-3</v>
      </c>
      <c r="AM137">
        <f t="shared" ref="AM137:AM151" si="213">(P137+273.15)</f>
        <v>298.64121665954588</v>
      </c>
      <c r="AN137">
        <f t="shared" ref="AN137:AN151" si="214">(O137+273.15)</f>
        <v>304.38583984374998</v>
      </c>
      <c r="AO137">
        <f t="shared" ref="AO137:AO151" si="215">(Y137*AG137+Z137*AH137)*AI137</f>
        <v>239.9372016682355</v>
      </c>
      <c r="AP137">
        <f t="shared" ref="AP137:AP151" si="216">((AO137+0.00000010773*(AN137^4-AM137^4))-AL137*44100)/(L137*51.4+0.00000043092*AM137^3)</f>
        <v>0.64920333401119767</v>
      </c>
      <c r="AQ137">
        <f t="shared" ref="AQ137:AQ151" si="217">0.61365*EXP(17.502*J137/(240.97+J137))</f>
        <v>3.2739974745183504</v>
      </c>
      <c r="AR137">
        <f t="shared" ref="AR137:AR151" si="218">AQ137*1000/AA137</f>
        <v>42.864789679759646</v>
      </c>
      <c r="AS137">
        <f t="shared" ref="AS137:AS151" si="219">(AR137-U137)</f>
        <v>21.252877906078005</v>
      </c>
      <c r="AT137">
        <f t="shared" ref="AT137:AT151" si="220">IF(D137,P137,(O137+P137)/2)</f>
        <v>28.363528251647949</v>
      </c>
      <c r="AU137">
        <f t="shared" ref="AU137:AU151" si="221">0.61365*EXP(17.502*AT137/(240.97+AT137))</f>
        <v>3.8760089738347951</v>
      </c>
      <c r="AV137">
        <f t="shared" ref="AV137:AV151" si="222">IF(AS137&lt;&gt;0,(1000-(AR137+U137)/2)/AS137*AL137,0)</f>
        <v>0.26119711310637089</v>
      </c>
      <c r="AW137">
        <f t="shared" ref="AW137:AW151" si="223">U137*AA137/1000</f>
        <v>1.6507101771680464</v>
      </c>
      <c r="AX137">
        <f t="shared" ref="AX137:AX151" si="224">(AU137-AW137)</f>
        <v>2.225298796666749</v>
      </c>
      <c r="AY137">
        <f t="shared" ref="AY137:AY151" si="225">1/(1.6/F137+1.37/N137)</f>
        <v>0.16543538455571113</v>
      </c>
      <c r="AZ137">
        <f t="shared" ref="AZ137:AZ151" si="226">G137*AA137*0.001</f>
        <v>20.766860282322657</v>
      </c>
      <c r="BA137">
        <f t="shared" ref="BA137:BA151" si="227">G137/S137</f>
        <v>0.7185540065758087</v>
      </c>
      <c r="BB137">
        <f t="shared" ref="BB137:BB151" si="228">(1-AL137*AA137/AQ137/F137)*100</f>
        <v>53.479063313910281</v>
      </c>
      <c r="BC137">
        <f t="shared" ref="BC137:BC151" si="229">(S137-E137/(N137/1.35))</f>
        <v>370.89666529706051</v>
      </c>
      <c r="BD137">
        <f t="shared" ref="BD137:BD151" si="230">E137*BB137/100/BC137</f>
        <v>2.2714028917743195E-2</v>
      </c>
    </row>
    <row r="138" spans="1:114" x14ac:dyDescent="0.25">
      <c r="A138" s="1">
        <v>107</v>
      </c>
      <c r="B138" s="1" t="s">
        <v>146</v>
      </c>
      <c r="C138" s="1">
        <v>3716.5000150986016</v>
      </c>
      <c r="D138" s="1">
        <v>0</v>
      </c>
      <c r="E138">
        <f t="shared" si="203"/>
        <v>15.777286508112448</v>
      </c>
      <c r="F138">
        <f t="shared" si="204"/>
        <v>0.28793831588233948</v>
      </c>
      <c r="G138">
        <f t="shared" si="205"/>
        <v>271.84185287079475</v>
      </c>
      <c r="H138">
        <f t="shared" si="206"/>
        <v>5.7383366607411741</v>
      </c>
      <c r="I138">
        <f t="shared" si="207"/>
        <v>1.6224629762555589</v>
      </c>
      <c r="J138">
        <f t="shared" si="208"/>
        <v>25.488185882568359</v>
      </c>
      <c r="K138" s="1">
        <v>6</v>
      </c>
      <c r="L138">
        <f t="shared" si="209"/>
        <v>1.4200000166893005</v>
      </c>
      <c r="M138" s="1">
        <v>1</v>
      </c>
      <c r="N138">
        <f t="shared" si="210"/>
        <v>2.8400000333786011</v>
      </c>
      <c r="O138" s="1">
        <v>31.237098693847656</v>
      </c>
      <c r="P138" s="1">
        <v>25.488185882568359</v>
      </c>
      <c r="Q138" s="1">
        <v>33.661365509033203</v>
      </c>
      <c r="R138" s="1">
        <v>399.9300537109375</v>
      </c>
      <c r="S138" s="1">
        <v>378.38986206054687</v>
      </c>
      <c r="T138" s="1">
        <v>14.877182006835937</v>
      </c>
      <c r="U138" s="1">
        <v>21.614925384521484</v>
      </c>
      <c r="V138" s="1">
        <v>24.849880218505859</v>
      </c>
      <c r="W138" s="1">
        <v>36.104171752929687</v>
      </c>
      <c r="X138" s="1">
        <v>499.95697021484375</v>
      </c>
      <c r="Y138" s="1">
        <v>1499.5067138671875</v>
      </c>
      <c r="Z138" s="1">
        <v>47.327499389648438</v>
      </c>
      <c r="AA138" s="1">
        <v>76.379867553710938</v>
      </c>
      <c r="AB138" s="1">
        <v>-4.6119308471679687</v>
      </c>
      <c r="AC138" s="1">
        <v>4.0205299854278564E-2</v>
      </c>
      <c r="AD138" s="1">
        <v>1</v>
      </c>
      <c r="AE138" s="1">
        <v>-0.21956524252891541</v>
      </c>
      <c r="AF138" s="1">
        <v>2.737391471862793</v>
      </c>
      <c r="AG138" s="1">
        <v>1</v>
      </c>
      <c r="AH138" s="1">
        <v>0</v>
      </c>
      <c r="AI138" s="1">
        <v>0.15999999642372131</v>
      </c>
      <c r="AJ138" s="1">
        <v>111115</v>
      </c>
      <c r="AK138">
        <f t="shared" si="211"/>
        <v>0.83326161702473955</v>
      </c>
      <c r="AL138">
        <f t="shared" si="212"/>
        <v>5.7383366607411737E-3</v>
      </c>
      <c r="AM138">
        <f t="shared" si="213"/>
        <v>298.63818588256834</v>
      </c>
      <c r="AN138">
        <f t="shared" si="214"/>
        <v>304.38709869384763</v>
      </c>
      <c r="AO138">
        <f t="shared" si="215"/>
        <v>239.9210688560961</v>
      </c>
      <c r="AP138">
        <f t="shared" si="216"/>
        <v>0.64844707140447855</v>
      </c>
      <c r="AQ138">
        <f t="shared" si="217"/>
        <v>3.2734081143086544</v>
      </c>
      <c r="AR138">
        <f t="shared" si="218"/>
        <v>42.856949339520227</v>
      </c>
      <c r="AS138">
        <f t="shared" si="219"/>
        <v>21.242023954998743</v>
      </c>
      <c r="AT138">
        <f t="shared" si="220"/>
        <v>28.362642288208008</v>
      </c>
      <c r="AU138">
        <f t="shared" si="221"/>
        <v>3.8758093278250421</v>
      </c>
      <c r="AV138">
        <f t="shared" si="222"/>
        <v>0.26143252692625363</v>
      </c>
      <c r="AW138">
        <f t="shared" si="223"/>
        <v>1.6509451380530955</v>
      </c>
      <c r="AX138">
        <f t="shared" si="224"/>
        <v>2.2248641897719468</v>
      </c>
      <c r="AY138">
        <f t="shared" si="225"/>
        <v>0.1655864890030524</v>
      </c>
      <c r="AZ138">
        <f t="shared" si="226"/>
        <v>20.763244717826677</v>
      </c>
      <c r="BA138">
        <f t="shared" si="227"/>
        <v>0.71841737881258783</v>
      </c>
      <c r="BB138">
        <f t="shared" si="228"/>
        <v>53.498676872782603</v>
      </c>
      <c r="BC138">
        <f t="shared" si="229"/>
        <v>370.89009567476518</v>
      </c>
      <c r="BD138">
        <f t="shared" si="230"/>
        <v>2.2757791665781853E-2</v>
      </c>
    </row>
    <row r="139" spans="1:114" x14ac:dyDescent="0.25">
      <c r="A139" s="1">
        <v>108</v>
      </c>
      <c r="B139" s="1" t="s">
        <v>147</v>
      </c>
      <c r="C139" s="1">
        <v>3717.0000150874257</v>
      </c>
      <c r="D139" s="1">
        <v>0</v>
      </c>
      <c r="E139">
        <f t="shared" si="203"/>
        <v>15.797600639174155</v>
      </c>
      <c r="F139">
        <f t="shared" si="204"/>
        <v>0.28797380270386974</v>
      </c>
      <c r="G139">
        <f t="shared" si="205"/>
        <v>271.71946411319834</v>
      </c>
      <c r="H139">
        <f t="shared" si="206"/>
        <v>5.7393345847597868</v>
      </c>
      <c r="I139">
        <f t="shared" si="207"/>
        <v>1.622563195888534</v>
      </c>
      <c r="J139">
        <f t="shared" si="208"/>
        <v>25.489433288574219</v>
      </c>
      <c r="K139" s="1">
        <v>6</v>
      </c>
      <c r="L139">
        <f t="shared" si="209"/>
        <v>1.4200000166893005</v>
      </c>
      <c r="M139" s="1">
        <v>1</v>
      </c>
      <c r="N139">
        <f t="shared" si="210"/>
        <v>2.8400000333786011</v>
      </c>
      <c r="O139" s="1">
        <v>31.239225387573242</v>
      </c>
      <c r="P139" s="1">
        <v>25.489433288574219</v>
      </c>
      <c r="Q139" s="1">
        <v>33.661884307861328</v>
      </c>
      <c r="R139" s="1">
        <v>399.943115234375</v>
      </c>
      <c r="S139" s="1">
        <v>378.377685546875</v>
      </c>
      <c r="T139" s="1">
        <v>14.877683639526367</v>
      </c>
      <c r="U139" s="1">
        <v>21.616739273071289</v>
      </c>
      <c r="V139" s="1">
        <v>24.847768783569336</v>
      </c>
      <c r="W139" s="1">
        <v>36.102916717529297</v>
      </c>
      <c r="X139" s="1">
        <v>499.94561767578125</v>
      </c>
      <c r="Y139" s="1">
        <v>1499.503173828125</v>
      </c>
      <c r="Z139" s="1">
        <v>47.295101165771484</v>
      </c>
      <c r="AA139" s="1">
        <v>76.380043029785156</v>
      </c>
      <c r="AB139" s="1">
        <v>-4.6119308471679687</v>
      </c>
      <c r="AC139" s="1">
        <v>4.0205299854278564E-2</v>
      </c>
      <c r="AD139" s="1">
        <v>1</v>
      </c>
      <c r="AE139" s="1">
        <v>-0.21956524252891541</v>
      </c>
      <c r="AF139" s="1">
        <v>2.737391471862793</v>
      </c>
      <c r="AG139" s="1">
        <v>1</v>
      </c>
      <c r="AH139" s="1">
        <v>0</v>
      </c>
      <c r="AI139" s="1">
        <v>0.15999999642372131</v>
      </c>
      <c r="AJ139" s="1">
        <v>111115</v>
      </c>
      <c r="AK139">
        <f t="shared" si="211"/>
        <v>0.83324269612630186</v>
      </c>
      <c r="AL139">
        <f t="shared" si="212"/>
        <v>5.739334584759787E-3</v>
      </c>
      <c r="AM139">
        <f t="shared" si="213"/>
        <v>298.6394332885742</v>
      </c>
      <c r="AN139">
        <f t="shared" si="214"/>
        <v>304.38922538757322</v>
      </c>
      <c r="AO139">
        <f t="shared" si="215"/>
        <v>239.92050244985876</v>
      </c>
      <c r="AP139">
        <f t="shared" si="216"/>
        <v>0.64805472869303982</v>
      </c>
      <c r="AQ139">
        <f t="shared" si="217"/>
        <v>3.2736506717293659</v>
      </c>
      <c r="AR139">
        <f t="shared" si="218"/>
        <v>42.860026544535636</v>
      </c>
      <c r="AS139">
        <f t="shared" si="219"/>
        <v>21.243287271464347</v>
      </c>
      <c r="AT139">
        <f t="shared" si="220"/>
        <v>28.36432933807373</v>
      </c>
      <c r="AU139">
        <f t="shared" si="221"/>
        <v>3.8761895010924419</v>
      </c>
      <c r="AV139">
        <f t="shared" si="222"/>
        <v>0.26146178074028803</v>
      </c>
      <c r="AW139">
        <f t="shared" si="223"/>
        <v>1.6510874758408318</v>
      </c>
      <c r="AX139">
        <f t="shared" si="224"/>
        <v>2.2251020252516103</v>
      </c>
      <c r="AY139">
        <f t="shared" si="225"/>
        <v>0.16560526632638967</v>
      </c>
      <c r="AZ139">
        <f t="shared" si="226"/>
        <v>20.753944360996254</v>
      </c>
      <c r="BA139">
        <f t="shared" si="227"/>
        <v>0.71811704149645639</v>
      </c>
      <c r="BB139">
        <f t="shared" si="228"/>
        <v>53.499660202464682</v>
      </c>
      <c r="BC139">
        <f t="shared" si="229"/>
        <v>370.86826279608943</v>
      </c>
      <c r="BD139">
        <f t="shared" si="230"/>
        <v>2.2788853913734457E-2</v>
      </c>
    </row>
    <row r="140" spans="1:114" x14ac:dyDescent="0.25">
      <c r="A140" s="1">
        <v>109</v>
      </c>
      <c r="B140" s="1" t="s">
        <v>147</v>
      </c>
      <c r="C140" s="1">
        <v>3717.0000150874257</v>
      </c>
      <c r="D140" s="1">
        <v>0</v>
      </c>
      <c r="E140">
        <f t="shared" si="203"/>
        <v>15.797600639174155</v>
      </c>
      <c r="F140">
        <f t="shared" si="204"/>
        <v>0.28797380270386974</v>
      </c>
      <c r="G140">
        <f t="shared" si="205"/>
        <v>271.71946411319834</v>
      </c>
      <c r="H140">
        <f t="shared" si="206"/>
        <v>5.7393345847597868</v>
      </c>
      <c r="I140">
        <f t="shared" si="207"/>
        <v>1.622563195888534</v>
      </c>
      <c r="J140">
        <f t="shared" si="208"/>
        <v>25.489433288574219</v>
      </c>
      <c r="K140" s="1">
        <v>6</v>
      </c>
      <c r="L140">
        <f t="shared" si="209"/>
        <v>1.4200000166893005</v>
      </c>
      <c r="M140" s="1">
        <v>1</v>
      </c>
      <c r="N140">
        <f t="shared" si="210"/>
        <v>2.8400000333786011</v>
      </c>
      <c r="O140" s="1">
        <v>31.239225387573242</v>
      </c>
      <c r="P140" s="1">
        <v>25.489433288574219</v>
      </c>
      <c r="Q140" s="1">
        <v>33.661884307861328</v>
      </c>
      <c r="R140" s="1">
        <v>399.943115234375</v>
      </c>
      <c r="S140" s="1">
        <v>378.377685546875</v>
      </c>
      <c r="T140" s="1">
        <v>14.877683639526367</v>
      </c>
      <c r="U140" s="1">
        <v>21.616739273071289</v>
      </c>
      <c r="V140" s="1">
        <v>24.847768783569336</v>
      </c>
      <c r="W140" s="1">
        <v>36.102916717529297</v>
      </c>
      <c r="X140" s="1">
        <v>499.94561767578125</v>
      </c>
      <c r="Y140" s="1">
        <v>1499.503173828125</v>
      </c>
      <c r="Z140" s="1">
        <v>47.295101165771484</v>
      </c>
      <c r="AA140" s="1">
        <v>76.380043029785156</v>
      </c>
      <c r="AB140" s="1">
        <v>-4.6119308471679687</v>
      </c>
      <c r="AC140" s="1">
        <v>4.0205299854278564E-2</v>
      </c>
      <c r="AD140" s="1">
        <v>1</v>
      </c>
      <c r="AE140" s="1">
        <v>-0.21956524252891541</v>
      </c>
      <c r="AF140" s="1">
        <v>2.737391471862793</v>
      </c>
      <c r="AG140" s="1">
        <v>1</v>
      </c>
      <c r="AH140" s="1">
        <v>0</v>
      </c>
      <c r="AI140" s="1">
        <v>0.15999999642372131</v>
      </c>
      <c r="AJ140" s="1">
        <v>111115</v>
      </c>
      <c r="AK140">
        <f t="shared" si="211"/>
        <v>0.83324269612630186</v>
      </c>
      <c r="AL140">
        <f t="shared" si="212"/>
        <v>5.739334584759787E-3</v>
      </c>
      <c r="AM140">
        <f t="shared" si="213"/>
        <v>298.6394332885742</v>
      </c>
      <c r="AN140">
        <f t="shared" si="214"/>
        <v>304.38922538757322</v>
      </c>
      <c r="AO140">
        <f t="shared" si="215"/>
        <v>239.92050244985876</v>
      </c>
      <c r="AP140">
        <f t="shared" si="216"/>
        <v>0.64805472869303982</v>
      </c>
      <c r="AQ140">
        <f t="shared" si="217"/>
        <v>3.2736506717293659</v>
      </c>
      <c r="AR140">
        <f t="shared" si="218"/>
        <v>42.860026544535636</v>
      </c>
      <c r="AS140">
        <f t="shared" si="219"/>
        <v>21.243287271464347</v>
      </c>
      <c r="AT140">
        <f t="shared" si="220"/>
        <v>28.36432933807373</v>
      </c>
      <c r="AU140">
        <f t="shared" si="221"/>
        <v>3.8761895010924419</v>
      </c>
      <c r="AV140">
        <f t="shared" si="222"/>
        <v>0.26146178074028803</v>
      </c>
      <c r="AW140">
        <f t="shared" si="223"/>
        <v>1.6510874758408318</v>
      </c>
      <c r="AX140">
        <f t="shared" si="224"/>
        <v>2.2251020252516103</v>
      </c>
      <c r="AY140">
        <f t="shared" si="225"/>
        <v>0.16560526632638967</v>
      </c>
      <c r="AZ140">
        <f t="shared" si="226"/>
        <v>20.753944360996254</v>
      </c>
      <c r="BA140">
        <f t="shared" si="227"/>
        <v>0.71811704149645639</v>
      </c>
      <c r="BB140">
        <f t="shared" si="228"/>
        <v>53.499660202464682</v>
      </c>
      <c r="BC140">
        <f t="shared" si="229"/>
        <v>370.86826279608943</v>
      </c>
      <c r="BD140">
        <f t="shared" si="230"/>
        <v>2.2788853913734457E-2</v>
      </c>
    </row>
    <row r="141" spans="1:114" x14ac:dyDescent="0.25">
      <c r="A141" s="1">
        <v>110</v>
      </c>
      <c r="B141" s="1" t="s">
        <v>147</v>
      </c>
      <c r="C141" s="1">
        <v>3717.5000150762498</v>
      </c>
      <c r="D141" s="1">
        <v>0</v>
      </c>
      <c r="E141">
        <f t="shared" si="203"/>
        <v>15.806748773947405</v>
      </c>
      <c r="F141">
        <f t="shared" si="204"/>
        <v>0.28799463755388427</v>
      </c>
      <c r="G141">
        <f t="shared" si="205"/>
        <v>271.68789033125239</v>
      </c>
      <c r="H141">
        <f t="shared" si="206"/>
        <v>5.7402043622228369</v>
      </c>
      <c r="I141">
        <f t="shared" si="207"/>
        <v>1.6226940205991496</v>
      </c>
      <c r="J141">
        <f t="shared" si="208"/>
        <v>25.490695953369141</v>
      </c>
      <c r="K141" s="1">
        <v>6</v>
      </c>
      <c r="L141">
        <f t="shared" si="209"/>
        <v>1.4200000166893005</v>
      </c>
      <c r="M141" s="1">
        <v>1</v>
      </c>
      <c r="N141">
        <f t="shared" si="210"/>
        <v>2.8400000333786011</v>
      </c>
      <c r="O141" s="1">
        <v>31.240079879760742</v>
      </c>
      <c r="P141" s="1">
        <v>25.490695953369141</v>
      </c>
      <c r="Q141" s="1">
        <v>33.662208557128906</v>
      </c>
      <c r="R141" s="1">
        <v>399.97189331054687</v>
      </c>
      <c r="S141" s="1">
        <v>378.39572143554687</v>
      </c>
      <c r="T141" s="1">
        <v>14.878469467163086</v>
      </c>
      <c r="U141" s="1">
        <v>21.61829948425293</v>
      </c>
      <c r="V141" s="1">
        <v>24.847803115844727</v>
      </c>
      <c r="W141" s="1">
        <v>36.103664398193359</v>
      </c>
      <c r="X141" s="1">
        <v>499.963134765625</v>
      </c>
      <c r="Y141" s="1">
        <v>1499.503662109375</v>
      </c>
      <c r="Z141" s="1">
        <v>47.334808349609375</v>
      </c>
      <c r="AA141" s="1">
        <v>76.379837036132813</v>
      </c>
      <c r="AB141" s="1">
        <v>-4.6119308471679687</v>
      </c>
      <c r="AC141" s="1">
        <v>4.0205299854278564E-2</v>
      </c>
      <c r="AD141" s="1">
        <v>1</v>
      </c>
      <c r="AE141" s="1">
        <v>-0.21956524252891541</v>
      </c>
      <c r="AF141" s="1">
        <v>2.737391471862793</v>
      </c>
      <c r="AG141" s="1">
        <v>1</v>
      </c>
      <c r="AH141" s="1">
        <v>0</v>
      </c>
      <c r="AI141" s="1">
        <v>0.15999999642372131</v>
      </c>
      <c r="AJ141" s="1">
        <v>111115</v>
      </c>
      <c r="AK141">
        <f t="shared" si="211"/>
        <v>0.83327189127604151</v>
      </c>
      <c r="AL141">
        <f t="shared" si="212"/>
        <v>5.7402043622228373E-3</v>
      </c>
      <c r="AM141">
        <f t="shared" si="213"/>
        <v>298.64069595336912</v>
      </c>
      <c r="AN141">
        <f t="shared" si="214"/>
        <v>304.39007987976072</v>
      </c>
      <c r="AO141">
        <f t="shared" si="215"/>
        <v>239.92058057485701</v>
      </c>
      <c r="AP141">
        <f t="shared" si="216"/>
        <v>0.64755179242673766</v>
      </c>
      <c r="AQ141">
        <f t="shared" si="217"/>
        <v>3.2738962122047024</v>
      </c>
      <c r="AR141">
        <f t="shared" si="218"/>
        <v>42.863356865450349</v>
      </c>
      <c r="AS141">
        <f t="shared" si="219"/>
        <v>21.245057381197419</v>
      </c>
      <c r="AT141">
        <f t="shared" si="220"/>
        <v>28.365387916564941</v>
      </c>
      <c r="AU141">
        <f t="shared" si="221"/>
        <v>3.8764280662178536</v>
      </c>
      <c r="AV141">
        <f t="shared" si="222"/>
        <v>0.261478955788011</v>
      </c>
      <c r="AW141">
        <f t="shared" si="223"/>
        <v>1.6512021916055528</v>
      </c>
      <c r="AX141">
        <f t="shared" si="224"/>
        <v>2.2252258746123008</v>
      </c>
      <c r="AY141">
        <f t="shared" si="225"/>
        <v>0.16561629060486865</v>
      </c>
      <c r="AZ141">
        <f t="shared" si="226"/>
        <v>20.751476788191781</v>
      </c>
      <c r="BA141">
        <f t="shared" si="227"/>
        <v>0.71799937192875918</v>
      </c>
      <c r="BB141">
        <f t="shared" si="228"/>
        <v>53.499590971470376</v>
      </c>
      <c r="BC141">
        <f t="shared" si="229"/>
        <v>370.88195009962089</v>
      </c>
      <c r="BD141">
        <f t="shared" si="230"/>
        <v>2.280117956044584E-2</v>
      </c>
    </row>
    <row r="142" spans="1:114" x14ac:dyDescent="0.25">
      <c r="A142" s="1">
        <v>111</v>
      </c>
      <c r="B142" s="1" t="s">
        <v>148</v>
      </c>
      <c r="C142" s="1">
        <v>3718.000015065074</v>
      </c>
      <c r="D142" s="1">
        <v>0</v>
      </c>
      <c r="E142">
        <f t="shared" si="203"/>
        <v>15.806615172955757</v>
      </c>
      <c r="F142">
        <f t="shared" si="204"/>
        <v>0.28820124620477522</v>
      </c>
      <c r="G142">
        <f t="shared" si="205"/>
        <v>271.76305236988077</v>
      </c>
      <c r="H142">
        <f t="shared" si="206"/>
        <v>5.7422716953095954</v>
      </c>
      <c r="I142">
        <f t="shared" si="207"/>
        <v>1.6222109734312251</v>
      </c>
      <c r="J142">
        <f t="shared" si="208"/>
        <v>25.489337921142578</v>
      </c>
      <c r="K142" s="1">
        <v>6</v>
      </c>
      <c r="L142">
        <f t="shared" si="209"/>
        <v>1.4200000166893005</v>
      </c>
      <c r="M142" s="1">
        <v>1</v>
      </c>
      <c r="N142">
        <f t="shared" si="210"/>
        <v>2.8400000333786011</v>
      </c>
      <c r="O142" s="1">
        <v>31.241230010986328</v>
      </c>
      <c r="P142" s="1">
        <v>25.489337921142578</v>
      </c>
      <c r="Q142" s="1">
        <v>33.661933898925781</v>
      </c>
      <c r="R142" s="1">
        <v>399.98098754882812</v>
      </c>
      <c r="S142" s="1">
        <v>378.40521240234375</v>
      </c>
      <c r="T142" s="1">
        <v>14.879464149475098</v>
      </c>
      <c r="U142" s="1">
        <v>21.621313095092773</v>
      </c>
      <c r="V142" s="1">
        <v>24.847671508789063</v>
      </c>
      <c r="W142" s="1">
        <v>36.106090545654297</v>
      </c>
      <c r="X142" s="1">
        <v>499.99188232421875</v>
      </c>
      <c r="Y142" s="1">
        <v>1499.6102294921875</v>
      </c>
      <c r="Z142" s="1">
        <v>47.346824645996094</v>
      </c>
      <c r="AA142" s="1">
        <v>76.379318237304688</v>
      </c>
      <c r="AB142" s="1">
        <v>-4.6119308471679687</v>
      </c>
      <c r="AC142" s="1">
        <v>4.0205299854278564E-2</v>
      </c>
      <c r="AD142" s="1">
        <v>1</v>
      </c>
      <c r="AE142" s="1">
        <v>-0.21956524252891541</v>
      </c>
      <c r="AF142" s="1">
        <v>2.737391471862793</v>
      </c>
      <c r="AG142" s="1">
        <v>1</v>
      </c>
      <c r="AH142" s="1">
        <v>0</v>
      </c>
      <c r="AI142" s="1">
        <v>0.15999999642372131</v>
      </c>
      <c r="AJ142" s="1">
        <v>111115</v>
      </c>
      <c r="AK142">
        <f t="shared" si="211"/>
        <v>0.83331980387369786</v>
      </c>
      <c r="AL142">
        <f t="shared" si="212"/>
        <v>5.7422716953095957E-3</v>
      </c>
      <c r="AM142">
        <f t="shared" si="213"/>
        <v>298.63933792114256</v>
      </c>
      <c r="AN142">
        <f t="shared" si="214"/>
        <v>304.39123001098631</v>
      </c>
      <c r="AO142">
        <f t="shared" si="215"/>
        <v>239.9376313557259</v>
      </c>
      <c r="AP142">
        <f t="shared" si="216"/>
        <v>0.64702550653450386</v>
      </c>
      <c r="AQ142">
        <f t="shared" si="217"/>
        <v>3.2736321270297193</v>
      </c>
      <c r="AR142">
        <f t="shared" si="218"/>
        <v>42.860190462276648</v>
      </c>
      <c r="AS142">
        <f t="shared" si="219"/>
        <v>21.238877367183875</v>
      </c>
      <c r="AT142">
        <f t="shared" si="220"/>
        <v>28.365283966064453</v>
      </c>
      <c r="AU142">
        <f t="shared" si="221"/>
        <v>3.8764046389853144</v>
      </c>
      <c r="AV142">
        <f t="shared" si="222"/>
        <v>0.26164925965068503</v>
      </c>
      <c r="AW142">
        <f t="shared" si="223"/>
        <v>1.6514211535984942</v>
      </c>
      <c r="AX142">
        <f t="shared" si="224"/>
        <v>2.2249834853868204</v>
      </c>
      <c r="AY142">
        <f t="shared" si="225"/>
        <v>0.16572560589143046</v>
      </c>
      <c r="AZ142">
        <f t="shared" si="226"/>
        <v>20.757076662100424</v>
      </c>
      <c r="BA142">
        <f t="shared" si="227"/>
        <v>0.71817999187845627</v>
      </c>
      <c r="BB142">
        <f t="shared" si="228"/>
        <v>53.512757448128511</v>
      </c>
      <c r="BC142">
        <f t="shared" si="229"/>
        <v>370.89150457393066</v>
      </c>
      <c r="BD142">
        <f t="shared" si="230"/>
        <v>2.2806010744246718E-2</v>
      </c>
    </row>
    <row r="143" spans="1:114" x14ac:dyDescent="0.25">
      <c r="A143" s="1">
        <v>112</v>
      </c>
      <c r="B143" s="1" t="s">
        <v>148</v>
      </c>
      <c r="C143" s="1">
        <v>3718.000015065074</v>
      </c>
      <c r="D143" s="1">
        <v>0</v>
      </c>
      <c r="E143">
        <f t="shared" si="203"/>
        <v>15.806615172955757</v>
      </c>
      <c r="F143">
        <f t="shared" si="204"/>
        <v>0.28820124620477522</v>
      </c>
      <c r="G143">
        <f t="shared" si="205"/>
        <v>271.76305236988077</v>
      </c>
      <c r="H143">
        <f t="shared" si="206"/>
        <v>5.7422716953095954</v>
      </c>
      <c r="I143">
        <f t="shared" si="207"/>
        <v>1.6222109734312251</v>
      </c>
      <c r="J143">
        <f t="shared" si="208"/>
        <v>25.489337921142578</v>
      </c>
      <c r="K143" s="1">
        <v>6</v>
      </c>
      <c r="L143">
        <f t="shared" si="209"/>
        <v>1.4200000166893005</v>
      </c>
      <c r="M143" s="1">
        <v>1</v>
      </c>
      <c r="N143">
        <f t="shared" si="210"/>
        <v>2.8400000333786011</v>
      </c>
      <c r="O143" s="1">
        <v>31.241230010986328</v>
      </c>
      <c r="P143" s="1">
        <v>25.489337921142578</v>
      </c>
      <c r="Q143" s="1">
        <v>33.661933898925781</v>
      </c>
      <c r="R143" s="1">
        <v>399.98098754882812</v>
      </c>
      <c r="S143" s="1">
        <v>378.40521240234375</v>
      </c>
      <c r="T143" s="1">
        <v>14.879464149475098</v>
      </c>
      <c r="U143" s="1">
        <v>21.621313095092773</v>
      </c>
      <c r="V143" s="1">
        <v>24.847671508789063</v>
      </c>
      <c r="W143" s="1">
        <v>36.106090545654297</v>
      </c>
      <c r="X143" s="1">
        <v>499.99188232421875</v>
      </c>
      <c r="Y143" s="1">
        <v>1499.6102294921875</v>
      </c>
      <c r="Z143" s="1">
        <v>47.346824645996094</v>
      </c>
      <c r="AA143" s="1">
        <v>76.379318237304688</v>
      </c>
      <c r="AB143" s="1">
        <v>-4.6119308471679687</v>
      </c>
      <c r="AC143" s="1">
        <v>4.0205299854278564E-2</v>
      </c>
      <c r="AD143" s="1">
        <v>1</v>
      </c>
      <c r="AE143" s="1">
        <v>-0.21956524252891541</v>
      </c>
      <c r="AF143" s="1">
        <v>2.737391471862793</v>
      </c>
      <c r="AG143" s="1">
        <v>1</v>
      </c>
      <c r="AH143" s="1">
        <v>0</v>
      </c>
      <c r="AI143" s="1">
        <v>0.15999999642372131</v>
      </c>
      <c r="AJ143" s="1">
        <v>111115</v>
      </c>
      <c r="AK143">
        <f t="shared" si="211"/>
        <v>0.83331980387369786</v>
      </c>
      <c r="AL143">
        <f t="shared" si="212"/>
        <v>5.7422716953095957E-3</v>
      </c>
      <c r="AM143">
        <f t="shared" si="213"/>
        <v>298.63933792114256</v>
      </c>
      <c r="AN143">
        <f t="shared" si="214"/>
        <v>304.39123001098631</v>
      </c>
      <c r="AO143">
        <f t="shared" si="215"/>
        <v>239.9376313557259</v>
      </c>
      <c r="AP143">
        <f t="shared" si="216"/>
        <v>0.64702550653450386</v>
      </c>
      <c r="AQ143">
        <f t="shared" si="217"/>
        <v>3.2736321270297193</v>
      </c>
      <c r="AR143">
        <f t="shared" si="218"/>
        <v>42.860190462276648</v>
      </c>
      <c r="AS143">
        <f t="shared" si="219"/>
        <v>21.238877367183875</v>
      </c>
      <c r="AT143">
        <f t="shared" si="220"/>
        <v>28.365283966064453</v>
      </c>
      <c r="AU143">
        <f t="shared" si="221"/>
        <v>3.8764046389853144</v>
      </c>
      <c r="AV143">
        <f t="shared" si="222"/>
        <v>0.26164925965068503</v>
      </c>
      <c r="AW143">
        <f t="shared" si="223"/>
        <v>1.6514211535984942</v>
      </c>
      <c r="AX143">
        <f t="shared" si="224"/>
        <v>2.2249834853868204</v>
      </c>
      <c r="AY143">
        <f t="shared" si="225"/>
        <v>0.16572560589143046</v>
      </c>
      <c r="AZ143">
        <f t="shared" si="226"/>
        <v>20.757076662100424</v>
      </c>
      <c r="BA143">
        <f t="shared" si="227"/>
        <v>0.71817999187845627</v>
      </c>
      <c r="BB143">
        <f t="shared" si="228"/>
        <v>53.512757448128511</v>
      </c>
      <c r="BC143">
        <f t="shared" si="229"/>
        <v>370.89150457393066</v>
      </c>
      <c r="BD143">
        <f t="shared" si="230"/>
        <v>2.2806010744246718E-2</v>
      </c>
    </row>
    <row r="144" spans="1:114" x14ac:dyDescent="0.25">
      <c r="A144" s="1">
        <v>113</v>
      </c>
      <c r="B144" s="1" t="s">
        <v>149</v>
      </c>
      <c r="C144" s="1">
        <v>3718.5000150538981</v>
      </c>
      <c r="D144" s="1">
        <v>0</v>
      </c>
      <c r="E144">
        <f t="shared" si="203"/>
        <v>15.769038703333578</v>
      </c>
      <c r="F144">
        <f t="shared" si="204"/>
        <v>0.28822196495010516</v>
      </c>
      <c r="G144">
        <f t="shared" si="205"/>
        <v>272.04247791354891</v>
      </c>
      <c r="H144">
        <f t="shared" si="206"/>
        <v>5.7405205997584421</v>
      </c>
      <c r="I144">
        <f t="shared" si="207"/>
        <v>1.621615672241854</v>
      </c>
      <c r="J144">
        <f t="shared" si="208"/>
        <v>25.486228942871094</v>
      </c>
      <c r="K144" s="1">
        <v>6</v>
      </c>
      <c r="L144">
        <f t="shared" si="209"/>
        <v>1.4200000166893005</v>
      </c>
      <c r="M144" s="1">
        <v>1</v>
      </c>
      <c r="N144">
        <f t="shared" si="210"/>
        <v>2.8400000333786011</v>
      </c>
      <c r="O144" s="1">
        <v>31.242692947387695</v>
      </c>
      <c r="P144" s="1">
        <v>25.486228942871094</v>
      </c>
      <c r="Q144" s="1">
        <v>33.661964416503906</v>
      </c>
      <c r="R144" s="1">
        <v>399.98272705078125</v>
      </c>
      <c r="S144" s="1">
        <v>378.45309448242187</v>
      </c>
      <c r="T144" s="1">
        <v>14.881601333618164</v>
      </c>
      <c r="U144" s="1">
        <v>21.621212005615234</v>
      </c>
      <c r="V144" s="1">
        <v>24.849149703979492</v>
      </c>
      <c r="W144" s="1">
        <v>36.102882385253906</v>
      </c>
      <c r="X144" s="1">
        <v>500.00546264648437</v>
      </c>
      <c r="Y144" s="1">
        <v>1499.721435546875</v>
      </c>
      <c r="Z144" s="1">
        <v>47.41925048828125</v>
      </c>
      <c r="AA144" s="1">
        <v>76.379249572753906</v>
      </c>
      <c r="AB144" s="1">
        <v>-4.6119308471679687</v>
      </c>
      <c r="AC144" s="1">
        <v>4.0205299854278564E-2</v>
      </c>
      <c r="AD144" s="1">
        <v>1</v>
      </c>
      <c r="AE144" s="1">
        <v>-0.21956524252891541</v>
      </c>
      <c r="AF144" s="1">
        <v>2.737391471862793</v>
      </c>
      <c r="AG144" s="1">
        <v>1</v>
      </c>
      <c r="AH144" s="1">
        <v>0</v>
      </c>
      <c r="AI144" s="1">
        <v>0.15999999642372131</v>
      </c>
      <c r="AJ144" s="1">
        <v>111115</v>
      </c>
      <c r="AK144">
        <f t="shared" si="211"/>
        <v>0.83334243774414052</v>
      </c>
      <c r="AL144">
        <f t="shared" si="212"/>
        <v>5.7405205997584424E-3</v>
      </c>
      <c r="AM144">
        <f t="shared" si="213"/>
        <v>298.63622894287107</v>
      </c>
      <c r="AN144">
        <f t="shared" si="214"/>
        <v>304.39269294738767</v>
      </c>
      <c r="AO144">
        <f t="shared" si="215"/>
        <v>239.95542432407819</v>
      </c>
      <c r="AP144">
        <f t="shared" si="216"/>
        <v>0.64878611672837549</v>
      </c>
      <c r="AQ144">
        <f t="shared" si="217"/>
        <v>3.273027620084163</v>
      </c>
      <c r="AR144">
        <f t="shared" si="218"/>
        <v>42.852314449181513</v>
      </c>
      <c r="AS144">
        <f t="shared" si="219"/>
        <v>21.231102443566279</v>
      </c>
      <c r="AT144">
        <f t="shared" si="220"/>
        <v>28.364460945129395</v>
      </c>
      <c r="AU144">
        <f t="shared" si="221"/>
        <v>3.8762191598433313</v>
      </c>
      <c r="AV144">
        <f t="shared" si="222"/>
        <v>0.26166633650555038</v>
      </c>
      <c r="AW144">
        <f t="shared" si="223"/>
        <v>1.651411947842309</v>
      </c>
      <c r="AX144">
        <f t="shared" si="224"/>
        <v>2.2248072120010223</v>
      </c>
      <c r="AY144">
        <f t="shared" si="225"/>
        <v>0.16573656735288417</v>
      </c>
      <c r="AZ144">
        <f t="shared" si="226"/>
        <v>20.778400314949344</v>
      </c>
      <c r="BA144">
        <f t="shared" si="227"/>
        <v>0.718827463375873</v>
      </c>
      <c r="BB144">
        <f t="shared" si="228"/>
        <v>53.521733479093882</v>
      </c>
      <c r="BC144">
        <f t="shared" si="229"/>
        <v>370.95724870802064</v>
      </c>
      <c r="BD144">
        <f t="shared" si="230"/>
        <v>2.2751578238214592E-2</v>
      </c>
    </row>
    <row r="145" spans="1:114" x14ac:dyDescent="0.25">
      <c r="A145" s="1">
        <v>114</v>
      </c>
      <c r="B145" s="1" t="s">
        <v>149</v>
      </c>
      <c r="C145" s="1">
        <v>3719.0000150427222</v>
      </c>
      <c r="D145" s="1">
        <v>0</v>
      </c>
      <c r="E145">
        <f t="shared" si="203"/>
        <v>15.791892732757054</v>
      </c>
      <c r="F145">
        <f t="shared" si="204"/>
        <v>0.2883334006488234</v>
      </c>
      <c r="G145">
        <f t="shared" si="205"/>
        <v>271.95452568318416</v>
      </c>
      <c r="H145">
        <f t="shared" si="206"/>
        <v>5.7418936338456197</v>
      </c>
      <c r="I145">
        <f t="shared" si="207"/>
        <v>1.6214454402692811</v>
      </c>
      <c r="J145">
        <f t="shared" si="208"/>
        <v>25.486188888549805</v>
      </c>
      <c r="K145" s="1">
        <v>6</v>
      </c>
      <c r="L145">
        <f t="shared" si="209"/>
        <v>1.4200000166893005</v>
      </c>
      <c r="M145" s="1">
        <v>1</v>
      </c>
      <c r="N145">
        <f t="shared" si="210"/>
        <v>2.8400000333786011</v>
      </c>
      <c r="O145" s="1">
        <v>31.243431091308594</v>
      </c>
      <c r="P145" s="1">
        <v>25.486188888549805</v>
      </c>
      <c r="Q145" s="1">
        <v>33.661285400390625</v>
      </c>
      <c r="R145" s="1">
        <v>400.02459716796875</v>
      </c>
      <c r="S145" s="1">
        <v>378.466552734375</v>
      </c>
      <c r="T145" s="1">
        <v>14.881880760192871</v>
      </c>
      <c r="U145" s="1">
        <v>21.623174667358398</v>
      </c>
      <c r="V145" s="1">
        <v>24.848758697509766</v>
      </c>
      <c r="W145" s="1">
        <v>36.104915618896484</v>
      </c>
      <c r="X145" s="1">
        <v>499.99917602539062</v>
      </c>
      <c r="Y145" s="1">
        <v>1499.72412109375</v>
      </c>
      <c r="Z145" s="1">
        <v>47.44512939453125</v>
      </c>
      <c r="AA145" s="1">
        <v>76.379829406738281</v>
      </c>
      <c r="AB145" s="1">
        <v>-4.6119308471679687</v>
      </c>
      <c r="AC145" s="1">
        <v>4.0205299854278564E-2</v>
      </c>
      <c r="AD145" s="1">
        <v>1</v>
      </c>
      <c r="AE145" s="1">
        <v>-0.21956524252891541</v>
      </c>
      <c r="AF145" s="1">
        <v>2.737391471862793</v>
      </c>
      <c r="AG145" s="1">
        <v>1</v>
      </c>
      <c r="AH145" s="1">
        <v>0</v>
      </c>
      <c r="AI145" s="1">
        <v>0.15999999642372131</v>
      </c>
      <c r="AJ145" s="1">
        <v>111115</v>
      </c>
      <c r="AK145">
        <f t="shared" si="211"/>
        <v>0.83333196004231769</v>
      </c>
      <c r="AL145">
        <f t="shared" si="212"/>
        <v>5.7418936338456197E-3</v>
      </c>
      <c r="AM145">
        <f t="shared" si="213"/>
        <v>298.63618888854978</v>
      </c>
      <c r="AN145">
        <f t="shared" si="214"/>
        <v>304.39343109130857</v>
      </c>
      <c r="AO145">
        <f t="shared" si="215"/>
        <v>239.95585401156859</v>
      </c>
      <c r="AP145">
        <f t="shared" si="216"/>
        <v>0.64818601647398844</v>
      </c>
      <c r="AQ145">
        <f t="shared" si="217"/>
        <v>3.2730198325942204</v>
      </c>
      <c r="AR145">
        <f t="shared" si="218"/>
        <v>42.851887180380011</v>
      </c>
      <c r="AS145">
        <f t="shared" si="219"/>
        <v>21.228712513021613</v>
      </c>
      <c r="AT145">
        <f t="shared" si="220"/>
        <v>28.364809989929199</v>
      </c>
      <c r="AU145">
        <f t="shared" si="221"/>
        <v>3.876297820967427</v>
      </c>
      <c r="AV145">
        <f t="shared" si="222"/>
        <v>0.26175818042919186</v>
      </c>
      <c r="AW145">
        <f t="shared" si="223"/>
        <v>1.6515743923249393</v>
      </c>
      <c r="AX145">
        <f t="shared" si="224"/>
        <v>2.2247234286424877</v>
      </c>
      <c r="AY145">
        <f t="shared" si="225"/>
        <v>0.16579552137348999</v>
      </c>
      <c r="AZ145">
        <f t="shared" si="226"/>
        <v>20.77184027807203</v>
      </c>
      <c r="BA145">
        <f t="shared" si="227"/>
        <v>0.71856951088106902</v>
      </c>
      <c r="BB145">
        <f t="shared" si="228"/>
        <v>53.528120630846509</v>
      </c>
      <c r="BC145">
        <f t="shared" si="229"/>
        <v>370.95984324893186</v>
      </c>
      <c r="BD145">
        <f t="shared" si="230"/>
        <v>2.2787111720369263E-2</v>
      </c>
    </row>
    <row r="146" spans="1:114" x14ac:dyDescent="0.25">
      <c r="A146" s="1">
        <v>115</v>
      </c>
      <c r="B146" s="1" t="s">
        <v>150</v>
      </c>
      <c r="C146" s="1">
        <v>3719.5000150315464</v>
      </c>
      <c r="D146" s="1">
        <v>0</v>
      </c>
      <c r="E146">
        <f t="shared" si="203"/>
        <v>15.777922952825985</v>
      </c>
      <c r="F146">
        <f t="shared" si="204"/>
        <v>0.28838917656718333</v>
      </c>
      <c r="G146">
        <f t="shared" si="205"/>
        <v>272.03196112993209</v>
      </c>
      <c r="H146">
        <f t="shared" si="206"/>
        <v>5.7434273337475039</v>
      </c>
      <c r="I146">
        <f t="shared" si="207"/>
        <v>1.621594441660261</v>
      </c>
      <c r="J146">
        <f t="shared" si="208"/>
        <v>25.487749099731445</v>
      </c>
      <c r="K146" s="1">
        <v>6</v>
      </c>
      <c r="L146">
        <f t="shared" si="209"/>
        <v>1.4200000166893005</v>
      </c>
      <c r="M146" s="1">
        <v>1</v>
      </c>
      <c r="N146">
        <f t="shared" si="210"/>
        <v>2.8400000333786011</v>
      </c>
      <c r="O146" s="1">
        <v>31.244220733642578</v>
      </c>
      <c r="P146" s="1">
        <v>25.487749099731445</v>
      </c>
      <c r="Q146" s="1">
        <v>33.660232543945313</v>
      </c>
      <c r="R146" s="1">
        <v>399.98812866210937</v>
      </c>
      <c r="S146" s="1">
        <v>378.44476318359375</v>
      </c>
      <c r="T146" s="1">
        <v>14.881559371948242</v>
      </c>
      <c r="U146" s="1">
        <v>21.6251220703125</v>
      </c>
      <c r="V146" s="1">
        <v>24.847188949584961</v>
      </c>
      <c r="W146" s="1">
        <v>36.106666564941406</v>
      </c>
      <c r="X146" s="1">
        <v>499.96347045898437</v>
      </c>
      <c r="Y146" s="1">
        <v>1499.7630615234375</v>
      </c>
      <c r="Z146" s="1">
        <v>47.493988037109375</v>
      </c>
      <c r="AA146" s="1">
        <v>76.380088806152344</v>
      </c>
      <c r="AB146" s="1">
        <v>-4.6119308471679687</v>
      </c>
      <c r="AC146" s="1">
        <v>4.0205299854278564E-2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0.15999999642372131</v>
      </c>
      <c r="AJ146" s="1">
        <v>111115</v>
      </c>
      <c r="AK146">
        <f t="shared" si="211"/>
        <v>0.8332724507649738</v>
      </c>
      <c r="AL146">
        <f t="shared" si="212"/>
        <v>5.7434273337475042E-3</v>
      </c>
      <c r="AM146">
        <f t="shared" si="213"/>
        <v>298.63774909973142</v>
      </c>
      <c r="AN146">
        <f t="shared" si="214"/>
        <v>304.39422073364256</v>
      </c>
      <c r="AO146">
        <f t="shared" si="215"/>
        <v>239.96208448017933</v>
      </c>
      <c r="AP146">
        <f t="shared" si="216"/>
        <v>0.64735926263486732</v>
      </c>
      <c r="AQ146">
        <f t="shared" si="217"/>
        <v>3.2733231858346148</v>
      </c>
      <c r="AR146">
        <f t="shared" si="218"/>
        <v>42.85571327551208</v>
      </c>
      <c r="AS146">
        <f t="shared" si="219"/>
        <v>21.23059120519958</v>
      </c>
      <c r="AT146">
        <f t="shared" si="220"/>
        <v>28.365984916687012</v>
      </c>
      <c r="AU146">
        <f t="shared" si="221"/>
        <v>3.8765626139997731</v>
      </c>
      <c r="AV146">
        <f t="shared" si="222"/>
        <v>0.26180414779368893</v>
      </c>
      <c r="AW146">
        <f t="shared" si="223"/>
        <v>1.6517287441743538</v>
      </c>
      <c r="AX146">
        <f t="shared" si="224"/>
        <v>2.2248338698254191</v>
      </c>
      <c r="AY146">
        <f t="shared" si="225"/>
        <v>0.16582502773606092</v>
      </c>
      <c r="AZ146">
        <f t="shared" si="226"/>
        <v>20.777825349215998</v>
      </c>
      <c r="BA146">
        <f t="shared" si="227"/>
        <v>0.71881549857240867</v>
      </c>
      <c r="BB146">
        <f t="shared" si="228"/>
        <v>53.528847210035799</v>
      </c>
      <c r="BC146">
        <f t="shared" si="229"/>
        <v>370.94469426247639</v>
      </c>
      <c r="BD146">
        <f t="shared" si="230"/>
        <v>2.2768192673917255E-2</v>
      </c>
    </row>
    <row r="147" spans="1:114" x14ac:dyDescent="0.25">
      <c r="A147" s="1">
        <v>116</v>
      </c>
      <c r="B147" s="1" t="s">
        <v>150</v>
      </c>
      <c r="C147" s="1">
        <v>3720.0000150203705</v>
      </c>
      <c r="D147" s="1">
        <v>0</v>
      </c>
      <c r="E147">
        <f t="shared" si="203"/>
        <v>15.727669996585297</v>
      </c>
      <c r="F147">
        <f t="shared" si="204"/>
        <v>0.28853499448507919</v>
      </c>
      <c r="G147">
        <f t="shared" si="205"/>
        <v>272.42251474974154</v>
      </c>
      <c r="H147">
        <f t="shared" si="206"/>
        <v>5.7447998728221199</v>
      </c>
      <c r="I147">
        <f t="shared" si="207"/>
        <v>1.6212394743564638</v>
      </c>
      <c r="J147">
        <f t="shared" si="208"/>
        <v>25.486644744873047</v>
      </c>
      <c r="K147" s="1">
        <v>6</v>
      </c>
      <c r="L147">
        <f t="shared" si="209"/>
        <v>1.4200000166893005</v>
      </c>
      <c r="M147" s="1">
        <v>1</v>
      </c>
      <c r="N147">
        <f t="shared" si="210"/>
        <v>2.8400000333786011</v>
      </c>
      <c r="O147" s="1">
        <v>31.245372772216797</v>
      </c>
      <c r="P147" s="1">
        <v>25.486644744873047</v>
      </c>
      <c r="Q147" s="1">
        <v>33.660102844238281</v>
      </c>
      <c r="R147" s="1">
        <v>399.9761962890625</v>
      </c>
      <c r="S147" s="1">
        <v>378.49322509765625</v>
      </c>
      <c r="T147" s="1">
        <v>14.882113456726074</v>
      </c>
      <c r="U147" s="1">
        <v>21.626947402954102</v>
      </c>
      <c r="V147" s="1">
        <v>24.84649658203125</v>
      </c>
      <c r="W147" s="1">
        <v>36.107364654541016</v>
      </c>
      <c r="X147" s="1">
        <v>499.98776245117187</v>
      </c>
      <c r="Y147" s="1">
        <v>1499.7352294921875</v>
      </c>
      <c r="Z147" s="1">
        <v>47.511066436767578</v>
      </c>
      <c r="AA147" s="1">
        <v>76.380126953125</v>
      </c>
      <c r="AB147" s="1">
        <v>-4.6119308471679687</v>
      </c>
      <c r="AC147" s="1">
        <v>4.0205299854278564E-2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0.15999999642372131</v>
      </c>
      <c r="AJ147" s="1">
        <v>111115</v>
      </c>
      <c r="AK147">
        <f t="shared" si="211"/>
        <v>0.83331293741861978</v>
      </c>
      <c r="AL147">
        <f t="shared" si="212"/>
        <v>5.7447998728221202E-3</v>
      </c>
      <c r="AM147">
        <f t="shared" si="213"/>
        <v>298.63664474487302</v>
      </c>
      <c r="AN147">
        <f t="shared" si="214"/>
        <v>304.39537277221677</v>
      </c>
      <c r="AO147">
        <f t="shared" si="215"/>
        <v>239.95763135527886</v>
      </c>
      <c r="AP147">
        <f t="shared" si="216"/>
        <v>0.64690672612067135</v>
      </c>
      <c r="AQ147">
        <f t="shared" si="217"/>
        <v>3.273108462602655</v>
      </c>
      <c r="AR147">
        <f t="shared" si="218"/>
        <v>42.852880627069183</v>
      </c>
      <c r="AS147">
        <f t="shared" si="219"/>
        <v>21.225933224115082</v>
      </c>
      <c r="AT147">
        <f t="shared" si="220"/>
        <v>28.366008758544922</v>
      </c>
      <c r="AU147">
        <f t="shared" si="221"/>
        <v>3.8765679873983361</v>
      </c>
      <c r="AV147">
        <f t="shared" si="222"/>
        <v>0.26192431494943924</v>
      </c>
      <c r="AW147">
        <f t="shared" si="223"/>
        <v>1.6518689882461912</v>
      </c>
      <c r="AX147">
        <f t="shared" si="224"/>
        <v>2.2246989991521451</v>
      </c>
      <c r="AY147">
        <f t="shared" si="225"/>
        <v>0.16590216345881084</v>
      </c>
      <c r="AZ147">
        <f t="shared" si="226"/>
        <v>20.807666261474829</v>
      </c>
      <c r="BA147">
        <f t="shared" si="227"/>
        <v>0.7197553263455454</v>
      </c>
      <c r="BB147">
        <f t="shared" si="228"/>
        <v>53.538161632033464</v>
      </c>
      <c r="BC147">
        <f t="shared" si="229"/>
        <v>371.01704402517538</v>
      </c>
      <c r="BD147">
        <f t="shared" si="230"/>
        <v>2.2695198291627024E-2</v>
      </c>
    </row>
    <row r="148" spans="1:114" x14ac:dyDescent="0.25">
      <c r="A148" s="1">
        <v>117</v>
      </c>
      <c r="B148" s="1" t="s">
        <v>151</v>
      </c>
      <c r="C148" s="1">
        <v>3720.5000150091946</v>
      </c>
      <c r="D148" s="1">
        <v>0</v>
      </c>
      <c r="E148">
        <f t="shared" si="203"/>
        <v>15.741756336003249</v>
      </c>
      <c r="F148">
        <f t="shared" si="204"/>
        <v>0.28865322739909777</v>
      </c>
      <c r="G148">
        <f t="shared" si="205"/>
        <v>272.34772151903849</v>
      </c>
      <c r="H148">
        <f t="shared" si="206"/>
        <v>5.7455457316005578</v>
      </c>
      <c r="I148">
        <f t="shared" si="207"/>
        <v>1.6208506055865246</v>
      </c>
      <c r="J148">
        <f t="shared" si="208"/>
        <v>25.484853744506836</v>
      </c>
      <c r="K148" s="1">
        <v>6</v>
      </c>
      <c r="L148">
        <f t="shared" si="209"/>
        <v>1.4200000166893005</v>
      </c>
      <c r="M148" s="1">
        <v>1</v>
      </c>
      <c r="N148">
        <f t="shared" si="210"/>
        <v>2.8400000333786011</v>
      </c>
      <c r="O148" s="1">
        <v>31.245927810668945</v>
      </c>
      <c r="P148" s="1">
        <v>25.484853744506836</v>
      </c>
      <c r="Q148" s="1">
        <v>33.659206390380859</v>
      </c>
      <c r="R148" s="1">
        <v>399.9625244140625</v>
      </c>
      <c r="S148" s="1">
        <v>378.46298217773437</v>
      </c>
      <c r="T148" s="1">
        <v>14.881916999816895</v>
      </c>
      <c r="U148" s="1">
        <v>21.627477645874023</v>
      </c>
      <c r="V148" s="1">
        <v>24.845388412475586</v>
      </c>
      <c r="W148" s="1">
        <v>36.107112884521484</v>
      </c>
      <c r="X148" s="1">
        <v>499.99853515625</v>
      </c>
      <c r="Y148" s="1">
        <v>1499.8603515625</v>
      </c>
      <c r="Z148" s="1">
        <v>47.479194641113281</v>
      </c>
      <c r="AA148" s="1">
        <v>76.380134582519531</v>
      </c>
      <c r="AB148" s="1">
        <v>-4.6119308471679687</v>
      </c>
      <c r="AC148" s="1">
        <v>4.0205299854278564E-2</v>
      </c>
      <c r="AD148" s="1">
        <v>1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0.15999999642372131</v>
      </c>
      <c r="AJ148" s="1">
        <v>111115</v>
      </c>
      <c r="AK148">
        <f t="shared" si="211"/>
        <v>0.83333089192708332</v>
      </c>
      <c r="AL148">
        <f t="shared" si="212"/>
        <v>5.7455457316005574E-3</v>
      </c>
      <c r="AM148">
        <f t="shared" si="213"/>
        <v>298.63485374450681</v>
      </c>
      <c r="AN148">
        <f t="shared" si="214"/>
        <v>304.39592781066892</v>
      </c>
      <c r="AO148">
        <f t="shared" si="215"/>
        <v>239.97765088608139</v>
      </c>
      <c r="AP148">
        <f t="shared" si="216"/>
        <v>0.64707912439222914</v>
      </c>
      <c r="AQ148">
        <f t="shared" si="217"/>
        <v>3.2727602588588152</v>
      </c>
      <c r="AR148">
        <f t="shared" si="218"/>
        <v>42.848317520611225</v>
      </c>
      <c r="AS148">
        <f t="shared" si="219"/>
        <v>21.220839874737202</v>
      </c>
      <c r="AT148">
        <f t="shared" si="220"/>
        <v>28.365390777587891</v>
      </c>
      <c r="AU148">
        <f t="shared" si="221"/>
        <v>3.8764287110058158</v>
      </c>
      <c r="AV148">
        <f t="shared" si="222"/>
        <v>0.26202174134327194</v>
      </c>
      <c r="AW148">
        <f t="shared" si="223"/>
        <v>1.6519096532722906</v>
      </c>
      <c r="AX148">
        <f t="shared" si="224"/>
        <v>2.2245190577335254</v>
      </c>
      <c r="AY148">
        <f t="shared" si="225"/>
        <v>0.16596470250400799</v>
      </c>
      <c r="AZ148">
        <f t="shared" si="226"/>
        <v>20.801955622866711</v>
      </c>
      <c r="BA148">
        <f t="shared" si="227"/>
        <v>0.71961521824910768</v>
      </c>
      <c r="BB148">
        <f t="shared" si="228"/>
        <v>53.546216186244365</v>
      </c>
      <c r="BC148">
        <f t="shared" si="229"/>
        <v>370.98010513412999</v>
      </c>
      <c r="BD148">
        <f t="shared" si="230"/>
        <v>2.272120462131123E-2</v>
      </c>
    </row>
    <row r="149" spans="1:114" x14ac:dyDescent="0.25">
      <c r="A149" s="1">
        <v>118</v>
      </c>
      <c r="B149" s="1" t="s">
        <v>151</v>
      </c>
      <c r="C149" s="1">
        <v>3721.0000149980187</v>
      </c>
      <c r="D149" s="1">
        <v>0</v>
      </c>
      <c r="E149">
        <f t="shared" si="203"/>
        <v>15.724147638371226</v>
      </c>
      <c r="F149">
        <f t="shared" si="204"/>
        <v>0.2888884300717337</v>
      </c>
      <c r="G149">
        <f t="shared" si="205"/>
        <v>272.53968990584201</v>
      </c>
      <c r="H149">
        <f t="shared" si="206"/>
        <v>5.7474971976990599</v>
      </c>
      <c r="I149">
        <f t="shared" si="207"/>
        <v>1.6202054449522392</v>
      </c>
      <c r="J149">
        <f t="shared" si="208"/>
        <v>25.482149124145508</v>
      </c>
      <c r="K149" s="1">
        <v>6</v>
      </c>
      <c r="L149">
        <f t="shared" si="209"/>
        <v>1.4200000166893005</v>
      </c>
      <c r="M149" s="1">
        <v>1</v>
      </c>
      <c r="N149">
        <f t="shared" si="210"/>
        <v>2.8400000333786011</v>
      </c>
      <c r="O149" s="1">
        <v>31.245359420776367</v>
      </c>
      <c r="P149" s="1">
        <v>25.482149124145508</v>
      </c>
      <c r="Q149" s="1">
        <v>33.658885955810547</v>
      </c>
      <c r="R149" s="1">
        <v>399.95608520507812</v>
      </c>
      <c r="S149" s="1">
        <v>378.47683715820312</v>
      </c>
      <c r="T149" s="1">
        <v>14.881269454956055</v>
      </c>
      <c r="U149" s="1">
        <v>21.629064559936523</v>
      </c>
      <c r="V149" s="1">
        <v>24.845083236694336</v>
      </c>
      <c r="W149" s="1">
        <v>36.110893249511719</v>
      </c>
      <c r="X149" s="1">
        <v>500.00192260742187</v>
      </c>
      <c r="Y149" s="1">
        <v>1499.8822021484375</v>
      </c>
      <c r="Z149" s="1">
        <v>47.469692230224609</v>
      </c>
      <c r="AA149" s="1">
        <v>76.380050659179688</v>
      </c>
      <c r="AB149" s="1">
        <v>-4.6119308471679687</v>
      </c>
      <c r="AC149" s="1">
        <v>4.0205299854278564E-2</v>
      </c>
      <c r="AD149" s="1">
        <v>1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0.15999999642372131</v>
      </c>
      <c r="AJ149" s="1">
        <v>111115</v>
      </c>
      <c r="AK149">
        <f t="shared" si="211"/>
        <v>0.83333653767903626</v>
      </c>
      <c r="AL149">
        <f t="shared" si="212"/>
        <v>5.7474971976990601E-3</v>
      </c>
      <c r="AM149">
        <f t="shared" si="213"/>
        <v>298.63214912414549</v>
      </c>
      <c r="AN149">
        <f t="shared" si="214"/>
        <v>304.39535942077634</v>
      </c>
      <c r="AO149">
        <f t="shared" si="215"/>
        <v>239.98114697975325</v>
      </c>
      <c r="AP149">
        <f t="shared" si="216"/>
        <v>0.64638972034469633</v>
      </c>
      <c r="AQ149">
        <f t="shared" si="217"/>
        <v>3.2722344917508588</v>
      </c>
      <c r="AR149">
        <f t="shared" si="218"/>
        <v>42.841481034781005</v>
      </c>
      <c r="AS149">
        <f t="shared" si="219"/>
        <v>21.212416474844481</v>
      </c>
      <c r="AT149">
        <f t="shared" si="220"/>
        <v>28.363754272460937</v>
      </c>
      <c r="AU149">
        <f t="shared" si="221"/>
        <v>3.8760599075683464</v>
      </c>
      <c r="AV149">
        <f t="shared" si="222"/>
        <v>0.26221553137170123</v>
      </c>
      <c r="AW149">
        <f t="shared" si="223"/>
        <v>1.6520290467986196</v>
      </c>
      <c r="AX149">
        <f t="shared" si="224"/>
        <v>2.2240308607697266</v>
      </c>
      <c r="AY149">
        <f t="shared" si="225"/>
        <v>0.16608910025616402</v>
      </c>
      <c r="AZ149">
        <f t="shared" si="226"/>
        <v>20.816595321645334</v>
      </c>
      <c r="BA149">
        <f t="shared" si="227"/>
        <v>0.72009608818391324</v>
      </c>
      <c r="BB149">
        <f t="shared" si="228"/>
        <v>53.560862685605493</v>
      </c>
      <c r="BC149">
        <f t="shared" si="229"/>
        <v>371.00233044612122</v>
      </c>
      <c r="BD149">
        <f t="shared" si="230"/>
        <v>2.2700636718218606E-2</v>
      </c>
    </row>
    <row r="150" spans="1:114" x14ac:dyDescent="0.25">
      <c r="A150" s="1">
        <v>119</v>
      </c>
      <c r="B150" s="1" t="s">
        <v>152</v>
      </c>
      <c r="C150" s="1">
        <v>3721.5000149868429</v>
      </c>
      <c r="D150" s="1">
        <v>0</v>
      </c>
      <c r="E150">
        <f t="shared" si="203"/>
        <v>15.737640076789951</v>
      </c>
      <c r="F150">
        <f t="shared" si="204"/>
        <v>0.2890236703204454</v>
      </c>
      <c r="G150">
        <f t="shared" si="205"/>
        <v>272.49011612320294</v>
      </c>
      <c r="H150">
        <f t="shared" si="206"/>
        <v>5.7486065068669303</v>
      </c>
      <c r="I150">
        <f t="shared" si="207"/>
        <v>1.6198318517962629</v>
      </c>
      <c r="J150">
        <f t="shared" si="208"/>
        <v>25.480453491210938</v>
      </c>
      <c r="K150" s="1">
        <v>6</v>
      </c>
      <c r="L150">
        <f t="shared" si="209"/>
        <v>1.4200000166893005</v>
      </c>
      <c r="M150" s="1">
        <v>1</v>
      </c>
      <c r="N150">
        <f t="shared" si="210"/>
        <v>2.8400000333786011</v>
      </c>
      <c r="O150" s="1">
        <v>31.245752334594727</v>
      </c>
      <c r="P150" s="1">
        <v>25.480453491210938</v>
      </c>
      <c r="Q150" s="1">
        <v>33.658535003662109</v>
      </c>
      <c r="R150" s="1">
        <v>399.9598388671875</v>
      </c>
      <c r="S150" s="1">
        <v>378.46395874023437</v>
      </c>
      <c r="T150" s="1">
        <v>14.88055419921875</v>
      </c>
      <c r="U150" s="1">
        <v>21.629655838012695</v>
      </c>
      <c r="V150" s="1">
        <v>24.843317031860352</v>
      </c>
      <c r="W150" s="1">
        <v>36.111049652099609</v>
      </c>
      <c r="X150" s="1">
        <v>500.00131225585938</v>
      </c>
      <c r="Y150" s="1">
        <v>1499.8861083984375</v>
      </c>
      <c r="Z150" s="1">
        <v>47.503551483154297</v>
      </c>
      <c r="AA150" s="1">
        <v>76.379997253417969</v>
      </c>
      <c r="AB150" s="1">
        <v>-4.6119308471679687</v>
      </c>
      <c r="AC150" s="1">
        <v>4.0205299854278564E-2</v>
      </c>
      <c r="AD150" s="1">
        <v>1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0.15999999642372131</v>
      </c>
      <c r="AJ150" s="1">
        <v>111115</v>
      </c>
      <c r="AK150">
        <f t="shared" si="211"/>
        <v>0.83333552042643211</v>
      </c>
      <c r="AL150">
        <f t="shared" si="212"/>
        <v>5.7486065068669302E-3</v>
      </c>
      <c r="AM150">
        <f t="shared" si="213"/>
        <v>298.63045349121091</v>
      </c>
      <c r="AN150">
        <f t="shared" si="214"/>
        <v>304.3957523345947</v>
      </c>
      <c r="AO150">
        <f t="shared" si="215"/>
        <v>239.98177197973928</v>
      </c>
      <c r="AP150">
        <f t="shared" si="216"/>
        <v>0.64610635590521714</v>
      </c>
      <c r="AQ150">
        <f t="shared" si="217"/>
        <v>3.2719049052960485</v>
      </c>
      <c r="AR150">
        <f t="shared" si="218"/>
        <v>42.837195901439138</v>
      </c>
      <c r="AS150">
        <f t="shared" si="219"/>
        <v>21.207540063426443</v>
      </c>
      <c r="AT150">
        <f t="shared" si="220"/>
        <v>28.363102912902832</v>
      </c>
      <c r="AU150">
        <f t="shared" si="221"/>
        <v>3.8759131254382804</v>
      </c>
      <c r="AV150">
        <f t="shared" si="222"/>
        <v>0.26232694638487752</v>
      </c>
      <c r="AW150">
        <f t="shared" si="223"/>
        <v>1.6520730534997856</v>
      </c>
      <c r="AX150">
        <f t="shared" si="224"/>
        <v>2.2238400719384948</v>
      </c>
      <c r="AY150">
        <f t="shared" si="225"/>
        <v>0.16616062093397888</v>
      </c>
      <c r="AZ150">
        <f t="shared" si="226"/>
        <v>20.812794321073785</v>
      </c>
      <c r="BA150">
        <f t="shared" si="227"/>
        <v>0.71998960490246178</v>
      </c>
      <c r="BB150">
        <f t="shared" si="228"/>
        <v>53.568989464434338</v>
      </c>
      <c r="BC150">
        <f t="shared" si="229"/>
        <v>370.98303836912038</v>
      </c>
      <c r="BD150">
        <f t="shared" si="230"/>
        <v>2.2724744483595603E-2</v>
      </c>
    </row>
    <row r="151" spans="1:114" x14ac:dyDescent="0.25">
      <c r="A151" s="1">
        <v>120</v>
      </c>
      <c r="B151" s="1" t="s">
        <v>152</v>
      </c>
      <c r="C151" s="1">
        <v>3722.000014975667</v>
      </c>
      <c r="D151" s="1">
        <v>0</v>
      </c>
      <c r="E151">
        <f t="shared" si="203"/>
        <v>15.726782049035158</v>
      </c>
      <c r="F151">
        <f t="shared" si="204"/>
        <v>0.28905051439889218</v>
      </c>
      <c r="G151">
        <f t="shared" si="205"/>
        <v>272.58184024094049</v>
      </c>
      <c r="H151">
        <f t="shared" si="206"/>
        <v>5.7477832755336991</v>
      </c>
      <c r="I151">
        <f t="shared" si="207"/>
        <v>1.619467463537636</v>
      </c>
      <c r="J151">
        <f t="shared" si="208"/>
        <v>25.478160858154297</v>
      </c>
      <c r="K151" s="1">
        <v>6</v>
      </c>
      <c r="L151">
        <f t="shared" si="209"/>
        <v>1.4200000166893005</v>
      </c>
      <c r="M151" s="1">
        <v>1</v>
      </c>
      <c r="N151">
        <f t="shared" si="210"/>
        <v>2.8400000333786011</v>
      </c>
      <c r="O151" s="1">
        <v>31.245693206787109</v>
      </c>
      <c r="P151" s="1">
        <v>25.478160858154297</v>
      </c>
      <c r="Q151" s="1">
        <v>33.658161163330078</v>
      </c>
      <c r="R151" s="1">
        <v>399.96514892578125</v>
      </c>
      <c r="S151" s="1">
        <v>378.4815673828125</v>
      </c>
      <c r="T151" s="1">
        <v>14.880163192749023</v>
      </c>
      <c r="U151" s="1">
        <v>21.62861442565918</v>
      </c>
      <c r="V151" s="1">
        <v>24.842720031738281</v>
      </c>
      <c r="W151" s="1">
        <v>36.109390258789063</v>
      </c>
      <c r="X151" s="1">
        <v>499.97842407226563</v>
      </c>
      <c r="Y151" s="1">
        <v>1499.8128662109375</v>
      </c>
      <c r="Z151" s="1">
        <v>47.476886749267578</v>
      </c>
      <c r="AA151" s="1">
        <v>76.379920959472656</v>
      </c>
      <c r="AB151" s="1">
        <v>-4.6119308471679687</v>
      </c>
      <c r="AC151" s="1">
        <v>4.0205299854278564E-2</v>
      </c>
      <c r="AD151" s="1">
        <v>1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0.15999999642372131</v>
      </c>
      <c r="AJ151" s="1">
        <v>111115</v>
      </c>
      <c r="AK151">
        <f t="shared" si="211"/>
        <v>0.83329737345377586</v>
      </c>
      <c r="AL151">
        <f t="shared" si="212"/>
        <v>5.7477832755336994E-3</v>
      </c>
      <c r="AM151">
        <f t="shared" si="213"/>
        <v>298.62816085815427</v>
      </c>
      <c r="AN151">
        <f t="shared" si="214"/>
        <v>304.39569320678709</v>
      </c>
      <c r="AO151">
        <f t="shared" si="215"/>
        <v>239.97005323000121</v>
      </c>
      <c r="AP151">
        <f t="shared" si="216"/>
        <v>0.64670244874098648</v>
      </c>
      <c r="AQ151">
        <f t="shared" si="217"/>
        <v>3.2714593238323944</v>
      </c>
      <c r="AR151">
        <f t="shared" si="218"/>
        <v>42.831404939110072</v>
      </c>
      <c r="AS151">
        <f t="shared" si="219"/>
        <v>21.202790513450893</v>
      </c>
      <c r="AT151">
        <f t="shared" si="220"/>
        <v>28.361927032470703</v>
      </c>
      <c r="AU151">
        <f t="shared" si="221"/>
        <v>3.8756481562126557</v>
      </c>
      <c r="AV151">
        <f t="shared" si="222"/>
        <v>0.26234906020422971</v>
      </c>
      <c r="AW151">
        <f t="shared" si="223"/>
        <v>1.6519918602947583</v>
      </c>
      <c r="AX151">
        <f t="shared" si="224"/>
        <v>2.2236562959178974</v>
      </c>
      <c r="AY151">
        <f t="shared" si="225"/>
        <v>0.16617481656289348</v>
      </c>
      <c r="AZ151">
        <f t="shared" si="226"/>
        <v>20.819779412590638</v>
      </c>
      <c r="BA151">
        <f t="shared" si="227"/>
        <v>0.72019845543822625</v>
      </c>
      <c r="BB151">
        <f t="shared" si="228"/>
        <v>53.573673897895802</v>
      </c>
      <c r="BC151">
        <f t="shared" si="229"/>
        <v>371.00580839807054</v>
      </c>
      <c r="BD151">
        <f t="shared" si="230"/>
        <v>2.2709657743532858E-2</v>
      </c>
      <c r="BE151">
        <f>AVERAGE(E137:E151)</f>
        <v>15.76948791803509</v>
      </c>
      <c r="BF151">
        <f>AVERAGE(O137:O151)</f>
        <v>31.242158635457358</v>
      </c>
      <c r="BG151">
        <f>AVERAGE(P137:P151)</f>
        <v>25.486671320597331</v>
      </c>
      <c r="BH151" t="e">
        <f>AVERAGE(B137:B151)</f>
        <v>#DIV/0!</v>
      </c>
      <c r="BI151">
        <f t="shared" ref="BI151:DJ151" si="231">AVERAGE(C137:C151)</f>
        <v>3718.8000150471926</v>
      </c>
      <c r="BJ151">
        <f t="shared" si="231"/>
        <v>0</v>
      </c>
      <c r="BK151">
        <f t="shared" si="231"/>
        <v>15.76948791803509</v>
      </c>
      <c r="BL151">
        <f t="shared" si="231"/>
        <v>0.28833541351131647</v>
      </c>
      <c r="BM151">
        <f t="shared" si="231"/>
        <v>272.05304003432269</v>
      </c>
      <c r="BN151">
        <f t="shared" si="231"/>
        <v>5.7425293945229274</v>
      </c>
      <c r="BO151">
        <f t="shared" si="231"/>
        <v>1.6216162018163369</v>
      </c>
      <c r="BP151">
        <f t="shared" si="231"/>
        <v>25.486671320597331</v>
      </c>
      <c r="BQ151">
        <f t="shared" si="231"/>
        <v>6</v>
      </c>
      <c r="BR151">
        <f t="shared" si="231"/>
        <v>1.4200000166893005</v>
      </c>
      <c r="BS151">
        <f t="shared" si="231"/>
        <v>1</v>
      </c>
      <c r="BT151">
        <f t="shared" si="231"/>
        <v>2.8400000333786011</v>
      </c>
      <c r="BU151">
        <f t="shared" si="231"/>
        <v>31.242158635457358</v>
      </c>
      <c r="BV151">
        <f t="shared" si="231"/>
        <v>25.486671320597331</v>
      </c>
      <c r="BW151">
        <f t="shared" si="231"/>
        <v>33.660702260335285</v>
      </c>
      <c r="BX151">
        <f t="shared" si="231"/>
        <v>399.96397705078124</v>
      </c>
      <c r="BY151">
        <f t="shared" si="231"/>
        <v>378.43194986979165</v>
      </c>
      <c r="BZ151">
        <f t="shared" si="231"/>
        <v>14.879864184061686</v>
      </c>
      <c r="CA151">
        <f t="shared" si="231"/>
        <v>21.622167332967123</v>
      </c>
      <c r="CB151">
        <f t="shared" si="231"/>
        <v>24.847192128499348</v>
      </c>
      <c r="CC151">
        <f t="shared" si="231"/>
        <v>36.105849711100262</v>
      </c>
      <c r="CD151">
        <f t="shared" si="231"/>
        <v>499.98019205729167</v>
      </c>
      <c r="CE151">
        <f t="shared" si="231"/>
        <v>1499.6820068359375</v>
      </c>
      <c r="CF151">
        <f t="shared" si="231"/>
        <v>47.404348246256511</v>
      </c>
      <c r="CG151">
        <f t="shared" si="231"/>
        <v>76.379831441243496</v>
      </c>
      <c r="CH151">
        <f t="shared" si="231"/>
        <v>-4.6119308471679687</v>
      </c>
      <c r="CI151">
        <f t="shared" si="231"/>
        <v>4.0205299854278564E-2</v>
      </c>
      <c r="CJ151">
        <f t="shared" si="231"/>
        <v>1</v>
      </c>
      <c r="CK151">
        <f t="shared" si="231"/>
        <v>-0.21956524252891541</v>
      </c>
      <c r="CL151">
        <f t="shared" si="231"/>
        <v>2.737391471862793</v>
      </c>
      <c r="CM151">
        <f t="shared" si="231"/>
        <v>1</v>
      </c>
      <c r="CN151">
        <f t="shared" si="231"/>
        <v>0</v>
      </c>
      <c r="CO151">
        <f t="shared" si="231"/>
        <v>0.15999999642372131</v>
      </c>
      <c r="CP151">
        <f t="shared" si="231"/>
        <v>111115</v>
      </c>
      <c r="CQ151">
        <f t="shared" si="231"/>
        <v>0.83330032009548605</v>
      </c>
      <c r="CR151">
        <f t="shared" si="231"/>
        <v>5.7425293945229262E-3</v>
      </c>
      <c r="CS151">
        <f t="shared" si="231"/>
        <v>298.63667132059732</v>
      </c>
      <c r="CT151">
        <f t="shared" si="231"/>
        <v>304.39215863545735</v>
      </c>
      <c r="CU151">
        <f t="shared" si="231"/>
        <v>239.9491157304692</v>
      </c>
      <c r="CV151">
        <f t="shared" si="231"/>
        <v>0.64752522930923573</v>
      </c>
      <c r="CW151">
        <f t="shared" si="231"/>
        <v>3.27311369862691</v>
      </c>
      <c r="CX151">
        <f t="shared" si="231"/>
        <v>42.853114988429269</v>
      </c>
      <c r="CY151">
        <f t="shared" si="231"/>
        <v>21.230947655462149</v>
      </c>
      <c r="CZ151">
        <f t="shared" si="231"/>
        <v>28.364414978027344</v>
      </c>
      <c r="DA151">
        <f t="shared" si="231"/>
        <v>3.8762088086978115</v>
      </c>
      <c r="DB151">
        <f t="shared" si="231"/>
        <v>0.26175979570563546</v>
      </c>
      <c r="DC151">
        <f t="shared" si="231"/>
        <v>1.6514974968105733</v>
      </c>
      <c r="DD151">
        <f t="shared" si="231"/>
        <v>2.2247113118872384</v>
      </c>
      <c r="DE151">
        <f t="shared" si="231"/>
        <v>0.1657965619185042</v>
      </c>
      <c r="DF151">
        <f t="shared" si="231"/>
        <v>20.779365381094877</v>
      </c>
      <c r="DG151">
        <f t="shared" si="231"/>
        <v>0.71889546600103904</v>
      </c>
      <c r="DH151">
        <f t="shared" si="231"/>
        <v>53.524584776369288</v>
      </c>
      <c r="DI151">
        <f t="shared" si="231"/>
        <v>370.93589056023552</v>
      </c>
      <c r="DJ151">
        <f t="shared" si="231"/>
        <v>2.2754736930047974E-2</v>
      </c>
    </row>
    <row r="152" spans="1:114" x14ac:dyDescent="0.25">
      <c r="A152" s="1" t="s">
        <v>9</v>
      </c>
      <c r="B152" s="1" t="s">
        <v>153</v>
      </c>
    </row>
    <row r="153" spans="1:114" x14ac:dyDescent="0.25">
      <c r="A153" s="1" t="s">
        <v>9</v>
      </c>
      <c r="B153" s="1" t="s">
        <v>154</v>
      </c>
    </row>
    <row r="154" spans="1:114" x14ac:dyDescent="0.25">
      <c r="A154" s="1" t="s">
        <v>9</v>
      </c>
      <c r="B154" s="1" t="s">
        <v>155</v>
      </c>
    </row>
    <row r="155" spans="1:114" x14ac:dyDescent="0.25">
      <c r="A155" s="1" t="s">
        <v>9</v>
      </c>
      <c r="B155" s="1" t="s">
        <v>156</v>
      </c>
    </row>
    <row r="156" spans="1:114" x14ac:dyDescent="0.25">
      <c r="A156" s="1" t="s">
        <v>9</v>
      </c>
      <c r="B156" s="1" t="s">
        <v>157</v>
      </c>
    </row>
    <row r="157" spans="1:114" x14ac:dyDescent="0.25">
      <c r="A157" s="1" t="s">
        <v>9</v>
      </c>
      <c r="B157" s="1" t="s">
        <v>158</v>
      </c>
    </row>
    <row r="158" spans="1:114" x14ac:dyDescent="0.25">
      <c r="A158" s="1" t="s">
        <v>9</v>
      </c>
      <c r="B158" s="1" t="s">
        <v>159</v>
      </c>
    </row>
    <row r="159" spans="1:114" x14ac:dyDescent="0.25">
      <c r="A159" s="1" t="s">
        <v>9</v>
      </c>
      <c r="B159" s="1" t="s">
        <v>160</v>
      </c>
    </row>
    <row r="160" spans="1:114" x14ac:dyDescent="0.25">
      <c r="A160" s="1">
        <v>121</v>
      </c>
      <c r="B160" s="1" t="s">
        <v>161</v>
      </c>
      <c r="C160" s="1">
        <v>7620.5000162608922</v>
      </c>
      <c r="D160" s="1">
        <v>0</v>
      </c>
      <c r="E160">
        <f t="shared" ref="E160:E174" si="232">(R160-S160*(1000-T160)/(1000-U160))*AK160</f>
        <v>16.927401067066921</v>
      </c>
      <c r="F160">
        <f t="shared" ref="F160:F174" si="233">IF(AV160&lt;&gt;0,1/(1/AV160-1/N160),0)</f>
        <v>0.39382996978088258</v>
      </c>
      <c r="G160">
        <f t="shared" ref="G160:G174" si="234">((AY160-AL160/2)*S160-E160)/(AY160+AL160/2)</f>
        <v>286.70293673940932</v>
      </c>
      <c r="H160">
        <f t="shared" ref="H160:H174" si="235">AL160*1000</f>
        <v>8.4715017374221713</v>
      </c>
      <c r="I160">
        <f t="shared" ref="I160:I174" si="236">(AQ160-AW160)</f>
        <v>1.7937229824057095</v>
      </c>
      <c r="J160">
        <f t="shared" ref="J160:J174" si="237">(P160+AP160*D160)</f>
        <v>29.047597885131836</v>
      </c>
      <c r="K160" s="1">
        <v>6</v>
      </c>
      <c r="L160">
        <f t="shared" ref="L160:L174" si="238">(K160*AE160+AF160)</f>
        <v>1.4200000166893005</v>
      </c>
      <c r="M160" s="1">
        <v>1</v>
      </c>
      <c r="N160">
        <f t="shared" ref="N160:N174" si="239">L160*(M160+1)*(M160+1)/(M160*M160+1)</f>
        <v>2.8400000333786011</v>
      </c>
      <c r="O160" s="1">
        <v>35.707061767578125</v>
      </c>
      <c r="P160" s="1">
        <v>29.047597885131836</v>
      </c>
      <c r="Q160" s="1">
        <v>38.135021209716797</v>
      </c>
      <c r="R160" s="1">
        <v>400.5484619140625</v>
      </c>
      <c r="S160" s="1">
        <v>376.40499877929687</v>
      </c>
      <c r="T160" s="1">
        <v>19.450714111328125</v>
      </c>
      <c r="U160" s="1">
        <v>29.320138931274414</v>
      </c>
      <c r="V160" s="1">
        <v>25.291017532348633</v>
      </c>
      <c r="W160" s="1">
        <v>38.123851776123047</v>
      </c>
      <c r="X160" s="1">
        <v>499.91461181640625</v>
      </c>
      <c r="Y160" s="1">
        <v>1500.1793212890625</v>
      </c>
      <c r="Z160" s="1">
        <v>58.308315277099609</v>
      </c>
      <c r="AA160" s="1">
        <v>76.368675231933594</v>
      </c>
      <c r="AB160" s="1">
        <v>-3.5254135131835938</v>
      </c>
      <c r="AC160" s="1">
        <v>-5.8850944042205811E-2</v>
      </c>
      <c r="AD160" s="1">
        <v>1</v>
      </c>
      <c r="AE160" s="1">
        <v>-0.21956524252891541</v>
      </c>
      <c r="AF160" s="1">
        <v>2.737391471862793</v>
      </c>
      <c r="AG160" s="1">
        <v>1</v>
      </c>
      <c r="AH160" s="1">
        <v>0</v>
      </c>
      <c r="AI160" s="1">
        <v>0.15999999642372131</v>
      </c>
      <c r="AJ160" s="1">
        <v>111115</v>
      </c>
      <c r="AK160">
        <f t="shared" ref="AK160:AK174" si="240">X160*0.000001/(K160*0.0001)</f>
        <v>0.83319101969401022</v>
      </c>
      <c r="AL160">
        <f t="shared" ref="AL160:AL174" si="241">(U160-T160)/(1000-U160)*AK160</f>
        <v>8.4715017374221713E-3</v>
      </c>
      <c r="AM160">
        <f t="shared" ref="AM160:AM174" si="242">(P160+273.15)</f>
        <v>302.19759788513181</v>
      </c>
      <c r="AN160">
        <f t="shared" ref="AN160:AN174" si="243">(O160+273.15)</f>
        <v>308.8570617675781</v>
      </c>
      <c r="AO160">
        <f t="shared" ref="AO160:AO174" si="244">(Y160*AG160+Z160*AH160)*AI160</f>
        <v>240.02868604119067</v>
      </c>
      <c r="AP160">
        <f t="shared" ref="AP160:AP174" si="245">((AO160+0.00000010773*(AN160^4-AM160^4))-AL160*44100)/(L160*51.4+0.00000043092*AM160^3)</f>
        <v>-0.60922138390646641</v>
      </c>
      <c r="AQ160">
        <f t="shared" ref="AQ160:AQ174" si="246">0.61365*EXP(17.502*J160/(240.97+J160))</f>
        <v>4.0328631502033776</v>
      </c>
      <c r="AR160">
        <f t="shared" ref="AR160:AR174" si="247">AQ160*1000/AA160</f>
        <v>52.807818624003502</v>
      </c>
      <c r="AS160">
        <f t="shared" ref="AS160:AS174" si="248">(AR160-U160)</f>
        <v>23.487679692729088</v>
      </c>
      <c r="AT160">
        <f t="shared" ref="AT160:AT174" si="249">IF(D160,P160,(O160+P160)/2)</f>
        <v>32.37732982635498</v>
      </c>
      <c r="AU160">
        <f t="shared" ref="AU160:AU174" si="250">0.61365*EXP(17.502*AT160/(240.97+AT160))</f>
        <v>4.8780180798735788</v>
      </c>
      <c r="AV160">
        <f t="shared" ref="AV160:AV174" si="251">IF(AS160&lt;&gt;0,(1000-(AR160+U160)/2)/AS160*AL160,0)</f>
        <v>0.3458676325689467</v>
      </c>
      <c r="AW160">
        <f t="shared" ref="AW160:AW174" si="252">U160*AA160/1000</f>
        <v>2.2391401677976681</v>
      </c>
      <c r="AX160">
        <f t="shared" ref="AX160:AX174" si="253">(AU160-AW160)</f>
        <v>2.6388779120759107</v>
      </c>
      <c r="AY160">
        <f t="shared" ref="AY160:AY174" si="254">1/(1.6/F160+1.37/N160)</f>
        <v>0.22001903448120816</v>
      </c>
      <c r="AZ160">
        <f t="shared" ref="AZ160:AZ174" si="255">G160*AA160*0.001</f>
        <v>21.895123463893555</v>
      </c>
      <c r="BA160">
        <f t="shared" ref="BA160:BA174" si="256">G160/S160</f>
        <v>0.76168737840677858</v>
      </c>
      <c r="BB160">
        <f t="shared" ref="BB160:BB174" si="257">(1-AL160*AA160/AQ160/F160)*100</f>
        <v>59.26634187882631</v>
      </c>
      <c r="BC160">
        <f t="shared" ref="BC160:BC174" si="258">(S160-E160/(N160/1.35))</f>
        <v>368.35852301452212</v>
      </c>
      <c r="BD160">
        <f t="shared" ref="BD160:BD174" si="259">E160*BB160/100/BC160</f>
        <v>2.7235019039351681E-2</v>
      </c>
    </row>
    <row r="161" spans="1:114" x14ac:dyDescent="0.25">
      <c r="A161" s="1">
        <v>122</v>
      </c>
      <c r="B161" s="1" t="s">
        <v>161</v>
      </c>
      <c r="C161" s="1">
        <v>7621.0000162497163</v>
      </c>
      <c r="D161" s="1">
        <v>0</v>
      </c>
      <c r="E161">
        <f t="shared" si="232"/>
        <v>16.948476779022805</v>
      </c>
      <c r="F161">
        <f t="shared" si="233"/>
        <v>0.39409877339100124</v>
      </c>
      <c r="G161">
        <f t="shared" si="234"/>
        <v>286.66644805820783</v>
      </c>
      <c r="H161">
        <f t="shared" si="235"/>
        <v>8.4743102173610509</v>
      </c>
      <c r="I161">
        <f t="shared" si="236"/>
        <v>1.7932362199014493</v>
      </c>
      <c r="J161">
        <f t="shared" si="237"/>
        <v>29.046403884887695</v>
      </c>
      <c r="K161" s="1">
        <v>6</v>
      </c>
      <c r="L161">
        <f t="shared" si="238"/>
        <v>1.4200000166893005</v>
      </c>
      <c r="M161" s="1">
        <v>1</v>
      </c>
      <c r="N161">
        <f t="shared" si="239"/>
        <v>2.8400000333786011</v>
      </c>
      <c r="O161" s="1">
        <v>35.707298278808594</v>
      </c>
      <c r="P161" s="1">
        <v>29.046403884887695</v>
      </c>
      <c r="Q161" s="1">
        <v>38.134796142578125</v>
      </c>
      <c r="R161" s="1">
        <v>400.58334350585937</v>
      </c>
      <c r="S161" s="1">
        <v>376.41323852539062</v>
      </c>
      <c r="T161" s="1">
        <v>19.4503173828125</v>
      </c>
      <c r="U161" s="1">
        <v>29.322982788085938</v>
      </c>
      <c r="V161" s="1">
        <v>25.290073394775391</v>
      </c>
      <c r="W161" s="1">
        <v>38.126903533935547</v>
      </c>
      <c r="X161" s="1">
        <v>499.91473388671875</v>
      </c>
      <c r="Y161" s="1">
        <v>1500.1068115234375</v>
      </c>
      <c r="Z161" s="1">
        <v>58.260662078857422</v>
      </c>
      <c r="AA161" s="1">
        <v>76.368370056152344</v>
      </c>
      <c r="AB161" s="1">
        <v>-3.5254135131835938</v>
      </c>
      <c r="AC161" s="1">
        <v>-5.8850944042205811E-2</v>
      </c>
      <c r="AD161" s="1">
        <v>1</v>
      </c>
      <c r="AE161" s="1">
        <v>-0.21956524252891541</v>
      </c>
      <c r="AF161" s="1">
        <v>2.737391471862793</v>
      </c>
      <c r="AG161" s="1">
        <v>1</v>
      </c>
      <c r="AH161" s="1">
        <v>0</v>
      </c>
      <c r="AI161" s="1">
        <v>0.15999999642372131</v>
      </c>
      <c r="AJ161" s="1">
        <v>111115</v>
      </c>
      <c r="AK161">
        <f t="shared" si="240"/>
        <v>0.83319122314453109</v>
      </c>
      <c r="AL161">
        <f t="shared" si="241"/>
        <v>8.4743102173610516E-3</v>
      </c>
      <c r="AM161">
        <f t="shared" si="242"/>
        <v>302.19640388488767</v>
      </c>
      <c r="AN161">
        <f t="shared" si="243"/>
        <v>308.85729827880857</v>
      </c>
      <c r="AO161">
        <f t="shared" si="244"/>
        <v>240.01708447894998</v>
      </c>
      <c r="AP161">
        <f t="shared" si="245"/>
        <v>-0.6106155735858253</v>
      </c>
      <c r="AQ161">
        <f t="shared" si="246"/>
        <v>4.032584620612182</v>
      </c>
      <c r="AR161">
        <f t="shared" si="247"/>
        <v>52.80438246419417</v>
      </c>
      <c r="AS161">
        <f t="shared" si="248"/>
        <v>23.481399676108232</v>
      </c>
      <c r="AT161">
        <f t="shared" si="249"/>
        <v>32.376851081848145</v>
      </c>
      <c r="AU161">
        <f t="shared" si="250"/>
        <v>4.8778862654036006</v>
      </c>
      <c r="AV161">
        <f t="shared" si="251"/>
        <v>0.34607493353082458</v>
      </c>
      <c r="AW161">
        <f t="shared" si="252"/>
        <v>2.2393484007107327</v>
      </c>
      <c r="AX161">
        <f t="shared" si="253"/>
        <v>2.6385378646928679</v>
      </c>
      <c r="AY161">
        <f t="shared" si="254"/>
        <v>0.22015325737712696</v>
      </c>
      <c r="AZ161">
        <f t="shared" si="255"/>
        <v>21.892249387991988</v>
      </c>
      <c r="BA161">
        <f t="shared" si="256"/>
        <v>0.76157376712155944</v>
      </c>
      <c r="BB161">
        <f t="shared" si="257"/>
        <v>59.277980557522866</v>
      </c>
      <c r="BC161">
        <f t="shared" si="258"/>
        <v>368.35674437652926</v>
      </c>
      <c r="BD161">
        <f t="shared" si="259"/>
        <v>2.7274415151187784E-2</v>
      </c>
    </row>
    <row r="162" spans="1:114" x14ac:dyDescent="0.25">
      <c r="A162" s="1">
        <v>123</v>
      </c>
      <c r="B162" s="1" t="s">
        <v>162</v>
      </c>
      <c r="C162" s="1">
        <v>7621.5000162385404</v>
      </c>
      <c r="D162" s="1">
        <v>0</v>
      </c>
      <c r="E162">
        <f t="shared" si="232"/>
        <v>16.982685026796297</v>
      </c>
      <c r="F162">
        <f t="shared" si="233"/>
        <v>0.39425892952787717</v>
      </c>
      <c r="G162">
        <f t="shared" si="234"/>
        <v>286.51886337302733</v>
      </c>
      <c r="H162">
        <f t="shared" si="235"/>
        <v>8.4730349965870992</v>
      </c>
      <c r="I162">
        <f t="shared" si="236"/>
        <v>1.7923470315115084</v>
      </c>
      <c r="J162">
        <f t="shared" si="237"/>
        <v>29.042652130126953</v>
      </c>
      <c r="K162" s="1">
        <v>6</v>
      </c>
      <c r="L162">
        <f t="shared" si="238"/>
        <v>1.4200000166893005</v>
      </c>
      <c r="M162" s="1">
        <v>1</v>
      </c>
      <c r="N162">
        <f t="shared" si="239"/>
        <v>2.8400000333786011</v>
      </c>
      <c r="O162" s="1">
        <v>35.707199096679688</v>
      </c>
      <c r="P162" s="1">
        <v>29.042652130126953</v>
      </c>
      <c r="Q162" s="1">
        <v>38.134410858154297</v>
      </c>
      <c r="R162" s="1">
        <v>400.59500122070312</v>
      </c>
      <c r="S162" s="1">
        <v>376.383056640625</v>
      </c>
      <c r="T162" s="1">
        <v>19.451156616210938</v>
      </c>
      <c r="U162" s="1">
        <v>29.323015213012695</v>
      </c>
      <c r="V162" s="1">
        <v>25.291431427001953</v>
      </c>
      <c r="W162" s="1">
        <v>38.127349853515625</v>
      </c>
      <c r="X162" s="1">
        <v>499.88034057617187</v>
      </c>
      <c r="Y162" s="1">
        <v>1500.1451416015625</v>
      </c>
      <c r="Z162" s="1">
        <v>58.338863372802734</v>
      </c>
      <c r="AA162" s="1">
        <v>76.368766784667969</v>
      </c>
      <c r="AB162" s="1">
        <v>-3.5254135131835938</v>
      </c>
      <c r="AC162" s="1">
        <v>-5.8850944042205811E-2</v>
      </c>
      <c r="AD162" s="1">
        <v>1</v>
      </c>
      <c r="AE162" s="1">
        <v>-0.21956524252891541</v>
      </c>
      <c r="AF162" s="1">
        <v>2.737391471862793</v>
      </c>
      <c r="AG162" s="1">
        <v>1</v>
      </c>
      <c r="AH162" s="1">
        <v>0</v>
      </c>
      <c r="AI162" s="1">
        <v>0.15999999642372131</v>
      </c>
      <c r="AJ162" s="1">
        <v>111115</v>
      </c>
      <c r="AK162">
        <f t="shared" si="240"/>
        <v>0.83313390096028628</v>
      </c>
      <c r="AL162">
        <f t="shared" si="241"/>
        <v>8.4730349965871001E-3</v>
      </c>
      <c r="AM162">
        <f t="shared" si="242"/>
        <v>302.19265213012693</v>
      </c>
      <c r="AN162">
        <f t="shared" si="243"/>
        <v>308.85719909667966</v>
      </c>
      <c r="AO162">
        <f t="shared" si="244"/>
        <v>240.0232172913129</v>
      </c>
      <c r="AP162">
        <f t="shared" si="245"/>
        <v>-0.60937315350415344</v>
      </c>
      <c r="AQ162">
        <f t="shared" si="246"/>
        <v>4.0317095417373459</v>
      </c>
      <c r="AR162">
        <f t="shared" si="247"/>
        <v>52.792649554042086</v>
      </c>
      <c r="AS162">
        <f t="shared" si="248"/>
        <v>23.469634341029391</v>
      </c>
      <c r="AT162">
        <f t="shared" si="249"/>
        <v>32.37492561340332</v>
      </c>
      <c r="AU162">
        <f t="shared" si="250"/>
        <v>4.8773561504666354</v>
      </c>
      <c r="AV162">
        <f t="shared" si="251"/>
        <v>0.3461984293344168</v>
      </c>
      <c r="AW162">
        <f t="shared" si="252"/>
        <v>2.2393625102258374</v>
      </c>
      <c r="AX162">
        <f t="shared" si="253"/>
        <v>2.637993640240798</v>
      </c>
      <c r="AY162">
        <f t="shared" si="254"/>
        <v>0.22023321960564018</v>
      </c>
      <c r="AZ162">
        <f t="shared" si="255"/>
        <v>21.881092256342868</v>
      </c>
      <c r="BA162">
        <f t="shared" si="256"/>
        <v>0.76124272418192018</v>
      </c>
      <c r="BB162">
        <f t="shared" si="257"/>
        <v>59.29160284296762</v>
      </c>
      <c r="BC162">
        <f t="shared" si="258"/>
        <v>368.31030152910466</v>
      </c>
      <c r="BD162">
        <f t="shared" si="259"/>
        <v>2.7339192296158166E-2</v>
      </c>
    </row>
    <row r="163" spans="1:114" x14ac:dyDescent="0.25">
      <c r="A163" s="1">
        <v>124</v>
      </c>
      <c r="B163" s="1" t="s">
        <v>162</v>
      </c>
      <c r="C163" s="1">
        <v>7622.0000162273645</v>
      </c>
      <c r="D163" s="1">
        <v>0</v>
      </c>
      <c r="E163">
        <f t="shared" si="232"/>
        <v>16.929912201698091</v>
      </c>
      <c r="F163">
        <f t="shared" si="233"/>
        <v>0.39448411457365345</v>
      </c>
      <c r="G163">
        <f t="shared" si="234"/>
        <v>286.8044418222234</v>
      </c>
      <c r="H163">
        <f t="shared" si="235"/>
        <v>8.4750607140652381</v>
      </c>
      <c r="I163">
        <f t="shared" si="236"/>
        <v>1.7918884637405568</v>
      </c>
      <c r="J163">
        <f t="shared" si="237"/>
        <v>29.041477203369141</v>
      </c>
      <c r="K163" s="1">
        <v>6</v>
      </c>
      <c r="L163">
        <f t="shared" si="238"/>
        <v>1.4200000166893005</v>
      </c>
      <c r="M163" s="1">
        <v>1</v>
      </c>
      <c r="N163">
        <f t="shared" si="239"/>
        <v>2.8400000333786011</v>
      </c>
      <c r="O163" s="1">
        <v>35.70623779296875</v>
      </c>
      <c r="P163" s="1">
        <v>29.041477203369141</v>
      </c>
      <c r="Q163" s="1">
        <v>38.133693695068359</v>
      </c>
      <c r="R163" s="1">
        <v>400.54266357421875</v>
      </c>
      <c r="S163" s="1">
        <v>376.39199829101562</v>
      </c>
      <c r="T163" s="1">
        <v>19.450639724731445</v>
      </c>
      <c r="U163" s="1">
        <v>29.325267791748047</v>
      </c>
      <c r="V163" s="1">
        <v>25.292243957519531</v>
      </c>
      <c r="W163" s="1">
        <v>38.132511138916016</v>
      </c>
      <c r="X163" s="1">
        <v>499.85845947265625</v>
      </c>
      <c r="Y163" s="1">
        <v>1500.0667724609375</v>
      </c>
      <c r="Z163" s="1">
        <v>58.370868682861328</v>
      </c>
      <c r="AA163" s="1">
        <v>76.369194030761719</v>
      </c>
      <c r="AB163" s="1">
        <v>-3.5254135131835938</v>
      </c>
      <c r="AC163" s="1">
        <v>-5.8850944042205811E-2</v>
      </c>
      <c r="AD163" s="1">
        <v>1</v>
      </c>
      <c r="AE163" s="1">
        <v>-0.21956524252891541</v>
      </c>
      <c r="AF163" s="1">
        <v>2.737391471862793</v>
      </c>
      <c r="AG163" s="1">
        <v>1</v>
      </c>
      <c r="AH163" s="1">
        <v>0</v>
      </c>
      <c r="AI163" s="1">
        <v>0.15999999642372131</v>
      </c>
      <c r="AJ163" s="1">
        <v>111115</v>
      </c>
      <c r="AK163">
        <f t="shared" si="240"/>
        <v>0.83309743245442702</v>
      </c>
      <c r="AL163">
        <f t="shared" si="241"/>
        <v>8.4750607140652388E-3</v>
      </c>
      <c r="AM163">
        <f t="shared" si="242"/>
        <v>302.19147720336912</v>
      </c>
      <c r="AN163">
        <f t="shared" si="243"/>
        <v>308.85623779296873</v>
      </c>
      <c r="AO163">
        <f t="shared" si="244"/>
        <v>240.01067822909317</v>
      </c>
      <c r="AP163">
        <f t="shared" si="245"/>
        <v>-0.61055353641266696</v>
      </c>
      <c r="AQ163">
        <f t="shared" si="246"/>
        <v>4.0314355297326108</v>
      </c>
      <c r="AR163">
        <f t="shared" si="247"/>
        <v>52.788766215193228</v>
      </c>
      <c r="AS163">
        <f t="shared" si="248"/>
        <v>23.463498423445181</v>
      </c>
      <c r="AT163">
        <f t="shared" si="249"/>
        <v>32.373857498168945</v>
      </c>
      <c r="AU163">
        <f t="shared" si="250"/>
        <v>4.8770621013973425</v>
      </c>
      <c r="AV163">
        <f t="shared" si="251"/>
        <v>0.34637204800208571</v>
      </c>
      <c r="AW163">
        <f t="shared" si="252"/>
        <v>2.239547065992054</v>
      </c>
      <c r="AX163">
        <f t="shared" si="253"/>
        <v>2.6375150354052885</v>
      </c>
      <c r="AY163">
        <f t="shared" si="254"/>
        <v>0.22034563758004044</v>
      </c>
      <c r="AZ163">
        <f t="shared" si="255"/>
        <v>21.903024066405692</v>
      </c>
      <c r="BA163">
        <f t="shared" si="256"/>
        <v>0.76198336607696515</v>
      </c>
      <c r="BB163">
        <f t="shared" si="257"/>
        <v>59.302119990292198</v>
      </c>
      <c r="BC163">
        <f t="shared" si="258"/>
        <v>368.34432885310281</v>
      </c>
      <c r="BD163">
        <f t="shared" si="259"/>
        <v>2.7256553343342045E-2</v>
      </c>
    </row>
    <row r="164" spans="1:114" x14ac:dyDescent="0.25">
      <c r="A164" s="1">
        <v>125</v>
      </c>
      <c r="B164" s="1" t="s">
        <v>163</v>
      </c>
      <c r="C164" s="1">
        <v>7622.5000162161887</v>
      </c>
      <c r="D164" s="1">
        <v>0</v>
      </c>
      <c r="E164">
        <f t="shared" si="232"/>
        <v>16.929176528419255</v>
      </c>
      <c r="F164">
        <f t="shared" si="233"/>
        <v>0.39486204957817422</v>
      </c>
      <c r="G164">
        <f t="shared" si="234"/>
        <v>286.85395217799822</v>
      </c>
      <c r="H164">
        <f t="shared" si="235"/>
        <v>8.4763510918141804</v>
      </c>
      <c r="I164">
        <f t="shared" si="236"/>
        <v>1.7906676844870071</v>
      </c>
      <c r="J164">
        <f t="shared" si="237"/>
        <v>29.036466598510742</v>
      </c>
      <c r="K164" s="1">
        <v>6</v>
      </c>
      <c r="L164">
        <f t="shared" si="238"/>
        <v>1.4200000166893005</v>
      </c>
      <c r="M164" s="1">
        <v>1</v>
      </c>
      <c r="N164">
        <f t="shared" si="239"/>
        <v>2.8400000333786011</v>
      </c>
      <c r="O164" s="1">
        <v>35.705921173095703</v>
      </c>
      <c r="P164" s="1">
        <v>29.036466598510742</v>
      </c>
      <c r="Q164" s="1">
        <v>38.134159088134766</v>
      </c>
      <c r="R164" s="1">
        <v>400.51409912109375</v>
      </c>
      <c r="S164" s="1">
        <v>376.3638916015625</v>
      </c>
      <c r="T164" s="1">
        <v>19.449794769287109</v>
      </c>
      <c r="U164" s="1">
        <v>29.325971603393555</v>
      </c>
      <c r="V164" s="1">
        <v>25.291570663452148</v>
      </c>
      <c r="W164" s="1">
        <v>38.134071350097656</v>
      </c>
      <c r="X164" s="1">
        <v>499.85580444335937</v>
      </c>
      <c r="Y164" s="1">
        <v>1500.13134765625</v>
      </c>
      <c r="Z164" s="1">
        <v>58.270595550537109</v>
      </c>
      <c r="AA164" s="1">
        <v>76.369148254394531</v>
      </c>
      <c r="AB164" s="1">
        <v>-3.5254135131835938</v>
      </c>
      <c r="AC164" s="1">
        <v>-5.8850944042205811E-2</v>
      </c>
      <c r="AD164" s="1">
        <v>1</v>
      </c>
      <c r="AE164" s="1">
        <v>-0.21956524252891541</v>
      </c>
      <c r="AF164" s="1">
        <v>2.737391471862793</v>
      </c>
      <c r="AG164" s="1">
        <v>1</v>
      </c>
      <c r="AH164" s="1">
        <v>0</v>
      </c>
      <c r="AI164" s="1">
        <v>0.15999999642372131</v>
      </c>
      <c r="AJ164" s="1">
        <v>111115</v>
      </c>
      <c r="AK164">
        <f t="shared" si="240"/>
        <v>0.83309300740559888</v>
      </c>
      <c r="AL164">
        <f t="shared" si="241"/>
        <v>8.4763510918141813E-3</v>
      </c>
      <c r="AM164">
        <f t="shared" si="242"/>
        <v>302.18646659851072</v>
      </c>
      <c r="AN164">
        <f t="shared" si="243"/>
        <v>308.85592117309568</v>
      </c>
      <c r="AO164">
        <f t="shared" si="244"/>
        <v>240.02101026011223</v>
      </c>
      <c r="AP164">
        <f t="shared" si="245"/>
        <v>-0.61045188040682363</v>
      </c>
      <c r="AQ164">
        <f t="shared" si="246"/>
        <v>4.0302671575707336</v>
      </c>
      <c r="AR164">
        <f t="shared" si="247"/>
        <v>52.773498849894779</v>
      </c>
      <c r="AS164">
        <f t="shared" si="248"/>
        <v>23.447527246501224</v>
      </c>
      <c r="AT164">
        <f t="shared" si="249"/>
        <v>32.371193885803223</v>
      </c>
      <c r="AU164">
        <f t="shared" si="250"/>
        <v>4.8763288837464165</v>
      </c>
      <c r="AV164">
        <f t="shared" si="251"/>
        <v>0.34666338323671336</v>
      </c>
      <c r="AW164">
        <f t="shared" si="252"/>
        <v>2.2395994730837265</v>
      </c>
      <c r="AX164">
        <f t="shared" si="253"/>
        <v>2.63672941066269</v>
      </c>
      <c r="AY164">
        <f t="shared" si="254"/>
        <v>0.22053428147375409</v>
      </c>
      <c r="AZ164">
        <f t="shared" si="255"/>
        <v>21.906792001240547</v>
      </c>
      <c r="BA164">
        <f t="shared" si="256"/>
        <v>0.76217181982398052</v>
      </c>
      <c r="BB164">
        <f t="shared" si="257"/>
        <v>59.323118250762086</v>
      </c>
      <c r="BC164">
        <f t="shared" si="258"/>
        <v>368.31657186749288</v>
      </c>
      <c r="BD164">
        <f t="shared" si="259"/>
        <v>2.7267074516667406E-2</v>
      </c>
    </row>
    <row r="165" spans="1:114" x14ac:dyDescent="0.25">
      <c r="A165" s="1">
        <v>126</v>
      </c>
      <c r="B165" s="1" t="s">
        <v>163</v>
      </c>
      <c r="C165" s="1">
        <v>7622.5000162161887</v>
      </c>
      <c r="D165" s="1">
        <v>0</v>
      </c>
      <c r="E165">
        <f t="shared" si="232"/>
        <v>16.929176528419255</v>
      </c>
      <c r="F165">
        <f t="shared" si="233"/>
        <v>0.39486204957817422</v>
      </c>
      <c r="G165">
        <f t="shared" si="234"/>
        <v>286.85395217799822</v>
      </c>
      <c r="H165">
        <f t="shared" si="235"/>
        <v>8.4763510918141804</v>
      </c>
      <c r="I165">
        <f t="shared" si="236"/>
        <v>1.7906676844870071</v>
      </c>
      <c r="J165">
        <f t="shared" si="237"/>
        <v>29.036466598510742</v>
      </c>
      <c r="K165" s="1">
        <v>6</v>
      </c>
      <c r="L165">
        <f t="shared" si="238"/>
        <v>1.4200000166893005</v>
      </c>
      <c r="M165" s="1">
        <v>1</v>
      </c>
      <c r="N165">
        <f t="shared" si="239"/>
        <v>2.8400000333786011</v>
      </c>
      <c r="O165" s="1">
        <v>35.705921173095703</v>
      </c>
      <c r="P165" s="1">
        <v>29.036466598510742</v>
      </c>
      <c r="Q165" s="1">
        <v>38.134159088134766</v>
      </c>
      <c r="R165" s="1">
        <v>400.51409912109375</v>
      </c>
      <c r="S165" s="1">
        <v>376.3638916015625</v>
      </c>
      <c r="T165" s="1">
        <v>19.449794769287109</v>
      </c>
      <c r="U165" s="1">
        <v>29.325971603393555</v>
      </c>
      <c r="V165" s="1">
        <v>25.291570663452148</v>
      </c>
      <c r="W165" s="1">
        <v>38.134071350097656</v>
      </c>
      <c r="X165" s="1">
        <v>499.85580444335937</v>
      </c>
      <c r="Y165" s="1">
        <v>1500.13134765625</v>
      </c>
      <c r="Z165" s="1">
        <v>58.270595550537109</v>
      </c>
      <c r="AA165" s="1">
        <v>76.369148254394531</v>
      </c>
      <c r="AB165" s="1">
        <v>-3.5254135131835938</v>
      </c>
      <c r="AC165" s="1">
        <v>-5.8850944042205811E-2</v>
      </c>
      <c r="AD165" s="1">
        <v>1</v>
      </c>
      <c r="AE165" s="1">
        <v>-0.21956524252891541</v>
      </c>
      <c r="AF165" s="1">
        <v>2.737391471862793</v>
      </c>
      <c r="AG165" s="1">
        <v>1</v>
      </c>
      <c r="AH165" s="1">
        <v>0</v>
      </c>
      <c r="AI165" s="1">
        <v>0.15999999642372131</v>
      </c>
      <c r="AJ165" s="1">
        <v>111115</v>
      </c>
      <c r="AK165">
        <f t="shared" si="240"/>
        <v>0.83309300740559888</v>
      </c>
      <c r="AL165">
        <f t="shared" si="241"/>
        <v>8.4763510918141813E-3</v>
      </c>
      <c r="AM165">
        <f t="shared" si="242"/>
        <v>302.18646659851072</v>
      </c>
      <c r="AN165">
        <f t="shared" si="243"/>
        <v>308.85592117309568</v>
      </c>
      <c r="AO165">
        <f t="shared" si="244"/>
        <v>240.02101026011223</v>
      </c>
      <c r="AP165">
        <f t="shared" si="245"/>
        <v>-0.61045188040682363</v>
      </c>
      <c r="AQ165">
        <f t="shared" si="246"/>
        <v>4.0302671575707336</v>
      </c>
      <c r="AR165">
        <f t="shared" si="247"/>
        <v>52.773498849894779</v>
      </c>
      <c r="AS165">
        <f t="shared" si="248"/>
        <v>23.447527246501224</v>
      </c>
      <c r="AT165">
        <f t="shared" si="249"/>
        <v>32.371193885803223</v>
      </c>
      <c r="AU165">
        <f t="shared" si="250"/>
        <v>4.8763288837464165</v>
      </c>
      <c r="AV165">
        <f t="shared" si="251"/>
        <v>0.34666338323671336</v>
      </c>
      <c r="AW165">
        <f t="shared" si="252"/>
        <v>2.2395994730837265</v>
      </c>
      <c r="AX165">
        <f t="shared" si="253"/>
        <v>2.63672941066269</v>
      </c>
      <c r="AY165">
        <f t="shared" si="254"/>
        <v>0.22053428147375409</v>
      </c>
      <c r="AZ165">
        <f t="shared" si="255"/>
        <v>21.906792001240547</v>
      </c>
      <c r="BA165">
        <f t="shared" si="256"/>
        <v>0.76217181982398052</v>
      </c>
      <c r="BB165">
        <f t="shared" si="257"/>
        <v>59.323118250762086</v>
      </c>
      <c r="BC165">
        <f t="shared" si="258"/>
        <v>368.31657186749288</v>
      </c>
      <c r="BD165">
        <f t="shared" si="259"/>
        <v>2.7267074516667406E-2</v>
      </c>
    </row>
    <row r="166" spans="1:114" x14ac:dyDescent="0.25">
      <c r="A166" s="1">
        <v>127</v>
      </c>
      <c r="B166" s="1" t="s">
        <v>164</v>
      </c>
      <c r="C166" s="1">
        <v>7623.5000161938369</v>
      </c>
      <c r="D166" s="1">
        <v>0</v>
      </c>
      <c r="E166">
        <f t="shared" si="232"/>
        <v>16.976397917907672</v>
      </c>
      <c r="F166">
        <f t="shared" si="233"/>
        <v>0.39574240731114507</v>
      </c>
      <c r="G166">
        <f t="shared" si="234"/>
        <v>286.79835665513781</v>
      </c>
      <c r="H166">
        <f t="shared" si="235"/>
        <v>8.4788712319354804</v>
      </c>
      <c r="I166">
        <f t="shared" si="236"/>
        <v>1.7877324245852657</v>
      </c>
      <c r="J166">
        <f t="shared" si="237"/>
        <v>29.025508880615234</v>
      </c>
      <c r="K166" s="1">
        <v>6</v>
      </c>
      <c r="L166">
        <f t="shared" si="238"/>
        <v>1.4200000166893005</v>
      </c>
      <c r="M166" s="1">
        <v>1</v>
      </c>
      <c r="N166">
        <f t="shared" si="239"/>
        <v>2.8400000333786011</v>
      </c>
      <c r="O166" s="1">
        <v>35.705272674560547</v>
      </c>
      <c r="P166" s="1">
        <v>29.025508880615234</v>
      </c>
      <c r="Q166" s="1">
        <v>38.134273529052734</v>
      </c>
      <c r="R166" s="1">
        <v>400.55715942382812</v>
      </c>
      <c r="S166" s="1">
        <v>376.346435546875</v>
      </c>
      <c r="T166" s="1">
        <v>19.450662612915039</v>
      </c>
      <c r="U166" s="1">
        <v>29.330898284912109</v>
      </c>
      <c r="V166" s="1">
        <v>25.293657302856445</v>
      </c>
      <c r="W166" s="1">
        <v>38.141925811767578</v>
      </c>
      <c r="X166" s="1">
        <v>499.79647827148437</v>
      </c>
      <c r="Y166" s="1">
        <v>1500.124755859375</v>
      </c>
      <c r="Z166" s="1">
        <v>58.355136871337891</v>
      </c>
      <c r="AA166" s="1">
        <v>76.369316101074219</v>
      </c>
      <c r="AB166" s="1">
        <v>-3.5254135131835938</v>
      </c>
      <c r="AC166" s="1">
        <v>-5.8850944042205811E-2</v>
      </c>
      <c r="AD166" s="1">
        <v>1</v>
      </c>
      <c r="AE166" s="1">
        <v>-0.21956524252891541</v>
      </c>
      <c r="AF166" s="1">
        <v>2.737391471862793</v>
      </c>
      <c r="AG166" s="1">
        <v>1</v>
      </c>
      <c r="AH166" s="1">
        <v>0</v>
      </c>
      <c r="AI166" s="1">
        <v>0.15999999642372131</v>
      </c>
      <c r="AJ166" s="1">
        <v>111115</v>
      </c>
      <c r="AK166">
        <f t="shared" si="240"/>
        <v>0.83299413045247384</v>
      </c>
      <c r="AL166">
        <f t="shared" si="241"/>
        <v>8.4788712319354802E-3</v>
      </c>
      <c r="AM166">
        <f t="shared" si="242"/>
        <v>302.17550888061521</v>
      </c>
      <c r="AN166">
        <f t="shared" si="243"/>
        <v>308.85527267456052</v>
      </c>
      <c r="AO166">
        <f t="shared" si="244"/>
        <v>240.01995557263581</v>
      </c>
      <c r="AP166">
        <f t="shared" si="245"/>
        <v>-0.61034494589407107</v>
      </c>
      <c r="AQ166">
        <f t="shared" si="246"/>
        <v>4.0277130672341741</v>
      </c>
      <c r="AR166">
        <f t="shared" si="247"/>
        <v>52.739938929183623</v>
      </c>
      <c r="AS166">
        <f t="shared" si="248"/>
        <v>23.409040644271514</v>
      </c>
      <c r="AT166">
        <f t="shared" si="249"/>
        <v>32.365390777587891</v>
      </c>
      <c r="AU166">
        <f t="shared" si="250"/>
        <v>4.874731783297765</v>
      </c>
      <c r="AV166">
        <f t="shared" si="251"/>
        <v>0.34734175249541871</v>
      </c>
      <c r="AW166">
        <f t="shared" si="252"/>
        <v>2.2399806426489084</v>
      </c>
      <c r="AX166">
        <f t="shared" si="253"/>
        <v>2.6347511406488566</v>
      </c>
      <c r="AY166">
        <f t="shared" si="254"/>
        <v>0.22097355759508389</v>
      </c>
      <c r="AZ166">
        <f t="shared" si="255"/>
        <v>21.902594356664842</v>
      </c>
      <c r="BA166">
        <f t="shared" si="256"/>
        <v>0.76205944727066843</v>
      </c>
      <c r="BB166">
        <f t="shared" si="257"/>
        <v>59.375706062454235</v>
      </c>
      <c r="BC166">
        <f t="shared" si="258"/>
        <v>368.2766690258124</v>
      </c>
      <c r="BD166">
        <f t="shared" si="259"/>
        <v>2.7370335879254318E-2</v>
      </c>
    </row>
    <row r="167" spans="1:114" x14ac:dyDescent="0.25">
      <c r="A167" s="1">
        <v>128</v>
      </c>
      <c r="B167" s="1" t="s">
        <v>165</v>
      </c>
      <c r="C167" s="1">
        <v>7624.0000161826611</v>
      </c>
      <c r="D167" s="1">
        <v>0</v>
      </c>
      <c r="E167">
        <f t="shared" si="232"/>
        <v>17.000604009238163</v>
      </c>
      <c r="F167">
        <f t="shared" si="233"/>
        <v>0.39595018523264053</v>
      </c>
      <c r="G167">
        <f t="shared" si="234"/>
        <v>286.71135300800802</v>
      </c>
      <c r="H167">
        <f t="shared" si="235"/>
        <v>8.4784721925776445</v>
      </c>
      <c r="I167">
        <f t="shared" si="236"/>
        <v>1.7868268890491263</v>
      </c>
      <c r="J167">
        <f t="shared" si="237"/>
        <v>29.021814346313477</v>
      </c>
      <c r="K167" s="1">
        <v>6</v>
      </c>
      <c r="L167">
        <f t="shared" si="238"/>
        <v>1.4200000166893005</v>
      </c>
      <c r="M167" s="1">
        <v>1</v>
      </c>
      <c r="N167">
        <f t="shared" si="239"/>
        <v>2.8400000333786011</v>
      </c>
      <c r="O167" s="1">
        <v>35.705013275146484</v>
      </c>
      <c r="P167" s="1">
        <v>29.021814346313477</v>
      </c>
      <c r="Q167" s="1">
        <v>38.135475158691406</v>
      </c>
      <c r="R167" s="1">
        <v>400.56427001953125</v>
      </c>
      <c r="S167" s="1">
        <v>376.32424926757812</v>
      </c>
      <c r="T167" s="1">
        <v>19.451583862304688</v>
      </c>
      <c r="U167" s="1">
        <v>29.331609725952148</v>
      </c>
      <c r="V167" s="1">
        <v>25.295106887817383</v>
      </c>
      <c r="W167" s="1">
        <v>38.143230438232422</v>
      </c>
      <c r="X167" s="1">
        <v>499.783203125</v>
      </c>
      <c r="Y167" s="1">
        <v>1500.194091796875</v>
      </c>
      <c r="Z167" s="1">
        <v>58.340606689453125</v>
      </c>
      <c r="AA167" s="1">
        <v>76.368988037109375</v>
      </c>
      <c r="AB167" s="1">
        <v>-3.5254135131835938</v>
      </c>
      <c r="AC167" s="1">
        <v>-5.8850944042205811E-2</v>
      </c>
      <c r="AD167" s="1">
        <v>1</v>
      </c>
      <c r="AE167" s="1">
        <v>-0.21956524252891541</v>
      </c>
      <c r="AF167" s="1">
        <v>2.737391471862793</v>
      </c>
      <c r="AG167" s="1">
        <v>1</v>
      </c>
      <c r="AH167" s="1">
        <v>0</v>
      </c>
      <c r="AI167" s="1">
        <v>0.15999999642372131</v>
      </c>
      <c r="AJ167" s="1">
        <v>111115</v>
      </c>
      <c r="AK167">
        <f t="shared" si="240"/>
        <v>0.83297200520833314</v>
      </c>
      <c r="AL167">
        <f t="shared" si="241"/>
        <v>8.4784721925776439E-3</v>
      </c>
      <c r="AM167">
        <f t="shared" si="242"/>
        <v>302.17181434631345</v>
      </c>
      <c r="AN167">
        <f t="shared" si="243"/>
        <v>308.85501327514646</v>
      </c>
      <c r="AO167">
        <f t="shared" si="244"/>
        <v>240.03104932238784</v>
      </c>
      <c r="AP167">
        <f t="shared" si="245"/>
        <v>-0.60953132050092362</v>
      </c>
      <c r="AQ167">
        <f t="shared" si="246"/>
        <v>4.0268522413195269</v>
      </c>
      <c r="AR167">
        <f t="shared" si="247"/>
        <v>52.728893557719928</v>
      </c>
      <c r="AS167">
        <f t="shared" si="248"/>
        <v>23.39728383176778</v>
      </c>
      <c r="AT167">
        <f t="shared" si="249"/>
        <v>32.36341381072998</v>
      </c>
      <c r="AU167">
        <f t="shared" si="250"/>
        <v>4.8741877970188749</v>
      </c>
      <c r="AV167">
        <f t="shared" si="251"/>
        <v>0.34750180420252519</v>
      </c>
      <c r="AW167">
        <f t="shared" si="252"/>
        <v>2.2400253522704006</v>
      </c>
      <c r="AX167">
        <f t="shared" si="253"/>
        <v>2.6341624447484744</v>
      </c>
      <c r="AY167">
        <f t="shared" si="254"/>
        <v>0.22107720310862841</v>
      </c>
      <c r="AZ167">
        <f t="shared" si="255"/>
        <v>21.895855887972008</v>
      </c>
      <c r="BA167">
        <f t="shared" si="256"/>
        <v>0.76187318134832027</v>
      </c>
      <c r="BB167">
        <f t="shared" si="257"/>
        <v>59.390429966560774</v>
      </c>
      <c r="BC167">
        <f t="shared" si="258"/>
        <v>368.24297632999719</v>
      </c>
      <c r="BD167">
        <f t="shared" si="259"/>
        <v>2.7418667746566417E-2</v>
      </c>
    </row>
    <row r="168" spans="1:114" x14ac:dyDescent="0.25">
      <c r="A168" s="1">
        <v>129</v>
      </c>
      <c r="B168" s="1" t="s">
        <v>165</v>
      </c>
      <c r="C168" s="1">
        <v>7624.5000161714852</v>
      </c>
      <c r="D168" s="1">
        <v>0</v>
      </c>
      <c r="E168">
        <f t="shared" si="232"/>
        <v>17.047231470287564</v>
      </c>
      <c r="F168">
        <f t="shared" si="233"/>
        <v>0.39623555892950507</v>
      </c>
      <c r="G168">
        <f t="shared" si="234"/>
        <v>286.54815765503417</v>
      </c>
      <c r="H168">
        <f t="shared" si="235"/>
        <v>8.4771968704169449</v>
      </c>
      <c r="I168">
        <f t="shared" si="236"/>
        <v>1.7854506453432362</v>
      </c>
      <c r="J168">
        <f t="shared" si="237"/>
        <v>29.015481948852539</v>
      </c>
      <c r="K168" s="1">
        <v>6</v>
      </c>
      <c r="L168">
        <f t="shared" si="238"/>
        <v>1.4200000166893005</v>
      </c>
      <c r="M168" s="1">
        <v>1</v>
      </c>
      <c r="N168">
        <f t="shared" si="239"/>
        <v>2.8400000333786011</v>
      </c>
      <c r="O168" s="1">
        <v>35.705448150634766</v>
      </c>
      <c r="P168" s="1">
        <v>29.015481948852539</v>
      </c>
      <c r="Q168" s="1">
        <v>38.135852813720703</v>
      </c>
      <c r="R168" s="1">
        <v>400.604736328125</v>
      </c>
      <c r="S168" s="1">
        <v>376.308837890625</v>
      </c>
      <c r="T168" s="1">
        <v>19.45146369934082</v>
      </c>
      <c r="U168" s="1">
        <v>29.33027458190918</v>
      </c>
      <c r="V168" s="1">
        <v>25.294378280639648</v>
      </c>
      <c r="W168" s="1">
        <v>38.140628814697266</v>
      </c>
      <c r="X168" s="1">
        <v>499.77017211914062</v>
      </c>
      <c r="Y168" s="1">
        <v>1500.2484130859375</v>
      </c>
      <c r="Z168" s="1">
        <v>58.274070739746094</v>
      </c>
      <c r="AA168" s="1">
        <v>76.369094848632813</v>
      </c>
      <c r="AB168" s="1">
        <v>-3.5254135131835938</v>
      </c>
      <c r="AC168" s="1">
        <v>-5.8850944042205811E-2</v>
      </c>
      <c r="AD168" s="1">
        <v>1</v>
      </c>
      <c r="AE168" s="1">
        <v>-0.21956524252891541</v>
      </c>
      <c r="AF168" s="1">
        <v>2.737391471862793</v>
      </c>
      <c r="AG168" s="1">
        <v>1</v>
      </c>
      <c r="AH168" s="1">
        <v>0</v>
      </c>
      <c r="AI168" s="1">
        <v>0.15999999642372131</v>
      </c>
      <c r="AJ168" s="1">
        <v>111115</v>
      </c>
      <c r="AK168">
        <f t="shared" si="240"/>
        <v>0.83295028686523431</v>
      </c>
      <c r="AL168">
        <f t="shared" si="241"/>
        <v>8.4771968704169445E-3</v>
      </c>
      <c r="AM168">
        <f t="shared" si="242"/>
        <v>302.16548194885252</v>
      </c>
      <c r="AN168">
        <f t="shared" si="243"/>
        <v>308.85544815063474</v>
      </c>
      <c r="AO168">
        <f t="shared" si="244"/>
        <v>240.03974072844358</v>
      </c>
      <c r="AP168">
        <f t="shared" si="245"/>
        <v>-0.60781960732564133</v>
      </c>
      <c r="AQ168">
        <f t="shared" si="246"/>
        <v>4.0253771668255025</v>
      </c>
      <c r="AR168">
        <f t="shared" si="247"/>
        <v>52.709504738847464</v>
      </c>
      <c r="AS168">
        <f t="shared" si="248"/>
        <v>23.379230156938284</v>
      </c>
      <c r="AT168">
        <f t="shared" si="249"/>
        <v>32.360465049743652</v>
      </c>
      <c r="AU168">
        <f t="shared" si="250"/>
        <v>4.8733765080412601</v>
      </c>
      <c r="AV168">
        <f t="shared" si="251"/>
        <v>0.34772159457742219</v>
      </c>
      <c r="AW168">
        <f t="shared" si="252"/>
        <v>2.2399265214822663</v>
      </c>
      <c r="AX168">
        <f t="shared" si="253"/>
        <v>2.6334499865589938</v>
      </c>
      <c r="AY168">
        <f t="shared" si="254"/>
        <v>0.22121953668640959</v>
      </c>
      <c r="AZ168">
        <f t="shared" si="255"/>
        <v>21.883423430658294</v>
      </c>
      <c r="BA168">
        <f t="shared" si="256"/>
        <v>0.76147070916872817</v>
      </c>
      <c r="BB168">
        <f t="shared" si="257"/>
        <v>59.410856582162985</v>
      </c>
      <c r="BC168">
        <f t="shared" si="258"/>
        <v>368.20540049118597</v>
      </c>
      <c r="BD168">
        <f t="shared" si="259"/>
        <v>2.7506131704019748E-2</v>
      </c>
    </row>
    <row r="169" spans="1:114" x14ac:dyDescent="0.25">
      <c r="A169" s="1">
        <v>130</v>
      </c>
      <c r="B169" s="1" t="s">
        <v>166</v>
      </c>
      <c r="C169" s="1">
        <v>7625.0000161603093</v>
      </c>
      <c r="D169" s="1">
        <v>0</v>
      </c>
      <c r="E169">
        <f t="shared" si="232"/>
        <v>17.060872661258404</v>
      </c>
      <c r="F169">
        <f t="shared" si="233"/>
        <v>0.39647355115989347</v>
      </c>
      <c r="G169">
        <f t="shared" si="234"/>
        <v>286.50335428480588</v>
      </c>
      <c r="H169">
        <f t="shared" si="235"/>
        <v>8.4781056064418738</v>
      </c>
      <c r="I169">
        <f t="shared" si="236"/>
        <v>1.7847116604361792</v>
      </c>
      <c r="J169">
        <f t="shared" si="237"/>
        <v>29.012481689453125</v>
      </c>
      <c r="K169" s="1">
        <v>6</v>
      </c>
      <c r="L169">
        <f t="shared" si="238"/>
        <v>1.4200000166893005</v>
      </c>
      <c r="M169" s="1">
        <v>1</v>
      </c>
      <c r="N169">
        <f t="shared" si="239"/>
        <v>2.8400000333786011</v>
      </c>
      <c r="O169" s="1">
        <v>35.705474853515625</v>
      </c>
      <c r="P169" s="1">
        <v>29.012481689453125</v>
      </c>
      <c r="Q169" s="1">
        <v>38.137107849121094</v>
      </c>
      <c r="R169" s="1">
        <v>400.58883666992187</v>
      </c>
      <c r="S169" s="1">
        <v>376.27743530273437</v>
      </c>
      <c r="T169" s="1">
        <v>19.4512939453125</v>
      </c>
      <c r="U169" s="1">
        <v>29.330766677856445</v>
      </c>
      <c r="V169" s="1">
        <v>25.294155120849609</v>
      </c>
      <c r="W169" s="1">
        <v>38.141265869140625</v>
      </c>
      <c r="X169" s="1">
        <v>499.79000854492187</v>
      </c>
      <c r="Y169" s="1">
        <v>1500.40234375</v>
      </c>
      <c r="Z169" s="1">
        <v>58.359512329101563</v>
      </c>
      <c r="AA169" s="1">
        <v>76.369186401367188</v>
      </c>
      <c r="AB169" s="1">
        <v>-3.5254135131835938</v>
      </c>
      <c r="AC169" s="1">
        <v>-5.8850944042205811E-2</v>
      </c>
      <c r="AD169" s="1">
        <v>1</v>
      </c>
      <c r="AE169" s="1">
        <v>-0.21956524252891541</v>
      </c>
      <c r="AF169" s="1">
        <v>2.737391471862793</v>
      </c>
      <c r="AG169" s="1">
        <v>1</v>
      </c>
      <c r="AH169" s="1">
        <v>0</v>
      </c>
      <c r="AI169" s="1">
        <v>0.15999999642372131</v>
      </c>
      <c r="AJ169" s="1">
        <v>111115</v>
      </c>
      <c r="AK169">
        <f t="shared" si="240"/>
        <v>0.83298334757486969</v>
      </c>
      <c r="AL169">
        <f t="shared" si="241"/>
        <v>8.4781056064418738E-3</v>
      </c>
      <c r="AM169">
        <f t="shared" si="242"/>
        <v>302.1624816894531</v>
      </c>
      <c r="AN169">
        <f t="shared" si="243"/>
        <v>308.8554748535156</v>
      </c>
      <c r="AO169">
        <f t="shared" si="244"/>
        <v>240.06436963414308</v>
      </c>
      <c r="AP169">
        <f t="shared" si="245"/>
        <v>-0.60757989590029382</v>
      </c>
      <c r="AQ169">
        <f t="shared" si="246"/>
        <v>4.0246784481524074</v>
      </c>
      <c r="AR169">
        <f t="shared" si="247"/>
        <v>52.700292327330018</v>
      </c>
      <c r="AS169">
        <f t="shared" si="248"/>
        <v>23.369525649473573</v>
      </c>
      <c r="AT169">
        <f t="shared" si="249"/>
        <v>32.358978271484375</v>
      </c>
      <c r="AU169">
        <f t="shared" si="250"/>
        <v>4.8729674971421248</v>
      </c>
      <c r="AV169">
        <f t="shared" si="251"/>
        <v>0.34790486284422734</v>
      </c>
      <c r="AW169">
        <f t="shared" si="252"/>
        <v>2.2399667877162281</v>
      </c>
      <c r="AX169">
        <f t="shared" si="253"/>
        <v>2.6330007094258967</v>
      </c>
      <c r="AY169">
        <f t="shared" si="254"/>
        <v>0.22133822145516779</v>
      </c>
      <c r="AZ169">
        <f t="shared" si="255"/>
        <v>21.880028067993283</v>
      </c>
      <c r="BA169">
        <f t="shared" si="256"/>
        <v>0.76141518838167732</v>
      </c>
      <c r="BB169">
        <f t="shared" si="257"/>
        <v>59.423780892182499</v>
      </c>
      <c r="BC169">
        <f t="shared" si="258"/>
        <v>368.16751353442419</v>
      </c>
      <c r="BD169">
        <f t="shared" si="259"/>
        <v>2.7536964060715589E-2</v>
      </c>
    </row>
    <row r="170" spans="1:114" x14ac:dyDescent="0.25">
      <c r="A170" s="1">
        <v>131</v>
      </c>
      <c r="B170" s="1" t="s">
        <v>166</v>
      </c>
      <c r="C170" s="1">
        <v>7625.5000161491334</v>
      </c>
      <c r="D170" s="1">
        <v>0</v>
      </c>
      <c r="E170">
        <f t="shared" si="232"/>
        <v>17.050621195018458</v>
      </c>
      <c r="F170">
        <f t="shared" si="233"/>
        <v>0.3963664538978362</v>
      </c>
      <c r="G170">
        <f t="shared" si="234"/>
        <v>286.53703173305081</v>
      </c>
      <c r="H170">
        <f t="shared" si="235"/>
        <v>8.4794087097459538</v>
      </c>
      <c r="I170">
        <f t="shared" si="236"/>
        <v>1.7853946063580297</v>
      </c>
      <c r="J170">
        <f t="shared" si="237"/>
        <v>29.015665054321289</v>
      </c>
      <c r="K170" s="1">
        <v>6</v>
      </c>
      <c r="L170">
        <f t="shared" si="238"/>
        <v>1.4200000166893005</v>
      </c>
      <c r="M170" s="1">
        <v>1</v>
      </c>
      <c r="N170">
        <f t="shared" si="239"/>
        <v>2.8400000333786011</v>
      </c>
      <c r="O170" s="1">
        <v>35.705615997314453</v>
      </c>
      <c r="P170" s="1">
        <v>29.015665054321289</v>
      </c>
      <c r="Q170" s="1">
        <v>38.138038635253906</v>
      </c>
      <c r="R170" s="1">
        <v>400.58721923828125</v>
      </c>
      <c r="S170" s="1">
        <v>376.28927612304687</v>
      </c>
      <c r="T170" s="1">
        <v>19.451381683349609</v>
      </c>
      <c r="U170" s="1">
        <v>29.331607818603516</v>
      </c>
      <c r="V170" s="1">
        <v>25.294004440307617</v>
      </c>
      <c r="W170" s="1">
        <v>38.141960144042969</v>
      </c>
      <c r="X170" s="1">
        <v>499.82827758789062</v>
      </c>
      <c r="Y170" s="1">
        <v>1500.3721923828125</v>
      </c>
      <c r="Z170" s="1">
        <v>58.289215087890625</v>
      </c>
      <c r="AA170" s="1">
        <v>76.368988037109375</v>
      </c>
      <c r="AB170" s="1">
        <v>-3.5254135131835938</v>
      </c>
      <c r="AC170" s="1">
        <v>-5.8850944042205811E-2</v>
      </c>
      <c r="AD170" s="1">
        <v>1</v>
      </c>
      <c r="AE170" s="1">
        <v>-0.21956524252891541</v>
      </c>
      <c r="AF170" s="1">
        <v>2.737391471862793</v>
      </c>
      <c r="AG170" s="1">
        <v>1</v>
      </c>
      <c r="AH170" s="1">
        <v>0</v>
      </c>
      <c r="AI170" s="1">
        <v>0.15999999642372131</v>
      </c>
      <c r="AJ170" s="1">
        <v>111115</v>
      </c>
      <c r="AK170">
        <f t="shared" si="240"/>
        <v>0.83304712931315095</v>
      </c>
      <c r="AL170">
        <f t="shared" si="241"/>
        <v>8.4794087097459538E-3</v>
      </c>
      <c r="AM170">
        <f t="shared" si="242"/>
        <v>302.16566505432127</v>
      </c>
      <c r="AN170">
        <f t="shared" si="243"/>
        <v>308.85561599731443</v>
      </c>
      <c r="AO170">
        <f t="shared" si="244"/>
        <v>240.05954541550091</v>
      </c>
      <c r="AP170">
        <f t="shared" si="245"/>
        <v>-0.60873588070008022</v>
      </c>
      <c r="AQ170">
        <f t="shared" si="246"/>
        <v>4.0254198129661454</v>
      </c>
      <c r="AR170">
        <f t="shared" si="247"/>
        <v>52.710136881872849</v>
      </c>
      <c r="AS170">
        <f t="shared" si="248"/>
        <v>23.378529063269333</v>
      </c>
      <c r="AT170">
        <f t="shared" si="249"/>
        <v>32.360640525817871</v>
      </c>
      <c r="AU170">
        <f t="shared" si="250"/>
        <v>4.8734247832681943</v>
      </c>
      <c r="AV170">
        <f t="shared" si="251"/>
        <v>0.3478223948757202</v>
      </c>
      <c r="AW170">
        <f t="shared" si="252"/>
        <v>2.2400252066081157</v>
      </c>
      <c r="AX170">
        <f t="shared" si="253"/>
        <v>2.6333995766600786</v>
      </c>
      <c r="AY170">
        <f t="shared" si="254"/>
        <v>0.22128481481376802</v>
      </c>
      <c r="AZ170">
        <f t="shared" si="255"/>
        <v>21.882543148610189</v>
      </c>
      <c r="BA170">
        <f t="shared" si="256"/>
        <v>0.76148072750112861</v>
      </c>
      <c r="BB170">
        <f t="shared" si="257"/>
        <v>59.414160499591738</v>
      </c>
      <c r="BC170">
        <f t="shared" si="258"/>
        <v>368.18422741081457</v>
      </c>
      <c r="BD170">
        <f t="shared" si="259"/>
        <v>2.7514713257073414E-2</v>
      </c>
    </row>
    <row r="171" spans="1:114" x14ac:dyDescent="0.25">
      <c r="A171" s="1">
        <v>132</v>
      </c>
      <c r="B171" s="1" t="s">
        <v>167</v>
      </c>
      <c r="C171" s="1">
        <v>7626.0000161379576</v>
      </c>
      <c r="D171" s="1">
        <v>0</v>
      </c>
      <c r="E171">
        <f t="shared" si="232"/>
        <v>17.108272784347847</v>
      </c>
      <c r="F171">
        <f t="shared" si="233"/>
        <v>0.39627112466010767</v>
      </c>
      <c r="G171">
        <f t="shared" si="234"/>
        <v>286.24790199997096</v>
      </c>
      <c r="H171">
        <f t="shared" si="235"/>
        <v>8.4781360045944893</v>
      </c>
      <c r="I171">
        <f t="shared" si="236"/>
        <v>1.7854978676100282</v>
      </c>
      <c r="J171">
        <f t="shared" si="237"/>
        <v>29.01536750793457</v>
      </c>
      <c r="K171" s="1">
        <v>6</v>
      </c>
      <c r="L171">
        <f t="shared" si="238"/>
        <v>1.4200000166893005</v>
      </c>
      <c r="M171" s="1">
        <v>1</v>
      </c>
      <c r="N171">
        <f t="shared" si="239"/>
        <v>2.8400000333786011</v>
      </c>
      <c r="O171" s="1">
        <v>35.705707550048828</v>
      </c>
      <c r="P171" s="1">
        <v>29.01536750793457</v>
      </c>
      <c r="Q171" s="1">
        <v>38.139518737792969</v>
      </c>
      <c r="R171" s="1">
        <v>400.63735961914062</v>
      </c>
      <c r="S171" s="1">
        <v>376.27224731445312</v>
      </c>
      <c r="T171" s="1">
        <v>19.451240539550781</v>
      </c>
      <c r="U171" s="1">
        <v>29.329483032226563</v>
      </c>
      <c r="V171" s="1">
        <v>25.293577194213867</v>
      </c>
      <c r="W171" s="1">
        <v>38.138832092285156</v>
      </c>
      <c r="X171" s="1">
        <v>499.85470581054687</v>
      </c>
      <c r="Y171" s="1">
        <v>1500.424560546875</v>
      </c>
      <c r="Z171" s="1">
        <v>58.255443572998047</v>
      </c>
      <c r="AA171" s="1">
        <v>76.368637084960937</v>
      </c>
      <c r="AB171" s="1">
        <v>-3.5254135131835938</v>
      </c>
      <c r="AC171" s="1">
        <v>-5.8850944042205811E-2</v>
      </c>
      <c r="AD171" s="1">
        <v>1</v>
      </c>
      <c r="AE171" s="1">
        <v>-0.21956524252891541</v>
      </c>
      <c r="AF171" s="1">
        <v>2.737391471862793</v>
      </c>
      <c r="AG171" s="1">
        <v>1</v>
      </c>
      <c r="AH171" s="1">
        <v>0</v>
      </c>
      <c r="AI171" s="1">
        <v>0.15999999642372131</v>
      </c>
      <c r="AJ171" s="1">
        <v>111115</v>
      </c>
      <c r="AK171">
        <f t="shared" si="240"/>
        <v>0.83309117635091134</v>
      </c>
      <c r="AL171">
        <f t="shared" si="241"/>
        <v>8.4781360045944887E-3</v>
      </c>
      <c r="AM171">
        <f t="shared" si="242"/>
        <v>302.16536750793455</v>
      </c>
      <c r="AN171">
        <f t="shared" si="243"/>
        <v>308.85570755004881</v>
      </c>
      <c r="AO171">
        <f t="shared" si="244"/>
        <v>240.06792432156362</v>
      </c>
      <c r="AP171">
        <f t="shared" si="245"/>
        <v>-0.60792077285413437</v>
      </c>
      <c r="AQ171">
        <f t="shared" si="246"/>
        <v>4.0253505131876581</v>
      </c>
      <c r="AR171">
        <f t="shared" si="247"/>
        <v>52.709471673684739</v>
      </c>
      <c r="AS171">
        <f t="shared" si="248"/>
        <v>23.379988641458176</v>
      </c>
      <c r="AT171">
        <f t="shared" si="249"/>
        <v>32.360537528991699</v>
      </c>
      <c r="AU171">
        <f t="shared" si="250"/>
        <v>4.8733964477584522</v>
      </c>
      <c r="AV171">
        <f t="shared" si="251"/>
        <v>0.34774898403251181</v>
      </c>
      <c r="AW171">
        <f t="shared" si="252"/>
        <v>2.23985264557763</v>
      </c>
      <c r="AX171">
        <f t="shared" si="253"/>
        <v>2.6335438021808222</v>
      </c>
      <c r="AY171">
        <f t="shared" si="254"/>
        <v>0.22123727399081461</v>
      </c>
      <c r="AZ171">
        <f t="shared" si="255"/>
        <v>21.860362144167247</v>
      </c>
      <c r="BA171">
        <f t="shared" si="256"/>
        <v>0.76074678385927241</v>
      </c>
      <c r="BB171">
        <f t="shared" si="257"/>
        <v>59.409977829117281</v>
      </c>
      <c r="BC171">
        <f t="shared" si="258"/>
        <v>368.13979379775606</v>
      </c>
      <c r="BD171">
        <f t="shared" si="259"/>
        <v>2.7609134462952795E-2</v>
      </c>
    </row>
    <row r="172" spans="1:114" x14ac:dyDescent="0.25">
      <c r="A172" s="1">
        <v>133</v>
      </c>
      <c r="B172" s="1" t="s">
        <v>167</v>
      </c>
      <c r="C172" s="1">
        <v>7626.5000161267817</v>
      </c>
      <c r="D172" s="1">
        <v>0</v>
      </c>
      <c r="E172">
        <f t="shared" si="232"/>
        <v>17.161163361790898</v>
      </c>
      <c r="F172">
        <f t="shared" si="233"/>
        <v>0.39605625775982001</v>
      </c>
      <c r="G172">
        <f t="shared" si="234"/>
        <v>285.95583438408858</v>
      </c>
      <c r="H172">
        <f t="shared" si="235"/>
        <v>8.4785822285175492</v>
      </c>
      <c r="I172">
        <f t="shared" si="236"/>
        <v>1.7864270081657758</v>
      </c>
      <c r="J172">
        <f t="shared" si="237"/>
        <v>29.01933479309082</v>
      </c>
      <c r="K172" s="1">
        <v>6</v>
      </c>
      <c r="L172">
        <f t="shared" si="238"/>
        <v>1.4200000166893005</v>
      </c>
      <c r="M172" s="1">
        <v>1</v>
      </c>
      <c r="N172">
        <f t="shared" si="239"/>
        <v>2.8400000333786011</v>
      </c>
      <c r="O172" s="1">
        <v>35.706092834472656</v>
      </c>
      <c r="P172" s="1">
        <v>29.01933479309082</v>
      </c>
      <c r="Q172" s="1">
        <v>38.140087127685547</v>
      </c>
      <c r="R172" s="1">
        <v>400.6846923828125</v>
      </c>
      <c r="S172" s="1">
        <v>376.25778198242187</v>
      </c>
      <c r="T172" s="1">
        <v>19.451417922973633</v>
      </c>
      <c r="U172" s="1">
        <v>29.329475402832031</v>
      </c>
      <c r="V172" s="1">
        <v>25.293220520019531</v>
      </c>
      <c r="W172" s="1">
        <v>38.137931823730469</v>
      </c>
      <c r="X172" s="1">
        <v>499.890380859375</v>
      </c>
      <c r="Y172" s="1">
        <v>1500.4598388671875</v>
      </c>
      <c r="Z172" s="1">
        <v>58.302009582519531</v>
      </c>
      <c r="AA172" s="1">
        <v>76.368484497070313</v>
      </c>
      <c r="AB172" s="1">
        <v>-3.5254135131835938</v>
      </c>
      <c r="AC172" s="1">
        <v>-5.8850944042205811E-2</v>
      </c>
      <c r="AD172" s="1">
        <v>1</v>
      </c>
      <c r="AE172" s="1">
        <v>-0.21956524252891541</v>
      </c>
      <c r="AF172" s="1">
        <v>2.737391471862793</v>
      </c>
      <c r="AG172" s="1">
        <v>1</v>
      </c>
      <c r="AH172" s="1">
        <v>0</v>
      </c>
      <c r="AI172" s="1">
        <v>0.15999999642372131</v>
      </c>
      <c r="AJ172" s="1">
        <v>111115</v>
      </c>
      <c r="AK172">
        <f t="shared" si="240"/>
        <v>0.8331506347656249</v>
      </c>
      <c r="AL172">
        <f t="shared" si="241"/>
        <v>8.4785822285175488E-3</v>
      </c>
      <c r="AM172">
        <f t="shared" si="242"/>
        <v>302.1693347930908</v>
      </c>
      <c r="AN172">
        <f t="shared" si="243"/>
        <v>308.85609283447263</v>
      </c>
      <c r="AO172">
        <f t="shared" si="244"/>
        <v>240.07356885268746</v>
      </c>
      <c r="AP172">
        <f t="shared" si="245"/>
        <v>-0.60858083474514857</v>
      </c>
      <c r="AQ172">
        <f t="shared" si="246"/>
        <v>4.0262745957741588</v>
      </c>
      <c r="AR172">
        <f t="shared" si="247"/>
        <v>52.721677303006018</v>
      </c>
      <c r="AS172">
        <f t="shared" si="248"/>
        <v>23.392201900173987</v>
      </c>
      <c r="AT172">
        <f t="shared" si="249"/>
        <v>32.362713813781738</v>
      </c>
      <c r="AU172">
        <f t="shared" si="250"/>
        <v>4.8739951970811157</v>
      </c>
      <c r="AV172">
        <f t="shared" si="251"/>
        <v>0.34758350413675781</v>
      </c>
      <c r="AW172">
        <f t="shared" si="252"/>
        <v>2.239847587608383</v>
      </c>
      <c r="AX172">
        <f t="shared" si="253"/>
        <v>2.6341476094727327</v>
      </c>
      <c r="AY172">
        <f t="shared" si="254"/>
        <v>0.22113011061749432</v>
      </c>
      <c r="AZ172">
        <f t="shared" si="255"/>
        <v>21.838013705008073</v>
      </c>
      <c r="BA172">
        <f t="shared" si="256"/>
        <v>0.75999978758565034</v>
      </c>
      <c r="BB172">
        <f t="shared" si="257"/>
        <v>59.395222197311895</v>
      </c>
      <c r="BC172">
        <f t="shared" si="258"/>
        <v>368.10018681829206</v>
      </c>
      <c r="BD172">
        <f t="shared" si="259"/>
        <v>2.7690589343305556E-2</v>
      </c>
    </row>
    <row r="173" spans="1:114" x14ac:dyDescent="0.25">
      <c r="A173" s="1">
        <v>134</v>
      </c>
      <c r="B173" s="1" t="s">
        <v>168</v>
      </c>
      <c r="C173" s="1">
        <v>7627.50001610443</v>
      </c>
      <c r="D173" s="1">
        <v>0</v>
      </c>
      <c r="E173">
        <f t="shared" si="232"/>
        <v>17.200238439020509</v>
      </c>
      <c r="F173">
        <f t="shared" si="233"/>
        <v>0.39497610082213608</v>
      </c>
      <c r="G173">
        <f t="shared" si="234"/>
        <v>285.55456602027715</v>
      </c>
      <c r="H173">
        <f t="shared" si="235"/>
        <v>8.4785278940830366</v>
      </c>
      <c r="I173">
        <f t="shared" si="236"/>
        <v>1.7906478067813052</v>
      </c>
      <c r="J173">
        <f t="shared" si="237"/>
        <v>29.037033081054688</v>
      </c>
      <c r="K173" s="1">
        <v>6</v>
      </c>
      <c r="L173">
        <f t="shared" si="238"/>
        <v>1.4200000166893005</v>
      </c>
      <c r="M173" s="1">
        <v>1</v>
      </c>
      <c r="N173">
        <f t="shared" si="239"/>
        <v>2.8400000333786011</v>
      </c>
      <c r="O173" s="1">
        <v>35.706817626953125</v>
      </c>
      <c r="P173" s="1">
        <v>29.037033081054688</v>
      </c>
      <c r="Q173" s="1">
        <v>38.143077850341797</v>
      </c>
      <c r="R173" s="1">
        <v>400.7161865234375</v>
      </c>
      <c r="S173" s="1">
        <v>376.24624633789062</v>
      </c>
      <c r="T173" s="1">
        <v>19.451808929443359</v>
      </c>
      <c r="U173" s="1">
        <v>29.328310012817383</v>
      </c>
      <c r="V173" s="1">
        <v>25.292640686035156</v>
      </c>
      <c r="W173" s="1">
        <v>38.134777069091797</v>
      </c>
      <c r="X173" s="1">
        <v>499.966552734375</v>
      </c>
      <c r="Y173" s="1">
        <v>1500.4853515625</v>
      </c>
      <c r="Z173" s="1">
        <v>58.19219970703125</v>
      </c>
      <c r="AA173" s="1">
        <v>76.368240356445312</v>
      </c>
      <c r="AB173" s="1">
        <v>-3.5254135131835938</v>
      </c>
      <c r="AC173" s="1">
        <v>-5.8850944042205811E-2</v>
      </c>
      <c r="AD173" s="1">
        <v>1</v>
      </c>
      <c r="AE173" s="1">
        <v>-0.21956524252891541</v>
      </c>
      <c r="AF173" s="1">
        <v>2.737391471862793</v>
      </c>
      <c r="AG173" s="1">
        <v>1</v>
      </c>
      <c r="AH173" s="1">
        <v>0</v>
      </c>
      <c r="AI173" s="1">
        <v>0.15999999642372131</v>
      </c>
      <c r="AJ173" s="1">
        <v>111115</v>
      </c>
      <c r="AK173">
        <f t="shared" si="240"/>
        <v>0.83327758789062489</v>
      </c>
      <c r="AL173">
        <f t="shared" si="241"/>
        <v>8.4785278940830364E-3</v>
      </c>
      <c r="AM173">
        <f t="shared" si="242"/>
        <v>302.18703308105466</v>
      </c>
      <c r="AN173">
        <f t="shared" si="243"/>
        <v>308.8568176269531</v>
      </c>
      <c r="AO173">
        <f t="shared" si="244"/>
        <v>240.07765088384622</v>
      </c>
      <c r="AP173">
        <f t="shared" si="245"/>
        <v>-0.61086034680709056</v>
      </c>
      <c r="AQ173">
        <f t="shared" si="246"/>
        <v>4.0303992350884847</v>
      </c>
      <c r="AR173">
        <f t="shared" si="247"/>
        <v>52.775855725845958</v>
      </c>
      <c r="AS173">
        <f t="shared" si="248"/>
        <v>23.447545713028575</v>
      </c>
      <c r="AT173">
        <f t="shared" si="249"/>
        <v>32.371925354003906</v>
      </c>
      <c r="AU173">
        <f t="shared" si="250"/>
        <v>4.8765302268350297</v>
      </c>
      <c r="AV173">
        <f t="shared" si="251"/>
        <v>0.34675128748539019</v>
      </c>
      <c r="AW173">
        <f t="shared" si="252"/>
        <v>2.2397514283071795</v>
      </c>
      <c r="AX173">
        <f t="shared" si="253"/>
        <v>2.6367787985278501</v>
      </c>
      <c r="AY173">
        <f t="shared" si="254"/>
        <v>0.22059120189316753</v>
      </c>
      <c r="AZ173">
        <f t="shared" si="255"/>
        <v>21.80729973271696</v>
      </c>
      <c r="BA173">
        <f t="shared" si="256"/>
        <v>0.75895658441687908</v>
      </c>
      <c r="BB173">
        <f t="shared" si="257"/>
        <v>59.326237226369926</v>
      </c>
      <c r="BC173">
        <f t="shared" si="258"/>
        <v>368.07007675346506</v>
      </c>
      <c r="BD173">
        <f t="shared" si="259"/>
        <v>2.7723672486066907E-2</v>
      </c>
    </row>
    <row r="174" spans="1:114" x14ac:dyDescent="0.25">
      <c r="A174" s="1">
        <v>135</v>
      </c>
      <c r="B174" s="1" t="s">
        <v>168</v>
      </c>
      <c r="C174" s="1">
        <v>7628.0000160932541</v>
      </c>
      <c r="D174" s="1">
        <v>0</v>
      </c>
      <c r="E174">
        <f t="shared" si="232"/>
        <v>17.208222467236876</v>
      </c>
      <c r="F174">
        <f t="shared" si="233"/>
        <v>0.39484016366215241</v>
      </c>
      <c r="G174">
        <f t="shared" si="234"/>
        <v>285.49999072386055</v>
      </c>
      <c r="H174">
        <f t="shared" si="235"/>
        <v>8.4795777249827911</v>
      </c>
      <c r="I174">
        <f t="shared" si="236"/>
        <v>1.7914016284896102</v>
      </c>
      <c r="J174">
        <f t="shared" si="237"/>
        <v>29.040685653686523</v>
      </c>
      <c r="K174" s="1">
        <v>6</v>
      </c>
      <c r="L174">
        <f t="shared" si="238"/>
        <v>1.4200000166893005</v>
      </c>
      <c r="M174" s="1">
        <v>1</v>
      </c>
      <c r="N174">
        <f t="shared" si="239"/>
        <v>2.8400000333786011</v>
      </c>
      <c r="O174" s="1">
        <v>35.706825256347656</v>
      </c>
      <c r="P174" s="1">
        <v>29.040685653686523</v>
      </c>
      <c r="Q174" s="1">
        <v>38.143753051757813</v>
      </c>
      <c r="R174" s="1">
        <v>400.73526000976563</v>
      </c>
      <c r="S174" s="1">
        <v>376.25650024414062</v>
      </c>
      <c r="T174" s="1">
        <v>19.452383041381836</v>
      </c>
      <c r="U174" s="1">
        <v>29.329553604125977</v>
      </c>
      <c r="V174" s="1">
        <v>25.29340934753418</v>
      </c>
      <c r="W174" s="1">
        <v>38.136425018310547</v>
      </c>
      <c r="X174" s="1">
        <v>499.99392700195312</v>
      </c>
      <c r="Y174" s="1">
        <v>1500.455810546875</v>
      </c>
      <c r="Z174" s="1">
        <v>58.183582305908203</v>
      </c>
      <c r="AA174" s="1">
        <v>76.368339538574219</v>
      </c>
      <c r="AB174" s="1">
        <v>-3.5254135131835938</v>
      </c>
      <c r="AC174" s="1">
        <v>-5.8850944042205811E-2</v>
      </c>
      <c r="AD174" s="1">
        <v>1</v>
      </c>
      <c r="AE174" s="1">
        <v>-0.21956524252891541</v>
      </c>
      <c r="AF174" s="1">
        <v>2.737391471862793</v>
      </c>
      <c r="AG174" s="1">
        <v>1</v>
      </c>
      <c r="AH174" s="1">
        <v>0</v>
      </c>
      <c r="AI174" s="1">
        <v>0.15999999642372131</v>
      </c>
      <c r="AJ174" s="1">
        <v>111115</v>
      </c>
      <c r="AK174">
        <f t="shared" si="240"/>
        <v>0.83332321166992174</v>
      </c>
      <c r="AL174">
        <f t="shared" si="241"/>
        <v>8.4795777249827911E-3</v>
      </c>
      <c r="AM174">
        <f t="shared" si="242"/>
        <v>302.1906856536865</v>
      </c>
      <c r="AN174">
        <f t="shared" si="243"/>
        <v>308.85682525634763</v>
      </c>
      <c r="AO174">
        <f t="shared" si="244"/>
        <v>240.07292432145186</v>
      </c>
      <c r="AP174">
        <f t="shared" si="245"/>
        <v>-0.61196895190386147</v>
      </c>
      <c r="AQ174">
        <f t="shared" si="246"/>
        <v>4.0312509366443159</v>
      </c>
      <c r="AR174">
        <f t="shared" si="247"/>
        <v>52.786939731851852</v>
      </c>
      <c r="AS174">
        <f t="shared" si="248"/>
        <v>23.457386127725876</v>
      </c>
      <c r="AT174">
        <f t="shared" si="249"/>
        <v>32.37375545501709</v>
      </c>
      <c r="AU174">
        <f t="shared" si="250"/>
        <v>4.8770340100169562</v>
      </c>
      <c r="AV174">
        <f t="shared" si="251"/>
        <v>0.34664651410154285</v>
      </c>
      <c r="AW174">
        <f t="shared" si="252"/>
        <v>2.2398493081547057</v>
      </c>
      <c r="AX174">
        <f t="shared" si="253"/>
        <v>2.6371847018622505</v>
      </c>
      <c r="AY174">
        <f t="shared" si="254"/>
        <v>0.22052335830359548</v>
      </c>
      <c r="AZ174">
        <f t="shared" si="255"/>
        <v>21.803160229859571</v>
      </c>
      <c r="BA174">
        <f t="shared" si="256"/>
        <v>0.75879085288522297</v>
      </c>
      <c r="BB174">
        <f t="shared" si="257"/>
        <v>59.315740370781612</v>
      </c>
      <c r="BC174">
        <f t="shared" si="258"/>
        <v>368.07653543507934</v>
      </c>
      <c r="BD174">
        <f t="shared" si="259"/>
        <v>2.7731147135004099E-2</v>
      </c>
      <c r="BE174">
        <f>AVERAGE(E160:E174)</f>
        <v>17.030696829168598</v>
      </c>
      <c r="BF174">
        <f>AVERAGE(O160:O174)</f>
        <v>35.706127166748047</v>
      </c>
      <c r="BG174">
        <f>AVERAGE(P160:P174)</f>
        <v>29.03029581705729</v>
      </c>
      <c r="BH174" t="e">
        <f>AVERAGE(B160:B174)</f>
        <v>#DIV/0!</v>
      </c>
      <c r="BI174">
        <f t="shared" ref="BI174:DJ174" si="260">AVERAGE(C160:C174)</f>
        <v>7624.033349515249</v>
      </c>
      <c r="BJ174">
        <f t="shared" si="260"/>
        <v>0</v>
      </c>
      <c r="BK174">
        <f t="shared" si="260"/>
        <v>17.030696829168598</v>
      </c>
      <c r="BL174">
        <f t="shared" si="260"/>
        <v>0.39528717932433327</v>
      </c>
      <c r="BM174">
        <f t="shared" si="260"/>
        <v>286.45047605420655</v>
      </c>
      <c r="BN174">
        <f t="shared" si="260"/>
        <v>8.4768992208239791</v>
      </c>
      <c r="BO174">
        <f t="shared" si="260"/>
        <v>1.7891080402234532</v>
      </c>
      <c r="BP174">
        <f t="shared" si="260"/>
        <v>29.03029581705729</v>
      </c>
      <c r="BQ174">
        <f t="shared" si="260"/>
        <v>6</v>
      </c>
      <c r="BR174">
        <f t="shared" si="260"/>
        <v>1.4200000166893005</v>
      </c>
      <c r="BS174">
        <f t="shared" si="260"/>
        <v>1</v>
      </c>
      <c r="BT174">
        <f t="shared" si="260"/>
        <v>2.8400000333786011</v>
      </c>
      <c r="BU174">
        <f t="shared" si="260"/>
        <v>35.706127166748047</v>
      </c>
      <c r="BV174">
        <f t="shared" si="260"/>
        <v>29.03029581705729</v>
      </c>
      <c r="BW174">
        <f t="shared" si="260"/>
        <v>38.136894989013669</v>
      </c>
      <c r="BX174">
        <f t="shared" si="260"/>
        <v>400.59822591145831</v>
      </c>
      <c r="BY174">
        <f t="shared" si="260"/>
        <v>376.32667236328126</v>
      </c>
      <c r="BZ174">
        <f t="shared" si="260"/>
        <v>19.451043574015298</v>
      </c>
      <c r="CA174">
        <f t="shared" si="260"/>
        <v>29.327688471476236</v>
      </c>
      <c r="CB174">
        <f t="shared" si="260"/>
        <v>25.292803827921549</v>
      </c>
      <c r="CC174">
        <f t="shared" si="260"/>
        <v>38.135715738932291</v>
      </c>
      <c r="CD174">
        <f t="shared" si="260"/>
        <v>499.86356404622398</v>
      </c>
      <c r="CE174">
        <f t="shared" si="260"/>
        <v>1500.2618733723959</v>
      </c>
      <c r="CF174">
        <f t="shared" si="260"/>
        <v>58.291445159912108</v>
      </c>
      <c r="CG174">
        <f t="shared" si="260"/>
        <v>76.368838500976565</v>
      </c>
      <c r="CH174">
        <f t="shared" si="260"/>
        <v>-3.5254135131835938</v>
      </c>
      <c r="CI174">
        <f t="shared" si="260"/>
        <v>-5.8850944042205811E-2</v>
      </c>
      <c r="CJ174">
        <f t="shared" si="260"/>
        <v>1</v>
      </c>
      <c r="CK174">
        <f t="shared" si="260"/>
        <v>-0.21956524252891541</v>
      </c>
      <c r="CL174">
        <f t="shared" si="260"/>
        <v>2.737391471862793</v>
      </c>
      <c r="CM174">
        <f t="shared" si="260"/>
        <v>1</v>
      </c>
      <c r="CN174">
        <f t="shared" si="260"/>
        <v>0</v>
      </c>
      <c r="CO174">
        <f t="shared" si="260"/>
        <v>0.15999999642372131</v>
      </c>
      <c r="CP174">
        <f t="shared" si="260"/>
        <v>111115</v>
      </c>
      <c r="CQ174">
        <f t="shared" si="260"/>
        <v>0.83310594007703986</v>
      </c>
      <c r="CR174">
        <f t="shared" si="260"/>
        <v>8.4768992208239784E-3</v>
      </c>
      <c r="CS174">
        <f t="shared" si="260"/>
        <v>302.1802958170573</v>
      </c>
      <c r="CT174">
        <f t="shared" si="260"/>
        <v>308.85612716674802</v>
      </c>
      <c r="CU174">
        <f t="shared" si="260"/>
        <v>240.04189437422878</v>
      </c>
      <c r="CV174">
        <f t="shared" si="260"/>
        <v>-0.60960066432360038</v>
      </c>
      <c r="CW174">
        <f t="shared" si="260"/>
        <v>4.0288295449746245</v>
      </c>
      <c r="CX174">
        <f t="shared" si="260"/>
        <v>52.754888361770995</v>
      </c>
      <c r="CY174">
        <f t="shared" si="260"/>
        <v>23.427199890294762</v>
      </c>
      <c r="CZ174">
        <f t="shared" si="260"/>
        <v>32.36821149190267</v>
      </c>
      <c r="DA174">
        <f t="shared" si="260"/>
        <v>4.8755083076729173</v>
      </c>
      <c r="DB174">
        <f t="shared" si="260"/>
        <v>0.34699083391074775</v>
      </c>
      <c r="DC174">
        <f t="shared" si="260"/>
        <v>2.2397215047511714</v>
      </c>
      <c r="DD174">
        <f t="shared" si="260"/>
        <v>2.6357868029217468</v>
      </c>
      <c r="DE174">
        <f t="shared" si="260"/>
        <v>0.22074633269704361</v>
      </c>
      <c r="DF174">
        <f t="shared" si="260"/>
        <v>21.87589025871771</v>
      </c>
      <c r="DG174">
        <f t="shared" si="260"/>
        <v>0.76117494252351547</v>
      </c>
      <c r="DH174">
        <f t="shared" si="260"/>
        <v>59.349759559844415</v>
      </c>
      <c r="DI174">
        <f t="shared" si="260"/>
        <v>368.23109474033811</v>
      </c>
      <c r="DJ174">
        <f t="shared" si="260"/>
        <v>2.7449378995888885E-2</v>
      </c>
    </row>
    <row r="175" spans="1:114" x14ac:dyDescent="0.25">
      <c r="A175" s="1" t="s">
        <v>9</v>
      </c>
      <c r="B175" s="1" t="s">
        <v>169</v>
      </c>
    </row>
    <row r="176" spans="1:114" x14ac:dyDescent="0.25">
      <c r="A176" s="1" t="s">
        <v>9</v>
      </c>
      <c r="B176" s="1" t="s">
        <v>170</v>
      </c>
    </row>
    <row r="177" spans="1:56" x14ac:dyDescent="0.25">
      <c r="A177" s="1" t="s">
        <v>9</v>
      </c>
      <c r="B177" s="1" t="s">
        <v>171</v>
      </c>
    </row>
    <row r="178" spans="1:56" x14ac:dyDescent="0.25">
      <c r="A178" s="1" t="s">
        <v>9</v>
      </c>
      <c r="B178" s="1" t="s">
        <v>172</v>
      </c>
    </row>
    <row r="179" spans="1:56" x14ac:dyDescent="0.25">
      <c r="A179" s="1" t="s">
        <v>9</v>
      </c>
      <c r="B179" s="1" t="s">
        <v>173</v>
      </c>
    </row>
    <row r="180" spans="1:56" x14ac:dyDescent="0.25">
      <c r="A180" s="1" t="s">
        <v>9</v>
      </c>
      <c r="B180" s="1" t="s">
        <v>174</v>
      </c>
    </row>
    <row r="181" spans="1:56" x14ac:dyDescent="0.25">
      <c r="A181" s="1" t="s">
        <v>9</v>
      </c>
      <c r="B181" s="1" t="s">
        <v>175</v>
      </c>
    </row>
    <row r="182" spans="1:56" x14ac:dyDescent="0.25">
      <c r="A182" s="1" t="s">
        <v>9</v>
      </c>
      <c r="B182" s="1" t="s">
        <v>176</v>
      </c>
    </row>
    <row r="183" spans="1:56" x14ac:dyDescent="0.25">
      <c r="A183" s="1" t="s">
        <v>9</v>
      </c>
      <c r="B183" s="1" t="s">
        <v>177</v>
      </c>
    </row>
    <row r="184" spans="1:56" x14ac:dyDescent="0.25">
      <c r="A184" s="1" t="s">
        <v>9</v>
      </c>
      <c r="B184" s="1" t="s">
        <v>178</v>
      </c>
    </row>
    <row r="185" spans="1:56" x14ac:dyDescent="0.25">
      <c r="A185" s="1" t="s">
        <v>9</v>
      </c>
      <c r="B185" s="1" t="s">
        <v>179</v>
      </c>
    </row>
    <row r="186" spans="1:56" x14ac:dyDescent="0.25">
      <c r="A186" s="1" t="s">
        <v>9</v>
      </c>
      <c r="B186" s="1" t="s">
        <v>180</v>
      </c>
    </row>
    <row r="187" spans="1:56" x14ac:dyDescent="0.25">
      <c r="A187" s="1" t="s">
        <v>9</v>
      </c>
      <c r="B187" s="1" t="s">
        <v>181</v>
      </c>
    </row>
    <row r="188" spans="1:56" x14ac:dyDescent="0.25">
      <c r="A188" s="1" t="s">
        <v>9</v>
      </c>
      <c r="B188" s="1" t="s">
        <v>182</v>
      </c>
    </row>
    <row r="189" spans="1:56" x14ac:dyDescent="0.25">
      <c r="A189" s="1">
        <v>136</v>
      </c>
      <c r="B189" s="1" t="s">
        <v>183</v>
      </c>
      <c r="C189" s="1">
        <v>10612.000015132129</v>
      </c>
      <c r="D189" s="1">
        <v>0</v>
      </c>
      <c r="E189">
        <f t="shared" ref="E189:E203" si="261">(R189-S189*(1000-T189)/(1000-U189))*AK189</f>
        <v>16.550461062235023</v>
      </c>
      <c r="F189">
        <f t="shared" ref="F189:F203" si="262">IF(AV189&lt;&gt;0,1/(1/AV189-1/N189),0)</f>
        <v>0.42867374583044998</v>
      </c>
      <c r="G189">
        <f t="shared" ref="G189:G203" si="263">((AY189-AL189/2)*S189-E189)/(AY189+AL189/2)</f>
        <v>290.00164538890903</v>
      </c>
      <c r="H189">
        <f t="shared" ref="H189:H203" si="264">AL189*1000</f>
        <v>10.7397697862336</v>
      </c>
      <c r="I189">
        <f t="shared" ref="I189:I203" si="265">(AQ189-AW189)</f>
        <v>2.0899008647183304</v>
      </c>
      <c r="J189">
        <f t="shared" ref="J189:J203" si="266">(P189+AP189*D189)</f>
        <v>32.452667236328125</v>
      </c>
      <c r="K189" s="1">
        <v>6</v>
      </c>
      <c r="L189">
        <f t="shared" ref="L189:L203" si="267">(K189*AE189+AF189)</f>
        <v>1.4200000166893005</v>
      </c>
      <c r="M189" s="1">
        <v>1</v>
      </c>
      <c r="N189">
        <f t="shared" ref="N189:N203" si="268">L189*(M189+1)*(M189+1)/(M189*M189+1)</f>
        <v>2.8400000333786011</v>
      </c>
      <c r="O189" s="1">
        <v>40.602977752685547</v>
      </c>
      <c r="P189" s="1">
        <v>32.452667236328125</v>
      </c>
      <c r="Q189" s="1">
        <v>43.012393951416016</v>
      </c>
      <c r="R189" s="1">
        <v>399.50091552734375</v>
      </c>
      <c r="S189" s="1">
        <v>374.80584716796875</v>
      </c>
      <c r="T189" s="1">
        <v>24.383119583129883</v>
      </c>
      <c r="U189" s="1">
        <v>36.798664093017578</v>
      </c>
      <c r="V189" s="1">
        <v>24.310897827148438</v>
      </c>
      <c r="W189" s="1">
        <v>36.689670562744141</v>
      </c>
      <c r="X189" s="1">
        <v>499.91656494140625</v>
      </c>
      <c r="Y189" s="1">
        <v>1499.98583984375</v>
      </c>
      <c r="Z189" s="1">
        <v>62.831905364990234</v>
      </c>
      <c r="AA189" s="1">
        <v>76.33154296875</v>
      </c>
      <c r="AB189" s="1">
        <v>-2.2333297729492187</v>
      </c>
      <c r="AC189" s="1">
        <v>-0.15300339460372925</v>
      </c>
      <c r="AD189" s="1">
        <v>1</v>
      </c>
      <c r="AE189" s="1">
        <v>-0.21956524252891541</v>
      </c>
      <c r="AF189" s="1">
        <v>2.737391471862793</v>
      </c>
      <c r="AG189" s="1">
        <v>1</v>
      </c>
      <c r="AH189" s="1">
        <v>0</v>
      </c>
      <c r="AI189" s="1">
        <v>0.15999999642372131</v>
      </c>
      <c r="AJ189" s="1">
        <v>111115</v>
      </c>
      <c r="AK189">
        <f t="shared" ref="AK189:AK203" si="269">X189*0.000001/(K189*0.0001)</f>
        <v>0.83319427490234366</v>
      </c>
      <c r="AL189">
        <f t="shared" ref="AL189:AL203" si="270">(U189-T189)/(1000-U189)*AK189</f>
        <v>1.07397697862336E-2</v>
      </c>
      <c r="AM189">
        <f t="shared" ref="AM189:AM203" si="271">(P189+273.15)</f>
        <v>305.6026672363281</v>
      </c>
      <c r="AN189">
        <f t="shared" ref="AN189:AN203" si="272">(O189+273.15)</f>
        <v>313.75297775268552</v>
      </c>
      <c r="AO189">
        <f t="shared" ref="AO189:AO203" si="273">(Y189*AG189+Z189*AH189)*AI189</f>
        <v>239.99772901063261</v>
      </c>
      <c r="AP189">
        <f t="shared" ref="AP189:AP203" si="274">((AO189+0.00000010773*(AN189^4-AM189^4))-AL189*44100)/(L189*51.4+0.00000043092*AM189^3)</f>
        <v>-1.5161055240192003</v>
      </c>
      <c r="AQ189">
        <f t="shared" ref="AQ189:AQ203" si="275">0.61365*EXP(17.502*J189/(240.97+J189))</f>
        <v>4.8987996741270994</v>
      </c>
      <c r="AR189">
        <f t="shared" ref="AR189:AR203" si="276">AQ189*1000/AA189</f>
        <v>64.177920209639396</v>
      </c>
      <c r="AS189">
        <f t="shared" ref="AS189:AS203" si="277">(AR189-U189)</f>
        <v>27.379256116621818</v>
      </c>
      <c r="AT189">
        <f t="shared" ref="AT189:AT203" si="278">IF(D189,P189,(O189+P189)/2)</f>
        <v>36.527822494506836</v>
      </c>
      <c r="AU189">
        <f t="shared" ref="AU189:AU203" si="279">0.61365*EXP(17.502*AT189/(240.97+AT189))</f>
        <v>6.1441915313493061</v>
      </c>
      <c r="AV189">
        <f t="shared" ref="AV189:AV203" si="280">IF(AS189&lt;&gt;0,(1000-(AR189+U189)/2)/AS189*AL189,0)</f>
        <v>0.3724548653985289</v>
      </c>
      <c r="AW189">
        <f t="shared" ref="AW189:AW203" si="281">U189*AA189/1000</f>
        <v>2.808898809408769</v>
      </c>
      <c r="AX189">
        <f t="shared" ref="AX189:AX203" si="282">(AU189-AW189)</f>
        <v>3.3352927219405371</v>
      </c>
      <c r="AY189">
        <f t="shared" ref="AY189:AY203" si="283">1/(1.6/F189+1.37/N189)</f>
        <v>0.23725712112433647</v>
      </c>
      <c r="AZ189">
        <f t="shared" ref="AZ189:AZ203" si="284">G189*AA189*0.001</f>
        <v>22.13627305601171</v>
      </c>
      <c r="BA189">
        <f t="shared" ref="BA189:BA203" si="285">G189/S189</f>
        <v>0.77373831699841433</v>
      </c>
      <c r="BB189">
        <f t="shared" ref="BB189:BB203" si="286">(1-AL189*AA189/AQ189/F189)*100</f>
        <v>60.96245955349017</v>
      </c>
      <c r="BC189">
        <f t="shared" ref="BC189:BC203" si="287">(S189-E189/(N189/1.35))</f>
        <v>366.93855062873706</v>
      </c>
      <c r="BD189">
        <f t="shared" ref="BD189:BD203" si="288">E189*BB189/100/BC189</f>
        <v>2.749661520626008E-2</v>
      </c>
    </row>
    <row r="190" spans="1:56" x14ac:dyDescent="0.25">
      <c r="A190" s="1">
        <v>137</v>
      </c>
      <c r="B190" s="1" t="s">
        <v>183</v>
      </c>
      <c r="C190" s="1">
        <v>10612.000015132129</v>
      </c>
      <c r="D190" s="1">
        <v>0</v>
      </c>
      <c r="E190">
        <f t="shared" si="261"/>
        <v>16.550461062235023</v>
      </c>
      <c r="F190">
        <f t="shared" si="262"/>
        <v>0.42867374583044998</v>
      </c>
      <c r="G190">
        <f t="shared" si="263"/>
        <v>290.00164538890903</v>
      </c>
      <c r="H190">
        <f t="shared" si="264"/>
        <v>10.7397697862336</v>
      </c>
      <c r="I190">
        <f t="shared" si="265"/>
        <v>2.0899008647183304</v>
      </c>
      <c r="J190">
        <f t="shared" si="266"/>
        <v>32.452667236328125</v>
      </c>
      <c r="K190" s="1">
        <v>6</v>
      </c>
      <c r="L190">
        <f t="shared" si="267"/>
        <v>1.4200000166893005</v>
      </c>
      <c r="M190" s="1">
        <v>1</v>
      </c>
      <c r="N190">
        <f t="shared" si="268"/>
        <v>2.8400000333786011</v>
      </c>
      <c r="O190" s="1">
        <v>40.602977752685547</v>
      </c>
      <c r="P190" s="1">
        <v>32.452667236328125</v>
      </c>
      <c r="Q190" s="1">
        <v>43.012393951416016</v>
      </c>
      <c r="R190" s="1">
        <v>399.50091552734375</v>
      </c>
      <c r="S190" s="1">
        <v>374.80584716796875</v>
      </c>
      <c r="T190" s="1">
        <v>24.383119583129883</v>
      </c>
      <c r="U190" s="1">
        <v>36.798664093017578</v>
      </c>
      <c r="V190" s="1">
        <v>24.310897827148438</v>
      </c>
      <c r="W190" s="1">
        <v>36.689670562744141</v>
      </c>
      <c r="X190" s="1">
        <v>499.91656494140625</v>
      </c>
      <c r="Y190" s="1">
        <v>1499.98583984375</v>
      </c>
      <c r="Z190" s="1">
        <v>62.831905364990234</v>
      </c>
      <c r="AA190" s="1">
        <v>76.33154296875</v>
      </c>
      <c r="AB190" s="1">
        <v>-2.2333297729492187</v>
      </c>
      <c r="AC190" s="1">
        <v>-0.15300339460372925</v>
      </c>
      <c r="AD190" s="1">
        <v>1</v>
      </c>
      <c r="AE190" s="1">
        <v>-0.21956524252891541</v>
      </c>
      <c r="AF190" s="1">
        <v>2.737391471862793</v>
      </c>
      <c r="AG190" s="1">
        <v>1</v>
      </c>
      <c r="AH190" s="1">
        <v>0</v>
      </c>
      <c r="AI190" s="1">
        <v>0.15999999642372131</v>
      </c>
      <c r="AJ190" s="1">
        <v>111115</v>
      </c>
      <c r="AK190">
        <f t="shared" si="269"/>
        <v>0.83319427490234366</v>
      </c>
      <c r="AL190">
        <f t="shared" si="270"/>
        <v>1.07397697862336E-2</v>
      </c>
      <c r="AM190">
        <f t="shared" si="271"/>
        <v>305.6026672363281</v>
      </c>
      <c r="AN190">
        <f t="shared" si="272"/>
        <v>313.75297775268552</v>
      </c>
      <c r="AO190">
        <f t="shared" si="273"/>
        <v>239.99772901063261</v>
      </c>
      <c r="AP190">
        <f t="shared" si="274"/>
        <v>-1.5161055240192003</v>
      </c>
      <c r="AQ190">
        <f t="shared" si="275"/>
        <v>4.8987996741270994</v>
      </c>
      <c r="AR190">
        <f t="shared" si="276"/>
        <v>64.177920209639396</v>
      </c>
      <c r="AS190">
        <f t="shared" si="277"/>
        <v>27.379256116621818</v>
      </c>
      <c r="AT190">
        <f t="shared" si="278"/>
        <v>36.527822494506836</v>
      </c>
      <c r="AU190">
        <f t="shared" si="279"/>
        <v>6.1441915313493061</v>
      </c>
      <c r="AV190">
        <f t="shared" si="280"/>
        <v>0.3724548653985289</v>
      </c>
      <c r="AW190">
        <f t="shared" si="281"/>
        <v>2.808898809408769</v>
      </c>
      <c r="AX190">
        <f t="shared" si="282"/>
        <v>3.3352927219405371</v>
      </c>
      <c r="AY190">
        <f t="shared" si="283"/>
        <v>0.23725712112433647</v>
      </c>
      <c r="AZ190">
        <f t="shared" si="284"/>
        <v>22.13627305601171</v>
      </c>
      <c r="BA190">
        <f t="shared" si="285"/>
        <v>0.77373831699841433</v>
      </c>
      <c r="BB190">
        <f t="shared" si="286"/>
        <v>60.96245955349017</v>
      </c>
      <c r="BC190">
        <f t="shared" si="287"/>
        <v>366.93855062873706</v>
      </c>
      <c r="BD190">
        <f t="shared" si="288"/>
        <v>2.749661520626008E-2</v>
      </c>
    </row>
    <row r="191" spans="1:56" x14ac:dyDescent="0.25">
      <c r="A191" s="1">
        <v>138</v>
      </c>
      <c r="B191" s="1" t="s">
        <v>184</v>
      </c>
      <c r="C191" s="1">
        <v>10612.500015120953</v>
      </c>
      <c r="D191" s="1">
        <v>0</v>
      </c>
      <c r="E191">
        <f t="shared" si="261"/>
        <v>16.589305654905807</v>
      </c>
      <c r="F191">
        <f t="shared" si="262"/>
        <v>0.42797309693814245</v>
      </c>
      <c r="G191">
        <f t="shared" si="263"/>
        <v>289.69419021806505</v>
      </c>
      <c r="H191">
        <f t="shared" si="264"/>
        <v>10.737995869956013</v>
      </c>
      <c r="I191">
        <f t="shared" si="265"/>
        <v>2.0924956181333414</v>
      </c>
      <c r="J191">
        <f t="shared" si="266"/>
        <v>32.461490631103516</v>
      </c>
      <c r="K191" s="1">
        <v>6</v>
      </c>
      <c r="L191">
        <f t="shared" si="267"/>
        <v>1.4200000166893005</v>
      </c>
      <c r="M191" s="1">
        <v>1</v>
      </c>
      <c r="N191">
        <f t="shared" si="268"/>
        <v>2.8400000333786011</v>
      </c>
      <c r="O191" s="1">
        <v>40.603633880615234</v>
      </c>
      <c r="P191" s="1">
        <v>32.461490631103516</v>
      </c>
      <c r="Q191" s="1">
        <v>43.012760162353516</v>
      </c>
      <c r="R191" s="1">
        <v>399.5166015625</v>
      </c>
      <c r="S191" s="1">
        <v>374.775146484375</v>
      </c>
      <c r="T191" s="1">
        <v>24.382610321044922</v>
      </c>
      <c r="U191" s="1">
        <v>36.796611785888672</v>
      </c>
      <c r="V191" s="1">
        <v>24.309549331665039</v>
      </c>
      <c r="W191" s="1">
        <v>36.686355590820313</v>
      </c>
      <c r="X191" s="1">
        <v>499.89718627929687</v>
      </c>
      <c r="Y191" s="1">
        <v>1500.0352783203125</v>
      </c>
      <c r="Z191" s="1">
        <v>62.852409362792969</v>
      </c>
      <c r="AA191" s="1">
        <v>76.331565856933594</v>
      </c>
      <c r="AB191" s="1">
        <v>-2.2333297729492187</v>
      </c>
      <c r="AC191" s="1">
        <v>-0.15300339460372925</v>
      </c>
      <c r="AD191" s="1">
        <v>1</v>
      </c>
      <c r="AE191" s="1">
        <v>-0.21956524252891541</v>
      </c>
      <c r="AF191" s="1">
        <v>2.737391471862793</v>
      </c>
      <c r="AG191" s="1">
        <v>1</v>
      </c>
      <c r="AH191" s="1">
        <v>0</v>
      </c>
      <c r="AI191" s="1">
        <v>0.15999999642372131</v>
      </c>
      <c r="AJ191" s="1">
        <v>111115</v>
      </c>
      <c r="AK191">
        <f t="shared" si="269"/>
        <v>0.83316197713216122</v>
      </c>
      <c r="AL191">
        <f t="shared" si="270"/>
        <v>1.0737995869956012E-2</v>
      </c>
      <c r="AM191">
        <f t="shared" si="271"/>
        <v>305.61149063110349</v>
      </c>
      <c r="AN191">
        <f t="shared" si="272"/>
        <v>313.75363388061521</v>
      </c>
      <c r="AO191">
        <f t="shared" si="273"/>
        <v>240.00563916670581</v>
      </c>
      <c r="AP191">
        <f t="shared" si="274"/>
        <v>-1.5162466395731691</v>
      </c>
      <c r="AQ191">
        <f t="shared" si="275"/>
        <v>4.9012386139799213</v>
      </c>
      <c r="AR191">
        <f t="shared" si="276"/>
        <v>64.209852882701156</v>
      </c>
      <c r="AS191">
        <f t="shared" si="277"/>
        <v>27.413241096812484</v>
      </c>
      <c r="AT191">
        <f t="shared" si="278"/>
        <v>36.532562255859375</v>
      </c>
      <c r="AU191">
        <f t="shared" si="279"/>
        <v>6.1457866818718623</v>
      </c>
      <c r="AV191">
        <f t="shared" si="280"/>
        <v>0.37192582714768607</v>
      </c>
      <c r="AW191">
        <f t="shared" si="281"/>
        <v>2.8087429958465799</v>
      </c>
      <c r="AX191">
        <f t="shared" si="282"/>
        <v>3.3370436860252823</v>
      </c>
      <c r="AY191">
        <f t="shared" si="283"/>
        <v>0.23691365302036516</v>
      </c>
      <c r="AZ191">
        <f t="shared" si="284"/>
        <v>22.112811159001282</v>
      </c>
      <c r="BA191">
        <f t="shared" si="285"/>
        <v>0.77298132743213499</v>
      </c>
      <c r="BB191">
        <f t="shared" si="286"/>
        <v>60.924451014080347</v>
      </c>
      <c r="BC191">
        <f t="shared" si="287"/>
        <v>366.88938508616826</v>
      </c>
      <c r="BD191">
        <f t="shared" si="288"/>
        <v>2.7547658253796074E-2</v>
      </c>
    </row>
    <row r="192" spans="1:56" x14ac:dyDescent="0.25">
      <c r="A192" s="1">
        <v>139</v>
      </c>
      <c r="B192" s="1" t="s">
        <v>184</v>
      </c>
      <c r="C192" s="1">
        <v>10613.000015109777</v>
      </c>
      <c r="D192" s="1">
        <v>0</v>
      </c>
      <c r="E192">
        <f t="shared" si="261"/>
        <v>16.586366085096802</v>
      </c>
      <c r="F192">
        <f t="shared" si="262"/>
        <v>0.42746916316597772</v>
      </c>
      <c r="G192">
        <f t="shared" si="263"/>
        <v>289.63142591983524</v>
      </c>
      <c r="H192">
        <f t="shared" si="264"/>
        <v>10.733215184699459</v>
      </c>
      <c r="I192">
        <f t="shared" si="265"/>
        <v>2.093713232481758</v>
      </c>
      <c r="J192">
        <f t="shared" si="266"/>
        <v>32.464515686035156</v>
      </c>
      <c r="K192" s="1">
        <v>6</v>
      </c>
      <c r="L192">
        <f t="shared" si="267"/>
        <v>1.4200000166893005</v>
      </c>
      <c r="M192" s="1">
        <v>1</v>
      </c>
      <c r="N192">
        <f t="shared" si="268"/>
        <v>2.8400000333786011</v>
      </c>
      <c r="O192" s="1">
        <v>40.603912353515625</v>
      </c>
      <c r="P192" s="1">
        <v>32.464515686035156</v>
      </c>
      <c r="Q192" s="1">
        <v>43.012943267822266</v>
      </c>
      <c r="R192" s="1">
        <v>399.51885986328125</v>
      </c>
      <c r="S192" s="1">
        <v>374.78079223632812</v>
      </c>
      <c r="T192" s="1">
        <v>24.381746292114258</v>
      </c>
      <c r="U192" s="1">
        <v>36.791400909423828</v>
      </c>
      <c r="V192" s="1">
        <v>24.308473587036133</v>
      </c>
      <c r="W192" s="1">
        <v>36.680831909179688</v>
      </c>
      <c r="X192" s="1">
        <v>499.85235595703125</v>
      </c>
      <c r="Y192" s="1">
        <v>1500.0028076171875</v>
      </c>
      <c r="Z192" s="1">
        <v>62.811054229736328</v>
      </c>
      <c r="AA192" s="1">
        <v>76.332015991210937</v>
      </c>
      <c r="AB192" s="1">
        <v>-2.2333297729492187</v>
      </c>
      <c r="AC192" s="1">
        <v>-0.15300339460372925</v>
      </c>
      <c r="AD192" s="1">
        <v>1</v>
      </c>
      <c r="AE192" s="1">
        <v>-0.21956524252891541</v>
      </c>
      <c r="AF192" s="1">
        <v>2.737391471862793</v>
      </c>
      <c r="AG192" s="1">
        <v>1</v>
      </c>
      <c r="AH192" s="1">
        <v>0</v>
      </c>
      <c r="AI192" s="1">
        <v>0.15999999642372131</v>
      </c>
      <c r="AJ192" s="1">
        <v>111115</v>
      </c>
      <c r="AK192">
        <f t="shared" si="269"/>
        <v>0.83308725992838539</v>
      </c>
      <c r="AL192">
        <f t="shared" si="270"/>
        <v>1.073321518469946E-2</v>
      </c>
      <c r="AM192">
        <f t="shared" si="271"/>
        <v>305.61451568603513</v>
      </c>
      <c r="AN192">
        <f t="shared" si="272"/>
        <v>313.7539123535156</v>
      </c>
      <c r="AO192">
        <f t="shared" si="273"/>
        <v>240.00044385432193</v>
      </c>
      <c r="AP192">
        <f t="shared" si="274"/>
        <v>-1.5142219289371708</v>
      </c>
      <c r="AQ192">
        <f t="shared" si="275"/>
        <v>4.9020750350389504</v>
      </c>
      <c r="AR192">
        <f t="shared" si="276"/>
        <v>64.220431903742565</v>
      </c>
      <c r="AS192">
        <f t="shared" si="277"/>
        <v>27.429030994318737</v>
      </c>
      <c r="AT192">
        <f t="shared" si="278"/>
        <v>36.534214019775391</v>
      </c>
      <c r="AU192">
        <f t="shared" si="279"/>
        <v>6.1463426618820796</v>
      </c>
      <c r="AV192">
        <f t="shared" si="280"/>
        <v>0.37154518210716247</v>
      </c>
      <c r="AW192">
        <f t="shared" si="281"/>
        <v>2.8083618025571924</v>
      </c>
      <c r="AX192">
        <f t="shared" si="282"/>
        <v>3.3379808593248872</v>
      </c>
      <c r="AY192">
        <f t="shared" si="283"/>
        <v>0.23666653800570048</v>
      </c>
      <c r="AZ192">
        <f t="shared" si="284"/>
        <v>22.108150634870089</v>
      </c>
      <c r="BA192">
        <f t="shared" si="285"/>
        <v>0.77280221377300562</v>
      </c>
      <c r="BB192">
        <f t="shared" si="286"/>
        <v>60.902244771441737</v>
      </c>
      <c r="BC192">
        <f t="shared" si="287"/>
        <v>366.896428168824</v>
      </c>
      <c r="BD192">
        <f t="shared" si="288"/>
        <v>2.7532209354692746E-2</v>
      </c>
    </row>
    <row r="193" spans="1:114" x14ac:dyDescent="0.25">
      <c r="A193" s="1">
        <v>140</v>
      </c>
      <c r="B193" s="1" t="s">
        <v>185</v>
      </c>
      <c r="C193" s="1">
        <v>10613.500015098602</v>
      </c>
      <c r="D193" s="1">
        <v>0</v>
      </c>
      <c r="E193">
        <f t="shared" si="261"/>
        <v>16.621505500094763</v>
      </c>
      <c r="F193">
        <f t="shared" si="262"/>
        <v>0.42691354407174109</v>
      </c>
      <c r="G193">
        <f t="shared" si="263"/>
        <v>289.39961673546685</v>
      </c>
      <c r="H193">
        <f t="shared" si="264"/>
        <v>10.731140735846596</v>
      </c>
      <c r="I193">
        <f t="shared" si="265"/>
        <v>2.0956627645984085</v>
      </c>
      <c r="J193">
        <f t="shared" si="266"/>
        <v>32.470977783203125</v>
      </c>
      <c r="K193" s="1">
        <v>6</v>
      </c>
      <c r="L193">
        <f t="shared" si="267"/>
        <v>1.4200000166893005</v>
      </c>
      <c r="M193" s="1">
        <v>1</v>
      </c>
      <c r="N193">
        <f t="shared" si="268"/>
        <v>2.8400000333786011</v>
      </c>
      <c r="O193" s="1">
        <v>40.604122161865234</v>
      </c>
      <c r="P193" s="1">
        <v>32.470977783203125</v>
      </c>
      <c r="Q193" s="1">
        <v>43.013248443603516</v>
      </c>
      <c r="R193" s="1">
        <v>399.56759643554687</v>
      </c>
      <c r="S193" s="1">
        <v>374.78778076171875</v>
      </c>
      <c r="T193" s="1">
        <v>24.381620407104492</v>
      </c>
      <c r="U193" s="1">
        <v>36.789112091064453</v>
      </c>
      <c r="V193" s="1">
        <v>24.308183670043945</v>
      </c>
      <c r="W193" s="1">
        <v>36.678302764892578</v>
      </c>
      <c r="X193" s="1">
        <v>499.84405517578125</v>
      </c>
      <c r="Y193" s="1">
        <v>1499.9913330078125</v>
      </c>
      <c r="Z193" s="1">
        <v>62.748550415039062</v>
      </c>
      <c r="AA193" s="1">
        <v>76.332351684570313</v>
      </c>
      <c r="AB193" s="1">
        <v>-2.2333297729492187</v>
      </c>
      <c r="AC193" s="1">
        <v>-0.15300339460372925</v>
      </c>
      <c r="AD193" s="1">
        <v>1</v>
      </c>
      <c r="AE193" s="1">
        <v>-0.21956524252891541</v>
      </c>
      <c r="AF193" s="1">
        <v>2.737391471862793</v>
      </c>
      <c r="AG193" s="1">
        <v>1</v>
      </c>
      <c r="AH193" s="1">
        <v>0</v>
      </c>
      <c r="AI193" s="1">
        <v>0.15999999642372131</v>
      </c>
      <c r="AJ193" s="1">
        <v>111115</v>
      </c>
      <c r="AK193">
        <f t="shared" si="269"/>
        <v>0.83307342529296857</v>
      </c>
      <c r="AL193">
        <f t="shared" si="270"/>
        <v>1.0731140735846596E-2</v>
      </c>
      <c r="AM193">
        <f t="shared" si="271"/>
        <v>305.6209777832031</v>
      </c>
      <c r="AN193">
        <f t="shared" si="272"/>
        <v>313.75412216186521</v>
      </c>
      <c r="AO193">
        <f t="shared" si="273"/>
        <v>239.99860791686297</v>
      </c>
      <c r="AP193">
        <f t="shared" si="274"/>
        <v>-1.5140562285329715</v>
      </c>
      <c r="AQ193">
        <f t="shared" si="275"/>
        <v>4.9038622068966182</v>
      </c>
      <c r="AR193">
        <f t="shared" si="276"/>
        <v>64.243562508868379</v>
      </c>
      <c r="AS193">
        <f t="shared" si="277"/>
        <v>27.454450417803926</v>
      </c>
      <c r="AT193">
        <f t="shared" si="278"/>
        <v>36.53754997253418</v>
      </c>
      <c r="AU193">
        <f t="shared" si="279"/>
        <v>6.1474656692468086</v>
      </c>
      <c r="AV193">
        <f t="shared" si="280"/>
        <v>0.37112536057956091</v>
      </c>
      <c r="AW193">
        <f t="shared" si="281"/>
        <v>2.8081994422982097</v>
      </c>
      <c r="AX193">
        <f t="shared" si="282"/>
        <v>3.3392662269485989</v>
      </c>
      <c r="AY193">
        <f t="shared" si="283"/>
        <v>0.23639400084358231</v>
      </c>
      <c r="AZ193">
        <f t="shared" si="284"/>
        <v>22.090553322031518</v>
      </c>
      <c r="BA193">
        <f t="shared" si="285"/>
        <v>0.77216929577397375</v>
      </c>
      <c r="BB193">
        <f t="shared" si="286"/>
        <v>60.873018828626222</v>
      </c>
      <c r="BC193">
        <f t="shared" si="287"/>
        <v>366.88671309925348</v>
      </c>
      <c r="BD193">
        <f t="shared" si="288"/>
        <v>2.7578028343415675E-2</v>
      </c>
    </row>
    <row r="194" spans="1:114" x14ac:dyDescent="0.25">
      <c r="A194" s="1">
        <v>141</v>
      </c>
      <c r="B194" s="1" t="s">
        <v>185</v>
      </c>
      <c r="C194" s="1">
        <v>10614.000015087426</v>
      </c>
      <c r="D194" s="1">
        <v>0</v>
      </c>
      <c r="E194">
        <f t="shared" si="261"/>
        <v>16.642459372921873</v>
      </c>
      <c r="F194">
        <f t="shared" si="262"/>
        <v>0.42664335098357803</v>
      </c>
      <c r="G194">
        <f t="shared" si="263"/>
        <v>289.24101164245866</v>
      </c>
      <c r="H194">
        <f t="shared" si="264"/>
        <v>10.727078925392981</v>
      </c>
      <c r="I194">
        <f t="shared" si="265"/>
        <v>2.0960321458021549</v>
      </c>
      <c r="J194">
        <f t="shared" si="266"/>
        <v>32.471256256103516</v>
      </c>
      <c r="K194" s="1">
        <v>6</v>
      </c>
      <c r="L194">
        <f t="shared" si="267"/>
        <v>1.4200000166893005</v>
      </c>
      <c r="M194" s="1">
        <v>1</v>
      </c>
      <c r="N194">
        <f t="shared" si="268"/>
        <v>2.8400000333786011</v>
      </c>
      <c r="O194" s="1">
        <v>40.6033935546875</v>
      </c>
      <c r="P194" s="1">
        <v>32.471256256103516</v>
      </c>
      <c r="Q194" s="1">
        <v>43.012752532958984</v>
      </c>
      <c r="R194" s="1">
        <v>399.56027221679687</v>
      </c>
      <c r="S194" s="1">
        <v>374.7557373046875</v>
      </c>
      <c r="T194" s="1">
        <v>24.381429672241211</v>
      </c>
      <c r="U194" s="1">
        <v>36.785179138183594</v>
      </c>
      <c r="V194" s="1">
        <v>24.309001922607422</v>
      </c>
      <c r="W194" s="1">
        <v>36.6759033203125</v>
      </c>
      <c r="X194" s="1">
        <v>499.80764770507812</v>
      </c>
      <c r="Y194" s="1">
        <v>1500.017333984375</v>
      </c>
      <c r="Z194" s="1">
        <v>62.645473480224609</v>
      </c>
      <c r="AA194" s="1">
        <v>76.332565307617188</v>
      </c>
      <c r="AB194" s="1">
        <v>-2.2333297729492187</v>
      </c>
      <c r="AC194" s="1">
        <v>-0.15300339460372925</v>
      </c>
      <c r="AD194" s="1">
        <v>1</v>
      </c>
      <c r="AE194" s="1">
        <v>-0.21956524252891541</v>
      </c>
      <c r="AF194" s="1">
        <v>2.737391471862793</v>
      </c>
      <c r="AG194" s="1">
        <v>1</v>
      </c>
      <c r="AH194" s="1">
        <v>0</v>
      </c>
      <c r="AI194" s="1">
        <v>0.15999999642372131</v>
      </c>
      <c r="AJ194" s="1">
        <v>111115</v>
      </c>
      <c r="AK194">
        <f t="shared" si="269"/>
        <v>0.83301274617512999</v>
      </c>
      <c r="AL194">
        <f t="shared" si="270"/>
        <v>1.072707892539298E-2</v>
      </c>
      <c r="AM194">
        <f t="shared" si="271"/>
        <v>305.62125625610349</v>
      </c>
      <c r="AN194">
        <f t="shared" si="272"/>
        <v>313.75339355468748</v>
      </c>
      <c r="AO194">
        <f t="shared" si="273"/>
        <v>240.00276807301998</v>
      </c>
      <c r="AP194">
        <f t="shared" si="274"/>
        <v>-1.5120605018212967</v>
      </c>
      <c r="AQ194">
        <f t="shared" si="275"/>
        <v>4.9039392347199513</v>
      </c>
      <c r="AR194">
        <f t="shared" si="276"/>
        <v>64.244391826178926</v>
      </c>
      <c r="AS194">
        <f t="shared" si="277"/>
        <v>27.459212687995333</v>
      </c>
      <c r="AT194">
        <f t="shared" si="278"/>
        <v>36.537324905395508</v>
      </c>
      <c r="AU194">
        <f t="shared" si="279"/>
        <v>6.1473898975647501</v>
      </c>
      <c r="AV194">
        <f t="shared" si="280"/>
        <v>0.37092115314286161</v>
      </c>
      <c r="AW194">
        <f t="shared" si="281"/>
        <v>2.8079070889177964</v>
      </c>
      <c r="AX194">
        <f t="shared" si="282"/>
        <v>3.3394828086469537</v>
      </c>
      <c r="AY194">
        <f t="shared" si="283"/>
        <v>0.23626143898074783</v>
      </c>
      <c r="AZ194">
        <f t="shared" si="284"/>
        <v>22.078508410839241</v>
      </c>
      <c r="BA194">
        <f t="shared" si="285"/>
        <v>0.77181209745508761</v>
      </c>
      <c r="BB194">
        <f t="shared" si="286"/>
        <v>60.863564145461567</v>
      </c>
      <c r="BC194">
        <f t="shared" si="287"/>
        <v>366.84470917462221</v>
      </c>
      <c r="BD194">
        <f t="shared" si="288"/>
        <v>2.7611666960144367E-2</v>
      </c>
    </row>
    <row r="195" spans="1:114" x14ac:dyDescent="0.25">
      <c r="A195" s="1">
        <v>142</v>
      </c>
      <c r="B195" s="1" t="s">
        <v>186</v>
      </c>
      <c r="C195" s="1">
        <v>10614.50001507625</v>
      </c>
      <c r="D195" s="1">
        <v>0</v>
      </c>
      <c r="E195">
        <f t="shared" si="261"/>
        <v>16.60912776588663</v>
      </c>
      <c r="F195">
        <f t="shared" si="262"/>
        <v>0.42604680808295414</v>
      </c>
      <c r="G195">
        <f t="shared" si="263"/>
        <v>289.3102064650792</v>
      </c>
      <c r="H195">
        <f t="shared" si="264"/>
        <v>10.719729324898857</v>
      </c>
      <c r="I195">
        <f t="shared" si="265"/>
        <v>2.0971311433465409</v>
      </c>
      <c r="J195">
        <f t="shared" si="266"/>
        <v>32.473423004150391</v>
      </c>
      <c r="K195" s="1">
        <v>6</v>
      </c>
      <c r="L195">
        <f t="shared" si="267"/>
        <v>1.4200000166893005</v>
      </c>
      <c r="M195" s="1">
        <v>1</v>
      </c>
      <c r="N195">
        <f t="shared" si="268"/>
        <v>2.8400000333786011</v>
      </c>
      <c r="O195" s="1">
        <v>40.604667663574219</v>
      </c>
      <c r="P195" s="1">
        <v>32.473423004150391</v>
      </c>
      <c r="Q195" s="1">
        <v>43.012557983398438</v>
      </c>
      <c r="R195" s="1">
        <v>399.54345703125</v>
      </c>
      <c r="S195" s="1">
        <v>374.78158569335937</v>
      </c>
      <c r="T195" s="1">
        <v>24.383359909057617</v>
      </c>
      <c r="U195" s="1">
        <v>36.778854370117188</v>
      </c>
      <c r="V195" s="1">
        <v>24.309133529663086</v>
      </c>
      <c r="W195" s="1">
        <v>36.666893005371094</v>
      </c>
      <c r="X195" s="1">
        <v>499.80111694335937</v>
      </c>
      <c r="Y195" s="1">
        <v>1499.9705810546875</v>
      </c>
      <c r="Z195" s="1">
        <v>62.595760345458984</v>
      </c>
      <c r="AA195" s="1">
        <v>76.332107543945313</v>
      </c>
      <c r="AB195" s="1">
        <v>-2.2333297729492187</v>
      </c>
      <c r="AC195" s="1">
        <v>-0.15300339460372925</v>
      </c>
      <c r="AD195" s="1">
        <v>1</v>
      </c>
      <c r="AE195" s="1">
        <v>-0.21956524252891541</v>
      </c>
      <c r="AF195" s="1">
        <v>2.737391471862793</v>
      </c>
      <c r="AG195" s="1">
        <v>1</v>
      </c>
      <c r="AH195" s="1">
        <v>0</v>
      </c>
      <c r="AI195" s="1">
        <v>0.15999999642372131</v>
      </c>
      <c r="AJ195" s="1">
        <v>111115</v>
      </c>
      <c r="AK195">
        <f t="shared" si="269"/>
        <v>0.83300186157226541</v>
      </c>
      <c r="AL195">
        <f t="shared" si="270"/>
        <v>1.0719729324898857E-2</v>
      </c>
      <c r="AM195">
        <f t="shared" si="271"/>
        <v>305.62342300415037</v>
      </c>
      <c r="AN195">
        <f t="shared" si="272"/>
        <v>313.7546676635742</v>
      </c>
      <c r="AO195">
        <f t="shared" si="273"/>
        <v>239.99528760443718</v>
      </c>
      <c r="AP195">
        <f t="shared" si="274"/>
        <v>-1.5084570493223226</v>
      </c>
      <c r="AQ195">
        <f t="shared" si="275"/>
        <v>4.9045386104694293</v>
      </c>
      <c r="AR195">
        <f t="shared" si="276"/>
        <v>64.25262930996405</v>
      </c>
      <c r="AS195">
        <f t="shared" si="277"/>
        <v>27.473774939846862</v>
      </c>
      <c r="AT195">
        <f t="shared" si="278"/>
        <v>36.539045333862305</v>
      </c>
      <c r="AU195">
        <f t="shared" si="279"/>
        <v>6.1479691220352466</v>
      </c>
      <c r="AV195">
        <f t="shared" si="280"/>
        <v>0.37047017630493428</v>
      </c>
      <c r="AW195">
        <f t="shared" si="281"/>
        <v>2.8074074671228884</v>
      </c>
      <c r="AX195">
        <f t="shared" si="282"/>
        <v>3.3405616549123582</v>
      </c>
      <c r="AY195">
        <f t="shared" si="283"/>
        <v>0.23596869592372408</v>
      </c>
      <c r="AZ195">
        <f t="shared" si="284"/>
        <v>22.083657793453447</v>
      </c>
      <c r="BA195">
        <f t="shared" si="285"/>
        <v>0.77194349324779377</v>
      </c>
      <c r="BB195">
        <f t="shared" si="286"/>
        <v>60.840638746227114</v>
      </c>
      <c r="BC195">
        <f t="shared" si="287"/>
        <v>366.88640181293096</v>
      </c>
      <c r="BD195">
        <f t="shared" si="288"/>
        <v>2.7542856243810317E-2</v>
      </c>
    </row>
    <row r="196" spans="1:114" x14ac:dyDescent="0.25">
      <c r="A196" s="1">
        <v>143</v>
      </c>
      <c r="B196" s="1" t="s">
        <v>186</v>
      </c>
      <c r="C196" s="1">
        <v>10615.000015065074</v>
      </c>
      <c r="D196" s="1">
        <v>0</v>
      </c>
      <c r="E196">
        <f t="shared" si="261"/>
        <v>16.588719582800209</v>
      </c>
      <c r="F196">
        <f t="shared" si="262"/>
        <v>0.42575346189417779</v>
      </c>
      <c r="G196">
        <f t="shared" si="263"/>
        <v>289.36884297567667</v>
      </c>
      <c r="H196">
        <f t="shared" si="264"/>
        <v>10.716638965709118</v>
      </c>
      <c r="I196">
        <f t="shared" si="265"/>
        <v>2.0977723597601745</v>
      </c>
      <c r="J196">
        <f t="shared" si="266"/>
        <v>32.474819183349609</v>
      </c>
      <c r="K196" s="1">
        <v>6</v>
      </c>
      <c r="L196">
        <f t="shared" si="267"/>
        <v>1.4200000166893005</v>
      </c>
      <c r="M196" s="1">
        <v>1</v>
      </c>
      <c r="N196">
        <f t="shared" si="268"/>
        <v>2.8400000333786011</v>
      </c>
      <c r="O196" s="1">
        <v>40.604644775390625</v>
      </c>
      <c r="P196" s="1">
        <v>32.474819183349609</v>
      </c>
      <c r="Q196" s="1">
        <v>43.011985778808594</v>
      </c>
      <c r="R196" s="1">
        <v>399.5384521484375</v>
      </c>
      <c r="S196" s="1">
        <v>374.8033447265625</v>
      </c>
      <c r="T196" s="1">
        <v>24.384269714355469</v>
      </c>
      <c r="U196" s="1">
        <v>36.775653839111328</v>
      </c>
      <c r="V196" s="1">
        <v>24.309976577758789</v>
      </c>
      <c r="W196" s="1">
        <v>36.663608551025391</v>
      </c>
      <c r="X196" s="1">
        <v>499.82443237304687</v>
      </c>
      <c r="Y196" s="1">
        <v>1499.9898681640625</v>
      </c>
      <c r="Z196" s="1">
        <v>62.499919891357422</v>
      </c>
      <c r="AA196" s="1">
        <v>76.331817626953125</v>
      </c>
      <c r="AB196" s="1">
        <v>-2.2333297729492187</v>
      </c>
      <c r="AC196" s="1">
        <v>-0.15300339460372925</v>
      </c>
      <c r="AD196" s="1">
        <v>1</v>
      </c>
      <c r="AE196" s="1">
        <v>-0.21956524252891541</v>
      </c>
      <c r="AF196" s="1">
        <v>2.737391471862793</v>
      </c>
      <c r="AG196" s="1">
        <v>1</v>
      </c>
      <c r="AH196" s="1">
        <v>0</v>
      </c>
      <c r="AI196" s="1">
        <v>0.15999999642372131</v>
      </c>
      <c r="AJ196" s="1">
        <v>111115</v>
      </c>
      <c r="AK196">
        <f t="shared" si="269"/>
        <v>0.83304072062174461</v>
      </c>
      <c r="AL196">
        <f t="shared" si="270"/>
        <v>1.0716638965709117E-2</v>
      </c>
      <c r="AM196">
        <f t="shared" si="271"/>
        <v>305.62481918334959</v>
      </c>
      <c r="AN196">
        <f t="shared" si="272"/>
        <v>313.7546447753906</v>
      </c>
      <c r="AO196">
        <f t="shared" si="273"/>
        <v>239.9983735418682</v>
      </c>
      <c r="AP196">
        <f t="shared" si="274"/>
        <v>-1.5070249255757671</v>
      </c>
      <c r="AQ196">
        <f t="shared" si="275"/>
        <v>4.904924861719179</v>
      </c>
      <c r="AR196">
        <f t="shared" si="276"/>
        <v>64.257933509331593</v>
      </c>
      <c r="AS196">
        <f t="shared" si="277"/>
        <v>27.482279670220265</v>
      </c>
      <c r="AT196">
        <f t="shared" si="278"/>
        <v>36.539731979370117</v>
      </c>
      <c r="AU196">
        <f t="shared" si="279"/>
        <v>6.1482003113310064</v>
      </c>
      <c r="AV196">
        <f t="shared" si="280"/>
        <v>0.37024835087546126</v>
      </c>
      <c r="AW196">
        <f t="shared" si="281"/>
        <v>2.8071525019590045</v>
      </c>
      <c r="AX196">
        <f t="shared" si="282"/>
        <v>3.341047809372002</v>
      </c>
      <c r="AY196">
        <f t="shared" si="283"/>
        <v>0.23582470715265055</v>
      </c>
      <c r="AZ196">
        <f t="shared" si="284"/>
        <v>22.088049748941788</v>
      </c>
      <c r="BA196">
        <f t="shared" si="285"/>
        <v>0.77205512449945046</v>
      </c>
      <c r="BB196">
        <f t="shared" si="286"/>
        <v>60.828188393956296</v>
      </c>
      <c r="BC196">
        <f t="shared" si="287"/>
        <v>366.91786191896608</v>
      </c>
      <c r="BD196">
        <f t="shared" si="288"/>
        <v>2.7501025835039199E-2</v>
      </c>
    </row>
    <row r="197" spans="1:114" x14ac:dyDescent="0.25">
      <c r="A197" s="1">
        <v>144</v>
      </c>
      <c r="B197" s="1" t="s">
        <v>187</v>
      </c>
      <c r="C197" s="1">
        <v>10615.500015053898</v>
      </c>
      <c r="D197" s="1">
        <v>0</v>
      </c>
      <c r="E197">
        <f t="shared" si="261"/>
        <v>16.53838957010953</v>
      </c>
      <c r="F197">
        <f t="shared" si="262"/>
        <v>0.42526331115521759</v>
      </c>
      <c r="G197">
        <f t="shared" si="263"/>
        <v>289.53390455677072</v>
      </c>
      <c r="H197">
        <f t="shared" si="264"/>
        <v>10.712891054032017</v>
      </c>
      <c r="I197">
        <f t="shared" si="265"/>
        <v>2.0991264873742326</v>
      </c>
      <c r="J197">
        <f t="shared" si="266"/>
        <v>32.478229522705078</v>
      </c>
      <c r="K197" s="1">
        <v>6</v>
      </c>
      <c r="L197">
        <f t="shared" si="267"/>
        <v>1.4200000166893005</v>
      </c>
      <c r="M197" s="1">
        <v>1</v>
      </c>
      <c r="N197">
        <f t="shared" si="268"/>
        <v>2.8400000333786011</v>
      </c>
      <c r="O197" s="1">
        <v>40.606231689453125</v>
      </c>
      <c r="P197" s="1">
        <v>32.478229522705078</v>
      </c>
      <c r="Q197" s="1">
        <v>43.010250091552734</v>
      </c>
      <c r="R197" s="1">
        <v>399.51266479492187</v>
      </c>
      <c r="S197" s="1">
        <v>374.84136962890625</v>
      </c>
      <c r="T197" s="1">
        <v>24.384366989135742</v>
      </c>
      <c r="U197" s="1">
        <v>36.770381927490234</v>
      </c>
      <c r="V197" s="1">
        <v>24.307952880859375</v>
      </c>
      <c r="W197" s="1">
        <v>36.6551513671875</v>
      </c>
      <c r="X197" s="1">
        <v>499.86895751953125</v>
      </c>
      <c r="Y197" s="1">
        <v>1499.993896484375</v>
      </c>
      <c r="Z197" s="1">
        <v>62.442546844482422</v>
      </c>
      <c r="AA197" s="1">
        <v>76.331596374511719</v>
      </c>
      <c r="AB197" s="1">
        <v>-2.2333297729492187</v>
      </c>
      <c r="AC197" s="1">
        <v>-0.15300339460372925</v>
      </c>
      <c r="AD197" s="1">
        <v>1</v>
      </c>
      <c r="AE197" s="1">
        <v>-0.21956524252891541</v>
      </c>
      <c r="AF197" s="1">
        <v>2.737391471862793</v>
      </c>
      <c r="AG197" s="1">
        <v>1</v>
      </c>
      <c r="AH197" s="1">
        <v>0</v>
      </c>
      <c r="AI197" s="1">
        <v>0.15999999642372131</v>
      </c>
      <c r="AJ197" s="1">
        <v>111115</v>
      </c>
      <c r="AK197">
        <f t="shared" si="269"/>
        <v>0.83311492919921859</v>
      </c>
      <c r="AL197">
        <f t="shared" si="270"/>
        <v>1.0712891054032017E-2</v>
      </c>
      <c r="AM197">
        <f t="shared" si="271"/>
        <v>305.62822952270506</v>
      </c>
      <c r="AN197">
        <f t="shared" si="272"/>
        <v>313.7562316894531</v>
      </c>
      <c r="AO197">
        <f t="shared" si="273"/>
        <v>239.9990180731038</v>
      </c>
      <c r="AP197">
        <f t="shared" si="274"/>
        <v>-1.5053164484433512</v>
      </c>
      <c r="AQ197">
        <f t="shared" si="275"/>
        <v>4.9058684392000576</v>
      </c>
      <c r="AR197">
        <f t="shared" si="276"/>
        <v>64.270481323749721</v>
      </c>
      <c r="AS197">
        <f t="shared" si="277"/>
        <v>27.500099396259486</v>
      </c>
      <c r="AT197">
        <f t="shared" si="278"/>
        <v>36.542230606079102</v>
      </c>
      <c r="AU197">
        <f t="shared" si="279"/>
        <v>6.1490416472118303</v>
      </c>
      <c r="AV197">
        <f t="shared" si="280"/>
        <v>0.36987761489355231</v>
      </c>
      <c r="AW197">
        <f t="shared" si="281"/>
        <v>2.806741951825825</v>
      </c>
      <c r="AX197">
        <f t="shared" si="282"/>
        <v>3.3422996953860054</v>
      </c>
      <c r="AY197">
        <f t="shared" si="283"/>
        <v>0.23558406663223949</v>
      </c>
      <c r="AZ197">
        <f t="shared" si="284"/>
        <v>22.100585139363822</v>
      </c>
      <c r="BA197">
        <f t="shared" si="285"/>
        <v>0.77241715567150415</v>
      </c>
      <c r="BB197">
        <f t="shared" si="286"/>
        <v>60.80440878345081</v>
      </c>
      <c r="BC197">
        <f t="shared" si="287"/>
        <v>366.97981129889217</v>
      </c>
      <c r="BD197">
        <f t="shared" si="288"/>
        <v>2.740224309565268E-2</v>
      </c>
    </row>
    <row r="198" spans="1:114" x14ac:dyDescent="0.25">
      <c r="A198" s="1">
        <v>145</v>
      </c>
      <c r="B198" s="1" t="s">
        <v>187</v>
      </c>
      <c r="C198" s="1">
        <v>10616.000015042722</v>
      </c>
      <c r="D198" s="1">
        <v>0</v>
      </c>
      <c r="E198">
        <f t="shared" si="261"/>
        <v>16.531799527647806</v>
      </c>
      <c r="F198">
        <f t="shared" si="262"/>
        <v>0.42500312911334781</v>
      </c>
      <c r="G198">
        <f t="shared" si="263"/>
        <v>289.54189953268406</v>
      </c>
      <c r="H198">
        <f t="shared" si="264"/>
        <v>10.707335563440783</v>
      </c>
      <c r="I198">
        <f t="shared" si="265"/>
        <v>2.0991629360630673</v>
      </c>
      <c r="J198">
        <f t="shared" si="266"/>
        <v>32.476951599121094</v>
      </c>
      <c r="K198" s="1">
        <v>6</v>
      </c>
      <c r="L198">
        <f t="shared" si="267"/>
        <v>1.4200000166893005</v>
      </c>
      <c r="M198" s="1">
        <v>1</v>
      </c>
      <c r="N198">
        <f t="shared" si="268"/>
        <v>2.8400000333786011</v>
      </c>
      <c r="O198" s="1">
        <v>40.607337951660156</v>
      </c>
      <c r="P198" s="1">
        <v>32.476951599121094</v>
      </c>
      <c r="Q198" s="1">
        <v>43.010128021240234</v>
      </c>
      <c r="R198" s="1">
        <v>399.5205078125</v>
      </c>
      <c r="S198" s="1">
        <v>374.86044311523437</v>
      </c>
      <c r="T198" s="1">
        <v>24.386198043823242</v>
      </c>
      <c r="U198" s="1">
        <v>36.76531982421875</v>
      </c>
      <c r="V198" s="1">
        <v>24.308315277099609</v>
      </c>
      <c r="W198" s="1">
        <v>36.647903442382812</v>
      </c>
      <c r="X198" s="1">
        <v>499.89056396484375</v>
      </c>
      <c r="Y198" s="1">
        <v>1499.9813232421875</v>
      </c>
      <c r="Z198" s="1">
        <v>62.491325378417969</v>
      </c>
      <c r="AA198" s="1">
        <v>76.331497192382813</v>
      </c>
      <c r="AB198" s="1">
        <v>-2.2333297729492187</v>
      </c>
      <c r="AC198" s="1">
        <v>-0.15300339460372925</v>
      </c>
      <c r="AD198" s="1">
        <v>1</v>
      </c>
      <c r="AE198" s="1">
        <v>-0.21956524252891541</v>
      </c>
      <c r="AF198" s="1">
        <v>2.737391471862793</v>
      </c>
      <c r="AG198" s="1">
        <v>1</v>
      </c>
      <c r="AH198" s="1">
        <v>0</v>
      </c>
      <c r="AI198" s="1">
        <v>0.15999999642372131</v>
      </c>
      <c r="AJ198" s="1">
        <v>111115</v>
      </c>
      <c r="AK198">
        <f t="shared" si="269"/>
        <v>0.8331509399414061</v>
      </c>
      <c r="AL198">
        <f t="shared" si="270"/>
        <v>1.0707335563440782E-2</v>
      </c>
      <c r="AM198">
        <f t="shared" si="271"/>
        <v>305.62695159912107</v>
      </c>
      <c r="AN198">
        <f t="shared" si="272"/>
        <v>313.75733795166013</v>
      </c>
      <c r="AO198">
        <f t="shared" si="273"/>
        <v>239.99700635439876</v>
      </c>
      <c r="AP198">
        <f t="shared" si="274"/>
        <v>-1.5021132740798548</v>
      </c>
      <c r="AQ198">
        <f t="shared" si="275"/>
        <v>4.9055148430024769</v>
      </c>
      <c r="AR198">
        <f t="shared" si="276"/>
        <v>64.265932458246112</v>
      </c>
      <c r="AS198">
        <f t="shared" si="277"/>
        <v>27.500612634027362</v>
      </c>
      <c r="AT198">
        <f t="shared" si="278"/>
        <v>36.542144775390625</v>
      </c>
      <c r="AU198">
        <f t="shared" si="279"/>
        <v>6.1490127447028353</v>
      </c>
      <c r="AV198">
        <f t="shared" si="280"/>
        <v>0.36968077542279992</v>
      </c>
      <c r="AW198">
        <f t="shared" si="281"/>
        <v>2.8063519069394096</v>
      </c>
      <c r="AX198">
        <f t="shared" si="282"/>
        <v>3.3426608377634257</v>
      </c>
      <c r="AY198">
        <f t="shared" si="283"/>
        <v>0.2354563041051507</v>
      </c>
      <c r="AZ198">
        <f t="shared" si="284"/>
        <v>22.101166691256257</v>
      </c>
      <c r="BA198">
        <f t="shared" si="285"/>
        <v>0.77239918175009226</v>
      </c>
      <c r="BB198">
        <f t="shared" si="286"/>
        <v>60.797977585737193</v>
      </c>
      <c r="BC198">
        <f t="shared" si="287"/>
        <v>367.00201737579027</v>
      </c>
      <c r="BD198">
        <f t="shared" si="288"/>
        <v>2.7386769814528401E-2</v>
      </c>
    </row>
    <row r="199" spans="1:114" x14ac:dyDescent="0.25">
      <c r="A199" s="1">
        <v>146</v>
      </c>
      <c r="B199" s="1" t="s">
        <v>188</v>
      </c>
      <c r="C199" s="1">
        <v>10616.500015031546</v>
      </c>
      <c r="D199" s="1">
        <v>0</v>
      </c>
      <c r="E199">
        <f t="shared" si="261"/>
        <v>16.52374846450023</v>
      </c>
      <c r="F199">
        <f t="shared" si="262"/>
        <v>0.42510020540780119</v>
      </c>
      <c r="G199">
        <f t="shared" si="263"/>
        <v>289.61646996272725</v>
      </c>
      <c r="H199">
        <f t="shared" si="264"/>
        <v>10.704886747004522</v>
      </c>
      <c r="I199">
        <f t="shared" si="265"/>
        <v>2.0982852755238786</v>
      </c>
      <c r="J199">
        <f t="shared" si="266"/>
        <v>32.472652435302734</v>
      </c>
      <c r="K199" s="1">
        <v>6</v>
      </c>
      <c r="L199">
        <f t="shared" si="267"/>
        <v>1.4200000166893005</v>
      </c>
      <c r="M199" s="1">
        <v>1</v>
      </c>
      <c r="N199">
        <f t="shared" si="268"/>
        <v>2.8400000333786011</v>
      </c>
      <c r="O199" s="1">
        <v>40.608291625976563</v>
      </c>
      <c r="P199" s="1">
        <v>32.472652435302734</v>
      </c>
      <c r="Q199" s="1">
        <v>43.009574890136719</v>
      </c>
      <c r="R199" s="1">
        <v>399.52883911132812</v>
      </c>
      <c r="S199" s="1">
        <v>374.88229370117187</v>
      </c>
      <c r="T199" s="1">
        <v>24.386457443237305</v>
      </c>
      <c r="U199" s="1">
        <v>36.761276245117188</v>
      </c>
      <c r="V199" s="1">
        <v>24.307315826416016</v>
      </c>
      <c r="W199" s="1">
        <v>36.641975402832031</v>
      </c>
      <c r="X199" s="1">
        <v>499.95211791992187</v>
      </c>
      <c r="Y199" s="1">
        <v>1500.005126953125</v>
      </c>
      <c r="Z199" s="1">
        <v>62.540294647216797</v>
      </c>
      <c r="AA199" s="1">
        <v>76.331413269042969</v>
      </c>
      <c r="AB199" s="1">
        <v>-2.2333297729492187</v>
      </c>
      <c r="AC199" s="1">
        <v>-0.15300339460372925</v>
      </c>
      <c r="AD199" s="1">
        <v>0.66666668653488159</v>
      </c>
      <c r="AE199" s="1">
        <v>-0.21956524252891541</v>
      </c>
      <c r="AF199" s="1">
        <v>2.737391471862793</v>
      </c>
      <c r="AG199" s="1">
        <v>1</v>
      </c>
      <c r="AH199" s="1">
        <v>0</v>
      </c>
      <c r="AI199" s="1">
        <v>0.15999999642372131</v>
      </c>
      <c r="AJ199" s="1">
        <v>111115</v>
      </c>
      <c r="AK199">
        <f t="shared" si="269"/>
        <v>0.83325352986653645</v>
      </c>
      <c r="AL199">
        <f t="shared" si="270"/>
        <v>1.0704886747004523E-2</v>
      </c>
      <c r="AM199">
        <f t="shared" si="271"/>
        <v>305.62265243530271</v>
      </c>
      <c r="AN199">
        <f t="shared" si="272"/>
        <v>313.75829162597654</v>
      </c>
      <c r="AO199">
        <f t="shared" si="273"/>
        <v>240.00081494806363</v>
      </c>
      <c r="AP199">
        <f t="shared" si="274"/>
        <v>-1.5000426552226025</v>
      </c>
      <c r="AQ199">
        <f t="shared" si="275"/>
        <v>4.9043254448873705</v>
      </c>
      <c r="AR199">
        <f t="shared" si="276"/>
        <v>64.250421089430716</v>
      </c>
      <c r="AS199">
        <f t="shared" si="277"/>
        <v>27.489144844313529</v>
      </c>
      <c r="AT199">
        <f t="shared" si="278"/>
        <v>36.540472030639648</v>
      </c>
      <c r="AU199">
        <f t="shared" si="279"/>
        <v>6.1484494904696065</v>
      </c>
      <c r="AV199">
        <f t="shared" si="280"/>
        <v>0.36975422169462657</v>
      </c>
      <c r="AW199">
        <f t="shared" si="281"/>
        <v>2.806040169363492</v>
      </c>
      <c r="AX199">
        <f t="shared" si="282"/>
        <v>3.3424093211061146</v>
      </c>
      <c r="AY199">
        <f t="shared" si="283"/>
        <v>0.23550397554793881</v>
      </c>
      <c r="AZ199">
        <f t="shared" si="284"/>
        <v>22.106834458246304</v>
      </c>
      <c r="BA199">
        <f t="shared" si="285"/>
        <v>0.77255307820322883</v>
      </c>
      <c r="BB199">
        <f t="shared" si="286"/>
        <v>60.806433584665754</v>
      </c>
      <c r="BC199">
        <f t="shared" si="287"/>
        <v>367.02769505155925</v>
      </c>
      <c r="BD199">
        <f t="shared" si="288"/>
        <v>2.7375324181877086E-2</v>
      </c>
    </row>
    <row r="200" spans="1:114" x14ac:dyDescent="0.25">
      <c r="A200" s="1">
        <v>147</v>
      </c>
      <c r="B200" s="1" t="s">
        <v>189</v>
      </c>
      <c r="C200" s="1">
        <v>10617.00001502037</v>
      </c>
      <c r="D200" s="1">
        <v>0</v>
      </c>
      <c r="E200">
        <f t="shared" si="261"/>
        <v>16.500231159000382</v>
      </c>
      <c r="F200">
        <f t="shared" si="262"/>
        <v>0.42509059265183369</v>
      </c>
      <c r="G200">
        <f t="shared" si="263"/>
        <v>289.72939940014743</v>
      </c>
      <c r="H200">
        <f t="shared" si="264"/>
        <v>10.702064418862879</v>
      </c>
      <c r="I200">
        <f t="shared" si="265"/>
        <v>2.0977866030774441</v>
      </c>
      <c r="J200">
        <f t="shared" si="266"/>
        <v>32.4700927734375</v>
      </c>
      <c r="K200" s="1">
        <v>6</v>
      </c>
      <c r="L200">
        <f t="shared" si="267"/>
        <v>1.4200000166893005</v>
      </c>
      <c r="M200" s="1">
        <v>1</v>
      </c>
      <c r="N200">
        <f t="shared" si="268"/>
        <v>2.8400000333786011</v>
      </c>
      <c r="O200" s="1">
        <v>40.608963012695313</v>
      </c>
      <c r="P200" s="1">
        <v>32.4700927734375</v>
      </c>
      <c r="Q200" s="1">
        <v>43.00927734375</v>
      </c>
      <c r="R200" s="1">
        <v>399.51068115234375</v>
      </c>
      <c r="S200" s="1">
        <v>374.89596557617187</v>
      </c>
      <c r="T200" s="1">
        <v>24.388204574584961</v>
      </c>
      <c r="U200" s="1">
        <v>36.758533477783203</v>
      </c>
      <c r="V200" s="1">
        <v>24.308187484741211</v>
      </c>
      <c r="W200" s="1">
        <v>36.637931823730469</v>
      </c>
      <c r="X200" s="1">
        <v>500.00314331054688</v>
      </c>
      <c r="Y200" s="1">
        <v>1499.948486328125</v>
      </c>
      <c r="Z200" s="1">
        <v>62.598834991455078</v>
      </c>
      <c r="AA200" s="1">
        <v>76.331413269042969</v>
      </c>
      <c r="AB200" s="1">
        <v>-2.2333297729492187</v>
      </c>
      <c r="AC200" s="1">
        <v>-0.15300339460372925</v>
      </c>
      <c r="AD200" s="1">
        <v>0.66666668653488159</v>
      </c>
      <c r="AE200" s="1">
        <v>-0.21956524252891541</v>
      </c>
      <c r="AF200" s="1">
        <v>2.737391471862793</v>
      </c>
      <c r="AG200" s="1">
        <v>1</v>
      </c>
      <c r="AH200" s="1">
        <v>0</v>
      </c>
      <c r="AI200" s="1">
        <v>0.15999999642372131</v>
      </c>
      <c r="AJ200" s="1">
        <v>111115</v>
      </c>
      <c r="AK200">
        <f t="shared" si="269"/>
        <v>0.83333857218424467</v>
      </c>
      <c r="AL200">
        <f t="shared" si="270"/>
        <v>1.0702064418862879E-2</v>
      </c>
      <c r="AM200">
        <f t="shared" si="271"/>
        <v>305.62009277343748</v>
      </c>
      <c r="AN200">
        <f t="shared" si="272"/>
        <v>313.75896301269529</v>
      </c>
      <c r="AO200">
        <f t="shared" si="273"/>
        <v>239.9917524482662</v>
      </c>
      <c r="AP200">
        <f t="shared" si="274"/>
        <v>-1.4982210645204694</v>
      </c>
      <c r="AQ200">
        <f t="shared" si="275"/>
        <v>4.9036174131340653</v>
      </c>
      <c r="AR200">
        <f t="shared" si="276"/>
        <v>64.241145330958787</v>
      </c>
      <c r="AS200">
        <f t="shared" si="277"/>
        <v>27.482611853175584</v>
      </c>
      <c r="AT200">
        <f t="shared" si="278"/>
        <v>36.539527893066406</v>
      </c>
      <c r="AU200">
        <f t="shared" si="279"/>
        <v>6.148131595946297</v>
      </c>
      <c r="AV200">
        <f t="shared" si="280"/>
        <v>0.3697469490419234</v>
      </c>
      <c r="AW200">
        <f t="shared" si="281"/>
        <v>2.8058308100566212</v>
      </c>
      <c r="AX200">
        <f t="shared" si="282"/>
        <v>3.3423007858896758</v>
      </c>
      <c r="AY200">
        <f t="shared" si="283"/>
        <v>0.23549925510370076</v>
      </c>
      <c r="AZ200">
        <f t="shared" si="284"/>
        <v>22.115454521804264</v>
      </c>
      <c r="BA200">
        <f t="shared" si="285"/>
        <v>0.7728261331243369</v>
      </c>
      <c r="BB200">
        <f t="shared" si="286"/>
        <v>60.810223062898004</v>
      </c>
      <c r="BC200">
        <f t="shared" si="287"/>
        <v>367.0525459272817</v>
      </c>
      <c r="BD200">
        <f t="shared" si="288"/>
        <v>2.7336215168685344E-2</v>
      </c>
    </row>
    <row r="201" spans="1:114" x14ac:dyDescent="0.25">
      <c r="A201" s="1">
        <v>148</v>
      </c>
      <c r="B201" s="1" t="s">
        <v>189</v>
      </c>
      <c r="C201" s="1">
        <v>10617.500015009195</v>
      </c>
      <c r="D201" s="1">
        <v>0</v>
      </c>
      <c r="E201">
        <f t="shared" si="261"/>
        <v>16.455828229304498</v>
      </c>
      <c r="F201">
        <f t="shared" si="262"/>
        <v>0.42482481489620705</v>
      </c>
      <c r="G201">
        <f t="shared" si="263"/>
        <v>289.88679144236414</v>
      </c>
      <c r="H201">
        <f t="shared" si="264"/>
        <v>10.698592723251423</v>
      </c>
      <c r="I201">
        <f t="shared" si="265"/>
        <v>2.0982421520850836</v>
      </c>
      <c r="J201">
        <f t="shared" si="266"/>
        <v>32.470920562744141</v>
      </c>
      <c r="K201" s="1">
        <v>6</v>
      </c>
      <c r="L201">
        <f t="shared" si="267"/>
        <v>1.4200000166893005</v>
      </c>
      <c r="M201" s="1">
        <v>1</v>
      </c>
      <c r="N201">
        <f t="shared" si="268"/>
        <v>2.8400000333786011</v>
      </c>
      <c r="O201" s="1">
        <v>40.610813140869141</v>
      </c>
      <c r="P201" s="1">
        <v>32.470920562744141</v>
      </c>
      <c r="Q201" s="1">
        <v>43.009975433349609</v>
      </c>
      <c r="R201" s="1">
        <v>399.4697265625</v>
      </c>
      <c r="S201" s="1">
        <v>374.91094970703125</v>
      </c>
      <c r="T201" s="1">
        <v>24.389944076538086</v>
      </c>
      <c r="U201" s="1">
        <v>36.755649566650391</v>
      </c>
      <c r="V201" s="1">
        <v>24.307474136352539</v>
      </c>
      <c r="W201" s="1">
        <v>36.631366729736328</v>
      </c>
      <c r="X201" s="1">
        <v>500.02932739257813</v>
      </c>
      <c r="Y201" s="1">
        <v>1499.849853515625</v>
      </c>
      <c r="Z201" s="1">
        <v>62.571868896484375</v>
      </c>
      <c r="AA201" s="1">
        <v>76.33123779296875</v>
      </c>
      <c r="AB201" s="1">
        <v>-2.2333297729492187</v>
      </c>
      <c r="AC201" s="1">
        <v>-0.15300339460372925</v>
      </c>
      <c r="AD201" s="1">
        <v>0.66666668653488159</v>
      </c>
      <c r="AE201" s="1">
        <v>-0.21956524252891541</v>
      </c>
      <c r="AF201" s="1">
        <v>2.737391471862793</v>
      </c>
      <c r="AG201" s="1">
        <v>1</v>
      </c>
      <c r="AH201" s="1">
        <v>0</v>
      </c>
      <c r="AI201" s="1">
        <v>0.15999999642372131</v>
      </c>
      <c r="AJ201" s="1">
        <v>111115</v>
      </c>
      <c r="AK201">
        <f t="shared" si="269"/>
        <v>0.83338221232096354</v>
      </c>
      <c r="AL201">
        <f t="shared" si="270"/>
        <v>1.0698592723251422E-2</v>
      </c>
      <c r="AM201">
        <f t="shared" si="271"/>
        <v>305.62092056274412</v>
      </c>
      <c r="AN201">
        <f t="shared" si="272"/>
        <v>313.76081314086912</v>
      </c>
      <c r="AO201">
        <f t="shared" si="273"/>
        <v>239.97597119861894</v>
      </c>
      <c r="AP201">
        <f t="shared" si="274"/>
        <v>-1.4964399074905275</v>
      </c>
      <c r="AQ201">
        <f t="shared" si="275"/>
        <v>4.9038463793921032</v>
      </c>
      <c r="AR201">
        <f t="shared" si="276"/>
        <v>64.244292653719029</v>
      </c>
      <c r="AS201">
        <f t="shared" si="277"/>
        <v>27.488643087068638</v>
      </c>
      <c r="AT201">
        <f t="shared" si="278"/>
        <v>36.540866851806641</v>
      </c>
      <c r="AU201">
        <f t="shared" si="279"/>
        <v>6.1485824324119145</v>
      </c>
      <c r="AV201">
        <f t="shared" si="280"/>
        <v>0.36954585454188255</v>
      </c>
      <c r="AW201">
        <f t="shared" si="281"/>
        <v>2.8056042273070196</v>
      </c>
      <c r="AX201">
        <f t="shared" si="282"/>
        <v>3.3429782051048949</v>
      </c>
      <c r="AY201">
        <f t="shared" si="283"/>
        <v>0.23536873255431226</v>
      </c>
      <c r="AZ201">
        <f t="shared" si="284"/>
        <v>22.127417610627838</v>
      </c>
      <c r="BA201">
        <f t="shared" si="285"/>
        <v>0.77321505725264095</v>
      </c>
      <c r="BB201">
        <f t="shared" si="286"/>
        <v>60.800346661281957</v>
      </c>
      <c r="BC201">
        <f t="shared" si="287"/>
        <v>367.08863708433296</v>
      </c>
      <c r="BD201">
        <f t="shared" si="288"/>
        <v>2.7255544298157314E-2</v>
      </c>
    </row>
    <row r="202" spans="1:114" x14ac:dyDescent="0.25">
      <c r="A202" s="1">
        <v>149</v>
      </c>
      <c r="B202" s="1" t="s">
        <v>190</v>
      </c>
      <c r="C202" s="1">
        <v>10618.000014998019</v>
      </c>
      <c r="D202" s="1">
        <v>0</v>
      </c>
      <c r="E202">
        <f t="shared" si="261"/>
        <v>16.417284722182572</v>
      </c>
      <c r="F202">
        <f t="shared" si="262"/>
        <v>0.42497476783571081</v>
      </c>
      <c r="G202">
        <f t="shared" si="263"/>
        <v>290.11876072238732</v>
      </c>
      <c r="H202">
        <f t="shared" si="264"/>
        <v>10.694689755021027</v>
      </c>
      <c r="I202">
        <f t="shared" si="265"/>
        <v>2.0968594870868733</v>
      </c>
      <c r="J202">
        <f t="shared" si="266"/>
        <v>32.464683532714844</v>
      </c>
      <c r="K202" s="1">
        <v>6</v>
      </c>
      <c r="L202">
        <f t="shared" si="267"/>
        <v>1.4200000166893005</v>
      </c>
      <c r="M202" s="1">
        <v>1</v>
      </c>
      <c r="N202">
        <f t="shared" si="268"/>
        <v>2.8400000333786011</v>
      </c>
      <c r="O202" s="1">
        <v>40.610866546630859</v>
      </c>
      <c r="P202" s="1">
        <v>32.464683532714844</v>
      </c>
      <c r="Q202" s="1">
        <v>43.009510040283203</v>
      </c>
      <c r="R202" s="1">
        <v>399.4622802734375</v>
      </c>
      <c r="S202" s="1">
        <v>374.95333862304687</v>
      </c>
      <c r="T202" s="1">
        <v>24.391166687011719</v>
      </c>
      <c r="U202" s="1">
        <v>36.751220703125</v>
      </c>
      <c r="V202" s="1">
        <v>24.308586120605469</v>
      </c>
      <c r="W202" s="1">
        <v>36.626796722412109</v>
      </c>
      <c r="X202" s="1">
        <v>500.0777587890625</v>
      </c>
      <c r="Y202" s="1">
        <v>1499.83447265625</v>
      </c>
      <c r="Z202" s="1">
        <v>62.647174835205078</v>
      </c>
      <c r="AA202" s="1">
        <v>76.331123352050781</v>
      </c>
      <c r="AB202" s="1">
        <v>-2.2333297729492187</v>
      </c>
      <c r="AC202" s="1">
        <v>-0.15300339460372925</v>
      </c>
      <c r="AD202" s="1">
        <v>0.66666668653488159</v>
      </c>
      <c r="AE202" s="1">
        <v>-0.21956524252891541</v>
      </c>
      <c r="AF202" s="1">
        <v>2.737391471862793</v>
      </c>
      <c r="AG202" s="1">
        <v>1</v>
      </c>
      <c r="AH202" s="1">
        <v>0</v>
      </c>
      <c r="AI202" s="1">
        <v>0.15999999642372131</v>
      </c>
      <c r="AJ202" s="1">
        <v>111115</v>
      </c>
      <c r="AK202">
        <f t="shared" si="269"/>
        <v>0.83346293131510396</v>
      </c>
      <c r="AL202">
        <f t="shared" si="270"/>
        <v>1.0694689755021027E-2</v>
      </c>
      <c r="AM202">
        <f t="shared" si="271"/>
        <v>305.61468353271482</v>
      </c>
      <c r="AN202">
        <f t="shared" si="272"/>
        <v>313.76086654663084</v>
      </c>
      <c r="AO202">
        <f t="shared" si="273"/>
        <v>239.97351026117394</v>
      </c>
      <c r="AP202">
        <f t="shared" si="274"/>
        <v>-1.4935559963953675</v>
      </c>
      <c r="AQ202">
        <f t="shared" si="275"/>
        <v>4.9021214479155502</v>
      </c>
      <c r="AR202">
        <f t="shared" si="276"/>
        <v>64.221790963382247</v>
      </c>
      <c r="AS202">
        <f t="shared" si="277"/>
        <v>27.470570260257247</v>
      </c>
      <c r="AT202">
        <f t="shared" si="278"/>
        <v>36.537775039672852</v>
      </c>
      <c r="AU202">
        <f t="shared" si="279"/>
        <v>6.1475414417399055</v>
      </c>
      <c r="AV202">
        <f t="shared" si="280"/>
        <v>0.36965931693855653</v>
      </c>
      <c r="AW202">
        <f t="shared" si="281"/>
        <v>2.8052619608286768</v>
      </c>
      <c r="AX202">
        <f t="shared" si="282"/>
        <v>3.3422794809112286</v>
      </c>
      <c r="AY202">
        <f t="shared" si="283"/>
        <v>0.23544237621104802</v>
      </c>
      <c r="AZ202">
        <f t="shared" si="284"/>
        <v>22.145090911444651</v>
      </c>
      <c r="BA202">
        <f t="shared" si="285"/>
        <v>0.77374630610784723</v>
      </c>
      <c r="BB202">
        <f t="shared" si="286"/>
        <v>60.814749035273088</v>
      </c>
      <c r="BC202">
        <f t="shared" si="287"/>
        <v>367.14934773767357</v>
      </c>
      <c r="BD202">
        <f t="shared" si="288"/>
        <v>2.7193649025178641E-2</v>
      </c>
    </row>
    <row r="203" spans="1:114" x14ac:dyDescent="0.25">
      <c r="A203" s="1">
        <v>150</v>
      </c>
      <c r="B203" s="1" t="s">
        <v>190</v>
      </c>
      <c r="C203" s="1">
        <v>10618.500014986843</v>
      </c>
      <c r="D203" s="1">
        <v>0</v>
      </c>
      <c r="E203">
        <f t="shared" si="261"/>
        <v>16.459616504369791</v>
      </c>
      <c r="F203">
        <f t="shared" si="262"/>
        <v>0.42556068836508504</v>
      </c>
      <c r="G203">
        <f t="shared" si="263"/>
        <v>290.01045978057806</v>
      </c>
      <c r="H203">
        <f t="shared" si="264"/>
        <v>10.695408545439285</v>
      </c>
      <c r="I203">
        <f t="shared" si="265"/>
        <v>2.0945299973046958</v>
      </c>
      <c r="J203">
        <f t="shared" si="266"/>
        <v>32.456253051757813</v>
      </c>
      <c r="K203" s="1">
        <v>6</v>
      </c>
      <c r="L203">
        <f t="shared" si="267"/>
        <v>1.4200000166893005</v>
      </c>
      <c r="M203" s="1">
        <v>1</v>
      </c>
      <c r="N203">
        <f t="shared" si="268"/>
        <v>2.8400000333786011</v>
      </c>
      <c r="O203" s="1">
        <v>40.610885620117188</v>
      </c>
      <c r="P203" s="1">
        <v>32.456253051757813</v>
      </c>
      <c r="Q203" s="1">
        <v>43.009334564208984</v>
      </c>
      <c r="R203" s="1">
        <v>399.47769165039062</v>
      </c>
      <c r="S203" s="1">
        <v>374.91885375976562</v>
      </c>
      <c r="T203" s="1">
        <v>24.390586853027344</v>
      </c>
      <c r="U203" s="1">
        <v>36.751083374023437</v>
      </c>
      <c r="V203" s="1">
        <v>24.308065414428711</v>
      </c>
      <c r="W203" s="1">
        <v>36.626743316650391</v>
      </c>
      <c r="X203" s="1">
        <v>500.09353637695312</v>
      </c>
      <c r="Y203" s="1">
        <v>1499.8336181640625</v>
      </c>
      <c r="Z203" s="1">
        <v>62.720184326171875</v>
      </c>
      <c r="AA203" s="1">
        <v>76.331375122070313</v>
      </c>
      <c r="AB203" s="1">
        <v>-2.2333297729492187</v>
      </c>
      <c r="AC203" s="1">
        <v>-0.15300339460372925</v>
      </c>
      <c r="AD203" s="1">
        <v>0.66666668653488159</v>
      </c>
      <c r="AE203" s="1">
        <v>-0.21956524252891541</v>
      </c>
      <c r="AF203" s="1">
        <v>2.737391471862793</v>
      </c>
      <c r="AG203" s="1">
        <v>1</v>
      </c>
      <c r="AH203" s="1">
        <v>0</v>
      </c>
      <c r="AI203" s="1">
        <v>0.15999999642372131</v>
      </c>
      <c r="AJ203" s="1">
        <v>111115</v>
      </c>
      <c r="AK203">
        <f t="shared" si="269"/>
        <v>0.83348922729492181</v>
      </c>
      <c r="AL203">
        <f t="shared" si="270"/>
        <v>1.0695408545439286E-2</v>
      </c>
      <c r="AM203">
        <f t="shared" si="271"/>
        <v>305.60625305175779</v>
      </c>
      <c r="AN203">
        <f t="shared" si="272"/>
        <v>313.76088562011716</v>
      </c>
      <c r="AO203">
        <f t="shared" si="273"/>
        <v>239.973373542427</v>
      </c>
      <c r="AP203">
        <f t="shared" si="274"/>
        <v>-1.4927282981661385</v>
      </c>
      <c r="AQ203">
        <f t="shared" si="275"/>
        <v>4.8997907284697604</v>
      </c>
      <c r="AR203">
        <f t="shared" si="276"/>
        <v>64.191044909566216</v>
      </c>
      <c r="AS203">
        <f t="shared" si="277"/>
        <v>27.439961535542778</v>
      </c>
      <c r="AT203">
        <f t="shared" si="278"/>
        <v>36.5335693359375</v>
      </c>
      <c r="AU203">
        <f t="shared" si="279"/>
        <v>6.146125657558982</v>
      </c>
      <c r="AV203">
        <f t="shared" si="280"/>
        <v>0.37010255577673629</v>
      </c>
      <c r="AW203">
        <f t="shared" si="281"/>
        <v>2.8052607311650646</v>
      </c>
      <c r="AX203">
        <f t="shared" si="282"/>
        <v>3.3408649263939174</v>
      </c>
      <c r="AY203">
        <f t="shared" si="283"/>
        <v>0.23573007210985694</v>
      </c>
      <c r="AZ203">
        <f t="shared" si="284"/>
        <v>22.136897194835392</v>
      </c>
      <c r="BA203">
        <f t="shared" si="285"/>
        <v>0.77352860991729755</v>
      </c>
      <c r="BB203">
        <f t="shared" si="286"/>
        <v>60.847325798047102</v>
      </c>
      <c r="BC203">
        <f t="shared" si="287"/>
        <v>367.09474037253278</v>
      </c>
      <c r="BD203">
        <f t="shared" si="288"/>
        <v>2.7282429787360667E-2</v>
      </c>
      <c r="BE203">
        <f>AVERAGE(E189:E203)</f>
        <v>16.54435361755273</v>
      </c>
      <c r="BF203">
        <f>AVERAGE(O189:O203)</f>
        <v>40.606247965494795</v>
      </c>
      <c r="BG203">
        <f>AVERAGE(P189:P203)</f>
        <v>32.467440032958983</v>
      </c>
      <c r="BH203" t="e">
        <f>AVERAGE(B189:B203)</f>
        <v>#DIV/0!</v>
      </c>
      <c r="BI203">
        <f t="shared" ref="BI203:DJ203" si="289">AVERAGE(C189:C203)</f>
        <v>10615.033348397663</v>
      </c>
      <c r="BJ203">
        <f t="shared" si="289"/>
        <v>0</v>
      </c>
      <c r="BK203">
        <f t="shared" si="289"/>
        <v>16.54435361755273</v>
      </c>
      <c r="BL203">
        <f t="shared" si="289"/>
        <v>0.42626429508151165</v>
      </c>
      <c r="BM203">
        <f t="shared" si="289"/>
        <v>289.6724180088039</v>
      </c>
      <c r="BN203">
        <f t="shared" si="289"/>
        <v>10.717413825734809</v>
      </c>
      <c r="BO203">
        <f t="shared" si="289"/>
        <v>2.095773462138288</v>
      </c>
      <c r="BP203">
        <f t="shared" si="289"/>
        <v>32.467440032958983</v>
      </c>
      <c r="BQ203">
        <f t="shared" si="289"/>
        <v>6</v>
      </c>
      <c r="BR203">
        <f t="shared" si="289"/>
        <v>1.4200000166893005</v>
      </c>
      <c r="BS203">
        <f t="shared" si="289"/>
        <v>1</v>
      </c>
      <c r="BT203">
        <f t="shared" si="289"/>
        <v>2.8400000333786011</v>
      </c>
      <c r="BU203">
        <f t="shared" si="289"/>
        <v>40.606247965494795</v>
      </c>
      <c r="BV203">
        <f t="shared" si="289"/>
        <v>32.467440032958983</v>
      </c>
      <c r="BW203">
        <f t="shared" si="289"/>
        <v>43.011272430419922</v>
      </c>
      <c r="BX203">
        <f t="shared" si="289"/>
        <v>399.51529744466148</v>
      </c>
      <c r="BY203">
        <f t="shared" si="289"/>
        <v>374.8372863769531</v>
      </c>
      <c r="BZ203">
        <f t="shared" si="289"/>
        <v>24.385213343302407</v>
      </c>
      <c r="CA203">
        <f t="shared" si="289"/>
        <v>36.77517369588216</v>
      </c>
      <c r="CB203">
        <f t="shared" si="289"/>
        <v>24.308800760904948</v>
      </c>
      <c r="CC203">
        <f t="shared" si="289"/>
        <v>36.659940338134767</v>
      </c>
      <c r="CD203">
        <f t="shared" si="289"/>
        <v>499.91835530598956</v>
      </c>
      <c r="CE203">
        <f t="shared" si="289"/>
        <v>1499.9617106119792</v>
      </c>
      <c r="CF203">
        <f t="shared" si="289"/>
        <v>62.655280558268231</v>
      </c>
      <c r="CG203">
        <f t="shared" si="289"/>
        <v>76.331677754720047</v>
      </c>
      <c r="CH203">
        <f t="shared" si="289"/>
        <v>-2.2333297729492187</v>
      </c>
      <c r="CI203">
        <f t="shared" si="289"/>
        <v>-0.15300339460372925</v>
      </c>
      <c r="CJ203">
        <f t="shared" si="289"/>
        <v>0.8888888955116272</v>
      </c>
      <c r="CK203">
        <f t="shared" si="289"/>
        <v>-0.21956524252891541</v>
      </c>
      <c r="CL203">
        <f t="shared" si="289"/>
        <v>2.737391471862793</v>
      </c>
      <c r="CM203">
        <f t="shared" si="289"/>
        <v>1</v>
      </c>
      <c r="CN203">
        <f t="shared" si="289"/>
        <v>0</v>
      </c>
      <c r="CO203">
        <f t="shared" si="289"/>
        <v>0.15999999642372131</v>
      </c>
      <c r="CP203">
        <f t="shared" si="289"/>
        <v>111115</v>
      </c>
      <c r="CQ203">
        <f t="shared" si="289"/>
        <v>0.83319725884331597</v>
      </c>
      <c r="CR203">
        <f t="shared" si="289"/>
        <v>1.0717413825734811E-2</v>
      </c>
      <c r="CS203">
        <f t="shared" si="289"/>
        <v>305.617440032959</v>
      </c>
      <c r="CT203">
        <f t="shared" si="289"/>
        <v>313.75624796549477</v>
      </c>
      <c r="CU203">
        <f t="shared" si="289"/>
        <v>239.99386833363556</v>
      </c>
      <c r="CV203">
        <f t="shared" si="289"/>
        <v>-1.5061797310746272</v>
      </c>
      <c r="CW203">
        <f t="shared" si="289"/>
        <v>4.9028841738053091</v>
      </c>
      <c r="CX203">
        <f t="shared" si="289"/>
        <v>64.231316739274547</v>
      </c>
      <c r="CY203">
        <f t="shared" si="289"/>
        <v>27.456143043392391</v>
      </c>
      <c r="CZ203">
        <f t="shared" si="289"/>
        <v>36.536843999226889</v>
      </c>
      <c r="DA203">
        <f t="shared" si="289"/>
        <v>6.1472281611114505</v>
      </c>
      <c r="DB203">
        <f t="shared" si="289"/>
        <v>0.3706342046176534</v>
      </c>
      <c r="DC203">
        <f t="shared" si="289"/>
        <v>2.8071107116670211</v>
      </c>
      <c r="DD203">
        <f t="shared" si="289"/>
        <v>3.3401174494444277</v>
      </c>
      <c r="DE203">
        <f t="shared" si="289"/>
        <v>0.23607520389597933</v>
      </c>
      <c r="DF203">
        <f t="shared" si="289"/>
        <v>22.111181580582624</v>
      </c>
      <c r="DG203">
        <f t="shared" si="289"/>
        <v>0.77279504721368153</v>
      </c>
      <c r="DH203">
        <f t="shared" si="289"/>
        <v>60.855899301208503</v>
      </c>
      <c r="DI203">
        <f t="shared" si="289"/>
        <v>366.97289302442016</v>
      </c>
      <c r="DJ203">
        <f t="shared" si="289"/>
        <v>2.7435923384990575E-2</v>
      </c>
    </row>
    <row r="204" spans="1:114" x14ac:dyDescent="0.25">
      <c r="A204" s="1" t="s">
        <v>9</v>
      </c>
      <c r="B204" s="1" t="s">
        <v>191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stm-abasa4_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2015-06-23T19:13:38Z</dcterms:created>
  <dcterms:modified xsi:type="dcterms:W3CDTF">2015-07-22T14:59:49Z</dcterms:modified>
</cp:coreProperties>
</file>