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301321\Documents\RMBL2015\licor data\"/>
    </mc:Choice>
  </mc:AlternateContent>
  <bookViews>
    <workbookView xWindow="0" yWindow="0" windowWidth="25200" windowHeight="12135"/>
  </bookViews>
  <sheets>
    <sheet name="stm-as1_" sheetId="1" r:id="rId1"/>
  </sheets>
  <calcPr calcId="152511"/>
</workbook>
</file>

<file path=xl/calcChain.xml><?xml version="1.0" encoding="utf-8"?>
<calcChain xmlns="http://schemas.openxmlformats.org/spreadsheetml/2006/main">
  <c r="DK151" i="1" l="1"/>
  <c r="DJ151" i="1"/>
  <c r="DI151" i="1"/>
  <c r="DH151" i="1"/>
  <c r="DG151" i="1"/>
  <c r="DF151" i="1"/>
  <c r="DE151" i="1"/>
  <c r="DD151" i="1"/>
  <c r="DC151" i="1"/>
  <c r="DB151" i="1"/>
  <c r="DA151" i="1"/>
  <c r="CZ151" i="1"/>
  <c r="CY151" i="1"/>
  <c r="CX151" i="1"/>
  <c r="CW151" i="1"/>
  <c r="CV151" i="1"/>
  <c r="CU151" i="1"/>
  <c r="CT151" i="1"/>
  <c r="CS151" i="1"/>
  <c r="CR151" i="1"/>
  <c r="CQ151" i="1"/>
  <c r="CP151" i="1"/>
  <c r="CO151" i="1"/>
  <c r="CN151" i="1"/>
  <c r="CM151" i="1"/>
  <c r="CL151" i="1"/>
  <c r="CK151" i="1"/>
  <c r="CJ151" i="1"/>
  <c r="CI151" i="1"/>
  <c r="CH151" i="1"/>
  <c r="CG151" i="1"/>
  <c r="CF151" i="1"/>
  <c r="CE151" i="1"/>
  <c r="CD151" i="1"/>
  <c r="CC151" i="1"/>
  <c r="CB151" i="1"/>
  <c r="CA151" i="1"/>
  <c r="BZ151" i="1"/>
  <c r="BY151" i="1"/>
  <c r="BX151" i="1"/>
  <c r="BW151" i="1"/>
  <c r="BV151" i="1"/>
  <c r="BU151" i="1"/>
  <c r="BT151" i="1"/>
  <c r="BS151" i="1"/>
  <c r="BR151" i="1"/>
  <c r="BQ151" i="1"/>
  <c r="BP151" i="1"/>
  <c r="BO151" i="1"/>
  <c r="BN151" i="1"/>
  <c r="BM151" i="1"/>
  <c r="BL151" i="1"/>
  <c r="BK151" i="1"/>
  <c r="BJ151" i="1"/>
  <c r="BI151" i="1"/>
  <c r="DK128" i="1"/>
  <c r="DJ128" i="1"/>
  <c r="DI128" i="1"/>
  <c r="DH128" i="1"/>
  <c r="DG128" i="1"/>
  <c r="DF128" i="1"/>
  <c r="DE128" i="1"/>
  <c r="DD128" i="1"/>
  <c r="DC128" i="1"/>
  <c r="DB128" i="1"/>
  <c r="DA128" i="1"/>
  <c r="CZ128" i="1"/>
  <c r="CY128" i="1"/>
  <c r="CX128" i="1"/>
  <c r="CW128" i="1"/>
  <c r="CV128" i="1"/>
  <c r="CU128" i="1"/>
  <c r="CT128" i="1"/>
  <c r="CS128" i="1"/>
  <c r="CR128" i="1"/>
  <c r="CQ128" i="1"/>
  <c r="CP128" i="1"/>
  <c r="CO128" i="1"/>
  <c r="CN128" i="1"/>
  <c r="CM128" i="1"/>
  <c r="CL128" i="1"/>
  <c r="CK128" i="1"/>
  <c r="CJ128" i="1"/>
  <c r="CI128" i="1"/>
  <c r="CH128" i="1"/>
  <c r="CG128" i="1"/>
  <c r="CF128" i="1"/>
  <c r="CE128" i="1"/>
  <c r="CD128" i="1"/>
  <c r="CC128" i="1"/>
  <c r="CB128" i="1"/>
  <c r="CA128" i="1"/>
  <c r="BZ128" i="1"/>
  <c r="BY128" i="1"/>
  <c r="BX128" i="1"/>
  <c r="BW128" i="1"/>
  <c r="BV128" i="1"/>
  <c r="BU128" i="1"/>
  <c r="BT128" i="1"/>
  <c r="BS128" i="1"/>
  <c r="BR128" i="1"/>
  <c r="BQ128" i="1"/>
  <c r="BP128" i="1"/>
  <c r="BO128" i="1"/>
  <c r="BN128" i="1"/>
  <c r="BM128" i="1"/>
  <c r="BL128" i="1"/>
  <c r="BK128" i="1"/>
  <c r="BJ128" i="1"/>
  <c r="BI128" i="1"/>
  <c r="DK110" i="1"/>
  <c r="DJ110" i="1"/>
  <c r="DI110" i="1"/>
  <c r="DH110" i="1"/>
  <c r="DG110" i="1"/>
  <c r="DF110" i="1"/>
  <c r="DE110" i="1"/>
  <c r="DD110" i="1"/>
  <c r="DC110" i="1"/>
  <c r="DB110" i="1"/>
  <c r="DA110" i="1"/>
  <c r="CZ110" i="1"/>
  <c r="CY110" i="1"/>
  <c r="CX110" i="1"/>
  <c r="CW110" i="1"/>
  <c r="CV110" i="1"/>
  <c r="CU110" i="1"/>
  <c r="CT110" i="1"/>
  <c r="CS110" i="1"/>
  <c r="CR110" i="1"/>
  <c r="CQ110" i="1"/>
  <c r="CP110" i="1"/>
  <c r="CO110" i="1"/>
  <c r="CN110" i="1"/>
  <c r="CM110" i="1"/>
  <c r="CL110" i="1"/>
  <c r="CK110" i="1"/>
  <c r="CJ110" i="1"/>
  <c r="CI110" i="1"/>
  <c r="CH110" i="1"/>
  <c r="CG110" i="1"/>
  <c r="CF110" i="1"/>
  <c r="CE110" i="1"/>
  <c r="CD110" i="1"/>
  <c r="CC110" i="1"/>
  <c r="CB110" i="1"/>
  <c r="CA110" i="1"/>
  <c r="BZ110" i="1"/>
  <c r="BY110" i="1"/>
  <c r="BX110" i="1"/>
  <c r="BW110" i="1"/>
  <c r="BV110" i="1"/>
  <c r="BU110" i="1"/>
  <c r="BT110" i="1"/>
  <c r="BS110" i="1"/>
  <c r="BR110" i="1"/>
  <c r="BQ110" i="1"/>
  <c r="BP110" i="1"/>
  <c r="BO110" i="1"/>
  <c r="BN110" i="1"/>
  <c r="BM110" i="1"/>
  <c r="BL110" i="1"/>
  <c r="BK110" i="1"/>
  <c r="BJ110" i="1"/>
  <c r="BI110" i="1"/>
  <c r="DK93" i="1"/>
  <c r="DJ93" i="1"/>
  <c r="DI93" i="1"/>
  <c r="DH93" i="1"/>
  <c r="DG93" i="1"/>
  <c r="DF93" i="1"/>
  <c r="DE93" i="1"/>
  <c r="DD93" i="1"/>
  <c r="DC93" i="1"/>
  <c r="DB93" i="1"/>
  <c r="DA93" i="1"/>
  <c r="CZ93" i="1"/>
  <c r="CY93" i="1"/>
  <c r="CX93" i="1"/>
  <c r="CW93" i="1"/>
  <c r="CV93" i="1"/>
  <c r="CU93" i="1"/>
  <c r="CT93" i="1"/>
  <c r="CS93" i="1"/>
  <c r="CR93" i="1"/>
  <c r="CQ93" i="1"/>
  <c r="CP93" i="1"/>
  <c r="CO93" i="1"/>
  <c r="CN93" i="1"/>
  <c r="CM93" i="1"/>
  <c r="CL93" i="1"/>
  <c r="CK93" i="1"/>
  <c r="CJ93" i="1"/>
  <c r="CI93" i="1"/>
  <c r="CH93" i="1"/>
  <c r="CG93" i="1"/>
  <c r="CF93" i="1"/>
  <c r="CE93" i="1"/>
  <c r="CD93" i="1"/>
  <c r="CC93" i="1"/>
  <c r="CB93" i="1"/>
  <c r="CA93" i="1"/>
  <c r="BZ93" i="1"/>
  <c r="BY93" i="1"/>
  <c r="BX93" i="1"/>
  <c r="BW93" i="1"/>
  <c r="BV93" i="1"/>
  <c r="BU93" i="1"/>
  <c r="BT93" i="1"/>
  <c r="BS93" i="1"/>
  <c r="BR93" i="1"/>
  <c r="BQ93" i="1"/>
  <c r="BP93" i="1"/>
  <c r="BO93" i="1"/>
  <c r="BN93" i="1"/>
  <c r="BM93" i="1"/>
  <c r="BL93" i="1"/>
  <c r="BK93" i="1"/>
  <c r="BJ93" i="1"/>
  <c r="BI93" i="1"/>
  <c r="DK76" i="1"/>
  <c r="DJ76" i="1"/>
  <c r="DI76" i="1"/>
  <c r="DH76" i="1"/>
  <c r="DG76" i="1"/>
  <c r="DF76" i="1"/>
  <c r="DE76" i="1"/>
  <c r="DD76" i="1"/>
  <c r="DC76" i="1"/>
  <c r="DB76" i="1"/>
  <c r="DA76" i="1"/>
  <c r="CZ76" i="1"/>
  <c r="CY76" i="1"/>
  <c r="CX76" i="1"/>
  <c r="CW76" i="1"/>
  <c r="CV76" i="1"/>
  <c r="CU76" i="1"/>
  <c r="CT76" i="1"/>
  <c r="CS76" i="1"/>
  <c r="CR76" i="1"/>
  <c r="CQ76" i="1"/>
  <c r="CP76" i="1"/>
  <c r="CO76" i="1"/>
  <c r="CN76" i="1"/>
  <c r="CM76" i="1"/>
  <c r="CL76" i="1"/>
  <c r="CK76" i="1"/>
  <c r="CJ76" i="1"/>
  <c r="CI76" i="1"/>
  <c r="CH76" i="1"/>
  <c r="CG76" i="1"/>
  <c r="CF76" i="1"/>
  <c r="CE76" i="1"/>
  <c r="CD76" i="1"/>
  <c r="CC76" i="1"/>
  <c r="CB76" i="1"/>
  <c r="CA76" i="1"/>
  <c r="BZ76" i="1"/>
  <c r="BY76" i="1"/>
  <c r="BX76" i="1"/>
  <c r="BW76" i="1"/>
  <c r="BV76" i="1"/>
  <c r="BU76" i="1"/>
  <c r="BT76" i="1"/>
  <c r="BS76" i="1"/>
  <c r="BR76" i="1"/>
  <c r="BQ76" i="1"/>
  <c r="BP76" i="1"/>
  <c r="BO76" i="1"/>
  <c r="BN76" i="1"/>
  <c r="BM76" i="1"/>
  <c r="BL76" i="1"/>
  <c r="BK76" i="1"/>
  <c r="BJ76" i="1"/>
  <c r="BI76" i="1"/>
  <c r="DK59" i="1"/>
  <c r="DJ59" i="1"/>
  <c r="DI59" i="1"/>
  <c r="DH59" i="1"/>
  <c r="DG59" i="1"/>
  <c r="DF59" i="1"/>
  <c r="DE59" i="1"/>
  <c r="DD59" i="1"/>
  <c r="DC59" i="1"/>
  <c r="DB59" i="1"/>
  <c r="DA59" i="1"/>
  <c r="CZ59" i="1"/>
  <c r="CY59" i="1"/>
  <c r="CX59" i="1"/>
  <c r="CW59" i="1"/>
  <c r="CV59" i="1"/>
  <c r="CU59" i="1"/>
  <c r="CT59" i="1"/>
  <c r="CS59" i="1"/>
  <c r="CR59" i="1"/>
  <c r="CQ59" i="1"/>
  <c r="CP59" i="1"/>
  <c r="CO59" i="1"/>
  <c r="CN59" i="1"/>
  <c r="CM59" i="1"/>
  <c r="CL59" i="1"/>
  <c r="CK59" i="1"/>
  <c r="CJ59" i="1"/>
  <c r="CI59" i="1"/>
  <c r="CH59" i="1"/>
  <c r="CG59" i="1"/>
  <c r="CF59" i="1"/>
  <c r="CE59" i="1"/>
  <c r="CD59" i="1"/>
  <c r="CC59" i="1"/>
  <c r="CB59" i="1"/>
  <c r="CA59" i="1"/>
  <c r="BZ59" i="1"/>
  <c r="BY59" i="1"/>
  <c r="BX59" i="1"/>
  <c r="BW59" i="1"/>
  <c r="BV59" i="1"/>
  <c r="BU59" i="1"/>
  <c r="BT59" i="1"/>
  <c r="BS59" i="1"/>
  <c r="BR59" i="1"/>
  <c r="BQ59" i="1"/>
  <c r="BP59" i="1"/>
  <c r="BO59" i="1"/>
  <c r="BN59" i="1"/>
  <c r="BM59" i="1"/>
  <c r="BL59" i="1"/>
  <c r="BK59" i="1"/>
  <c r="BJ59" i="1"/>
  <c r="BI59" i="1"/>
  <c r="DK42" i="1"/>
  <c r="DJ42" i="1"/>
  <c r="DI42" i="1"/>
  <c r="DH42" i="1"/>
  <c r="DG42" i="1"/>
  <c r="DF42" i="1"/>
  <c r="DE42" i="1"/>
  <c r="DD42" i="1"/>
  <c r="DC42" i="1"/>
  <c r="DB42" i="1"/>
  <c r="DA42" i="1"/>
  <c r="CZ42" i="1"/>
  <c r="CY42" i="1"/>
  <c r="CX42" i="1"/>
  <c r="CW42" i="1"/>
  <c r="CV42" i="1"/>
  <c r="CU42" i="1"/>
  <c r="CT42" i="1"/>
  <c r="CS42" i="1"/>
  <c r="CR42" i="1"/>
  <c r="CQ42" i="1"/>
  <c r="CP42" i="1"/>
  <c r="CO42" i="1"/>
  <c r="CN42" i="1"/>
  <c r="CM42" i="1"/>
  <c r="CL42" i="1"/>
  <c r="CK42" i="1"/>
  <c r="CJ42" i="1"/>
  <c r="CI42" i="1"/>
  <c r="CH42" i="1"/>
  <c r="CG42" i="1"/>
  <c r="CF42" i="1"/>
  <c r="CE42" i="1"/>
  <c r="CD42" i="1"/>
  <c r="CC42" i="1"/>
  <c r="CB42" i="1"/>
  <c r="CA42" i="1"/>
  <c r="BZ42" i="1"/>
  <c r="BY42" i="1"/>
  <c r="BX42" i="1"/>
  <c r="BW42" i="1"/>
  <c r="BV42" i="1"/>
  <c r="BU42" i="1"/>
  <c r="BT42" i="1"/>
  <c r="BS42" i="1"/>
  <c r="BR42" i="1"/>
  <c r="BQ42" i="1"/>
  <c r="BP42" i="1"/>
  <c r="BO42" i="1"/>
  <c r="BN42" i="1"/>
  <c r="BM42" i="1"/>
  <c r="BL42" i="1"/>
  <c r="BK42" i="1"/>
  <c r="BJ42" i="1"/>
  <c r="BI42" i="1"/>
  <c r="DK25" i="1"/>
  <c r="DJ25" i="1"/>
  <c r="DI25" i="1"/>
  <c r="DH25" i="1"/>
  <c r="DG25" i="1"/>
  <c r="DF25" i="1"/>
  <c r="DE25" i="1"/>
  <c r="DD25" i="1"/>
  <c r="DC25" i="1"/>
  <c r="DB25" i="1"/>
  <c r="DA25" i="1"/>
  <c r="CZ25" i="1"/>
  <c r="CY25" i="1"/>
  <c r="CX25" i="1"/>
  <c r="CW25" i="1"/>
  <c r="CV25" i="1"/>
  <c r="CU25" i="1"/>
  <c r="CT25" i="1"/>
  <c r="CS25" i="1"/>
  <c r="CR25" i="1"/>
  <c r="CQ25" i="1"/>
  <c r="CP25" i="1"/>
  <c r="CO25" i="1"/>
  <c r="CN25" i="1"/>
  <c r="CM25" i="1"/>
  <c r="CL25" i="1"/>
  <c r="CK25" i="1"/>
  <c r="CJ25" i="1"/>
  <c r="CI25" i="1"/>
  <c r="CH25" i="1"/>
  <c r="CG25" i="1"/>
  <c r="CF25" i="1"/>
  <c r="CE25" i="1"/>
  <c r="CD25" i="1"/>
  <c r="CC25" i="1"/>
  <c r="CB25" i="1"/>
  <c r="CA25" i="1"/>
  <c r="BZ25" i="1"/>
  <c r="BY25" i="1"/>
  <c r="BX25" i="1"/>
  <c r="BW25" i="1"/>
  <c r="BV25" i="1"/>
  <c r="BU25" i="1"/>
  <c r="BT25" i="1"/>
  <c r="BS25" i="1"/>
  <c r="BR25" i="1"/>
  <c r="BQ25" i="1"/>
  <c r="BP25" i="1"/>
  <c r="BO25" i="1"/>
  <c r="BN25" i="1"/>
  <c r="BM25" i="1"/>
  <c r="BL25" i="1"/>
  <c r="BK25" i="1"/>
  <c r="BJ25" i="1"/>
  <c r="BI25" i="1"/>
  <c r="BG110" i="1" l="1"/>
  <c r="BG151" i="1"/>
  <c r="BG128" i="1"/>
  <c r="BG93" i="1"/>
  <c r="BG76" i="1"/>
  <c r="BG59" i="1"/>
  <c r="BG42" i="1"/>
  <c r="BG25" i="1"/>
  <c r="BH151" i="1"/>
  <c r="BH128" i="1"/>
  <c r="BH110" i="1"/>
  <c r="BH93" i="1"/>
  <c r="BH76" i="1"/>
  <c r="BH59" i="1"/>
  <c r="BH42" i="1"/>
  <c r="BH25" i="1"/>
  <c r="M11" i="1"/>
  <c r="O11" i="1" s="1"/>
  <c r="AL11" i="1"/>
  <c r="F11" i="1" s="1"/>
  <c r="AN11" i="1"/>
  <c r="AO11" i="1"/>
  <c r="AP11" i="1"/>
  <c r="AU11" i="1"/>
  <c r="AV11" i="1" s="1"/>
  <c r="AX11" i="1"/>
  <c r="AY11" i="1"/>
  <c r="M12" i="1"/>
  <c r="O12" i="1" s="1"/>
  <c r="AL12" i="1"/>
  <c r="F12" i="1" s="1"/>
  <c r="AN12" i="1"/>
  <c r="AO12" i="1"/>
  <c r="AP12" i="1"/>
  <c r="AU12" i="1"/>
  <c r="AV12" i="1" s="1"/>
  <c r="AX12" i="1"/>
  <c r="M13" i="1"/>
  <c r="O13" i="1"/>
  <c r="AL13" i="1"/>
  <c r="F13" i="1" s="1"/>
  <c r="AM13" i="1"/>
  <c r="I13" i="1" s="1"/>
  <c r="AN13" i="1"/>
  <c r="AO13" i="1"/>
  <c r="AP13" i="1"/>
  <c r="AU13" i="1"/>
  <c r="AV13" i="1" s="1"/>
  <c r="AX13" i="1"/>
  <c r="AY13" i="1"/>
  <c r="M14" i="1"/>
  <c r="O14" i="1" s="1"/>
  <c r="AL14" i="1"/>
  <c r="F14" i="1" s="1"/>
  <c r="AN14" i="1"/>
  <c r="AO14" i="1"/>
  <c r="AP14" i="1"/>
  <c r="AU14" i="1"/>
  <c r="AV14" i="1" s="1"/>
  <c r="AX14" i="1"/>
  <c r="M15" i="1"/>
  <c r="O15" i="1"/>
  <c r="AL15" i="1"/>
  <c r="F15" i="1" s="1"/>
  <c r="AN15" i="1"/>
  <c r="AO15" i="1"/>
  <c r="AP15" i="1"/>
  <c r="AU15" i="1"/>
  <c r="AV15" i="1" s="1"/>
  <c r="AY15" i="1" s="1"/>
  <c r="AX15" i="1"/>
  <c r="M16" i="1"/>
  <c r="O16" i="1"/>
  <c r="AL16" i="1"/>
  <c r="F16" i="1" s="1"/>
  <c r="AN16" i="1"/>
  <c r="AO16" i="1"/>
  <c r="AP16" i="1"/>
  <c r="AU16" i="1"/>
  <c r="AV16" i="1" s="1"/>
  <c r="AX16" i="1"/>
  <c r="M17" i="1"/>
  <c r="O17" i="1" s="1"/>
  <c r="AL17" i="1"/>
  <c r="F17" i="1" s="1"/>
  <c r="AN17" i="1"/>
  <c r="AO17" i="1"/>
  <c r="AP17" i="1"/>
  <c r="AU17" i="1"/>
  <c r="AV17" i="1" s="1"/>
  <c r="AX17" i="1"/>
  <c r="AY17" i="1"/>
  <c r="M18" i="1"/>
  <c r="O18" i="1"/>
  <c r="AL18" i="1"/>
  <c r="F18" i="1" s="1"/>
  <c r="AN18" i="1"/>
  <c r="AO18" i="1"/>
  <c r="AP18" i="1"/>
  <c r="AU18" i="1"/>
  <c r="AV18" i="1" s="1"/>
  <c r="AX18" i="1"/>
  <c r="M19" i="1"/>
  <c r="O19" i="1" s="1"/>
  <c r="AL19" i="1"/>
  <c r="F19" i="1" s="1"/>
  <c r="AN19" i="1"/>
  <c r="AO19" i="1"/>
  <c r="AP19" i="1"/>
  <c r="AU19" i="1"/>
  <c r="AV19" i="1" s="1"/>
  <c r="AX19" i="1"/>
  <c r="AY19" i="1"/>
  <c r="M20" i="1"/>
  <c r="O20" i="1" s="1"/>
  <c r="AL20" i="1"/>
  <c r="F20" i="1" s="1"/>
  <c r="AN20" i="1"/>
  <c r="AO20" i="1"/>
  <c r="AP20" i="1"/>
  <c r="AU20" i="1"/>
  <c r="AV20" i="1"/>
  <c r="AY20" i="1" s="1"/>
  <c r="AX20" i="1"/>
  <c r="M21" i="1"/>
  <c r="O21" i="1" s="1"/>
  <c r="AL21" i="1"/>
  <c r="AM21" i="1" s="1"/>
  <c r="AN21" i="1"/>
  <c r="AO21" i="1"/>
  <c r="AP21" i="1"/>
  <c r="AU21" i="1"/>
  <c r="AV21" i="1" s="1"/>
  <c r="AY21" i="1" s="1"/>
  <c r="AX21" i="1"/>
  <c r="M22" i="1"/>
  <c r="O22" i="1" s="1"/>
  <c r="AL22" i="1"/>
  <c r="AM22" i="1" s="1"/>
  <c r="AN22" i="1"/>
  <c r="AO22" i="1"/>
  <c r="AP22" i="1"/>
  <c r="AU22" i="1"/>
  <c r="AV22" i="1"/>
  <c r="AX22" i="1"/>
  <c r="M23" i="1"/>
  <c r="O23" i="1" s="1"/>
  <c r="AL23" i="1"/>
  <c r="AM23" i="1" s="1"/>
  <c r="AN23" i="1"/>
  <c r="AO23" i="1"/>
  <c r="AP23" i="1"/>
  <c r="AU23" i="1"/>
  <c r="AV23" i="1"/>
  <c r="AX23" i="1"/>
  <c r="M24" i="1"/>
  <c r="O24" i="1" s="1"/>
  <c r="AL24" i="1"/>
  <c r="AM24" i="1" s="1"/>
  <c r="AN24" i="1"/>
  <c r="AO24" i="1"/>
  <c r="AP24" i="1"/>
  <c r="AU24" i="1"/>
  <c r="AV24" i="1"/>
  <c r="AX24" i="1"/>
  <c r="M25" i="1"/>
  <c r="O25" i="1" s="1"/>
  <c r="AL25" i="1"/>
  <c r="AM25" i="1" s="1"/>
  <c r="AN25" i="1"/>
  <c r="AO25" i="1"/>
  <c r="AP25" i="1"/>
  <c r="AQ25" i="1" s="1"/>
  <c r="K25" i="1" s="1"/>
  <c r="AR25" i="1" s="1"/>
  <c r="AU25" i="1"/>
  <c r="AV25" i="1" s="1"/>
  <c r="AY25" i="1" s="1"/>
  <c r="AX25" i="1"/>
  <c r="M28" i="1"/>
  <c r="O28" i="1" s="1"/>
  <c r="AL28" i="1"/>
  <c r="AM28" i="1" s="1"/>
  <c r="AN28" i="1"/>
  <c r="AO28" i="1"/>
  <c r="AP28" i="1"/>
  <c r="AU28" i="1"/>
  <c r="AV28" i="1" s="1"/>
  <c r="AY28" i="1" s="1"/>
  <c r="AX28" i="1"/>
  <c r="M29" i="1"/>
  <c r="O29" i="1" s="1"/>
  <c r="AL29" i="1"/>
  <c r="AM29" i="1" s="1"/>
  <c r="AN29" i="1"/>
  <c r="AO29" i="1"/>
  <c r="AP29" i="1"/>
  <c r="AU29" i="1"/>
  <c r="AV29" i="1"/>
  <c r="AX29" i="1"/>
  <c r="M30" i="1"/>
  <c r="O30" i="1" s="1"/>
  <c r="AL30" i="1"/>
  <c r="AM30" i="1" s="1"/>
  <c r="AN30" i="1"/>
  <c r="AO30" i="1"/>
  <c r="AP30" i="1"/>
  <c r="AU30" i="1"/>
  <c r="AV30" i="1"/>
  <c r="AX30" i="1"/>
  <c r="M31" i="1"/>
  <c r="O31" i="1" s="1"/>
  <c r="AL31" i="1"/>
  <c r="AM31" i="1" s="1"/>
  <c r="AN31" i="1"/>
  <c r="AO31" i="1"/>
  <c r="AP31" i="1"/>
  <c r="AU31" i="1"/>
  <c r="AV31" i="1"/>
  <c r="AX31" i="1"/>
  <c r="M32" i="1"/>
  <c r="O32" i="1" s="1"/>
  <c r="AL32" i="1"/>
  <c r="AM32" i="1" s="1"/>
  <c r="AN32" i="1"/>
  <c r="AO32" i="1"/>
  <c r="AP32" i="1"/>
  <c r="AU32" i="1"/>
  <c r="AV32" i="1" s="1"/>
  <c r="AY32" i="1" s="1"/>
  <c r="AX32" i="1"/>
  <c r="M33" i="1"/>
  <c r="O33" i="1" s="1"/>
  <c r="AL33" i="1"/>
  <c r="AM33" i="1" s="1"/>
  <c r="AN33" i="1"/>
  <c r="AO33" i="1"/>
  <c r="AP33" i="1"/>
  <c r="AU33" i="1"/>
  <c r="AV33" i="1"/>
  <c r="AX33" i="1"/>
  <c r="M34" i="1"/>
  <c r="O34" i="1" s="1"/>
  <c r="AL34" i="1"/>
  <c r="AM34" i="1" s="1"/>
  <c r="AN34" i="1"/>
  <c r="AO34" i="1"/>
  <c r="AP34" i="1"/>
  <c r="AU34" i="1"/>
  <c r="AV34" i="1"/>
  <c r="AX34" i="1"/>
  <c r="M35" i="1"/>
  <c r="O35" i="1" s="1"/>
  <c r="AL35" i="1"/>
  <c r="AM35" i="1" s="1"/>
  <c r="AN35" i="1"/>
  <c r="AO35" i="1"/>
  <c r="AP35" i="1"/>
  <c r="AU35" i="1"/>
  <c r="AV35" i="1"/>
  <c r="AX35" i="1"/>
  <c r="M36" i="1"/>
  <c r="O36" i="1" s="1"/>
  <c r="AL36" i="1"/>
  <c r="AM36" i="1" s="1"/>
  <c r="AN36" i="1"/>
  <c r="AO36" i="1"/>
  <c r="AP36" i="1"/>
  <c r="AU36" i="1"/>
  <c r="AV36" i="1"/>
  <c r="AX36" i="1"/>
  <c r="M37" i="1"/>
  <c r="O37" i="1" s="1"/>
  <c r="AL37" i="1"/>
  <c r="AM37" i="1" s="1"/>
  <c r="AN37" i="1"/>
  <c r="AO37" i="1"/>
  <c r="AP37" i="1"/>
  <c r="AU37" i="1"/>
  <c r="AV37" i="1"/>
  <c r="AX37" i="1"/>
  <c r="M38" i="1"/>
  <c r="O38" i="1" s="1"/>
  <c r="AL38" i="1"/>
  <c r="AM38" i="1" s="1"/>
  <c r="AN38" i="1"/>
  <c r="AO38" i="1"/>
  <c r="AP38" i="1"/>
  <c r="AU38" i="1"/>
  <c r="AV38" i="1"/>
  <c r="AX38" i="1"/>
  <c r="M39" i="1"/>
  <c r="O39" i="1" s="1"/>
  <c r="AL39" i="1"/>
  <c r="AM39" i="1" s="1"/>
  <c r="AN39" i="1"/>
  <c r="AO39" i="1"/>
  <c r="AP39" i="1"/>
  <c r="AU39" i="1"/>
  <c r="AV39" i="1" s="1"/>
  <c r="AX39" i="1"/>
  <c r="M40" i="1"/>
  <c r="O40" i="1" s="1"/>
  <c r="AL40" i="1"/>
  <c r="AM40" i="1" s="1"/>
  <c r="AN40" i="1"/>
  <c r="AO40" i="1"/>
  <c r="AP40" i="1"/>
  <c r="AU40" i="1"/>
  <c r="AV40" i="1"/>
  <c r="AX40" i="1"/>
  <c r="M41" i="1"/>
  <c r="O41" i="1" s="1"/>
  <c r="AL41" i="1"/>
  <c r="AM41" i="1" s="1"/>
  <c r="AN41" i="1"/>
  <c r="AO41" i="1"/>
  <c r="AP41" i="1"/>
  <c r="AU41" i="1"/>
  <c r="AV41" i="1" s="1"/>
  <c r="AX41" i="1"/>
  <c r="M42" i="1"/>
  <c r="O42" i="1" s="1"/>
  <c r="AL42" i="1"/>
  <c r="AM42" i="1" s="1"/>
  <c r="AN42" i="1"/>
  <c r="AO42" i="1"/>
  <c r="AP42" i="1"/>
  <c r="AU42" i="1"/>
  <c r="AV42" i="1"/>
  <c r="AX42" i="1"/>
  <c r="M45" i="1"/>
  <c r="O45" i="1" s="1"/>
  <c r="AL45" i="1"/>
  <c r="AM45" i="1" s="1"/>
  <c r="AN45" i="1"/>
  <c r="AO45" i="1"/>
  <c r="AP45" i="1"/>
  <c r="AU45" i="1"/>
  <c r="AV45" i="1"/>
  <c r="AX45" i="1"/>
  <c r="M46" i="1"/>
  <c r="O46" i="1" s="1"/>
  <c r="AL46" i="1"/>
  <c r="AM46" i="1" s="1"/>
  <c r="AN46" i="1"/>
  <c r="AO46" i="1"/>
  <c r="AP46" i="1"/>
  <c r="AU46" i="1"/>
  <c r="AV46" i="1" s="1"/>
  <c r="AX46" i="1"/>
  <c r="M47" i="1"/>
  <c r="O47" i="1" s="1"/>
  <c r="AL47" i="1"/>
  <c r="AM47" i="1" s="1"/>
  <c r="AN47" i="1"/>
  <c r="AO47" i="1"/>
  <c r="AP47" i="1"/>
  <c r="AU47" i="1"/>
  <c r="AV47" i="1"/>
  <c r="AX47" i="1"/>
  <c r="M48" i="1"/>
  <c r="O48" i="1" s="1"/>
  <c r="AL48" i="1"/>
  <c r="AM48" i="1" s="1"/>
  <c r="AN48" i="1"/>
  <c r="AO48" i="1"/>
  <c r="AP48" i="1"/>
  <c r="AU48" i="1"/>
  <c r="AV48" i="1" s="1"/>
  <c r="AX48" i="1"/>
  <c r="M49" i="1"/>
  <c r="O49" i="1" s="1"/>
  <c r="AL49" i="1"/>
  <c r="AM49" i="1" s="1"/>
  <c r="AN49" i="1"/>
  <c r="AO49" i="1"/>
  <c r="AP49" i="1"/>
  <c r="AU49" i="1"/>
  <c r="AV49" i="1"/>
  <c r="AX49" i="1"/>
  <c r="M50" i="1"/>
  <c r="O50" i="1" s="1"/>
  <c r="AL50" i="1"/>
  <c r="AM50" i="1" s="1"/>
  <c r="AN50" i="1"/>
  <c r="AO50" i="1"/>
  <c r="AP50" i="1"/>
  <c r="AU50" i="1"/>
  <c r="AV50" i="1"/>
  <c r="AX50" i="1"/>
  <c r="M51" i="1"/>
  <c r="O51" i="1" s="1"/>
  <c r="AL51" i="1"/>
  <c r="AM51" i="1" s="1"/>
  <c r="AN51" i="1"/>
  <c r="AO51" i="1"/>
  <c r="AP51" i="1"/>
  <c r="AU51" i="1"/>
  <c r="AV51" i="1"/>
  <c r="AX51" i="1"/>
  <c r="M52" i="1"/>
  <c r="O52" i="1" s="1"/>
  <c r="AL52" i="1"/>
  <c r="AM52" i="1" s="1"/>
  <c r="AN52" i="1"/>
  <c r="AO52" i="1"/>
  <c r="AP52" i="1"/>
  <c r="AU52" i="1"/>
  <c r="AV52" i="1"/>
  <c r="AX52" i="1"/>
  <c r="M53" i="1"/>
  <c r="O53" i="1" s="1"/>
  <c r="AL53" i="1"/>
  <c r="AM53" i="1" s="1"/>
  <c r="AN53" i="1"/>
  <c r="AO53" i="1"/>
  <c r="AP53" i="1"/>
  <c r="AU53" i="1"/>
  <c r="AV53" i="1"/>
  <c r="AX53" i="1"/>
  <c r="M54" i="1"/>
  <c r="O54" i="1" s="1"/>
  <c r="AL54" i="1"/>
  <c r="AM54" i="1" s="1"/>
  <c r="AN54" i="1"/>
  <c r="AO54" i="1"/>
  <c r="AP54" i="1"/>
  <c r="AU54" i="1"/>
  <c r="AV54" i="1" s="1"/>
  <c r="AX54" i="1"/>
  <c r="M55" i="1"/>
  <c r="O55" i="1" s="1"/>
  <c r="AL55" i="1"/>
  <c r="AM55" i="1" s="1"/>
  <c r="AN55" i="1"/>
  <c r="AO55" i="1"/>
  <c r="AP55" i="1"/>
  <c r="AU55" i="1"/>
  <c r="AV55" i="1"/>
  <c r="AX55" i="1"/>
  <c r="M56" i="1"/>
  <c r="O56" i="1" s="1"/>
  <c r="AL56" i="1"/>
  <c r="AM56" i="1" s="1"/>
  <c r="AN56" i="1"/>
  <c r="AO56" i="1"/>
  <c r="AP56" i="1"/>
  <c r="AU56" i="1"/>
  <c r="AV56" i="1"/>
  <c r="AX56" i="1"/>
  <c r="M57" i="1"/>
  <c r="O57" i="1" s="1"/>
  <c r="AL57" i="1"/>
  <c r="AM57" i="1" s="1"/>
  <c r="AN57" i="1"/>
  <c r="AO57" i="1"/>
  <c r="AP57" i="1"/>
  <c r="AU57" i="1"/>
  <c r="AV57" i="1"/>
  <c r="AX57" i="1"/>
  <c r="M58" i="1"/>
  <c r="O58" i="1" s="1"/>
  <c r="AL58" i="1"/>
  <c r="AM58" i="1" s="1"/>
  <c r="AN58" i="1"/>
  <c r="AO58" i="1"/>
  <c r="AP58" i="1"/>
  <c r="AU58" i="1"/>
  <c r="AV58" i="1"/>
  <c r="AX58" i="1"/>
  <c r="M59" i="1"/>
  <c r="O59" i="1" s="1"/>
  <c r="AL59" i="1"/>
  <c r="AM59" i="1" s="1"/>
  <c r="AN59" i="1"/>
  <c r="AO59" i="1"/>
  <c r="AP59" i="1"/>
  <c r="AU59" i="1"/>
  <c r="AV59" i="1"/>
  <c r="AY59" i="1" s="1"/>
  <c r="AX59" i="1"/>
  <c r="M62" i="1"/>
  <c r="O62" i="1" s="1"/>
  <c r="AL62" i="1"/>
  <c r="AM62" i="1" s="1"/>
  <c r="AN62" i="1"/>
  <c r="AO62" i="1"/>
  <c r="AP62" i="1"/>
  <c r="AU62" i="1"/>
  <c r="AV62" i="1"/>
  <c r="AX62" i="1"/>
  <c r="M63" i="1"/>
  <c r="O63" i="1" s="1"/>
  <c r="AL63" i="1"/>
  <c r="AM63" i="1" s="1"/>
  <c r="AN63" i="1"/>
  <c r="AO63" i="1"/>
  <c r="AP63" i="1"/>
  <c r="AU63" i="1"/>
  <c r="AV63" i="1" s="1"/>
  <c r="AY63" i="1" s="1"/>
  <c r="AX63" i="1"/>
  <c r="M64" i="1"/>
  <c r="O64" i="1" s="1"/>
  <c r="AL64" i="1"/>
  <c r="AM64" i="1" s="1"/>
  <c r="AN64" i="1"/>
  <c r="AO64" i="1"/>
  <c r="AP64" i="1"/>
  <c r="AU64" i="1"/>
  <c r="AV64" i="1"/>
  <c r="AX64" i="1"/>
  <c r="M65" i="1"/>
  <c r="O65" i="1" s="1"/>
  <c r="AL65" i="1"/>
  <c r="AM65" i="1" s="1"/>
  <c r="AN65" i="1"/>
  <c r="AO65" i="1"/>
  <c r="AP65" i="1"/>
  <c r="AU65" i="1"/>
  <c r="AV65" i="1"/>
  <c r="AX65" i="1"/>
  <c r="M66" i="1"/>
  <c r="O66" i="1" s="1"/>
  <c r="AL66" i="1"/>
  <c r="AM66" i="1" s="1"/>
  <c r="AN66" i="1"/>
  <c r="AO66" i="1"/>
  <c r="AP66" i="1"/>
  <c r="AU66" i="1"/>
  <c r="AV66" i="1"/>
  <c r="AY66" i="1" s="1"/>
  <c r="AX66" i="1"/>
  <c r="M67" i="1"/>
  <c r="O67" i="1" s="1"/>
  <c r="AL67" i="1"/>
  <c r="AM67" i="1" s="1"/>
  <c r="AN67" i="1"/>
  <c r="AO67" i="1"/>
  <c r="AP67" i="1"/>
  <c r="AU67" i="1"/>
  <c r="AV67" i="1"/>
  <c r="AX67" i="1"/>
  <c r="M68" i="1"/>
  <c r="O68" i="1" s="1"/>
  <c r="AL68" i="1"/>
  <c r="AM68" i="1" s="1"/>
  <c r="AN68" i="1"/>
  <c r="AO68" i="1"/>
  <c r="AP68" i="1"/>
  <c r="AU68" i="1"/>
  <c r="AV68" i="1" s="1"/>
  <c r="AY68" i="1" s="1"/>
  <c r="AX68" i="1"/>
  <c r="M69" i="1"/>
  <c r="O69" i="1" s="1"/>
  <c r="AL69" i="1"/>
  <c r="AM69" i="1" s="1"/>
  <c r="AN69" i="1"/>
  <c r="AO69" i="1"/>
  <c r="AP69" i="1"/>
  <c r="AU69" i="1"/>
  <c r="AV69" i="1"/>
  <c r="AX69" i="1"/>
  <c r="M70" i="1"/>
  <c r="O70" i="1" s="1"/>
  <c r="AL70" i="1"/>
  <c r="AM70" i="1" s="1"/>
  <c r="AN70" i="1"/>
  <c r="AO70" i="1"/>
  <c r="AP70" i="1"/>
  <c r="AU70" i="1"/>
  <c r="AV70" i="1"/>
  <c r="AX70" i="1"/>
  <c r="M71" i="1"/>
  <c r="O71" i="1" s="1"/>
  <c r="AL71" i="1"/>
  <c r="AM71" i="1" s="1"/>
  <c r="AN71" i="1"/>
  <c r="AO71" i="1"/>
  <c r="AP71" i="1"/>
  <c r="AU71" i="1"/>
  <c r="AV71" i="1"/>
  <c r="AY71" i="1" s="1"/>
  <c r="AX71" i="1"/>
  <c r="M72" i="1"/>
  <c r="O72" i="1" s="1"/>
  <c r="AL72" i="1"/>
  <c r="AM72" i="1" s="1"/>
  <c r="AN72" i="1"/>
  <c r="AO72" i="1"/>
  <c r="AP72" i="1"/>
  <c r="AU72" i="1"/>
  <c r="AV72" i="1"/>
  <c r="AX72" i="1"/>
  <c r="M73" i="1"/>
  <c r="O73" i="1" s="1"/>
  <c r="AL73" i="1"/>
  <c r="AM73" i="1" s="1"/>
  <c r="AN73" i="1"/>
  <c r="AO73" i="1"/>
  <c r="AP73" i="1"/>
  <c r="AU73" i="1"/>
  <c r="AV73" i="1" s="1"/>
  <c r="AY73" i="1" s="1"/>
  <c r="AX73" i="1"/>
  <c r="M74" i="1"/>
  <c r="O74" i="1" s="1"/>
  <c r="AL74" i="1"/>
  <c r="AM74" i="1" s="1"/>
  <c r="AN74" i="1"/>
  <c r="AO74" i="1"/>
  <c r="AP74" i="1"/>
  <c r="AU74" i="1"/>
  <c r="AV74" i="1"/>
  <c r="AX74" i="1"/>
  <c r="M75" i="1"/>
  <c r="O75" i="1" s="1"/>
  <c r="AL75" i="1"/>
  <c r="AM75" i="1" s="1"/>
  <c r="AN75" i="1"/>
  <c r="AO75" i="1"/>
  <c r="AP75" i="1"/>
  <c r="AU75" i="1"/>
  <c r="AV75" i="1"/>
  <c r="AX75" i="1"/>
  <c r="M76" i="1"/>
  <c r="O76" i="1" s="1"/>
  <c r="AL76" i="1"/>
  <c r="AM76" i="1" s="1"/>
  <c r="AN76" i="1"/>
  <c r="AO76" i="1"/>
  <c r="AP76" i="1"/>
  <c r="AU76" i="1"/>
  <c r="AV76" i="1"/>
  <c r="AY76" i="1" s="1"/>
  <c r="AX76" i="1"/>
  <c r="M79" i="1"/>
  <c r="O79" i="1" s="1"/>
  <c r="AL79" i="1"/>
  <c r="AM79" i="1" s="1"/>
  <c r="AN79" i="1"/>
  <c r="AO79" i="1"/>
  <c r="AP79" i="1"/>
  <c r="AU79" i="1"/>
  <c r="AV79" i="1"/>
  <c r="AX79" i="1"/>
  <c r="M80" i="1"/>
  <c r="O80" i="1" s="1"/>
  <c r="AL80" i="1"/>
  <c r="AM80" i="1" s="1"/>
  <c r="AN80" i="1"/>
  <c r="AO80" i="1"/>
  <c r="AP80" i="1"/>
  <c r="AU80" i="1"/>
  <c r="AV80" i="1" s="1"/>
  <c r="AY80" i="1" s="1"/>
  <c r="AX80" i="1"/>
  <c r="M81" i="1"/>
  <c r="O81" i="1" s="1"/>
  <c r="AL81" i="1"/>
  <c r="AM81" i="1" s="1"/>
  <c r="AN81" i="1"/>
  <c r="AO81" i="1"/>
  <c r="AP81" i="1"/>
  <c r="AU81" i="1"/>
  <c r="AV81" i="1"/>
  <c r="AX81" i="1"/>
  <c r="M82" i="1"/>
  <c r="O82" i="1" s="1"/>
  <c r="AL82" i="1"/>
  <c r="AM82" i="1" s="1"/>
  <c r="AN82" i="1"/>
  <c r="AO82" i="1"/>
  <c r="AP82" i="1"/>
  <c r="AU82" i="1"/>
  <c r="AV82" i="1"/>
  <c r="AX82" i="1"/>
  <c r="M83" i="1"/>
  <c r="O83" i="1" s="1"/>
  <c r="AL83" i="1"/>
  <c r="AM83" i="1" s="1"/>
  <c r="AN83" i="1"/>
  <c r="AO83" i="1"/>
  <c r="AP83" i="1"/>
  <c r="AU83" i="1"/>
  <c r="AV83" i="1"/>
  <c r="AY83" i="1" s="1"/>
  <c r="AX83" i="1"/>
  <c r="M84" i="1"/>
  <c r="O84" i="1" s="1"/>
  <c r="AL84" i="1"/>
  <c r="AM84" i="1" s="1"/>
  <c r="AN84" i="1"/>
  <c r="AO84" i="1"/>
  <c r="AP84" i="1"/>
  <c r="AQ84" i="1" s="1"/>
  <c r="K84" i="1" s="1"/>
  <c r="AR84" i="1" s="1"/>
  <c r="AU84" i="1"/>
  <c r="AV84" i="1"/>
  <c r="AX84" i="1"/>
  <c r="M85" i="1"/>
  <c r="O85" i="1" s="1"/>
  <c r="AL85" i="1"/>
  <c r="AM85" i="1" s="1"/>
  <c r="AN85" i="1"/>
  <c r="AO85" i="1"/>
  <c r="AP85" i="1"/>
  <c r="AU85" i="1"/>
  <c r="AV85" i="1" s="1"/>
  <c r="AY85" i="1" s="1"/>
  <c r="AX85" i="1"/>
  <c r="M86" i="1"/>
  <c r="O86" i="1" s="1"/>
  <c r="AL86" i="1"/>
  <c r="AM86" i="1" s="1"/>
  <c r="AN86" i="1"/>
  <c r="AO86" i="1"/>
  <c r="AP86" i="1"/>
  <c r="AU86" i="1"/>
  <c r="AV86" i="1"/>
  <c r="AX86" i="1"/>
  <c r="M87" i="1"/>
  <c r="O87" i="1" s="1"/>
  <c r="AL87" i="1"/>
  <c r="AM87" i="1" s="1"/>
  <c r="AN87" i="1"/>
  <c r="AO87" i="1"/>
  <c r="AP87" i="1"/>
  <c r="AU87" i="1"/>
  <c r="AV87" i="1"/>
  <c r="AX87" i="1"/>
  <c r="M88" i="1"/>
  <c r="O88" i="1" s="1"/>
  <c r="AL88" i="1"/>
  <c r="AM88" i="1" s="1"/>
  <c r="AN88" i="1"/>
  <c r="AO88" i="1"/>
  <c r="AP88" i="1"/>
  <c r="AU88" i="1"/>
  <c r="AV88" i="1"/>
  <c r="AY88" i="1" s="1"/>
  <c r="AX88" i="1"/>
  <c r="M89" i="1"/>
  <c r="O89" i="1" s="1"/>
  <c r="AL89" i="1"/>
  <c r="AM89" i="1" s="1"/>
  <c r="AN89" i="1"/>
  <c r="AO89" i="1"/>
  <c r="AP89" i="1"/>
  <c r="AU89" i="1"/>
  <c r="AV89" i="1"/>
  <c r="AX89" i="1"/>
  <c r="M90" i="1"/>
  <c r="O90" i="1" s="1"/>
  <c r="AL90" i="1"/>
  <c r="AM90" i="1" s="1"/>
  <c r="AN90" i="1"/>
  <c r="AO90" i="1"/>
  <c r="AP90" i="1"/>
  <c r="AU90" i="1"/>
  <c r="AV90" i="1" s="1"/>
  <c r="AY90" i="1" s="1"/>
  <c r="AX90" i="1"/>
  <c r="M91" i="1"/>
  <c r="O91" i="1" s="1"/>
  <c r="AL91" i="1"/>
  <c r="AM91" i="1" s="1"/>
  <c r="AN91" i="1"/>
  <c r="AO91" i="1"/>
  <c r="AP91" i="1"/>
  <c r="AU91" i="1"/>
  <c r="AV91" i="1"/>
  <c r="AX91" i="1"/>
  <c r="M92" i="1"/>
  <c r="O92" i="1" s="1"/>
  <c r="AL92" i="1"/>
  <c r="AM92" i="1" s="1"/>
  <c r="AN92" i="1"/>
  <c r="AO92" i="1"/>
  <c r="AP92" i="1"/>
  <c r="AU92" i="1"/>
  <c r="AV92" i="1"/>
  <c r="AX92" i="1"/>
  <c r="M93" i="1"/>
  <c r="O93" i="1" s="1"/>
  <c r="AL93" i="1"/>
  <c r="AM93" i="1" s="1"/>
  <c r="AN93" i="1"/>
  <c r="AO93" i="1"/>
  <c r="AP93" i="1"/>
  <c r="AU93" i="1"/>
  <c r="AV93" i="1"/>
  <c r="AY93" i="1" s="1"/>
  <c r="AX93" i="1"/>
  <c r="M96" i="1"/>
  <c r="O96" i="1" s="1"/>
  <c r="AL96" i="1"/>
  <c r="AM96" i="1" s="1"/>
  <c r="AN96" i="1"/>
  <c r="AO96" i="1"/>
  <c r="AP96" i="1"/>
  <c r="AU96" i="1"/>
  <c r="AV96" i="1"/>
  <c r="AX96" i="1"/>
  <c r="M97" i="1"/>
  <c r="O97" i="1" s="1"/>
  <c r="AL97" i="1"/>
  <c r="AM97" i="1" s="1"/>
  <c r="AN97" i="1"/>
  <c r="AO97" i="1"/>
  <c r="AP97" i="1"/>
  <c r="AU97" i="1"/>
  <c r="AV97" i="1" s="1"/>
  <c r="AY97" i="1" s="1"/>
  <c r="AX97" i="1"/>
  <c r="M98" i="1"/>
  <c r="O98" i="1" s="1"/>
  <c r="AL98" i="1"/>
  <c r="AM98" i="1" s="1"/>
  <c r="AN98" i="1"/>
  <c r="AO98" i="1"/>
  <c r="AP98" i="1"/>
  <c r="AU98" i="1"/>
  <c r="AV98" i="1"/>
  <c r="AX98" i="1"/>
  <c r="M99" i="1"/>
  <c r="O99" i="1" s="1"/>
  <c r="AL99" i="1"/>
  <c r="AM99" i="1" s="1"/>
  <c r="AN99" i="1"/>
  <c r="AO99" i="1"/>
  <c r="AP99" i="1"/>
  <c r="AU99" i="1"/>
  <c r="AV99" i="1"/>
  <c r="AX99" i="1"/>
  <c r="M100" i="1"/>
  <c r="O100" i="1" s="1"/>
  <c r="AL100" i="1"/>
  <c r="AM100" i="1" s="1"/>
  <c r="AN100" i="1"/>
  <c r="AO100" i="1"/>
  <c r="AP100" i="1"/>
  <c r="AU100" i="1"/>
  <c r="AV100" i="1"/>
  <c r="AY100" i="1" s="1"/>
  <c r="AX100" i="1"/>
  <c r="M101" i="1"/>
  <c r="O101" i="1" s="1"/>
  <c r="AL101" i="1"/>
  <c r="AM101" i="1" s="1"/>
  <c r="AN101" i="1"/>
  <c r="AO101" i="1"/>
  <c r="AP101" i="1"/>
  <c r="AU101" i="1"/>
  <c r="AV101" i="1"/>
  <c r="AX101" i="1"/>
  <c r="M102" i="1"/>
  <c r="O102" i="1" s="1"/>
  <c r="AL102" i="1"/>
  <c r="AM102" i="1" s="1"/>
  <c r="AN102" i="1"/>
  <c r="AO102" i="1"/>
  <c r="AP102" i="1"/>
  <c r="AU102" i="1"/>
  <c r="AV102" i="1" s="1"/>
  <c r="AY102" i="1" s="1"/>
  <c r="AX102" i="1"/>
  <c r="M103" i="1"/>
  <c r="O103" i="1" s="1"/>
  <c r="AL103" i="1"/>
  <c r="AM103" i="1" s="1"/>
  <c r="AN103" i="1"/>
  <c r="AO103" i="1"/>
  <c r="AP103" i="1"/>
  <c r="AU103" i="1"/>
  <c r="AV103" i="1"/>
  <c r="AX103" i="1"/>
  <c r="M104" i="1"/>
  <c r="O104" i="1" s="1"/>
  <c r="AL104" i="1"/>
  <c r="AM104" i="1" s="1"/>
  <c r="AN104" i="1"/>
  <c r="AO104" i="1"/>
  <c r="AP104" i="1"/>
  <c r="AQ104" i="1" s="1"/>
  <c r="K104" i="1" s="1"/>
  <c r="AR104" i="1" s="1"/>
  <c r="AU104" i="1"/>
  <c r="AV104" i="1"/>
  <c r="AX104" i="1"/>
  <c r="M105" i="1"/>
  <c r="O105" i="1" s="1"/>
  <c r="AL105" i="1"/>
  <c r="AM105" i="1" s="1"/>
  <c r="AN105" i="1"/>
  <c r="AO105" i="1"/>
  <c r="AP105" i="1"/>
  <c r="AU105" i="1"/>
  <c r="AV105" i="1"/>
  <c r="AY105" i="1" s="1"/>
  <c r="AX105" i="1"/>
  <c r="M106" i="1"/>
  <c r="O106" i="1" s="1"/>
  <c r="AL106" i="1"/>
  <c r="AM106" i="1" s="1"/>
  <c r="AN106" i="1"/>
  <c r="AO106" i="1"/>
  <c r="AP106" i="1"/>
  <c r="AU106" i="1"/>
  <c r="AV106" i="1"/>
  <c r="AX106" i="1"/>
  <c r="M107" i="1"/>
  <c r="O107" i="1" s="1"/>
  <c r="AL107" i="1"/>
  <c r="AM107" i="1" s="1"/>
  <c r="I107" i="1" s="1"/>
  <c r="AN107" i="1"/>
  <c r="AO107" i="1"/>
  <c r="AP107" i="1"/>
  <c r="AU107" i="1"/>
  <c r="AV107" i="1" s="1"/>
  <c r="AY107" i="1" s="1"/>
  <c r="AX107" i="1"/>
  <c r="M108" i="1"/>
  <c r="O108" i="1" s="1"/>
  <c r="AL108" i="1"/>
  <c r="F108" i="1" s="1"/>
  <c r="AN108" i="1"/>
  <c r="AO108" i="1"/>
  <c r="AP108" i="1"/>
  <c r="AU108" i="1"/>
  <c r="AV108" i="1" s="1"/>
  <c r="AX108" i="1"/>
  <c r="M109" i="1"/>
  <c r="O109" i="1" s="1"/>
  <c r="AL109" i="1"/>
  <c r="F109" i="1" s="1"/>
  <c r="AM109" i="1"/>
  <c r="I109" i="1" s="1"/>
  <c r="AN109" i="1"/>
  <c r="AO109" i="1"/>
  <c r="AP109" i="1"/>
  <c r="AU109" i="1"/>
  <c r="AV109" i="1" s="1"/>
  <c r="AY109" i="1" s="1"/>
  <c r="AX109" i="1"/>
  <c r="M110" i="1"/>
  <c r="O110" i="1" s="1"/>
  <c r="AL110" i="1"/>
  <c r="F110" i="1" s="1"/>
  <c r="AN110" i="1"/>
  <c r="AO110" i="1"/>
  <c r="AP110" i="1"/>
  <c r="AU110" i="1"/>
  <c r="AV110" i="1" s="1"/>
  <c r="AX110" i="1"/>
  <c r="M114" i="1"/>
  <c r="O114" i="1" s="1"/>
  <c r="AL114" i="1"/>
  <c r="F114" i="1" s="1"/>
  <c r="AM114" i="1"/>
  <c r="I114" i="1" s="1"/>
  <c r="AN114" i="1"/>
  <c r="AO114" i="1"/>
  <c r="AP114" i="1"/>
  <c r="AU114" i="1"/>
  <c r="AV114" i="1" s="1"/>
  <c r="AY114" i="1" s="1"/>
  <c r="AX114" i="1"/>
  <c r="M115" i="1"/>
  <c r="O115" i="1" s="1"/>
  <c r="AL115" i="1"/>
  <c r="F115" i="1" s="1"/>
  <c r="AN115" i="1"/>
  <c r="AO115" i="1"/>
  <c r="AP115" i="1"/>
  <c r="AU115" i="1"/>
  <c r="AV115" i="1" s="1"/>
  <c r="AX115" i="1"/>
  <c r="M116" i="1"/>
  <c r="O116" i="1" s="1"/>
  <c r="AL116" i="1"/>
  <c r="F116" i="1" s="1"/>
  <c r="AN116" i="1"/>
  <c r="AO116" i="1"/>
  <c r="AP116" i="1"/>
  <c r="AU116" i="1"/>
  <c r="AV116" i="1" s="1"/>
  <c r="AY116" i="1" s="1"/>
  <c r="AX116" i="1"/>
  <c r="M117" i="1"/>
  <c r="O117" i="1" s="1"/>
  <c r="AL117" i="1"/>
  <c r="F117" i="1" s="1"/>
  <c r="AN117" i="1"/>
  <c r="AO117" i="1"/>
  <c r="AP117" i="1"/>
  <c r="AU117" i="1"/>
  <c r="AV117" i="1" s="1"/>
  <c r="AX117" i="1"/>
  <c r="M118" i="1"/>
  <c r="O118" i="1" s="1"/>
  <c r="AL118" i="1"/>
  <c r="F118" i="1" s="1"/>
  <c r="AN118" i="1"/>
  <c r="AO118" i="1"/>
  <c r="AP118" i="1"/>
  <c r="AU118" i="1"/>
  <c r="AV118" i="1" s="1"/>
  <c r="AY118" i="1" s="1"/>
  <c r="AX118" i="1"/>
  <c r="M119" i="1"/>
  <c r="O119" i="1" s="1"/>
  <c r="AL119" i="1"/>
  <c r="F119" i="1" s="1"/>
  <c r="AN119" i="1"/>
  <c r="AO119" i="1"/>
  <c r="AP119" i="1"/>
  <c r="AU119" i="1"/>
  <c r="AV119" i="1" s="1"/>
  <c r="AX119" i="1"/>
  <c r="M120" i="1"/>
  <c r="O120" i="1" s="1"/>
  <c r="AL120" i="1"/>
  <c r="F120" i="1" s="1"/>
  <c r="AN120" i="1"/>
  <c r="AO120" i="1"/>
  <c r="AP120" i="1"/>
  <c r="AU120" i="1"/>
  <c r="AV120" i="1" s="1"/>
  <c r="AY120" i="1" s="1"/>
  <c r="AX120" i="1"/>
  <c r="M121" i="1"/>
  <c r="O121" i="1" s="1"/>
  <c r="AL121" i="1"/>
  <c r="F121" i="1" s="1"/>
  <c r="AM121" i="1"/>
  <c r="I121" i="1" s="1"/>
  <c r="AN121" i="1"/>
  <c r="AO121" i="1"/>
  <c r="AP121" i="1"/>
  <c r="AU121" i="1"/>
  <c r="AV121" i="1" s="1"/>
  <c r="AX121" i="1"/>
  <c r="M122" i="1"/>
  <c r="O122" i="1" s="1"/>
  <c r="AL122" i="1"/>
  <c r="F122" i="1" s="1"/>
  <c r="AN122" i="1"/>
  <c r="AO122" i="1"/>
  <c r="AP122" i="1"/>
  <c r="AU122" i="1"/>
  <c r="AV122" i="1" s="1"/>
  <c r="AY122" i="1" s="1"/>
  <c r="AX122" i="1"/>
  <c r="M123" i="1"/>
  <c r="O123" i="1" s="1"/>
  <c r="AL123" i="1"/>
  <c r="F123" i="1" s="1"/>
  <c r="AN123" i="1"/>
  <c r="AO123" i="1"/>
  <c r="AP123" i="1"/>
  <c r="AU123" i="1"/>
  <c r="AV123" i="1" s="1"/>
  <c r="AX123" i="1"/>
  <c r="M124" i="1"/>
  <c r="O124" i="1" s="1"/>
  <c r="AL124" i="1"/>
  <c r="F124" i="1" s="1"/>
  <c r="AN124" i="1"/>
  <c r="AO124" i="1"/>
  <c r="AP124" i="1"/>
  <c r="AU124" i="1"/>
  <c r="AV124" i="1" s="1"/>
  <c r="AY124" i="1" s="1"/>
  <c r="AX124" i="1"/>
  <c r="M125" i="1"/>
  <c r="O125" i="1" s="1"/>
  <c r="AL125" i="1"/>
  <c r="F125" i="1" s="1"/>
  <c r="AN125" i="1"/>
  <c r="AO125" i="1"/>
  <c r="AP125" i="1"/>
  <c r="AU125" i="1"/>
  <c r="AV125" i="1" s="1"/>
  <c r="AX125" i="1"/>
  <c r="M126" i="1"/>
  <c r="O126" i="1" s="1"/>
  <c r="AL126" i="1"/>
  <c r="F126" i="1" s="1"/>
  <c r="AN126" i="1"/>
  <c r="AO126" i="1"/>
  <c r="AP126" i="1"/>
  <c r="AU126" i="1"/>
  <c r="AV126" i="1" s="1"/>
  <c r="AY126" i="1" s="1"/>
  <c r="AX126" i="1"/>
  <c r="M127" i="1"/>
  <c r="O127" i="1" s="1"/>
  <c r="AL127" i="1"/>
  <c r="F127" i="1" s="1"/>
  <c r="AN127" i="1"/>
  <c r="AO127" i="1"/>
  <c r="AP127" i="1"/>
  <c r="AU127" i="1"/>
  <c r="AV127" i="1" s="1"/>
  <c r="AX127" i="1"/>
  <c r="M128" i="1"/>
  <c r="O128" i="1" s="1"/>
  <c r="AL128" i="1"/>
  <c r="F128" i="1" s="1"/>
  <c r="AN128" i="1"/>
  <c r="AO128" i="1"/>
  <c r="AP128" i="1"/>
  <c r="AU128" i="1"/>
  <c r="AV128" i="1" s="1"/>
  <c r="AY128" i="1" s="1"/>
  <c r="AX128" i="1"/>
  <c r="M137" i="1"/>
  <c r="O137" i="1" s="1"/>
  <c r="AL137" i="1"/>
  <c r="F137" i="1" s="1"/>
  <c r="AN137" i="1"/>
  <c r="AO137" i="1"/>
  <c r="AP137" i="1"/>
  <c r="AU137" i="1"/>
  <c r="AV137" i="1" s="1"/>
  <c r="AX137" i="1"/>
  <c r="M138" i="1"/>
  <c r="O138" i="1" s="1"/>
  <c r="AL138" i="1"/>
  <c r="F138" i="1" s="1"/>
  <c r="AN138" i="1"/>
  <c r="AO138" i="1"/>
  <c r="AP138" i="1"/>
  <c r="AU138" i="1"/>
  <c r="AV138" i="1" s="1"/>
  <c r="AY138" i="1" s="1"/>
  <c r="AX138" i="1"/>
  <c r="M139" i="1"/>
  <c r="O139" i="1" s="1"/>
  <c r="AL139" i="1"/>
  <c r="F139" i="1" s="1"/>
  <c r="AM139" i="1"/>
  <c r="I139" i="1" s="1"/>
  <c r="AN139" i="1"/>
  <c r="AO139" i="1"/>
  <c r="AP139" i="1"/>
  <c r="AU139" i="1"/>
  <c r="AV139" i="1" s="1"/>
  <c r="AX139" i="1"/>
  <c r="M140" i="1"/>
  <c r="O140" i="1" s="1"/>
  <c r="AL140" i="1"/>
  <c r="F140" i="1" s="1"/>
  <c r="AN140" i="1"/>
  <c r="AO140" i="1"/>
  <c r="AP140" i="1"/>
  <c r="AU140" i="1"/>
  <c r="AV140" i="1" s="1"/>
  <c r="AY140" i="1" s="1"/>
  <c r="AX140" i="1"/>
  <c r="M141" i="1"/>
  <c r="O141" i="1" s="1"/>
  <c r="AL141" i="1"/>
  <c r="F141" i="1" s="1"/>
  <c r="AM141" i="1"/>
  <c r="I141" i="1" s="1"/>
  <c r="AN141" i="1"/>
  <c r="AO141" i="1"/>
  <c r="AP141" i="1"/>
  <c r="AU141" i="1"/>
  <c r="AV141" i="1" s="1"/>
  <c r="AX141" i="1"/>
  <c r="M142" i="1"/>
  <c r="O142" i="1" s="1"/>
  <c r="AL142" i="1"/>
  <c r="F142" i="1" s="1"/>
  <c r="AN142" i="1"/>
  <c r="AO142" i="1"/>
  <c r="AP142" i="1"/>
  <c r="AU142" i="1"/>
  <c r="AV142" i="1" s="1"/>
  <c r="AY142" i="1" s="1"/>
  <c r="AX142" i="1"/>
  <c r="M143" i="1"/>
  <c r="O143" i="1" s="1"/>
  <c r="AL143" i="1"/>
  <c r="F143" i="1" s="1"/>
  <c r="AN143" i="1"/>
  <c r="AO143" i="1"/>
  <c r="AP143" i="1"/>
  <c r="AU143" i="1"/>
  <c r="AV143" i="1" s="1"/>
  <c r="AX143" i="1"/>
  <c r="M144" i="1"/>
  <c r="O144" i="1" s="1"/>
  <c r="AL144" i="1"/>
  <c r="F144" i="1" s="1"/>
  <c r="AN144" i="1"/>
  <c r="AO144" i="1"/>
  <c r="AP144" i="1"/>
  <c r="AU144" i="1"/>
  <c r="AV144" i="1" s="1"/>
  <c r="AY144" i="1" s="1"/>
  <c r="AX144" i="1"/>
  <c r="M145" i="1"/>
  <c r="O145" i="1" s="1"/>
  <c r="AL145" i="1"/>
  <c r="F145" i="1" s="1"/>
  <c r="AN145" i="1"/>
  <c r="AO145" i="1"/>
  <c r="AP145" i="1"/>
  <c r="AU145" i="1"/>
  <c r="AV145" i="1" s="1"/>
  <c r="AX145" i="1"/>
  <c r="M146" i="1"/>
  <c r="O146" i="1" s="1"/>
  <c r="AL146" i="1"/>
  <c r="F146" i="1" s="1"/>
  <c r="AN146" i="1"/>
  <c r="AO146" i="1"/>
  <c r="AP146" i="1"/>
  <c r="AU146" i="1"/>
  <c r="AV146" i="1" s="1"/>
  <c r="AY146" i="1" s="1"/>
  <c r="AX146" i="1"/>
  <c r="M147" i="1"/>
  <c r="O147" i="1" s="1"/>
  <c r="AL147" i="1"/>
  <c r="F147" i="1" s="1"/>
  <c r="AN147" i="1"/>
  <c r="AO147" i="1"/>
  <c r="AP147" i="1"/>
  <c r="AU147" i="1"/>
  <c r="AV147" i="1" s="1"/>
  <c r="AX147" i="1"/>
  <c r="M148" i="1"/>
  <c r="O148" i="1" s="1"/>
  <c r="AL148" i="1"/>
  <c r="F148" i="1" s="1"/>
  <c r="AN148" i="1"/>
  <c r="AO148" i="1"/>
  <c r="AP148" i="1"/>
  <c r="AU148" i="1"/>
  <c r="AV148" i="1" s="1"/>
  <c r="AY148" i="1" s="1"/>
  <c r="AX148" i="1"/>
  <c r="M149" i="1"/>
  <c r="O149" i="1" s="1"/>
  <c r="AL149" i="1"/>
  <c r="F149" i="1" s="1"/>
  <c r="AN149" i="1"/>
  <c r="AO149" i="1"/>
  <c r="AP149" i="1"/>
  <c r="AU149" i="1"/>
  <c r="AV149" i="1" s="1"/>
  <c r="AX149" i="1"/>
  <c r="M150" i="1"/>
  <c r="O150" i="1" s="1"/>
  <c r="AL150" i="1"/>
  <c r="F150" i="1" s="1"/>
  <c r="AN150" i="1"/>
  <c r="AO150" i="1"/>
  <c r="AP150" i="1"/>
  <c r="AU150" i="1"/>
  <c r="AV150" i="1" s="1"/>
  <c r="AY150" i="1" s="1"/>
  <c r="AX150" i="1"/>
  <c r="M151" i="1"/>
  <c r="O151" i="1" s="1"/>
  <c r="AL151" i="1"/>
  <c r="F151" i="1" s="1"/>
  <c r="AM151" i="1"/>
  <c r="I151" i="1" s="1"/>
  <c r="AN151" i="1"/>
  <c r="AO151" i="1"/>
  <c r="AP151" i="1"/>
  <c r="AU151" i="1"/>
  <c r="AV151" i="1" s="1"/>
  <c r="AX151" i="1"/>
  <c r="AM119" i="1" l="1"/>
  <c r="I119" i="1" s="1"/>
  <c r="AM18" i="1"/>
  <c r="AM126" i="1"/>
  <c r="I126" i="1" s="1"/>
  <c r="AM150" i="1"/>
  <c r="I150" i="1" s="1"/>
  <c r="AQ92" i="1"/>
  <c r="K92" i="1" s="1"/>
  <c r="AR92" i="1" s="1"/>
  <c r="AQ72" i="1"/>
  <c r="K72" i="1" s="1"/>
  <c r="AR72" i="1" s="1"/>
  <c r="AQ32" i="1"/>
  <c r="K32" i="1" s="1"/>
  <c r="AR32" i="1" s="1"/>
  <c r="BD20" i="1"/>
  <c r="AQ99" i="1"/>
  <c r="K99" i="1" s="1"/>
  <c r="AR99" i="1" s="1"/>
  <c r="AQ79" i="1"/>
  <c r="K79" i="1" s="1"/>
  <c r="AR79" i="1" s="1"/>
  <c r="AM15" i="1"/>
  <c r="I15" i="1" s="1"/>
  <c r="AQ106" i="1"/>
  <c r="K106" i="1" s="1"/>
  <c r="AR106" i="1" s="1"/>
  <c r="AS106" i="1" s="1"/>
  <c r="AT106" i="1" s="1"/>
  <c r="AW106" i="1" s="1"/>
  <c r="G106" i="1" s="1"/>
  <c r="AZ106" i="1" s="1"/>
  <c r="AQ24" i="1"/>
  <c r="K24" i="1" s="1"/>
  <c r="AR24" i="1" s="1"/>
  <c r="J24" i="1" s="1"/>
  <c r="AM124" i="1"/>
  <c r="I124" i="1" s="1"/>
  <c r="AM123" i="1"/>
  <c r="I123" i="1" s="1"/>
  <c r="AQ18" i="1"/>
  <c r="K18" i="1" s="1"/>
  <c r="AR18" i="1" s="1"/>
  <c r="J18" i="1" s="1"/>
  <c r="AQ101" i="1"/>
  <c r="K101" i="1" s="1"/>
  <c r="AR101" i="1" s="1"/>
  <c r="AS101" i="1" s="1"/>
  <c r="AT101" i="1" s="1"/>
  <c r="AW101" i="1" s="1"/>
  <c r="G101" i="1" s="1"/>
  <c r="AZ101" i="1" s="1"/>
  <c r="AM138" i="1"/>
  <c r="I138" i="1" s="1"/>
  <c r="AM148" i="1"/>
  <c r="I148" i="1" s="1"/>
  <c r="AM127" i="1"/>
  <c r="I127" i="1" s="1"/>
  <c r="AM122" i="1"/>
  <c r="I122" i="1" s="1"/>
  <c r="AM145" i="1"/>
  <c r="AM140" i="1"/>
  <c r="I140" i="1" s="1"/>
  <c r="AQ89" i="1"/>
  <c r="K89" i="1" s="1"/>
  <c r="AR89" i="1" s="1"/>
  <c r="AS89" i="1" s="1"/>
  <c r="AT89" i="1" s="1"/>
  <c r="AW89" i="1" s="1"/>
  <c r="G89" i="1" s="1"/>
  <c r="AZ89" i="1" s="1"/>
  <c r="AQ114" i="1"/>
  <c r="K114" i="1" s="1"/>
  <c r="AR114" i="1" s="1"/>
  <c r="AM137" i="1"/>
  <c r="I137" i="1" s="1"/>
  <c r="AQ68" i="1"/>
  <c r="K68" i="1" s="1"/>
  <c r="AR68" i="1" s="1"/>
  <c r="J68" i="1" s="1"/>
  <c r="AM108" i="1"/>
  <c r="I108" i="1" s="1"/>
  <c r="AM149" i="1"/>
  <c r="AM142" i="1"/>
  <c r="I142" i="1" s="1"/>
  <c r="AM118" i="1"/>
  <c r="I118" i="1" s="1"/>
  <c r="BF128" i="1"/>
  <c r="F40" i="1"/>
  <c r="BD40" i="1" s="1"/>
  <c r="AM110" i="1"/>
  <c r="I110" i="1" s="1"/>
  <c r="AQ97" i="1"/>
  <c r="K97" i="1" s="1"/>
  <c r="AR97" i="1" s="1"/>
  <c r="AS97" i="1" s="1"/>
  <c r="AT97" i="1" s="1"/>
  <c r="AW97" i="1" s="1"/>
  <c r="G97" i="1" s="1"/>
  <c r="AZ97" i="1" s="1"/>
  <c r="AQ70" i="1"/>
  <c r="K70" i="1" s="1"/>
  <c r="AR70" i="1" s="1"/>
  <c r="J70" i="1" s="1"/>
  <c r="AQ139" i="1"/>
  <c r="K139" i="1" s="1"/>
  <c r="AR139" i="1" s="1"/>
  <c r="J139" i="1" s="1"/>
  <c r="AQ102" i="1"/>
  <c r="K102" i="1" s="1"/>
  <c r="AR102" i="1" s="1"/>
  <c r="AS102" i="1" s="1"/>
  <c r="AT102" i="1" s="1"/>
  <c r="AW102" i="1" s="1"/>
  <c r="G102" i="1" s="1"/>
  <c r="AZ102" i="1" s="1"/>
  <c r="AQ75" i="1"/>
  <c r="K75" i="1" s="1"/>
  <c r="AR75" i="1" s="1"/>
  <c r="AS75" i="1" s="1"/>
  <c r="AT75" i="1" s="1"/>
  <c r="AW75" i="1" s="1"/>
  <c r="G75" i="1" s="1"/>
  <c r="AZ75" i="1" s="1"/>
  <c r="AM144" i="1"/>
  <c r="I144" i="1" s="1"/>
  <c r="AM115" i="1"/>
  <c r="I115" i="1" s="1"/>
  <c r="AM16" i="1"/>
  <c r="AQ16" i="1" s="1"/>
  <c r="K16" i="1" s="1"/>
  <c r="AR16" i="1" s="1"/>
  <c r="AS16" i="1" s="1"/>
  <c r="AT16" i="1" s="1"/>
  <c r="AW16" i="1" s="1"/>
  <c r="G16" i="1" s="1"/>
  <c r="AZ16" i="1" s="1"/>
  <c r="H16" i="1" s="1"/>
  <c r="BF151" i="1"/>
  <c r="AQ119" i="1"/>
  <c r="K119" i="1" s="1"/>
  <c r="AR119" i="1" s="1"/>
  <c r="J119" i="1" s="1"/>
  <c r="AQ73" i="1"/>
  <c r="K73" i="1" s="1"/>
  <c r="AR73" i="1" s="1"/>
  <c r="J73" i="1" s="1"/>
  <c r="AQ121" i="1"/>
  <c r="K121" i="1" s="1"/>
  <c r="AR121" i="1" s="1"/>
  <c r="J121" i="1" s="1"/>
  <c r="AQ80" i="1"/>
  <c r="K80" i="1" s="1"/>
  <c r="AR80" i="1" s="1"/>
  <c r="AS80" i="1" s="1"/>
  <c r="AT80" i="1" s="1"/>
  <c r="AW80" i="1" s="1"/>
  <c r="G80" i="1" s="1"/>
  <c r="AZ80" i="1" s="1"/>
  <c r="AQ31" i="1"/>
  <c r="K31" i="1" s="1"/>
  <c r="AR31" i="1" s="1"/>
  <c r="J31" i="1" s="1"/>
  <c r="AQ150" i="1"/>
  <c r="K150" i="1" s="1"/>
  <c r="AR150" i="1" s="1"/>
  <c r="J150" i="1" s="1"/>
  <c r="AQ85" i="1"/>
  <c r="K85" i="1" s="1"/>
  <c r="AR85" i="1" s="1"/>
  <c r="J85" i="1" s="1"/>
  <c r="AQ58" i="1"/>
  <c r="K58" i="1" s="1"/>
  <c r="AR58" i="1" s="1"/>
  <c r="AS58" i="1" s="1"/>
  <c r="AT58" i="1" s="1"/>
  <c r="AW58" i="1" s="1"/>
  <c r="G58" i="1" s="1"/>
  <c r="AZ58" i="1" s="1"/>
  <c r="AM146" i="1"/>
  <c r="I146" i="1" s="1"/>
  <c r="AM117" i="1"/>
  <c r="AQ90" i="1"/>
  <c r="K90" i="1" s="1"/>
  <c r="AR90" i="1" s="1"/>
  <c r="AS90" i="1" s="1"/>
  <c r="AT90" i="1" s="1"/>
  <c r="AW90" i="1" s="1"/>
  <c r="G90" i="1" s="1"/>
  <c r="AZ90" i="1" s="1"/>
  <c r="AQ65" i="1"/>
  <c r="K65" i="1" s="1"/>
  <c r="AR65" i="1" s="1"/>
  <c r="AS65" i="1" s="1"/>
  <c r="AT65" i="1" s="1"/>
  <c r="AW65" i="1" s="1"/>
  <c r="G65" i="1" s="1"/>
  <c r="AZ65" i="1" s="1"/>
  <c r="F51" i="1"/>
  <c r="BD51" i="1" s="1"/>
  <c r="AM17" i="1"/>
  <c r="I17" i="1" s="1"/>
  <c r="AQ107" i="1"/>
  <c r="K107" i="1" s="1"/>
  <c r="AR107" i="1" s="1"/>
  <c r="AS107" i="1" s="1"/>
  <c r="AT107" i="1" s="1"/>
  <c r="AW107" i="1" s="1"/>
  <c r="G107" i="1" s="1"/>
  <c r="AZ107" i="1" s="1"/>
  <c r="AQ82" i="1"/>
  <c r="K82" i="1" s="1"/>
  <c r="AR82" i="1" s="1"/>
  <c r="J82" i="1" s="1"/>
  <c r="AQ62" i="1"/>
  <c r="K62" i="1" s="1"/>
  <c r="AR62" i="1" s="1"/>
  <c r="J62" i="1" s="1"/>
  <c r="F53" i="1"/>
  <c r="BD53" i="1" s="1"/>
  <c r="AQ141" i="1"/>
  <c r="K141" i="1" s="1"/>
  <c r="AR141" i="1" s="1"/>
  <c r="J141" i="1" s="1"/>
  <c r="AM125" i="1"/>
  <c r="AQ109" i="1"/>
  <c r="K109" i="1" s="1"/>
  <c r="AR109" i="1" s="1"/>
  <c r="J109" i="1" s="1"/>
  <c r="AQ87" i="1"/>
  <c r="K87" i="1" s="1"/>
  <c r="AR87" i="1" s="1"/>
  <c r="AS87" i="1" s="1"/>
  <c r="AT87" i="1" s="1"/>
  <c r="AW87" i="1" s="1"/>
  <c r="G87" i="1" s="1"/>
  <c r="AZ87" i="1" s="1"/>
  <c r="AQ67" i="1"/>
  <c r="K67" i="1" s="1"/>
  <c r="AR67" i="1" s="1"/>
  <c r="AS67" i="1" s="1"/>
  <c r="AT67" i="1" s="1"/>
  <c r="AW67" i="1" s="1"/>
  <c r="G67" i="1" s="1"/>
  <c r="F48" i="1"/>
  <c r="BD48" i="1" s="1"/>
  <c r="AQ151" i="1"/>
  <c r="K151" i="1" s="1"/>
  <c r="AR151" i="1" s="1"/>
  <c r="J151" i="1" s="1"/>
  <c r="AM143" i="1"/>
  <c r="AM116" i="1"/>
  <c r="I116" i="1" s="1"/>
  <c r="AQ96" i="1"/>
  <c r="K96" i="1" s="1"/>
  <c r="AR96" i="1" s="1"/>
  <c r="J96" i="1" s="1"/>
  <c r="AM147" i="1"/>
  <c r="AQ126" i="1"/>
  <c r="K126" i="1" s="1"/>
  <c r="AR126" i="1" s="1"/>
  <c r="J126" i="1" s="1"/>
  <c r="AM120" i="1"/>
  <c r="I120" i="1" s="1"/>
  <c r="AM20" i="1"/>
  <c r="AQ20" i="1" s="1"/>
  <c r="K20" i="1" s="1"/>
  <c r="AR20" i="1" s="1"/>
  <c r="AQ124" i="1"/>
  <c r="K124" i="1" s="1"/>
  <c r="AR124" i="1" s="1"/>
  <c r="J124" i="1" s="1"/>
  <c r="AQ22" i="1"/>
  <c r="K22" i="1" s="1"/>
  <c r="AR22" i="1" s="1"/>
  <c r="J22" i="1" s="1"/>
  <c r="AQ138" i="1"/>
  <c r="K138" i="1" s="1"/>
  <c r="AR138" i="1" s="1"/>
  <c r="J138" i="1" s="1"/>
  <c r="AQ140" i="1"/>
  <c r="K140" i="1" s="1"/>
  <c r="AR140" i="1" s="1"/>
  <c r="J140" i="1" s="1"/>
  <c r="AQ29" i="1"/>
  <c r="K29" i="1" s="1"/>
  <c r="AR29" i="1" s="1"/>
  <c r="J29" i="1" s="1"/>
  <c r="AM128" i="1"/>
  <c r="I128" i="1" s="1"/>
  <c r="AQ63" i="1"/>
  <c r="K63" i="1" s="1"/>
  <c r="AR63" i="1" s="1"/>
  <c r="J63" i="1" s="1"/>
  <c r="F37" i="1"/>
  <c r="BD37" i="1" s="1"/>
  <c r="AQ13" i="1"/>
  <c r="K13" i="1" s="1"/>
  <c r="AR13" i="1" s="1"/>
  <c r="J13" i="1" s="1"/>
  <c r="AY70" i="1"/>
  <c r="F41" i="1"/>
  <c r="BD41" i="1" s="1"/>
  <c r="AY79" i="1"/>
  <c r="AY141" i="1"/>
  <c r="AY117" i="1"/>
  <c r="F34" i="1"/>
  <c r="BD34" i="1" s="1"/>
  <c r="F47" i="1"/>
  <c r="BD47" i="1" s="1"/>
  <c r="AY86" i="1"/>
  <c r="F58" i="1"/>
  <c r="BD58" i="1" s="1"/>
  <c r="F36" i="1"/>
  <c r="BD36" i="1" s="1"/>
  <c r="F49" i="1"/>
  <c r="AY14" i="1"/>
  <c r="AM11" i="1"/>
  <c r="AY99" i="1"/>
  <c r="F52" i="1"/>
  <c r="BD52" i="1" s="1"/>
  <c r="AY101" i="1"/>
  <c r="AY72" i="1"/>
  <c r="F54" i="1"/>
  <c r="BD54" i="1" s="1"/>
  <c r="AY151" i="1"/>
  <c r="AY121" i="1"/>
  <c r="AY16" i="1"/>
  <c r="AY98" i="1"/>
  <c r="AY74" i="1"/>
  <c r="AY64" i="1"/>
  <c r="AQ103" i="1"/>
  <c r="K103" i="1" s="1"/>
  <c r="AR103" i="1" s="1"/>
  <c r="J103" i="1" s="1"/>
  <c r="AQ98" i="1"/>
  <c r="K98" i="1" s="1"/>
  <c r="AR98" i="1" s="1"/>
  <c r="AS98" i="1" s="1"/>
  <c r="AT98" i="1" s="1"/>
  <c r="AW98" i="1" s="1"/>
  <c r="G98" i="1" s="1"/>
  <c r="AQ91" i="1"/>
  <c r="K91" i="1" s="1"/>
  <c r="AR91" i="1" s="1"/>
  <c r="AS91" i="1" s="1"/>
  <c r="AT91" i="1" s="1"/>
  <c r="AW91" i="1" s="1"/>
  <c r="G91" i="1" s="1"/>
  <c r="AZ91" i="1" s="1"/>
  <c r="AQ86" i="1"/>
  <c r="K86" i="1" s="1"/>
  <c r="AR86" i="1" s="1"/>
  <c r="AS86" i="1" s="1"/>
  <c r="AT86" i="1" s="1"/>
  <c r="AW86" i="1" s="1"/>
  <c r="G86" i="1" s="1"/>
  <c r="AZ86" i="1" s="1"/>
  <c r="AQ81" i="1"/>
  <c r="K81" i="1" s="1"/>
  <c r="AR81" i="1" s="1"/>
  <c r="AS81" i="1" s="1"/>
  <c r="AT81" i="1" s="1"/>
  <c r="AW81" i="1" s="1"/>
  <c r="G81" i="1" s="1"/>
  <c r="AZ81" i="1" s="1"/>
  <c r="AQ74" i="1"/>
  <c r="K74" i="1" s="1"/>
  <c r="AR74" i="1" s="1"/>
  <c r="AS74" i="1" s="1"/>
  <c r="AT74" i="1" s="1"/>
  <c r="AW74" i="1" s="1"/>
  <c r="G74" i="1" s="1"/>
  <c r="AQ69" i="1"/>
  <c r="K69" i="1" s="1"/>
  <c r="AR69" i="1" s="1"/>
  <c r="AS69" i="1" s="1"/>
  <c r="AT69" i="1" s="1"/>
  <c r="AW69" i="1" s="1"/>
  <c r="G69" i="1" s="1"/>
  <c r="AZ69" i="1" s="1"/>
  <c r="AQ64" i="1"/>
  <c r="K64" i="1" s="1"/>
  <c r="AR64" i="1" s="1"/>
  <c r="AS64" i="1" s="1"/>
  <c r="AT64" i="1" s="1"/>
  <c r="AW64" i="1" s="1"/>
  <c r="G64" i="1" s="1"/>
  <c r="AZ64" i="1" s="1"/>
  <c r="F38" i="1"/>
  <c r="BD38" i="1" s="1"/>
  <c r="AY104" i="1"/>
  <c r="AY62" i="1"/>
  <c r="AY149" i="1"/>
  <c r="AY119" i="1"/>
  <c r="AY103" i="1"/>
  <c r="AY91" i="1"/>
  <c r="AY81" i="1"/>
  <c r="AY69" i="1"/>
  <c r="AQ28" i="1"/>
  <c r="K28" i="1" s="1"/>
  <c r="AR28" i="1" s="1"/>
  <c r="J28" i="1" s="1"/>
  <c r="AQ21" i="1"/>
  <c r="K21" i="1" s="1"/>
  <c r="AR21" i="1" s="1"/>
  <c r="J21" i="1" s="1"/>
  <c r="AY12" i="1"/>
  <c r="AY87" i="1"/>
  <c r="AY22" i="1"/>
  <c r="AY127" i="1"/>
  <c r="AY92" i="1"/>
  <c r="F50" i="1"/>
  <c r="BD50" i="1" s="1"/>
  <c r="F39" i="1"/>
  <c r="BD39" i="1" s="1"/>
  <c r="AY143" i="1"/>
  <c r="AQ105" i="1"/>
  <c r="K105" i="1" s="1"/>
  <c r="AR105" i="1" s="1"/>
  <c r="J105" i="1" s="1"/>
  <c r="AQ100" i="1"/>
  <c r="K100" i="1" s="1"/>
  <c r="AR100" i="1" s="1"/>
  <c r="J100" i="1" s="1"/>
  <c r="AQ93" i="1"/>
  <c r="K93" i="1" s="1"/>
  <c r="AR93" i="1" s="1"/>
  <c r="AS93" i="1" s="1"/>
  <c r="AT93" i="1" s="1"/>
  <c r="AW93" i="1" s="1"/>
  <c r="G93" i="1" s="1"/>
  <c r="AQ88" i="1"/>
  <c r="K88" i="1" s="1"/>
  <c r="AR88" i="1" s="1"/>
  <c r="AS88" i="1" s="1"/>
  <c r="AT88" i="1" s="1"/>
  <c r="AW88" i="1" s="1"/>
  <c r="G88" i="1" s="1"/>
  <c r="AZ88" i="1" s="1"/>
  <c r="AQ83" i="1"/>
  <c r="K83" i="1" s="1"/>
  <c r="AR83" i="1" s="1"/>
  <c r="J83" i="1" s="1"/>
  <c r="AQ76" i="1"/>
  <c r="K76" i="1" s="1"/>
  <c r="AR76" i="1" s="1"/>
  <c r="J76" i="1" s="1"/>
  <c r="AQ71" i="1"/>
  <c r="K71" i="1" s="1"/>
  <c r="AR71" i="1" s="1"/>
  <c r="AQ66" i="1"/>
  <c r="K66" i="1" s="1"/>
  <c r="AR66" i="1" s="1"/>
  <c r="AS66" i="1" s="1"/>
  <c r="AT66" i="1" s="1"/>
  <c r="AW66" i="1" s="1"/>
  <c r="G66" i="1" s="1"/>
  <c r="AZ66" i="1" s="1"/>
  <c r="AQ59" i="1"/>
  <c r="K59" i="1" s="1"/>
  <c r="AR59" i="1" s="1"/>
  <c r="F42" i="1"/>
  <c r="BD42" i="1" s="1"/>
  <c r="AM14" i="1"/>
  <c r="AQ14" i="1" s="1"/>
  <c r="K14" i="1" s="1"/>
  <c r="AR14" i="1" s="1"/>
  <c r="AY65" i="1"/>
  <c r="AY29" i="1"/>
  <c r="AY96" i="1"/>
  <c r="AY84" i="1"/>
  <c r="AY147" i="1"/>
  <c r="AY137" i="1"/>
  <c r="AY123" i="1"/>
  <c r="AY115" i="1"/>
  <c r="AY108" i="1"/>
  <c r="F45" i="1"/>
  <c r="BD45" i="1" s="1"/>
  <c r="AY24" i="1"/>
  <c r="F56" i="1"/>
  <c r="BD56" i="1" s="1"/>
  <c r="AY30" i="1"/>
  <c r="AY23" i="1"/>
  <c r="F55" i="1"/>
  <c r="BD55" i="1" s="1"/>
  <c r="F33" i="1"/>
  <c r="BD33" i="1" s="1"/>
  <c r="AQ30" i="1"/>
  <c r="K30" i="1" s="1"/>
  <c r="AR30" i="1" s="1"/>
  <c r="J30" i="1" s="1"/>
  <c r="AQ23" i="1"/>
  <c r="K23" i="1" s="1"/>
  <c r="AR23" i="1" s="1"/>
  <c r="J23" i="1" s="1"/>
  <c r="AY75" i="1"/>
  <c r="AY58" i="1"/>
  <c r="AY18" i="1"/>
  <c r="AY89" i="1"/>
  <c r="AY67" i="1"/>
  <c r="AY145" i="1"/>
  <c r="AY125" i="1"/>
  <c r="F46" i="1"/>
  <c r="BD46" i="1" s="1"/>
  <c r="AM12" i="1"/>
  <c r="AQ12" i="1" s="1"/>
  <c r="K12" i="1" s="1"/>
  <c r="AR12" i="1" s="1"/>
  <c r="J12" i="1" s="1"/>
  <c r="AY82" i="1"/>
  <c r="AY106" i="1"/>
  <c r="AY139" i="1"/>
  <c r="AY110" i="1"/>
  <c r="AY31" i="1"/>
  <c r="F57" i="1"/>
  <c r="BD57" i="1" s="1"/>
  <c r="F35" i="1"/>
  <c r="BD35" i="1" s="1"/>
  <c r="AM19" i="1"/>
  <c r="AS141" i="1"/>
  <c r="AT141" i="1" s="1"/>
  <c r="AW141" i="1" s="1"/>
  <c r="G141" i="1" s="1"/>
  <c r="AZ141" i="1" s="1"/>
  <c r="H141" i="1" s="1"/>
  <c r="J114" i="1"/>
  <c r="AS114" i="1"/>
  <c r="AT114" i="1" s="1"/>
  <c r="AW114" i="1" s="1"/>
  <c r="G114" i="1" s="1"/>
  <c r="AZ114" i="1" s="1"/>
  <c r="H114" i="1" s="1"/>
  <c r="AS104" i="1"/>
  <c r="AT104" i="1" s="1"/>
  <c r="AW104" i="1" s="1"/>
  <c r="G104" i="1" s="1"/>
  <c r="AZ104" i="1" s="1"/>
  <c r="J104" i="1"/>
  <c r="AS99" i="1"/>
  <c r="AT99" i="1" s="1"/>
  <c r="AW99" i="1" s="1"/>
  <c r="G99" i="1" s="1"/>
  <c r="AZ99" i="1" s="1"/>
  <c r="J99" i="1"/>
  <c r="AS92" i="1"/>
  <c r="AT92" i="1" s="1"/>
  <c r="AW92" i="1" s="1"/>
  <c r="G92" i="1" s="1"/>
  <c r="AZ92" i="1" s="1"/>
  <c r="J92" i="1"/>
  <c r="AS84" i="1"/>
  <c r="AT84" i="1" s="1"/>
  <c r="AW84" i="1" s="1"/>
  <c r="G84" i="1" s="1"/>
  <c r="AZ84" i="1" s="1"/>
  <c r="J84" i="1"/>
  <c r="AS79" i="1"/>
  <c r="AT79" i="1" s="1"/>
  <c r="AW79" i="1" s="1"/>
  <c r="G79" i="1" s="1"/>
  <c r="AZ79" i="1" s="1"/>
  <c r="J79" i="1"/>
  <c r="AS72" i="1"/>
  <c r="AT72" i="1" s="1"/>
  <c r="AW72" i="1" s="1"/>
  <c r="G72" i="1" s="1"/>
  <c r="AZ72" i="1" s="1"/>
  <c r="J72" i="1"/>
  <c r="BD151" i="1"/>
  <c r="BD150" i="1"/>
  <c r="BD149" i="1"/>
  <c r="BD148" i="1"/>
  <c r="BD147" i="1"/>
  <c r="BD146" i="1"/>
  <c r="BD145" i="1"/>
  <c r="BD144" i="1"/>
  <c r="BD143" i="1"/>
  <c r="BD142" i="1"/>
  <c r="BD141" i="1"/>
  <c r="BD140" i="1"/>
  <c r="BD139" i="1"/>
  <c r="BD138" i="1"/>
  <c r="BD137" i="1"/>
  <c r="BD128" i="1"/>
  <c r="BD127" i="1"/>
  <c r="BD126" i="1"/>
  <c r="BD125" i="1"/>
  <c r="BD124" i="1"/>
  <c r="BD123" i="1"/>
  <c r="BD122" i="1"/>
  <c r="BD121" i="1"/>
  <c r="BD120" i="1"/>
  <c r="BD119" i="1"/>
  <c r="BD118" i="1"/>
  <c r="BD117" i="1"/>
  <c r="BD116" i="1"/>
  <c r="BD115" i="1"/>
  <c r="BD114" i="1"/>
  <c r="BD110" i="1"/>
  <c r="BD109" i="1"/>
  <c r="BD108" i="1"/>
  <c r="BD49" i="1"/>
  <c r="BD11" i="1"/>
  <c r="F107" i="1"/>
  <c r="I106" i="1"/>
  <c r="F106" i="1"/>
  <c r="I105" i="1"/>
  <c r="F105" i="1"/>
  <c r="I104" i="1"/>
  <c r="F104" i="1"/>
  <c r="I103" i="1"/>
  <c r="F103" i="1"/>
  <c r="I102" i="1"/>
  <c r="F102" i="1"/>
  <c r="I101" i="1"/>
  <c r="F101" i="1"/>
  <c r="I100" i="1"/>
  <c r="F100" i="1"/>
  <c r="I99" i="1"/>
  <c r="F99" i="1"/>
  <c r="I98" i="1"/>
  <c r="F98" i="1"/>
  <c r="I97" i="1"/>
  <c r="F97" i="1"/>
  <c r="I96" i="1"/>
  <c r="F96" i="1"/>
  <c r="I93" i="1"/>
  <c r="F93" i="1"/>
  <c r="I92" i="1"/>
  <c r="F92" i="1"/>
  <c r="I91" i="1"/>
  <c r="F91" i="1"/>
  <c r="I90" i="1"/>
  <c r="F90" i="1"/>
  <c r="I89" i="1"/>
  <c r="F89" i="1"/>
  <c r="I88" i="1"/>
  <c r="F88" i="1"/>
  <c r="I87" i="1"/>
  <c r="F87" i="1"/>
  <c r="I86" i="1"/>
  <c r="F86" i="1"/>
  <c r="I85" i="1"/>
  <c r="F85" i="1"/>
  <c r="I84" i="1"/>
  <c r="F84" i="1"/>
  <c r="I83" i="1"/>
  <c r="F83" i="1"/>
  <c r="I82" i="1"/>
  <c r="F82" i="1"/>
  <c r="I81" i="1"/>
  <c r="F81" i="1"/>
  <c r="I80" i="1"/>
  <c r="F80" i="1"/>
  <c r="I79" i="1"/>
  <c r="F79" i="1"/>
  <c r="I76" i="1"/>
  <c r="F76" i="1"/>
  <c r="I75" i="1"/>
  <c r="F75" i="1"/>
  <c r="I74" i="1"/>
  <c r="F74" i="1"/>
  <c r="I73" i="1"/>
  <c r="F73" i="1"/>
  <c r="I72" i="1"/>
  <c r="F72" i="1"/>
  <c r="I71" i="1"/>
  <c r="F71" i="1"/>
  <c r="I70" i="1"/>
  <c r="F70" i="1"/>
  <c r="I69" i="1"/>
  <c r="F69" i="1"/>
  <c r="I68" i="1"/>
  <c r="F68" i="1"/>
  <c r="I67" i="1"/>
  <c r="F67" i="1"/>
  <c r="I66" i="1"/>
  <c r="F66" i="1"/>
  <c r="I65" i="1"/>
  <c r="F65" i="1"/>
  <c r="I64" i="1"/>
  <c r="F64" i="1"/>
  <c r="I63" i="1"/>
  <c r="F63" i="1"/>
  <c r="I62" i="1"/>
  <c r="F62" i="1"/>
  <c r="I59" i="1"/>
  <c r="F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2" i="1"/>
  <c r="I41" i="1"/>
  <c r="I40" i="1"/>
  <c r="I39" i="1"/>
  <c r="I38" i="1"/>
  <c r="I37" i="1"/>
  <c r="I36" i="1"/>
  <c r="I35" i="1"/>
  <c r="I34" i="1"/>
  <c r="I33" i="1"/>
  <c r="BD19" i="1"/>
  <c r="AY57" i="1"/>
  <c r="AQ57" i="1"/>
  <c r="K57" i="1" s="1"/>
  <c r="AR57" i="1" s="1"/>
  <c r="AY56" i="1"/>
  <c r="AQ56" i="1"/>
  <c r="K56" i="1" s="1"/>
  <c r="AR56" i="1" s="1"/>
  <c r="AY55" i="1"/>
  <c r="AQ55" i="1"/>
  <c r="K55" i="1" s="1"/>
  <c r="AR55" i="1" s="1"/>
  <c r="AY54" i="1"/>
  <c r="AQ54" i="1"/>
  <c r="K54" i="1" s="1"/>
  <c r="AR54" i="1" s="1"/>
  <c r="AY53" i="1"/>
  <c r="AQ53" i="1"/>
  <c r="K53" i="1" s="1"/>
  <c r="AR53" i="1" s="1"/>
  <c r="AY52" i="1"/>
  <c r="AQ52" i="1"/>
  <c r="K52" i="1" s="1"/>
  <c r="AR52" i="1" s="1"/>
  <c r="AY51" i="1"/>
  <c r="AQ51" i="1"/>
  <c r="K51" i="1" s="1"/>
  <c r="AR51" i="1" s="1"/>
  <c r="AY50" i="1"/>
  <c r="AQ50" i="1"/>
  <c r="K50" i="1" s="1"/>
  <c r="AR50" i="1" s="1"/>
  <c r="AY49" i="1"/>
  <c r="AQ49" i="1"/>
  <c r="K49" i="1" s="1"/>
  <c r="AR49" i="1" s="1"/>
  <c r="AY48" i="1"/>
  <c r="AQ48" i="1"/>
  <c r="K48" i="1" s="1"/>
  <c r="AR48" i="1" s="1"/>
  <c r="AY47" i="1"/>
  <c r="AQ47" i="1"/>
  <c r="K47" i="1" s="1"/>
  <c r="AR47" i="1" s="1"/>
  <c r="AY46" i="1"/>
  <c r="AQ46" i="1"/>
  <c r="K46" i="1" s="1"/>
  <c r="AR46" i="1" s="1"/>
  <c r="AY45" i="1"/>
  <c r="AQ45" i="1"/>
  <c r="K45" i="1" s="1"/>
  <c r="AR45" i="1" s="1"/>
  <c r="AY42" i="1"/>
  <c r="AQ42" i="1"/>
  <c r="K42" i="1" s="1"/>
  <c r="AR42" i="1" s="1"/>
  <c r="AY41" i="1"/>
  <c r="AQ41" i="1"/>
  <c r="K41" i="1" s="1"/>
  <c r="AR41" i="1" s="1"/>
  <c r="AY40" i="1"/>
  <c r="AQ40" i="1"/>
  <c r="K40" i="1" s="1"/>
  <c r="AR40" i="1" s="1"/>
  <c r="AY39" i="1"/>
  <c r="AQ39" i="1"/>
  <c r="K39" i="1" s="1"/>
  <c r="AR39" i="1" s="1"/>
  <c r="AY38" i="1"/>
  <c r="AQ38" i="1"/>
  <c r="K38" i="1" s="1"/>
  <c r="AR38" i="1" s="1"/>
  <c r="AY37" i="1"/>
  <c r="AQ37" i="1"/>
  <c r="K37" i="1" s="1"/>
  <c r="AR37" i="1" s="1"/>
  <c r="AY36" i="1"/>
  <c r="AQ36" i="1"/>
  <c r="K36" i="1" s="1"/>
  <c r="AR36" i="1" s="1"/>
  <c r="AY35" i="1"/>
  <c r="AQ35" i="1"/>
  <c r="K35" i="1" s="1"/>
  <c r="AR35" i="1" s="1"/>
  <c r="AY34" i="1"/>
  <c r="AQ34" i="1"/>
  <c r="K34" i="1" s="1"/>
  <c r="AR34" i="1" s="1"/>
  <c r="AY33" i="1"/>
  <c r="AQ33" i="1"/>
  <c r="K33" i="1" s="1"/>
  <c r="AR33" i="1" s="1"/>
  <c r="AS32" i="1"/>
  <c r="AT32" i="1" s="1"/>
  <c r="AW32" i="1" s="1"/>
  <c r="G32" i="1" s="1"/>
  <c r="AZ32" i="1" s="1"/>
  <c r="J32" i="1"/>
  <c r="AS29" i="1"/>
  <c r="AT29" i="1" s="1"/>
  <c r="AW29" i="1" s="1"/>
  <c r="G29" i="1" s="1"/>
  <c r="AZ29" i="1" s="1"/>
  <c r="AS25" i="1"/>
  <c r="AT25" i="1" s="1"/>
  <c r="AW25" i="1" s="1"/>
  <c r="G25" i="1" s="1"/>
  <c r="AZ25" i="1" s="1"/>
  <c r="J25" i="1"/>
  <c r="J20" i="1"/>
  <c r="AS20" i="1"/>
  <c r="AT20" i="1" s="1"/>
  <c r="AW20" i="1" s="1"/>
  <c r="G20" i="1" s="1"/>
  <c r="AZ20" i="1" s="1"/>
  <c r="H20" i="1" s="1"/>
  <c r="I18" i="1"/>
  <c r="BD15" i="1"/>
  <c r="I32" i="1"/>
  <c r="F32" i="1"/>
  <c r="I31" i="1"/>
  <c r="F31" i="1"/>
  <c r="I30" i="1"/>
  <c r="F30" i="1"/>
  <c r="I29" i="1"/>
  <c r="F29" i="1"/>
  <c r="I28" i="1"/>
  <c r="F28" i="1"/>
  <c r="I25" i="1"/>
  <c r="F25" i="1"/>
  <c r="I24" i="1"/>
  <c r="F24" i="1"/>
  <c r="I23" i="1"/>
  <c r="F23" i="1"/>
  <c r="I22" i="1"/>
  <c r="F22" i="1"/>
  <c r="I21" i="1"/>
  <c r="F21" i="1"/>
  <c r="BD17" i="1"/>
  <c r="BD13" i="1"/>
  <c r="BD18" i="1"/>
  <c r="BD16" i="1"/>
  <c r="BD14" i="1"/>
  <c r="BD12" i="1"/>
  <c r="J106" i="1" l="1"/>
  <c r="AQ15" i="1"/>
  <c r="K15" i="1" s="1"/>
  <c r="AR15" i="1" s="1"/>
  <c r="I20" i="1"/>
  <c r="AQ144" i="1"/>
  <c r="K144" i="1" s="1"/>
  <c r="AR144" i="1" s="1"/>
  <c r="AS144" i="1" s="1"/>
  <c r="AT144" i="1" s="1"/>
  <c r="AW144" i="1" s="1"/>
  <c r="G144" i="1" s="1"/>
  <c r="AZ144" i="1" s="1"/>
  <c r="H144" i="1" s="1"/>
  <c r="J101" i="1"/>
  <c r="AS24" i="1"/>
  <c r="AT24" i="1" s="1"/>
  <c r="AW24" i="1" s="1"/>
  <c r="G24" i="1" s="1"/>
  <c r="AZ24" i="1" s="1"/>
  <c r="AQ148" i="1"/>
  <c r="K148" i="1" s="1"/>
  <c r="AR148" i="1" s="1"/>
  <c r="AS148" i="1" s="1"/>
  <c r="AT148" i="1" s="1"/>
  <c r="AW148" i="1" s="1"/>
  <c r="G148" i="1" s="1"/>
  <c r="AZ148" i="1" s="1"/>
  <c r="H148" i="1" s="1"/>
  <c r="AQ123" i="1"/>
  <c r="K123" i="1" s="1"/>
  <c r="AR123" i="1" s="1"/>
  <c r="J123" i="1" s="1"/>
  <c r="J89" i="1"/>
  <c r="AS18" i="1"/>
  <c r="AT18" i="1" s="1"/>
  <c r="AW18" i="1" s="1"/>
  <c r="G18" i="1" s="1"/>
  <c r="AZ18" i="1" s="1"/>
  <c r="H18" i="1" s="1"/>
  <c r="AQ127" i="1"/>
  <c r="K127" i="1" s="1"/>
  <c r="AR127" i="1" s="1"/>
  <c r="J102" i="1"/>
  <c r="BC114" i="1"/>
  <c r="BE114" i="1" s="1"/>
  <c r="AS140" i="1"/>
  <c r="AT140" i="1" s="1"/>
  <c r="AW140" i="1" s="1"/>
  <c r="G140" i="1" s="1"/>
  <c r="AZ140" i="1" s="1"/>
  <c r="H140" i="1" s="1"/>
  <c r="BB140" i="1" s="1"/>
  <c r="AS62" i="1"/>
  <c r="AT62" i="1" s="1"/>
  <c r="AW62" i="1" s="1"/>
  <c r="G62" i="1" s="1"/>
  <c r="AZ62" i="1" s="1"/>
  <c r="H62" i="1" s="1"/>
  <c r="AQ122" i="1"/>
  <c r="K122" i="1" s="1"/>
  <c r="AR122" i="1" s="1"/>
  <c r="J122" i="1" s="1"/>
  <c r="J67" i="1"/>
  <c r="AS73" i="1"/>
  <c r="AT73" i="1" s="1"/>
  <c r="AW73" i="1" s="1"/>
  <c r="G73" i="1" s="1"/>
  <c r="AZ73" i="1" s="1"/>
  <c r="H73" i="1" s="1"/>
  <c r="AS68" i="1"/>
  <c r="AT68" i="1" s="1"/>
  <c r="AW68" i="1" s="1"/>
  <c r="G68" i="1" s="1"/>
  <c r="AZ68" i="1" s="1"/>
  <c r="H68" i="1" s="1"/>
  <c r="AQ137" i="1"/>
  <c r="K137" i="1" s="1"/>
  <c r="AR137" i="1" s="1"/>
  <c r="AS137" i="1" s="1"/>
  <c r="AT137" i="1" s="1"/>
  <c r="AW137" i="1" s="1"/>
  <c r="G137" i="1" s="1"/>
  <c r="AZ137" i="1" s="1"/>
  <c r="H137" i="1" s="1"/>
  <c r="BB137" i="1" s="1"/>
  <c r="J80" i="1"/>
  <c r="AQ108" i="1"/>
  <c r="K108" i="1" s="1"/>
  <c r="AR108" i="1" s="1"/>
  <c r="J81" i="1"/>
  <c r="AS119" i="1"/>
  <c r="AT119" i="1" s="1"/>
  <c r="AW119" i="1" s="1"/>
  <c r="G119" i="1" s="1"/>
  <c r="AZ119" i="1" s="1"/>
  <c r="H119" i="1" s="1"/>
  <c r="BB119" i="1" s="1"/>
  <c r="AS103" i="1"/>
  <c r="AT103" i="1" s="1"/>
  <c r="AW103" i="1" s="1"/>
  <c r="G103" i="1" s="1"/>
  <c r="AZ103" i="1" s="1"/>
  <c r="H103" i="1" s="1"/>
  <c r="AS109" i="1"/>
  <c r="AT109" i="1" s="1"/>
  <c r="AW109" i="1" s="1"/>
  <c r="G109" i="1" s="1"/>
  <c r="AZ109" i="1" s="1"/>
  <c r="H109" i="1" s="1"/>
  <c r="BB109" i="1" s="1"/>
  <c r="AQ142" i="1"/>
  <c r="K142" i="1" s="1"/>
  <c r="AR142" i="1" s="1"/>
  <c r="J142" i="1" s="1"/>
  <c r="AS63" i="1"/>
  <c r="AT63" i="1" s="1"/>
  <c r="AW63" i="1" s="1"/>
  <c r="G63" i="1" s="1"/>
  <c r="AZ63" i="1" s="1"/>
  <c r="H63" i="1" s="1"/>
  <c r="J91" i="1"/>
  <c r="J65" i="1"/>
  <c r="AS28" i="1"/>
  <c r="AT28" i="1" s="1"/>
  <c r="AW28" i="1" s="1"/>
  <c r="G28" i="1" s="1"/>
  <c r="AZ28" i="1" s="1"/>
  <c r="H28" i="1" s="1"/>
  <c r="J69" i="1"/>
  <c r="AS121" i="1"/>
  <c r="AT121" i="1" s="1"/>
  <c r="AW121" i="1" s="1"/>
  <c r="G121" i="1" s="1"/>
  <c r="AZ121" i="1" s="1"/>
  <c r="H121" i="1" s="1"/>
  <c r="BB121" i="1" s="1"/>
  <c r="BC20" i="1"/>
  <c r="BE20" i="1" s="1"/>
  <c r="I145" i="1"/>
  <c r="AQ145" i="1"/>
  <c r="K145" i="1" s="1"/>
  <c r="AR145" i="1" s="1"/>
  <c r="AZ67" i="1"/>
  <c r="H67" i="1" s="1"/>
  <c r="BC67" i="1"/>
  <c r="AS13" i="1"/>
  <c r="AT13" i="1" s="1"/>
  <c r="AW13" i="1" s="1"/>
  <c r="G13" i="1" s="1"/>
  <c r="AZ13" i="1" s="1"/>
  <c r="H13" i="1" s="1"/>
  <c r="AS82" i="1"/>
  <c r="AT82" i="1" s="1"/>
  <c r="AW82" i="1" s="1"/>
  <c r="G82" i="1" s="1"/>
  <c r="AZ82" i="1" s="1"/>
  <c r="H82" i="1" s="1"/>
  <c r="J144" i="1"/>
  <c r="BC92" i="1"/>
  <c r="AS124" i="1"/>
  <c r="AT124" i="1" s="1"/>
  <c r="AW124" i="1" s="1"/>
  <c r="G124" i="1" s="1"/>
  <c r="AZ124" i="1" s="1"/>
  <c r="H124" i="1" s="1"/>
  <c r="BA124" i="1" s="1"/>
  <c r="AQ17" i="1"/>
  <c r="K17" i="1" s="1"/>
  <c r="AR17" i="1" s="1"/>
  <c r="J17" i="1" s="1"/>
  <c r="J107" i="1"/>
  <c r="AS151" i="1"/>
  <c r="AT151" i="1" s="1"/>
  <c r="AW151" i="1" s="1"/>
  <c r="G151" i="1" s="1"/>
  <c r="AZ151" i="1" s="1"/>
  <c r="H151" i="1" s="1"/>
  <c r="BB151" i="1" s="1"/>
  <c r="AS22" i="1"/>
  <c r="AT22" i="1" s="1"/>
  <c r="AW22" i="1" s="1"/>
  <c r="G22" i="1" s="1"/>
  <c r="J16" i="1"/>
  <c r="AS23" i="1"/>
  <c r="AT23" i="1" s="1"/>
  <c r="AW23" i="1" s="1"/>
  <c r="G23" i="1" s="1"/>
  <c r="AZ23" i="1" s="1"/>
  <c r="H23" i="1" s="1"/>
  <c r="AS96" i="1"/>
  <c r="AT96" i="1" s="1"/>
  <c r="AW96" i="1" s="1"/>
  <c r="G96" i="1" s="1"/>
  <c r="AZ96" i="1" s="1"/>
  <c r="H96" i="1" s="1"/>
  <c r="H58" i="1"/>
  <c r="BB58" i="1" s="1"/>
  <c r="J75" i="1"/>
  <c r="J97" i="1"/>
  <c r="AS138" i="1"/>
  <c r="AT138" i="1" s="1"/>
  <c r="AW138" i="1" s="1"/>
  <c r="G138" i="1" s="1"/>
  <c r="AZ138" i="1" s="1"/>
  <c r="H138" i="1" s="1"/>
  <c r="BB138" i="1" s="1"/>
  <c r="BC84" i="1"/>
  <c r="BC107" i="1"/>
  <c r="AS70" i="1"/>
  <c r="AT70" i="1" s="1"/>
  <c r="AW70" i="1" s="1"/>
  <c r="G70" i="1" s="1"/>
  <c r="BC29" i="1"/>
  <c r="I149" i="1"/>
  <c r="AQ149" i="1"/>
  <c r="K149" i="1" s="1"/>
  <c r="AR149" i="1" s="1"/>
  <c r="AQ115" i="1"/>
  <c r="K115" i="1" s="1"/>
  <c r="AR115" i="1" s="1"/>
  <c r="J115" i="1" s="1"/>
  <c r="J59" i="1"/>
  <c r="AS139" i="1"/>
  <c r="AT139" i="1" s="1"/>
  <c r="AW139" i="1" s="1"/>
  <c r="G139" i="1" s="1"/>
  <c r="AZ139" i="1" s="1"/>
  <c r="H139" i="1" s="1"/>
  <c r="BB139" i="1" s="1"/>
  <c r="AQ110" i="1"/>
  <c r="K110" i="1" s="1"/>
  <c r="AR110" i="1" s="1"/>
  <c r="BC89" i="1"/>
  <c r="AS59" i="1"/>
  <c r="AT59" i="1" s="1"/>
  <c r="AW59" i="1" s="1"/>
  <c r="G59" i="1" s="1"/>
  <c r="AZ59" i="1" s="1"/>
  <c r="H59" i="1" s="1"/>
  <c r="I16" i="1"/>
  <c r="AQ118" i="1"/>
  <c r="K118" i="1" s="1"/>
  <c r="AR118" i="1" s="1"/>
  <c r="AZ93" i="1"/>
  <c r="H93" i="1" s="1"/>
  <c r="BC93" i="1"/>
  <c r="I147" i="1"/>
  <c r="AQ147" i="1"/>
  <c r="K147" i="1" s="1"/>
  <c r="AR147" i="1" s="1"/>
  <c r="BF25" i="1"/>
  <c r="J66" i="1"/>
  <c r="J93" i="1"/>
  <c r="AS126" i="1"/>
  <c r="AT126" i="1" s="1"/>
  <c r="AW126" i="1" s="1"/>
  <c r="G126" i="1" s="1"/>
  <c r="AZ126" i="1" s="1"/>
  <c r="H126" i="1" s="1"/>
  <c r="BB126" i="1" s="1"/>
  <c r="AS150" i="1"/>
  <c r="AT150" i="1" s="1"/>
  <c r="AW150" i="1" s="1"/>
  <c r="G150" i="1" s="1"/>
  <c r="AZ150" i="1" s="1"/>
  <c r="H150" i="1" s="1"/>
  <c r="BA150" i="1" s="1"/>
  <c r="AQ120" i="1"/>
  <c r="K120" i="1" s="1"/>
  <c r="AR120" i="1" s="1"/>
  <c r="I117" i="1"/>
  <c r="AQ117" i="1"/>
  <c r="K117" i="1" s="1"/>
  <c r="AR117" i="1" s="1"/>
  <c r="AS30" i="1"/>
  <c r="AT30" i="1" s="1"/>
  <c r="AW30" i="1" s="1"/>
  <c r="G30" i="1" s="1"/>
  <c r="BC97" i="1"/>
  <c r="J87" i="1"/>
  <c r="J58" i="1"/>
  <c r="I143" i="1"/>
  <c r="AQ143" i="1"/>
  <c r="K143" i="1" s="1"/>
  <c r="AR143" i="1" s="1"/>
  <c r="BC106" i="1"/>
  <c r="AS85" i="1"/>
  <c r="AT85" i="1" s="1"/>
  <c r="AW85" i="1" s="1"/>
  <c r="G85" i="1" s="1"/>
  <c r="AZ85" i="1" s="1"/>
  <c r="H85" i="1" s="1"/>
  <c r="BC69" i="1"/>
  <c r="AS31" i="1"/>
  <c r="AT31" i="1" s="1"/>
  <c r="AW31" i="1" s="1"/>
  <c r="G31" i="1" s="1"/>
  <c r="AZ31" i="1" s="1"/>
  <c r="H31" i="1" s="1"/>
  <c r="J88" i="1"/>
  <c r="AS122" i="1"/>
  <c r="AT122" i="1" s="1"/>
  <c r="AW122" i="1" s="1"/>
  <c r="G122" i="1" s="1"/>
  <c r="AZ122" i="1" s="1"/>
  <c r="H122" i="1" s="1"/>
  <c r="BA122" i="1" s="1"/>
  <c r="I125" i="1"/>
  <c r="AQ125" i="1"/>
  <c r="K125" i="1" s="1"/>
  <c r="AR125" i="1" s="1"/>
  <c r="I14" i="1"/>
  <c r="J15" i="1"/>
  <c r="AS15" i="1"/>
  <c r="AT15" i="1" s="1"/>
  <c r="AW15" i="1" s="1"/>
  <c r="G15" i="1" s="1"/>
  <c r="AS115" i="1"/>
  <c r="AT115" i="1" s="1"/>
  <c r="AW115" i="1" s="1"/>
  <c r="G115" i="1" s="1"/>
  <c r="AZ115" i="1" s="1"/>
  <c r="H115" i="1" s="1"/>
  <c r="BB115" i="1" s="1"/>
  <c r="AS123" i="1"/>
  <c r="AT123" i="1" s="1"/>
  <c r="AW123" i="1" s="1"/>
  <c r="G123" i="1" s="1"/>
  <c r="AZ123" i="1" s="1"/>
  <c r="H123" i="1" s="1"/>
  <c r="BB123" i="1" s="1"/>
  <c r="BC81" i="1"/>
  <c r="BC88" i="1"/>
  <c r="BC90" i="1"/>
  <c r="AQ128" i="1"/>
  <c r="K128" i="1" s="1"/>
  <c r="AR128" i="1" s="1"/>
  <c r="AS21" i="1"/>
  <c r="AT21" i="1" s="1"/>
  <c r="AW21" i="1" s="1"/>
  <c r="G21" i="1" s="1"/>
  <c r="AZ21" i="1" s="1"/>
  <c r="H21" i="1" s="1"/>
  <c r="J90" i="1"/>
  <c r="BC148" i="1"/>
  <c r="BE148" i="1" s="1"/>
  <c r="AQ116" i="1"/>
  <c r="K116" i="1" s="1"/>
  <c r="AR116" i="1" s="1"/>
  <c r="AQ146" i="1"/>
  <c r="K146" i="1" s="1"/>
  <c r="AR146" i="1" s="1"/>
  <c r="BC72" i="1"/>
  <c r="BC91" i="1"/>
  <c r="AZ98" i="1"/>
  <c r="H98" i="1" s="1"/>
  <c r="BC98" i="1"/>
  <c r="AZ74" i="1"/>
  <c r="H74" i="1" s="1"/>
  <c r="BC74" i="1"/>
  <c r="J14" i="1"/>
  <c r="AS14" i="1"/>
  <c r="AT14" i="1" s="1"/>
  <c r="AW14" i="1" s="1"/>
  <c r="G14" i="1" s="1"/>
  <c r="AZ14" i="1" s="1"/>
  <c r="H14" i="1" s="1"/>
  <c r="BB14" i="1" s="1"/>
  <c r="AS76" i="1"/>
  <c r="AT76" i="1" s="1"/>
  <c r="AW76" i="1" s="1"/>
  <c r="G76" i="1" s="1"/>
  <c r="AZ76" i="1" s="1"/>
  <c r="H76" i="1" s="1"/>
  <c r="AS100" i="1"/>
  <c r="AT100" i="1" s="1"/>
  <c r="AW100" i="1" s="1"/>
  <c r="G100" i="1" s="1"/>
  <c r="AZ100" i="1" s="1"/>
  <c r="H100" i="1" s="1"/>
  <c r="BF76" i="1"/>
  <c r="BC75" i="1"/>
  <c r="BC99" i="1"/>
  <c r="BF59" i="1"/>
  <c r="BC64" i="1"/>
  <c r="AS12" i="1"/>
  <c r="AT12" i="1" s="1"/>
  <c r="AW12" i="1" s="1"/>
  <c r="G12" i="1" s="1"/>
  <c r="AZ12" i="1" s="1"/>
  <c r="H12" i="1" s="1"/>
  <c r="BB12" i="1" s="1"/>
  <c r="BC80" i="1"/>
  <c r="BC102" i="1"/>
  <c r="AS71" i="1"/>
  <c r="AT71" i="1" s="1"/>
  <c r="AW71" i="1" s="1"/>
  <c r="G71" i="1" s="1"/>
  <c r="AZ71" i="1" s="1"/>
  <c r="H71" i="1" s="1"/>
  <c r="AS83" i="1"/>
  <c r="AT83" i="1" s="1"/>
  <c r="AW83" i="1" s="1"/>
  <c r="G83" i="1" s="1"/>
  <c r="AS105" i="1"/>
  <c r="AT105" i="1" s="1"/>
  <c r="AW105" i="1" s="1"/>
  <c r="G105" i="1" s="1"/>
  <c r="BC32" i="1"/>
  <c r="BC24" i="1"/>
  <c r="BC65" i="1"/>
  <c r="BC87" i="1"/>
  <c r="BF110" i="1"/>
  <c r="BC79" i="1"/>
  <c r="BC86" i="1"/>
  <c r="AQ11" i="1"/>
  <c r="K11" i="1" s="1"/>
  <c r="AR11" i="1" s="1"/>
  <c r="I11" i="1"/>
  <c r="J71" i="1"/>
  <c r="I12" i="1"/>
  <c r="BF93" i="1"/>
  <c r="BC101" i="1"/>
  <c r="BC25" i="1"/>
  <c r="BF42" i="1"/>
  <c r="BC66" i="1"/>
  <c r="BC16" i="1"/>
  <c r="BE16" i="1" s="1"/>
  <c r="J64" i="1"/>
  <c r="J74" i="1"/>
  <c r="J86" i="1"/>
  <c r="J98" i="1"/>
  <c r="AQ19" i="1"/>
  <c r="K19" i="1" s="1"/>
  <c r="AR19" i="1" s="1"/>
  <c r="I19" i="1"/>
  <c r="BC58" i="1"/>
  <c r="BE58" i="1" s="1"/>
  <c r="BC104" i="1"/>
  <c r="BD21" i="1"/>
  <c r="BD23" i="1"/>
  <c r="BD25" i="1"/>
  <c r="BD29" i="1"/>
  <c r="BD31" i="1"/>
  <c r="BA20" i="1"/>
  <c r="BB20" i="1"/>
  <c r="AS33" i="1"/>
  <c r="AT33" i="1" s="1"/>
  <c r="AW33" i="1" s="1"/>
  <c r="G33" i="1" s="1"/>
  <c r="AZ33" i="1" s="1"/>
  <c r="H33" i="1" s="1"/>
  <c r="J33" i="1"/>
  <c r="AS34" i="1"/>
  <c r="AT34" i="1" s="1"/>
  <c r="AW34" i="1" s="1"/>
  <c r="G34" i="1" s="1"/>
  <c r="AZ34" i="1" s="1"/>
  <c r="H34" i="1" s="1"/>
  <c r="J34" i="1"/>
  <c r="AS35" i="1"/>
  <c r="AT35" i="1" s="1"/>
  <c r="AW35" i="1" s="1"/>
  <c r="G35" i="1" s="1"/>
  <c r="AZ35" i="1" s="1"/>
  <c r="H35" i="1" s="1"/>
  <c r="J35" i="1"/>
  <c r="AS36" i="1"/>
  <c r="AT36" i="1" s="1"/>
  <c r="AW36" i="1" s="1"/>
  <c r="G36" i="1" s="1"/>
  <c r="AZ36" i="1" s="1"/>
  <c r="H36" i="1" s="1"/>
  <c r="J36" i="1"/>
  <c r="AS37" i="1"/>
  <c r="AT37" i="1" s="1"/>
  <c r="AW37" i="1" s="1"/>
  <c r="G37" i="1" s="1"/>
  <c r="AZ37" i="1" s="1"/>
  <c r="H37" i="1" s="1"/>
  <c r="J37" i="1"/>
  <c r="AS38" i="1"/>
  <c r="AT38" i="1" s="1"/>
  <c r="AW38" i="1" s="1"/>
  <c r="G38" i="1" s="1"/>
  <c r="AZ38" i="1" s="1"/>
  <c r="H38" i="1" s="1"/>
  <c r="J38" i="1"/>
  <c r="AS39" i="1"/>
  <c r="AT39" i="1" s="1"/>
  <c r="AW39" i="1" s="1"/>
  <c r="G39" i="1" s="1"/>
  <c r="AZ39" i="1" s="1"/>
  <c r="H39" i="1" s="1"/>
  <c r="J39" i="1"/>
  <c r="AS40" i="1"/>
  <c r="AT40" i="1" s="1"/>
  <c r="AW40" i="1" s="1"/>
  <c r="G40" i="1" s="1"/>
  <c r="AZ40" i="1" s="1"/>
  <c r="H40" i="1" s="1"/>
  <c r="J40" i="1"/>
  <c r="AS41" i="1"/>
  <c r="AT41" i="1" s="1"/>
  <c r="AW41" i="1" s="1"/>
  <c r="G41" i="1" s="1"/>
  <c r="AZ41" i="1" s="1"/>
  <c r="H41" i="1" s="1"/>
  <c r="J41" i="1"/>
  <c r="AS42" i="1"/>
  <c r="AT42" i="1" s="1"/>
  <c r="AW42" i="1" s="1"/>
  <c r="G42" i="1" s="1"/>
  <c r="AZ42" i="1" s="1"/>
  <c r="H42" i="1" s="1"/>
  <c r="J42" i="1"/>
  <c r="AS45" i="1"/>
  <c r="AT45" i="1" s="1"/>
  <c r="AW45" i="1" s="1"/>
  <c r="G45" i="1" s="1"/>
  <c r="AZ45" i="1" s="1"/>
  <c r="H45" i="1" s="1"/>
  <c r="J45" i="1"/>
  <c r="AS46" i="1"/>
  <c r="AT46" i="1" s="1"/>
  <c r="AW46" i="1" s="1"/>
  <c r="G46" i="1" s="1"/>
  <c r="AZ46" i="1" s="1"/>
  <c r="H46" i="1" s="1"/>
  <c r="J46" i="1"/>
  <c r="AS47" i="1"/>
  <c r="AT47" i="1" s="1"/>
  <c r="AW47" i="1" s="1"/>
  <c r="G47" i="1" s="1"/>
  <c r="AZ47" i="1" s="1"/>
  <c r="H47" i="1" s="1"/>
  <c r="J47" i="1"/>
  <c r="AS48" i="1"/>
  <c r="AT48" i="1" s="1"/>
  <c r="AW48" i="1" s="1"/>
  <c r="G48" i="1" s="1"/>
  <c r="AZ48" i="1" s="1"/>
  <c r="H48" i="1" s="1"/>
  <c r="J48" i="1"/>
  <c r="AS49" i="1"/>
  <c r="AT49" i="1" s="1"/>
  <c r="AW49" i="1" s="1"/>
  <c r="G49" i="1" s="1"/>
  <c r="AZ49" i="1" s="1"/>
  <c r="H49" i="1" s="1"/>
  <c r="J49" i="1"/>
  <c r="AS50" i="1"/>
  <c r="AT50" i="1" s="1"/>
  <c r="AW50" i="1" s="1"/>
  <c r="G50" i="1" s="1"/>
  <c r="AZ50" i="1" s="1"/>
  <c r="H50" i="1" s="1"/>
  <c r="J50" i="1"/>
  <c r="AS51" i="1"/>
  <c r="AT51" i="1" s="1"/>
  <c r="AW51" i="1" s="1"/>
  <c r="G51" i="1" s="1"/>
  <c r="AZ51" i="1" s="1"/>
  <c r="H51" i="1" s="1"/>
  <c r="J51" i="1"/>
  <c r="AS52" i="1"/>
  <c r="AT52" i="1" s="1"/>
  <c r="AW52" i="1" s="1"/>
  <c r="G52" i="1" s="1"/>
  <c r="AZ52" i="1" s="1"/>
  <c r="H52" i="1" s="1"/>
  <c r="J52" i="1"/>
  <c r="AS53" i="1"/>
  <c r="AT53" i="1" s="1"/>
  <c r="AW53" i="1" s="1"/>
  <c r="G53" i="1" s="1"/>
  <c r="AZ53" i="1" s="1"/>
  <c r="H53" i="1" s="1"/>
  <c r="J53" i="1"/>
  <c r="AS54" i="1"/>
  <c r="AT54" i="1" s="1"/>
  <c r="AW54" i="1" s="1"/>
  <c r="G54" i="1" s="1"/>
  <c r="AZ54" i="1" s="1"/>
  <c r="H54" i="1" s="1"/>
  <c r="J54" i="1"/>
  <c r="AS55" i="1"/>
  <c r="AT55" i="1" s="1"/>
  <c r="AW55" i="1" s="1"/>
  <c r="G55" i="1" s="1"/>
  <c r="AZ55" i="1" s="1"/>
  <c r="H55" i="1" s="1"/>
  <c r="J55" i="1"/>
  <c r="AS56" i="1"/>
  <c r="AT56" i="1" s="1"/>
  <c r="AW56" i="1" s="1"/>
  <c r="G56" i="1" s="1"/>
  <c r="AZ56" i="1" s="1"/>
  <c r="H56" i="1" s="1"/>
  <c r="J56" i="1"/>
  <c r="AS57" i="1"/>
  <c r="AT57" i="1" s="1"/>
  <c r="AW57" i="1" s="1"/>
  <c r="G57" i="1" s="1"/>
  <c r="AZ57" i="1" s="1"/>
  <c r="H57" i="1" s="1"/>
  <c r="J57" i="1"/>
  <c r="BB16" i="1"/>
  <c r="BA16" i="1"/>
  <c r="BD59" i="1"/>
  <c r="BD63" i="1"/>
  <c r="BD65" i="1"/>
  <c r="BD67" i="1"/>
  <c r="BD69" i="1"/>
  <c r="BD71" i="1"/>
  <c r="BD73" i="1"/>
  <c r="BD75" i="1"/>
  <c r="BD79" i="1"/>
  <c r="BD81" i="1"/>
  <c r="BE81" i="1" s="1"/>
  <c r="BD83" i="1"/>
  <c r="BD85" i="1"/>
  <c r="BD87" i="1"/>
  <c r="BD89" i="1"/>
  <c r="BE89" i="1" s="1"/>
  <c r="BD91" i="1"/>
  <c r="BD93" i="1"/>
  <c r="BD97" i="1"/>
  <c r="BD99" i="1"/>
  <c r="BD101" i="1"/>
  <c r="BD103" i="1"/>
  <c r="BD105" i="1"/>
  <c r="BD107" i="1"/>
  <c r="H107" i="1"/>
  <c r="BB141" i="1"/>
  <c r="BA141" i="1"/>
  <c r="BD22" i="1"/>
  <c r="BD24" i="1"/>
  <c r="BD28" i="1"/>
  <c r="BD30" i="1"/>
  <c r="BD32" i="1"/>
  <c r="H24" i="1"/>
  <c r="H25" i="1"/>
  <c r="H29" i="1"/>
  <c r="H32" i="1"/>
  <c r="BD62" i="1"/>
  <c r="BD64" i="1"/>
  <c r="BD66" i="1"/>
  <c r="BD68" i="1"/>
  <c r="BD70" i="1"/>
  <c r="BD72" i="1"/>
  <c r="BD74" i="1"/>
  <c r="BD76" i="1"/>
  <c r="BD80" i="1"/>
  <c r="BD82" i="1"/>
  <c r="BD84" i="1"/>
  <c r="BD86" i="1"/>
  <c r="BD88" i="1"/>
  <c r="BD90" i="1"/>
  <c r="BD92" i="1"/>
  <c r="BD96" i="1"/>
  <c r="BD98" i="1"/>
  <c r="BD100" i="1"/>
  <c r="BD102" i="1"/>
  <c r="BD104" i="1"/>
  <c r="BD106" i="1"/>
  <c r="BB18" i="1"/>
  <c r="BA18" i="1"/>
  <c r="H64" i="1"/>
  <c r="H65" i="1"/>
  <c r="H66" i="1"/>
  <c r="H69" i="1"/>
  <c r="H72" i="1"/>
  <c r="H75" i="1"/>
  <c r="H79" i="1"/>
  <c r="H80" i="1"/>
  <c r="H81" i="1"/>
  <c r="H84" i="1"/>
  <c r="H86" i="1"/>
  <c r="H87" i="1"/>
  <c r="H88" i="1"/>
  <c r="H89" i="1"/>
  <c r="H90" i="1"/>
  <c r="H91" i="1"/>
  <c r="H92" i="1"/>
  <c r="H97" i="1"/>
  <c r="H99" i="1"/>
  <c r="H101" i="1"/>
  <c r="H102" i="1"/>
  <c r="H104" i="1"/>
  <c r="H106" i="1"/>
  <c r="BA109" i="1"/>
  <c r="BB114" i="1"/>
  <c r="BA114" i="1"/>
  <c r="BC141" i="1"/>
  <c r="BE141" i="1" s="1"/>
  <c r="BB144" i="1"/>
  <c r="BA144" i="1"/>
  <c r="BB148" i="1"/>
  <c r="BA148" i="1"/>
  <c r="BA137" i="1" l="1"/>
  <c r="J148" i="1"/>
  <c r="BC140" i="1"/>
  <c r="BE140" i="1" s="1"/>
  <c r="BE74" i="1"/>
  <c r="BC18" i="1"/>
  <c r="BE18" i="1" s="1"/>
  <c r="BC68" i="1"/>
  <c r="BC144" i="1"/>
  <c r="BE144" i="1" s="1"/>
  <c r="BA140" i="1"/>
  <c r="J127" i="1"/>
  <c r="AS127" i="1"/>
  <c r="AT127" i="1" s="1"/>
  <c r="AW127" i="1" s="1"/>
  <c r="G127" i="1" s="1"/>
  <c r="J137" i="1"/>
  <c r="BC73" i="1"/>
  <c r="BC62" i="1"/>
  <c r="BC137" i="1"/>
  <c r="BE137" i="1" s="1"/>
  <c r="BA119" i="1"/>
  <c r="BE62" i="1"/>
  <c r="BC109" i="1"/>
  <c r="BE109" i="1" s="1"/>
  <c r="BE73" i="1"/>
  <c r="BA123" i="1"/>
  <c r="BE92" i="1"/>
  <c r="BC119" i="1"/>
  <c r="BE119" i="1" s="1"/>
  <c r="BA121" i="1"/>
  <c r="BC103" i="1"/>
  <c r="BE103" i="1" s="1"/>
  <c r="BE88" i="1"/>
  <c r="BE86" i="1"/>
  <c r="BC151" i="1"/>
  <c r="BE151" i="1" s="1"/>
  <c r="BC63" i="1"/>
  <c r="BE63" i="1" s="1"/>
  <c r="BA151" i="1"/>
  <c r="J108" i="1"/>
  <c r="AS108" i="1"/>
  <c r="AT108" i="1" s="1"/>
  <c r="AW108" i="1" s="1"/>
  <c r="G108" i="1" s="1"/>
  <c r="BB150" i="1"/>
  <c r="BC23" i="1"/>
  <c r="BE23" i="1" s="1"/>
  <c r="BC28" i="1"/>
  <c r="BE28" i="1" s="1"/>
  <c r="BA14" i="1"/>
  <c r="BE67" i="1"/>
  <c r="BC138" i="1"/>
  <c r="BE138" i="1" s="1"/>
  <c r="BC13" i="1"/>
  <c r="BE13" i="1" s="1"/>
  <c r="BE69" i="1"/>
  <c r="BC45" i="1"/>
  <c r="BE45" i="1" s="1"/>
  <c r="J145" i="1"/>
  <c r="AS145" i="1"/>
  <c r="AT145" i="1" s="1"/>
  <c r="AW145" i="1" s="1"/>
  <c r="G145" i="1" s="1"/>
  <c r="AZ145" i="1" s="1"/>
  <c r="H145" i="1" s="1"/>
  <c r="BC34" i="1"/>
  <c r="BE34" i="1" s="1"/>
  <c r="BC82" i="1"/>
  <c r="BE82" i="1" s="1"/>
  <c r="BC85" i="1"/>
  <c r="BE85" i="1" s="1"/>
  <c r="BE32" i="1"/>
  <c r="BE93" i="1"/>
  <c r="BE84" i="1"/>
  <c r="BA138" i="1"/>
  <c r="BC40" i="1"/>
  <c r="BE40" i="1" s="1"/>
  <c r="BE68" i="1"/>
  <c r="BC121" i="1"/>
  <c r="BE121" i="1" s="1"/>
  <c r="BC14" i="1"/>
  <c r="BE14" i="1" s="1"/>
  <c r="BE107" i="1"/>
  <c r="BE72" i="1"/>
  <c r="BC33" i="1"/>
  <c r="BE33" i="1" s="1"/>
  <c r="BE91" i="1"/>
  <c r="AS142" i="1"/>
  <c r="AT142" i="1" s="1"/>
  <c r="AW142" i="1" s="1"/>
  <c r="G142" i="1" s="1"/>
  <c r="AZ142" i="1" s="1"/>
  <c r="H142" i="1" s="1"/>
  <c r="BB142" i="1" s="1"/>
  <c r="BA58" i="1"/>
  <c r="AS17" i="1"/>
  <c r="AT17" i="1" s="1"/>
  <c r="AW17" i="1" s="1"/>
  <c r="G17" i="1" s="1"/>
  <c r="AZ17" i="1" s="1"/>
  <c r="H17" i="1" s="1"/>
  <c r="BB17" i="1" s="1"/>
  <c r="J149" i="1"/>
  <c r="AS149" i="1"/>
  <c r="AT149" i="1" s="1"/>
  <c r="AW149" i="1" s="1"/>
  <c r="G149" i="1" s="1"/>
  <c r="BE106" i="1"/>
  <c r="BE65" i="1"/>
  <c r="BE102" i="1"/>
  <c r="BA139" i="1"/>
  <c r="BC96" i="1"/>
  <c r="BE96" i="1" s="1"/>
  <c r="AZ22" i="1"/>
  <c r="H22" i="1" s="1"/>
  <c r="BB22" i="1" s="1"/>
  <c r="BC22" i="1"/>
  <c r="BE22" i="1" s="1"/>
  <c r="BC55" i="1"/>
  <c r="BE55" i="1" s="1"/>
  <c r="BC53" i="1"/>
  <c r="BE53" i="1" s="1"/>
  <c r="BE29" i="1"/>
  <c r="BC76" i="1"/>
  <c r="BE76" i="1" s="1"/>
  <c r="J118" i="1"/>
  <c r="AS118" i="1"/>
  <c r="AT118" i="1" s="1"/>
  <c r="AW118" i="1" s="1"/>
  <c r="G118" i="1" s="1"/>
  <c r="AZ118" i="1" s="1"/>
  <c r="H118" i="1" s="1"/>
  <c r="BC139" i="1"/>
  <c r="BE139" i="1" s="1"/>
  <c r="BB124" i="1"/>
  <c r="BC52" i="1"/>
  <c r="BE52" i="1" s="1"/>
  <c r="BE25" i="1"/>
  <c r="BC31" i="1"/>
  <c r="BE31" i="1" s="1"/>
  <c r="BC124" i="1"/>
  <c r="BE124" i="1" s="1"/>
  <c r="J110" i="1"/>
  <c r="AS110" i="1"/>
  <c r="AT110" i="1" s="1"/>
  <c r="AW110" i="1" s="1"/>
  <c r="G110" i="1" s="1"/>
  <c r="AZ70" i="1"/>
  <c r="H70" i="1" s="1"/>
  <c r="BA70" i="1" s="1"/>
  <c r="BC70" i="1"/>
  <c r="BE70" i="1" s="1"/>
  <c r="BC123" i="1"/>
  <c r="BE123" i="1" s="1"/>
  <c r="BE90" i="1"/>
  <c r="BC48" i="1"/>
  <c r="BE48" i="1" s="1"/>
  <c r="BC59" i="1"/>
  <c r="BE59" i="1" s="1"/>
  <c r="BE98" i="1"/>
  <c r="BC51" i="1"/>
  <c r="BE51" i="1" s="1"/>
  <c r="BC15" i="1"/>
  <c r="BE15" i="1" s="1"/>
  <c r="AZ15" i="1"/>
  <c r="H15" i="1" s="1"/>
  <c r="AZ30" i="1"/>
  <c r="H30" i="1" s="1"/>
  <c r="BA30" i="1" s="1"/>
  <c r="BC30" i="1"/>
  <c r="BE30" i="1" s="1"/>
  <c r="BC50" i="1"/>
  <c r="BE50" i="1" s="1"/>
  <c r="BA12" i="1"/>
  <c r="BA115" i="1"/>
  <c r="J117" i="1"/>
  <c r="AS117" i="1"/>
  <c r="AT117" i="1" s="1"/>
  <c r="AW117" i="1" s="1"/>
  <c r="G117" i="1" s="1"/>
  <c r="AS120" i="1"/>
  <c r="AT120" i="1" s="1"/>
  <c r="AW120" i="1" s="1"/>
  <c r="G120" i="1" s="1"/>
  <c r="AZ120" i="1" s="1"/>
  <c r="H120" i="1" s="1"/>
  <c r="J120" i="1"/>
  <c r="BC12" i="1"/>
  <c r="BE12" i="1" s="1"/>
  <c r="BE75" i="1"/>
  <c r="J147" i="1"/>
  <c r="AS147" i="1"/>
  <c r="AT147" i="1" s="1"/>
  <c r="AW147" i="1" s="1"/>
  <c r="G147" i="1" s="1"/>
  <c r="BA126" i="1"/>
  <c r="BE80" i="1"/>
  <c r="BE79" i="1"/>
  <c r="AS128" i="1"/>
  <c r="AT128" i="1" s="1"/>
  <c r="AW128" i="1" s="1"/>
  <c r="G128" i="1" s="1"/>
  <c r="AZ128" i="1" s="1"/>
  <c r="H128" i="1" s="1"/>
  <c r="J128" i="1"/>
  <c r="J125" i="1"/>
  <c r="AS125" i="1"/>
  <c r="AT125" i="1" s="1"/>
  <c r="AW125" i="1" s="1"/>
  <c r="G125" i="1" s="1"/>
  <c r="AZ125" i="1" s="1"/>
  <c r="H125" i="1" s="1"/>
  <c r="AS143" i="1"/>
  <c r="AT143" i="1" s="1"/>
  <c r="AW143" i="1" s="1"/>
  <c r="G143" i="1" s="1"/>
  <c r="J143" i="1"/>
  <c r="BC150" i="1"/>
  <c r="BE150" i="1" s="1"/>
  <c r="BE66" i="1"/>
  <c r="BE87" i="1"/>
  <c r="BC21" i="1"/>
  <c r="BE21" i="1" s="1"/>
  <c r="J146" i="1"/>
  <c r="AS146" i="1"/>
  <c r="AT146" i="1" s="1"/>
  <c r="AW146" i="1" s="1"/>
  <c r="G146" i="1" s="1"/>
  <c r="AZ146" i="1" s="1"/>
  <c r="H146" i="1" s="1"/>
  <c r="BB122" i="1"/>
  <c r="BE101" i="1"/>
  <c r="BC56" i="1"/>
  <c r="BE56" i="1" s="1"/>
  <c r="BC126" i="1"/>
  <c r="BE126" i="1" s="1"/>
  <c r="BC115" i="1"/>
  <c r="BE115" i="1" s="1"/>
  <c r="BC39" i="1"/>
  <c r="BE39" i="1" s="1"/>
  <c r="BC38" i="1"/>
  <c r="BE38" i="1" s="1"/>
  <c r="BE99" i="1"/>
  <c r="BC122" i="1"/>
  <c r="BE122" i="1" s="1"/>
  <c r="J116" i="1"/>
  <c r="AS116" i="1"/>
  <c r="AT116" i="1" s="1"/>
  <c r="AW116" i="1" s="1"/>
  <c r="G116" i="1" s="1"/>
  <c r="AZ116" i="1" s="1"/>
  <c r="H116" i="1" s="1"/>
  <c r="BE97" i="1"/>
  <c r="BC54" i="1"/>
  <c r="BE54" i="1" s="1"/>
  <c r="J11" i="1"/>
  <c r="AS11" i="1"/>
  <c r="AT11" i="1" s="1"/>
  <c r="AW11" i="1" s="1"/>
  <c r="G11" i="1" s="1"/>
  <c r="AZ11" i="1" s="1"/>
  <c r="H11" i="1" s="1"/>
  <c r="BC47" i="1"/>
  <c r="BE47" i="1" s="1"/>
  <c r="BC46" i="1"/>
  <c r="BE46" i="1" s="1"/>
  <c r="BE24" i="1"/>
  <c r="AZ83" i="1"/>
  <c r="H83" i="1" s="1"/>
  <c r="BA83" i="1" s="1"/>
  <c r="BC83" i="1"/>
  <c r="BE83" i="1" s="1"/>
  <c r="BC100" i="1"/>
  <c r="BE100" i="1" s="1"/>
  <c r="BE64" i="1"/>
  <c r="J19" i="1"/>
  <c r="AS19" i="1"/>
  <c r="AT19" i="1" s="1"/>
  <c r="AW19" i="1" s="1"/>
  <c r="G19" i="1" s="1"/>
  <c r="AZ19" i="1" s="1"/>
  <c r="H19" i="1" s="1"/>
  <c r="AZ105" i="1"/>
  <c r="H105" i="1" s="1"/>
  <c r="BA105" i="1" s="1"/>
  <c r="BC105" i="1"/>
  <c r="BE105" i="1" s="1"/>
  <c r="BC37" i="1"/>
  <c r="BE37" i="1" s="1"/>
  <c r="BC49" i="1"/>
  <c r="BE49" i="1" s="1"/>
  <c r="BC41" i="1"/>
  <c r="BE41" i="1" s="1"/>
  <c r="BE104" i="1"/>
  <c r="BC36" i="1"/>
  <c r="BE36" i="1" s="1"/>
  <c r="BC71" i="1"/>
  <c r="BE71" i="1" s="1"/>
  <c r="BC42" i="1"/>
  <c r="BE42" i="1" s="1"/>
  <c r="BC57" i="1"/>
  <c r="BE57" i="1" s="1"/>
  <c r="BC35" i="1"/>
  <c r="BE35" i="1" s="1"/>
  <c r="BA103" i="1"/>
  <c r="BB103" i="1"/>
  <c r="BA101" i="1"/>
  <c r="BB101" i="1"/>
  <c r="BA99" i="1"/>
  <c r="BB99" i="1"/>
  <c r="BA97" i="1"/>
  <c r="BB97" i="1"/>
  <c r="BA93" i="1"/>
  <c r="BB93" i="1"/>
  <c r="BA91" i="1"/>
  <c r="BB91" i="1"/>
  <c r="BA89" i="1"/>
  <c r="BB89" i="1"/>
  <c r="BA87" i="1"/>
  <c r="BB87" i="1"/>
  <c r="BA85" i="1"/>
  <c r="BB85" i="1"/>
  <c r="BA81" i="1"/>
  <c r="BB81" i="1"/>
  <c r="BA79" i="1"/>
  <c r="BB79" i="1"/>
  <c r="BA75" i="1"/>
  <c r="BB75" i="1"/>
  <c r="BA73" i="1"/>
  <c r="BB73" i="1"/>
  <c r="BA71" i="1"/>
  <c r="BB71" i="1"/>
  <c r="BA69" i="1"/>
  <c r="BB69" i="1"/>
  <c r="BA67" i="1"/>
  <c r="BB67" i="1"/>
  <c r="BA65" i="1"/>
  <c r="BB65" i="1"/>
  <c r="BA63" i="1"/>
  <c r="BB63" i="1"/>
  <c r="BA59" i="1"/>
  <c r="BB59" i="1"/>
  <c r="BA32" i="1"/>
  <c r="BB32" i="1"/>
  <c r="BA28" i="1"/>
  <c r="BB28" i="1"/>
  <c r="BA24" i="1"/>
  <c r="BB24" i="1"/>
  <c r="BB107" i="1"/>
  <c r="BA107" i="1"/>
  <c r="BA106" i="1"/>
  <c r="BB106" i="1"/>
  <c r="BA104" i="1"/>
  <c r="BB104" i="1"/>
  <c r="BA102" i="1"/>
  <c r="BB102" i="1"/>
  <c r="BA100" i="1"/>
  <c r="BB100" i="1"/>
  <c r="BA98" i="1"/>
  <c r="BB98" i="1"/>
  <c r="BA96" i="1"/>
  <c r="BB96" i="1"/>
  <c r="BA92" i="1"/>
  <c r="BB92" i="1"/>
  <c r="BA90" i="1"/>
  <c r="BB90" i="1"/>
  <c r="BA88" i="1"/>
  <c r="BB88" i="1"/>
  <c r="BA86" i="1"/>
  <c r="BB86" i="1"/>
  <c r="BA84" i="1"/>
  <c r="BB84" i="1"/>
  <c r="BA82" i="1"/>
  <c r="BB82" i="1"/>
  <c r="BA80" i="1"/>
  <c r="BB80" i="1"/>
  <c r="BA76" i="1"/>
  <c r="BB76" i="1"/>
  <c r="BA74" i="1"/>
  <c r="BB74" i="1"/>
  <c r="BA72" i="1"/>
  <c r="BB72" i="1"/>
  <c r="BA68" i="1"/>
  <c r="BB68" i="1"/>
  <c r="BA66" i="1"/>
  <c r="BB66" i="1"/>
  <c r="BA64" i="1"/>
  <c r="BB64" i="1"/>
  <c r="BA62" i="1"/>
  <c r="BB62" i="1"/>
  <c r="BA31" i="1"/>
  <c r="BB31" i="1"/>
  <c r="BA29" i="1"/>
  <c r="BB29" i="1"/>
  <c r="BA25" i="1"/>
  <c r="BB25" i="1"/>
  <c r="BA23" i="1"/>
  <c r="BB23" i="1"/>
  <c r="BA21" i="1"/>
  <c r="BB21" i="1"/>
  <c r="BA57" i="1"/>
  <c r="BB57" i="1"/>
  <c r="BA56" i="1"/>
  <c r="BB56" i="1"/>
  <c r="BA55" i="1"/>
  <c r="BB55" i="1"/>
  <c r="BA54" i="1"/>
  <c r="BB54" i="1"/>
  <c r="BA53" i="1"/>
  <c r="BB53" i="1"/>
  <c r="BA52" i="1"/>
  <c r="BB52" i="1"/>
  <c r="BA51" i="1"/>
  <c r="BB51" i="1"/>
  <c r="BA50" i="1"/>
  <c r="BB50" i="1"/>
  <c r="BA49" i="1"/>
  <c r="BB49" i="1"/>
  <c r="BA48" i="1"/>
  <c r="BB48" i="1"/>
  <c r="BA47" i="1"/>
  <c r="BB47" i="1"/>
  <c r="BA46" i="1"/>
  <c r="BB46" i="1"/>
  <c r="BA45" i="1"/>
  <c r="BB45" i="1"/>
  <c r="BA42" i="1"/>
  <c r="BB42" i="1"/>
  <c r="BA41" i="1"/>
  <c r="BB41" i="1"/>
  <c r="BA40" i="1"/>
  <c r="BB40" i="1"/>
  <c r="BA39" i="1"/>
  <c r="BB39" i="1"/>
  <c r="BA38" i="1"/>
  <c r="BB38" i="1"/>
  <c r="BA37" i="1"/>
  <c r="BB37" i="1"/>
  <c r="BA36" i="1"/>
  <c r="BB36" i="1"/>
  <c r="BA35" i="1"/>
  <c r="BB35" i="1"/>
  <c r="BA34" i="1"/>
  <c r="BB34" i="1"/>
  <c r="BA33" i="1"/>
  <c r="BB33" i="1"/>
  <c r="BB13" i="1"/>
  <c r="BA13" i="1"/>
  <c r="AZ127" i="1" l="1"/>
  <c r="H127" i="1" s="1"/>
  <c r="BC127" i="1"/>
  <c r="BE127" i="1" s="1"/>
  <c r="BA142" i="1"/>
  <c r="BB30" i="1"/>
  <c r="BC145" i="1"/>
  <c r="BE145" i="1" s="1"/>
  <c r="BC125" i="1"/>
  <c r="BE125" i="1" s="1"/>
  <c r="AZ108" i="1"/>
  <c r="H108" i="1" s="1"/>
  <c r="BC108" i="1"/>
  <c r="BE108" i="1" s="1"/>
  <c r="BA17" i="1"/>
  <c r="BC142" i="1"/>
  <c r="BE142" i="1" s="1"/>
  <c r="BB145" i="1"/>
  <c r="BA145" i="1"/>
  <c r="BC17" i="1"/>
  <c r="BE17" i="1" s="1"/>
  <c r="BC146" i="1"/>
  <c r="BE146" i="1" s="1"/>
  <c r="AZ149" i="1"/>
  <c r="H149" i="1" s="1"/>
  <c r="BC149" i="1"/>
  <c r="BE149" i="1" s="1"/>
  <c r="BA22" i="1"/>
  <c r="BB70" i="1"/>
  <c r="BB118" i="1"/>
  <c r="BA118" i="1"/>
  <c r="AZ110" i="1"/>
  <c r="H110" i="1" s="1"/>
  <c r="BC110" i="1"/>
  <c r="BE110" i="1" s="1"/>
  <c r="BC118" i="1"/>
  <c r="BE118" i="1" s="1"/>
  <c r="BB146" i="1"/>
  <c r="BA146" i="1"/>
  <c r="BA120" i="1"/>
  <c r="BB120" i="1"/>
  <c r="AZ143" i="1"/>
  <c r="H143" i="1" s="1"/>
  <c r="BC143" i="1"/>
  <c r="BE143" i="1" s="1"/>
  <c r="BC128" i="1"/>
  <c r="BE128" i="1" s="1"/>
  <c r="BA116" i="1"/>
  <c r="BB116" i="1"/>
  <c r="BB128" i="1"/>
  <c r="BA128" i="1"/>
  <c r="BA15" i="1"/>
  <c r="BB15" i="1"/>
  <c r="BB83" i="1"/>
  <c r="BC11" i="1"/>
  <c r="BE11" i="1" s="1"/>
  <c r="BC120" i="1"/>
  <c r="BE120" i="1" s="1"/>
  <c r="BB125" i="1"/>
  <c r="BA125" i="1"/>
  <c r="AZ117" i="1"/>
  <c r="H117" i="1" s="1"/>
  <c r="BC117" i="1"/>
  <c r="BE117" i="1" s="1"/>
  <c r="AZ147" i="1"/>
  <c r="H147" i="1" s="1"/>
  <c r="BC147" i="1"/>
  <c r="BE147" i="1" s="1"/>
  <c r="BC116" i="1"/>
  <c r="BE116" i="1" s="1"/>
  <c r="BC19" i="1"/>
  <c r="BE19" i="1" s="1"/>
  <c r="BB105" i="1"/>
  <c r="BA11" i="1"/>
  <c r="BB11" i="1"/>
  <c r="BB19" i="1"/>
  <c r="BA19" i="1"/>
  <c r="BA127" i="1" l="1"/>
  <c r="BB127" i="1"/>
  <c r="BA108" i="1"/>
  <c r="BB108" i="1"/>
  <c r="BA110" i="1"/>
  <c r="BB110" i="1"/>
  <c r="BB149" i="1"/>
  <c r="BA149" i="1"/>
  <c r="BB143" i="1"/>
  <c r="BA143" i="1"/>
  <c r="BB117" i="1"/>
  <c r="BA117" i="1"/>
  <c r="BA147" i="1"/>
  <c r="BB147" i="1"/>
</calcChain>
</file>

<file path=xl/sharedStrings.xml><?xml version="1.0" encoding="utf-8"?>
<sst xmlns="http://schemas.openxmlformats.org/spreadsheetml/2006/main" count="403" uniqueCount="155">
  <si>
    <t>OPEN 6.3.2</t>
  </si>
  <si>
    <t>Sun Feb  5 2106 23:59:03</t>
  </si>
  <si>
    <t>Unit=</t>
  </si>
  <si>
    <t>PSC-2470</t>
  </si>
  <si>
    <t>LightSource=</t>
  </si>
  <si>
    <t>6400-02 or -02B LED Source</t>
  </si>
  <si>
    <t>A/D AvgTime=</t>
  </si>
  <si>
    <t>Config=</t>
  </si>
  <si>
    <t>/User/Configs/UserPrefs/LED2x3.xml</t>
  </si>
  <si>
    <t>Remark=</t>
  </si>
  <si>
    <t>almont 17 jun 15</t>
  </si>
  <si>
    <t>Obs</t>
  </si>
  <si>
    <t>HHMMSS</t>
  </si>
  <si>
    <t>YYYYMMDD</t>
  </si>
  <si>
    <t>DOY</t>
  </si>
  <si>
    <t>EBal?</t>
  </si>
  <si>
    <t>Photo</t>
  </si>
  <si>
    <t>Cond</t>
  </si>
  <si>
    <t>Ci</t>
  </si>
  <si>
    <t>Trmmol</t>
  </si>
  <si>
    <t>VpdL</t>
  </si>
  <si>
    <t>CTleaf</t>
  </si>
  <si>
    <t>Area</t>
  </si>
  <si>
    <t>BLC_1</t>
  </si>
  <si>
    <t>StmRat</t>
  </si>
  <si>
    <t>BLCond</t>
  </si>
  <si>
    <t>Tair</t>
  </si>
  <si>
    <t>Tleaf</t>
  </si>
  <si>
    <t>TBlk</t>
  </si>
  <si>
    <t>CO2R</t>
  </si>
  <si>
    <t>CO2S</t>
  </si>
  <si>
    <t>H2OR</t>
  </si>
  <si>
    <t>H2OS</t>
  </si>
  <si>
    <t>RH_R</t>
  </si>
  <si>
    <t>RH_S</t>
  </si>
  <si>
    <t>Flow</t>
  </si>
  <si>
    <t>PARi</t>
  </si>
  <si>
    <t>PARo</t>
  </si>
  <si>
    <t>Press</t>
  </si>
  <si>
    <t>CsMch</t>
  </si>
  <si>
    <t>HsMch</t>
  </si>
  <si>
    <t>StableF</t>
  </si>
  <si>
    <t>BLCslope</t>
  </si>
  <si>
    <t>BLCoffst</t>
  </si>
  <si>
    <t>f_parin</t>
  </si>
  <si>
    <t>f_parout</t>
  </si>
  <si>
    <t>alphaK</t>
  </si>
  <si>
    <t>Status</t>
  </si>
  <si>
    <t>fda</t>
  </si>
  <si>
    <t>Trans</t>
  </si>
  <si>
    <t>Tair_K</t>
  </si>
  <si>
    <t>Twall_K</t>
  </si>
  <si>
    <t>R(W/m2)</t>
  </si>
  <si>
    <t>Tl-Ta</t>
  </si>
  <si>
    <t>SVTleaf</t>
  </si>
  <si>
    <t>h2o_i</t>
  </si>
  <si>
    <t>h20diff</t>
  </si>
  <si>
    <t>CTair</t>
  </si>
  <si>
    <t>SVTair</t>
  </si>
  <si>
    <t>CndTotal</t>
  </si>
  <si>
    <t>vp_kPa</t>
  </si>
  <si>
    <t>VpdA</t>
  </si>
  <si>
    <t>CndCO2</t>
  </si>
  <si>
    <t>Ci_Pa</t>
  </si>
  <si>
    <t>Ci/Ca</t>
  </si>
  <si>
    <t>RHsfc</t>
  </si>
  <si>
    <t>C2sfc</t>
  </si>
  <si>
    <t>AHs/Cs</t>
  </si>
  <si>
    <t>in</t>
  </si>
  <si>
    <t>out</t>
  </si>
  <si>
    <t>23:59:07</t>
  </si>
  <si>
    <t>23:59:08</t>
  </si>
  <si>
    <t>23:59:09</t>
  </si>
  <si>
    <t>23:59:10</t>
  </si>
  <si>
    <t>23:59:11</t>
  </si>
  <si>
    <t>23:59:12</t>
  </si>
  <si>
    <t>23:59:13</t>
  </si>
  <si>
    <t>23:59:14</t>
  </si>
  <si>
    <t xml:space="preserve">"23:59:58 Coolers: Tblock -&gt; 17.70 C"
</t>
  </si>
  <si>
    <t xml:space="preserve">"00:03:22 Flow: Fixed -&gt; 500 umol/s"
</t>
  </si>
  <si>
    <t>00:03:24</t>
  </si>
  <si>
    <t>00:03:25</t>
  </si>
  <si>
    <t>00:03:26</t>
  </si>
  <si>
    <t>00:03:27</t>
  </si>
  <si>
    <t>00:03:28</t>
  </si>
  <si>
    <t>00:03:29</t>
  </si>
  <si>
    <t>00:03:30</t>
  </si>
  <si>
    <t>00:03:31</t>
  </si>
  <si>
    <t xml:space="preserve">"00:03:42 Coolers: Tblock -&gt; 22.70 C"
</t>
  </si>
  <si>
    <t xml:space="preserve">"00:09:52 Flow: Fixed -&gt; 500 umol/s"
</t>
  </si>
  <si>
    <t>00:11:21</t>
  </si>
  <si>
    <t>00:11:22</t>
  </si>
  <si>
    <t>00:11:23</t>
  </si>
  <si>
    <t>00:11:24</t>
  </si>
  <si>
    <t>00:11:25</t>
  </si>
  <si>
    <t>00:11:26</t>
  </si>
  <si>
    <t>00:11:27</t>
  </si>
  <si>
    <t>00:11:28</t>
  </si>
  <si>
    <t xml:space="preserve">"00:11:43 Coolers: Tblock -&gt; 27.70 C"
</t>
  </si>
  <si>
    <t xml:space="preserve">"00:16:00 Flow: Fixed -&gt; 500 umol/s"
</t>
  </si>
  <si>
    <t>00:17:46</t>
  </si>
  <si>
    <t>00:17:47</t>
  </si>
  <si>
    <t>00:17:48</t>
  </si>
  <si>
    <t>00:17:49</t>
  </si>
  <si>
    <t>00:17:50</t>
  </si>
  <si>
    <t>00:17:51</t>
  </si>
  <si>
    <t>00:17:52</t>
  </si>
  <si>
    <t>00:17:53</t>
  </si>
  <si>
    <t xml:space="preserve">"00:18:09 Coolers: Tblock -&gt; 32.70 C"
</t>
  </si>
  <si>
    <t xml:space="preserve">"00:26:36 Flow: Fixed -&gt; 500 umol/s"
</t>
  </si>
  <si>
    <t>00:28:53</t>
  </si>
  <si>
    <t>00:28:54</t>
  </si>
  <si>
    <t>00:28:55</t>
  </si>
  <si>
    <t>00:28:56</t>
  </si>
  <si>
    <t>00:28:57</t>
  </si>
  <si>
    <t>00:28:58</t>
  </si>
  <si>
    <t>00:28:59</t>
  </si>
  <si>
    <t>00:29:00</t>
  </si>
  <si>
    <t xml:space="preserve">"00:29:11 Coolers: Tblock -&gt; 37.70 C"
</t>
  </si>
  <si>
    <t xml:space="preserve">"00:35:39 Flow: Fixed -&gt; 500 umol/s"
</t>
  </si>
  <si>
    <t>00:41:25</t>
  </si>
  <si>
    <t>00:41:26</t>
  </si>
  <si>
    <t>00:41:27</t>
  </si>
  <si>
    <t>00:41:28</t>
  </si>
  <si>
    <t>00:41:29</t>
  </si>
  <si>
    <t>00:41:30</t>
  </si>
  <si>
    <t>00:41:31</t>
  </si>
  <si>
    <t>00:41:32</t>
  </si>
  <si>
    <t xml:space="preserve">"00:41:42 Coolers: Tblock -&gt; 42.70 C"
</t>
  </si>
  <si>
    <t xml:space="preserve">"00:46:27 Flow: Fixed -&gt; 500 umol/s"
</t>
  </si>
  <si>
    <t xml:space="preserve">"00:53:42 Flow: Fixed -&gt; 500 umol/s"
</t>
  </si>
  <si>
    <t>00:55:05</t>
  </si>
  <si>
    <t>00:55:06</t>
  </si>
  <si>
    <t>00:55:07</t>
  </si>
  <si>
    <t>00:55:08</t>
  </si>
  <si>
    <t>00:55:09</t>
  </si>
  <si>
    <t>00:55:10</t>
  </si>
  <si>
    <t>00:55:11</t>
  </si>
  <si>
    <t xml:space="preserve">"00:55:25 Coolers: Tblock -&gt; 47.70 C"
</t>
  </si>
  <si>
    <t xml:space="preserve">"01:04:33 Coolers: Tblock -&gt; 45.85 C"
</t>
  </si>
  <si>
    <t xml:space="preserve">"01:05:05 Flow: Fixed -&gt; 500 umol/s"
</t>
  </si>
  <si>
    <t xml:space="preserve">"01:09:44 Coolers: Tblock -&gt; 47.70 C"
</t>
  </si>
  <si>
    <t xml:space="preserve">"01:17:03 Coolers: Tblock -&gt; 47.43 C"
</t>
  </si>
  <si>
    <t xml:space="preserve">"01:19:53 Flow: Fixed -&gt; 500 umol/s"
</t>
  </si>
  <si>
    <t xml:space="preserve">"01:22:01 Flow: Fixed -&gt; 500 umol/s"
</t>
  </si>
  <si>
    <t xml:space="preserve">"01:22:34 Flow: Fixed -&gt; 500 umol/s"
</t>
  </si>
  <si>
    <t>01:23:49</t>
  </si>
  <si>
    <t>01:23:50</t>
  </si>
  <si>
    <t>01:23:51</t>
  </si>
  <si>
    <t>01:23:52</t>
  </si>
  <si>
    <t>01:23:53</t>
  </si>
  <si>
    <t>01:23:54</t>
  </si>
  <si>
    <t>01:23:55</t>
  </si>
  <si>
    <t>01:23:56</t>
  </si>
  <si>
    <t>01:23:57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</si>
</sst>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Protection="1">
      <protection locked="0"/>
    </xf>
    <xf numFmtId="0" fontId="0" fillId="2" borderId="0" xfId="0" applyFill="1" applyProtection="1">
      <protection locked="0"/>
    </xf>
    <xf numFmtId="0" fontId="0" fillId="3" borderId="0" xfId="0" applyFill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K151"/>
  <sheetViews>
    <sheetView tabSelected="1" topLeftCell="BD1" workbookViewId="0">
      <selection activeCell="BI11" sqref="BI11"/>
    </sheetView>
  </sheetViews>
  <sheetFormatPr defaultRowHeight="15" x14ac:dyDescent="0.25"/>
  <sheetData>
    <row r="1" spans="1:115" x14ac:dyDescent="0.25">
      <c r="A1" s="1" t="s">
        <v>0</v>
      </c>
    </row>
    <row r="2" spans="1:115" x14ac:dyDescent="0.25">
      <c r="A2" s="1" t="s">
        <v>1</v>
      </c>
    </row>
    <row r="3" spans="1:115" x14ac:dyDescent="0.25">
      <c r="A3" s="1" t="s">
        <v>2</v>
      </c>
      <c r="B3" s="1" t="s">
        <v>3</v>
      </c>
    </row>
    <row r="4" spans="1:115" x14ac:dyDescent="0.25">
      <c r="A4" s="1" t="s">
        <v>4</v>
      </c>
      <c r="B4" s="1" t="s">
        <v>5</v>
      </c>
      <c r="C4" s="1">
        <v>1</v>
      </c>
      <c r="D4" s="1">
        <v>0.15999999642372131</v>
      </c>
    </row>
    <row r="5" spans="1:115" x14ac:dyDescent="0.25">
      <c r="A5" s="1" t="s">
        <v>6</v>
      </c>
      <c r="B5" s="1">
        <v>4</v>
      </c>
    </row>
    <row r="6" spans="1:115" x14ac:dyDescent="0.25">
      <c r="A6" s="1" t="s">
        <v>7</v>
      </c>
      <c r="B6" s="1" t="s">
        <v>8</v>
      </c>
    </row>
    <row r="7" spans="1:115" x14ac:dyDescent="0.25">
      <c r="A7" s="1" t="s">
        <v>9</v>
      </c>
      <c r="B7" s="1" t="s">
        <v>10</v>
      </c>
    </row>
    <row r="9" spans="1:115" x14ac:dyDescent="0.25">
      <c r="A9" s="1" t="s">
        <v>11</v>
      </c>
      <c r="B9" s="1" t="s">
        <v>12</v>
      </c>
      <c r="C9" s="1" t="s">
        <v>13</v>
      </c>
      <c r="D9" s="1" t="s">
        <v>14</v>
      </c>
      <c r="E9" s="1" t="s">
        <v>15</v>
      </c>
      <c r="F9" s="1" t="s">
        <v>16</v>
      </c>
      <c r="G9" s="1" t="s">
        <v>17</v>
      </c>
      <c r="H9" s="1" t="s">
        <v>18</v>
      </c>
      <c r="I9" s="1" t="s">
        <v>19</v>
      </c>
      <c r="J9" s="1" t="s">
        <v>20</v>
      </c>
      <c r="K9" s="1" t="s">
        <v>21</v>
      </c>
      <c r="L9" s="1" t="s">
        <v>22</v>
      </c>
      <c r="M9" s="1" t="s">
        <v>23</v>
      </c>
      <c r="N9" s="1" t="s">
        <v>24</v>
      </c>
      <c r="O9" s="1" t="s">
        <v>25</v>
      </c>
      <c r="P9" s="1" t="s">
        <v>26</v>
      </c>
      <c r="Q9" s="1" t="s">
        <v>27</v>
      </c>
      <c r="R9" s="1" t="s">
        <v>28</v>
      </c>
      <c r="S9" s="1" t="s">
        <v>29</v>
      </c>
      <c r="T9" s="1" t="s">
        <v>30</v>
      </c>
      <c r="U9" s="1" t="s">
        <v>31</v>
      </c>
      <c r="V9" s="1" t="s">
        <v>32</v>
      </c>
      <c r="W9" s="1" t="s">
        <v>33</v>
      </c>
      <c r="X9" s="1" t="s">
        <v>34</v>
      </c>
      <c r="Y9" s="1" t="s">
        <v>35</v>
      </c>
      <c r="Z9" s="1" t="s">
        <v>36</v>
      </c>
      <c r="AA9" s="1" t="s">
        <v>37</v>
      </c>
      <c r="AB9" s="1" t="s">
        <v>38</v>
      </c>
      <c r="AC9" s="1" t="s">
        <v>39</v>
      </c>
      <c r="AD9" s="1" t="s">
        <v>40</v>
      </c>
      <c r="AE9" s="1" t="s">
        <v>41</v>
      </c>
      <c r="AF9" s="1" t="s">
        <v>42</v>
      </c>
      <c r="AG9" s="1" t="s">
        <v>43</v>
      </c>
      <c r="AH9" s="1" t="s">
        <v>44</v>
      </c>
      <c r="AI9" s="1" t="s">
        <v>45</v>
      </c>
      <c r="AJ9" s="1" t="s">
        <v>46</v>
      </c>
      <c r="AK9" s="1" t="s">
        <v>47</v>
      </c>
      <c r="AL9" s="1" t="s">
        <v>48</v>
      </c>
      <c r="AM9" s="1" t="s">
        <v>49</v>
      </c>
      <c r="AN9" s="1" t="s">
        <v>50</v>
      </c>
      <c r="AO9" s="1" t="s">
        <v>51</v>
      </c>
      <c r="AP9" s="1" t="s">
        <v>52</v>
      </c>
      <c r="AQ9" s="1" t="s">
        <v>53</v>
      </c>
      <c r="AR9" s="1" t="s">
        <v>54</v>
      </c>
      <c r="AS9" s="1" t="s">
        <v>55</v>
      </c>
      <c r="AT9" s="1" t="s">
        <v>56</v>
      </c>
      <c r="AU9" s="1" t="s">
        <v>57</v>
      </c>
      <c r="AV9" s="1" t="s">
        <v>58</v>
      </c>
      <c r="AW9" s="1" t="s">
        <v>59</v>
      </c>
      <c r="AX9" s="1" t="s">
        <v>60</v>
      </c>
      <c r="AY9" s="1" t="s">
        <v>61</v>
      </c>
      <c r="AZ9" s="1" t="s">
        <v>62</v>
      </c>
      <c r="BA9" s="1" t="s">
        <v>63</v>
      </c>
      <c r="BB9" s="1" t="s">
        <v>64</v>
      </c>
      <c r="BC9" s="1" t="s">
        <v>65</v>
      </c>
      <c r="BD9" s="1" t="s">
        <v>66</v>
      </c>
      <c r="BE9" s="1" t="s">
        <v>67</v>
      </c>
      <c r="BF9" s="2" t="s">
        <v>16</v>
      </c>
      <c r="BG9" s="2" t="s">
        <v>26</v>
      </c>
      <c r="BH9" s="2" t="s">
        <v>27</v>
      </c>
      <c r="BI9" s="3" t="s">
        <v>13</v>
      </c>
      <c r="BJ9" s="3" t="s">
        <v>14</v>
      </c>
      <c r="BK9" s="3" t="s">
        <v>15</v>
      </c>
      <c r="BL9" s="3" t="s">
        <v>16</v>
      </c>
      <c r="BM9" s="3" t="s">
        <v>17</v>
      </c>
      <c r="BN9" s="3" t="s">
        <v>18</v>
      </c>
      <c r="BO9" s="3" t="s">
        <v>19</v>
      </c>
      <c r="BP9" s="3" t="s">
        <v>20</v>
      </c>
      <c r="BQ9" s="3" t="s">
        <v>21</v>
      </c>
      <c r="BR9" s="3" t="s">
        <v>22</v>
      </c>
      <c r="BS9" s="3" t="s">
        <v>23</v>
      </c>
      <c r="BT9" s="3" t="s">
        <v>24</v>
      </c>
      <c r="BU9" s="3" t="s">
        <v>25</v>
      </c>
      <c r="BV9" s="3" t="s">
        <v>26</v>
      </c>
      <c r="BW9" s="3" t="s">
        <v>27</v>
      </c>
      <c r="BX9" s="3" t="s">
        <v>28</v>
      </c>
      <c r="BY9" s="3" t="s">
        <v>29</v>
      </c>
      <c r="BZ9" s="3" t="s">
        <v>30</v>
      </c>
      <c r="CA9" s="3" t="s">
        <v>31</v>
      </c>
      <c r="CB9" s="3" t="s">
        <v>32</v>
      </c>
      <c r="CC9" s="3" t="s">
        <v>33</v>
      </c>
      <c r="CD9" s="3" t="s">
        <v>34</v>
      </c>
      <c r="CE9" s="3" t="s">
        <v>35</v>
      </c>
      <c r="CF9" s="3" t="s">
        <v>36</v>
      </c>
      <c r="CG9" s="3" t="s">
        <v>37</v>
      </c>
      <c r="CH9" s="3" t="s">
        <v>38</v>
      </c>
      <c r="CI9" s="3" t="s">
        <v>39</v>
      </c>
      <c r="CJ9" s="3" t="s">
        <v>40</v>
      </c>
      <c r="CK9" s="3" t="s">
        <v>41</v>
      </c>
      <c r="CL9" s="3" t="s">
        <v>42</v>
      </c>
      <c r="CM9" s="3" t="s">
        <v>43</v>
      </c>
      <c r="CN9" s="3" t="s">
        <v>44</v>
      </c>
      <c r="CO9" s="3" t="s">
        <v>45</v>
      </c>
      <c r="CP9" s="3" t="s">
        <v>46</v>
      </c>
      <c r="CQ9" s="3" t="s">
        <v>47</v>
      </c>
      <c r="CR9" s="3" t="s">
        <v>48</v>
      </c>
      <c r="CS9" s="3" t="s">
        <v>49</v>
      </c>
      <c r="CT9" s="3" t="s">
        <v>50</v>
      </c>
      <c r="CU9" s="3" t="s">
        <v>51</v>
      </c>
      <c r="CV9" s="3" t="s">
        <v>52</v>
      </c>
      <c r="CW9" s="3" t="s">
        <v>53</v>
      </c>
      <c r="CX9" s="3" t="s">
        <v>54</v>
      </c>
      <c r="CY9" s="3" t="s">
        <v>55</v>
      </c>
      <c r="CZ9" s="3" t="s">
        <v>56</v>
      </c>
      <c r="DA9" s="3" t="s">
        <v>57</v>
      </c>
      <c r="DB9" s="3" t="s">
        <v>58</v>
      </c>
      <c r="DC9" s="3" t="s">
        <v>59</v>
      </c>
      <c r="DD9" s="3" t="s">
        <v>60</v>
      </c>
      <c r="DE9" s="3" t="s">
        <v>61</v>
      </c>
      <c r="DF9" s="3" t="s">
        <v>62</v>
      </c>
      <c r="DG9" s="3" t="s">
        <v>63</v>
      </c>
      <c r="DH9" s="3" t="s">
        <v>64</v>
      </c>
      <c r="DI9" s="3" t="s">
        <v>65</v>
      </c>
      <c r="DJ9" s="3" t="s">
        <v>66</v>
      </c>
      <c r="DK9" s="3" t="s">
        <v>67</v>
      </c>
    </row>
    <row r="10" spans="1:115" x14ac:dyDescent="0.25">
      <c r="A10" s="1" t="s">
        <v>68</v>
      </c>
      <c r="B10" s="1" t="s">
        <v>68</v>
      </c>
      <c r="C10" s="1" t="s">
        <v>68</v>
      </c>
      <c r="D10" s="1" t="s">
        <v>68</v>
      </c>
      <c r="E10" s="1" t="s">
        <v>68</v>
      </c>
      <c r="F10" s="1" t="s">
        <v>69</v>
      </c>
      <c r="G10" s="1" t="s">
        <v>69</v>
      </c>
      <c r="H10" s="1" t="s">
        <v>69</v>
      </c>
      <c r="I10" s="1" t="s">
        <v>69</v>
      </c>
      <c r="J10" s="1" t="s">
        <v>69</v>
      </c>
      <c r="K10" s="1" t="s">
        <v>69</v>
      </c>
      <c r="L10" s="1" t="s">
        <v>68</v>
      </c>
      <c r="M10" s="1" t="s">
        <v>69</v>
      </c>
      <c r="N10" s="1" t="s">
        <v>68</v>
      </c>
      <c r="O10" s="1" t="s">
        <v>69</v>
      </c>
      <c r="P10" s="1" t="s">
        <v>68</v>
      </c>
      <c r="Q10" s="1" t="s">
        <v>68</v>
      </c>
      <c r="R10" s="1" t="s">
        <v>68</v>
      </c>
      <c r="S10" s="1" t="s">
        <v>68</v>
      </c>
      <c r="T10" s="1" t="s">
        <v>68</v>
      </c>
      <c r="U10" s="1" t="s">
        <v>68</v>
      </c>
      <c r="V10" s="1" t="s">
        <v>68</v>
      </c>
      <c r="W10" s="1" t="s">
        <v>68</v>
      </c>
      <c r="X10" s="1" t="s">
        <v>68</v>
      </c>
      <c r="Y10" s="1" t="s">
        <v>68</v>
      </c>
      <c r="Z10" s="1" t="s">
        <v>68</v>
      </c>
      <c r="AA10" s="1" t="s">
        <v>68</v>
      </c>
      <c r="AB10" s="1" t="s">
        <v>68</v>
      </c>
      <c r="AC10" s="1" t="s">
        <v>68</v>
      </c>
      <c r="AD10" s="1" t="s">
        <v>68</v>
      </c>
      <c r="AE10" s="1" t="s">
        <v>68</v>
      </c>
      <c r="AF10" s="1" t="s">
        <v>68</v>
      </c>
      <c r="AG10" s="1" t="s">
        <v>68</v>
      </c>
      <c r="AH10" s="1" t="s">
        <v>68</v>
      </c>
      <c r="AI10" s="1" t="s">
        <v>68</v>
      </c>
      <c r="AJ10" s="1" t="s">
        <v>68</v>
      </c>
      <c r="AK10" s="1" t="s">
        <v>68</v>
      </c>
      <c r="AL10" s="1" t="s">
        <v>69</v>
      </c>
      <c r="AM10" s="1" t="s">
        <v>69</v>
      </c>
      <c r="AN10" s="1" t="s">
        <v>69</v>
      </c>
      <c r="AO10" s="1" t="s">
        <v>69</v>
      </c>
      <c r="AP10" s="1" t="s">
        <v>69</v>
      </c>
      <c r="AQ10" s="1" t="s">
        <v>69</v>
      </c>
      <c r="AR10" s="1" t="s">
        <v>69</v>
      </c>
      <c r="AS10" s="1" t="s">
        <v>69</v>
      </c>
      <c r="AT10" s="1" t="s">
        <v>69</v>
      </c>
      <c r="AU10" s="1" t="s">
        <v>69</v>
      </c>
      <c r="AV10" s="1" t="s">
        <v>69</v>
      </c>
      <c r="AW10" s="1" t="s">
        <v>69</v>
      </c>
      <c r="AX10" s="1" t="s">
        <v>69</v>
      </c>
      <c r="AY10" s="1" t="s">
        <v>69</v>
      </c>
      <c r="AZ10" s="1" t="s">
        <v>69</v>
      </c>
      <c r="BA10" s="1" t="s">
        <v>69</v>
      </c>
      <c r="BB10" s="1" t="s">
        <v>69</v>
      </c>
      <c r="BC10" s="1" t="s">
        <v>69</v>
      </c>
      <c r="BD10" s="1" t="s">
        <v>69</v>
      </c>
      <c r="BE10" s="1" t="s">
        <v>69</v>
      </c>
      <c r="BF10" s="2" t="s">
        <v>69</v>
      </c>
      <c r="BG10" s="2" t="s">
        <v>68</v>
      </c>
      <c r="BH10" s="2" t="s">
        <v>68</v>
      </c>
      <c r="BI10" s="3" t="s">
        <v>68</v>
      </c>
      <c r="BJ10" s="3" t="s">
        <v>68</v>
      </c>
      <c r="BK10" s="3" t="s">
        <v>68</v>
      </c>
      <c r="BL10" s="3" t="s">
        <v>69</v>
      </c>
      <c r="BM10" s="3" t="s">
        <v>69</v>
      </c>
      <c r="BN10" s="3" t="s">
        <v>69</v>
      </c>
      <c r="BO10" s="3" t="s">
        <v>69</v>
      </c>
      <c r="BP10" s="3" t="s">
        <v>69</v>
      </c>
      <c r="BQ10" s="3" t="s">
        <v>69</v>
      </c>
      <c r="BR10" s="3" t="s">
        <v>68</v>
      </c>
      <c r="BS10" s="3" t="s">
        <v>69</v>
      </c>
      <c r="BT10" s="3" t="s">
        <v>68</v>
      </c>
      <c r="BU10" s="3" t="s">
        <v>69</v>
      </c>
      <c r="BV10" s="3" t="s">
        <v>68</v>
      </c>
      <c r="BW10" s="3" t="s">
        <v>68</v>
      </c>
      <c r="BX10" s="3" t="s">
        <v>68</v>
      </c>
      <c r="BY10" s="3" t="s">
        <v>68</v>
      </c>
      <c r="BZ10" s="3" t="s">
        <v>68</v>
      </c>
      <c r="CA10" s="3" t="s">
        <v>68</v>
      </c>
      <c r="CB10" s="3" t="s">
        <v>68</v>
      </c>
      <c r="CC10" s="3" t="s">
        <v>68</v>
      </c>
      <c r="CD10" s="3" t="s">
        <v>68</v>
      </c>
      <c r="CE10" s="3" t="s">
        <v>68</v>
      </c>
      <c r="CF10" s="3" t="s">
        <v>68</v>
      </c>
      <c r="CG10" s="3" t="s">
        <v>68</v>
      </c>
      <c r="CH10" s="3" t="s">
        <v>68</v>
      </c>
      <c r="CI10" s="3" t="s">
        <v>68</v>
      </c>
      <c r="CJ10" s="3" t="s">
        <v>68</v>
      </c>
      <c r="CK10" s="3" t="s">
        <v>68</v>
      </c>
      <c r="CL10" s="3" t="s">
        <v>68</v>
      </c>
      <c r="CM10" s="3" t="s">
        <v>68</v>
      </c>
      <c r="CN10" s="3" t="s">
        <v>68</v>
      </c>
      <c r="CO10" s="3" t="s">
        <v>68</v>
      </c>
      <c r="CP10" s="3" t="s">
        <v>68</v>
      </c>
      <c r="CQ10" s="3" t="s">
        <v>68</v>
      </c>
      <c r="CR10" s="3" t="s">
        <v>69</v>
      </c>
      <c r="CS10" s="3" t="s">
        <v>69</v>
      </c>
      <c r="CT10" s="3" t="s">
        <v>69</v>
      </c>
      <c r="CU10" s="3" t="s">
        <v>69</v>
      </c>
      <c r="CV10" s="3" t="s">
        <v>69</v>
      </c>
      <c r="CW10" s="3" t="s">
        <v>69</v>
      </c>
      <c r="CX10" s="3" t="s">
        <v>69</v>
      </c>
      <c r="CY10" s="3" t="s">
        <v>69</v>
      </c>
      <c r="CZ10" s="3" t="s">
        <v>69</v>
      </c>
      <c r="DA10" s="3" t="s">
        <v>69</v>
      </c>
      <c r="DB10" s="3" t="s">
        <v>69</v>
      </c>
      <c r="DC10" s="3" t="s">
        <v>69</v>
      </c>
      <c r="DD10" s="3" t="s">
        <v>69</v>
      </c>
      <c r="DE10" s="3" t="s">
        <v>69</v>
      </c>
      <c r="DF10" s="3" t="s">
        <v>69</v>
      </c>
      <c r="DG10" s="3" t="s">
        <v>69</v>
      </c>
      <c r="DH10" s="3" t="s">
        <v>69</v>
      </c>
      <c r="DI10" s="3" t="s">
        <v>69</v>
      </c>
      <c r="DJ10" s="3" t="s">
        <v>69</v>
      </c>
      <c r="DK10" s="3" t="s">
        <v>69</v>
      </c>
    </row>
    <row r="11" spans="1:115" x14ac:dyDescent="0.25">
      <c r="A11" s="1">
        <v>1</v>
      </c>
      <c r="B11" s="1" t="s">
        <v>70</v>
      </c>
      <c r="C11" s="1">
        <v>21060205</v>
      </c>
      <c r="D11" s="1">
        <v>1</v>
      </c>
      <c r="E11" s="1">
        <v>0</v>
      </c>
      <c r="F11">
        <f t="shared" ref="F11:F25" si="0">(S11-T11*(1000-U11)/(1000-V11))*AL11</f>
        <v>22.725860713230375</v>
      </c>
      <c r="G11">
        <f t="shared" ref="G11:G25" si="1">IF(AW11&lt;&gt;0,1/(1/AW11-1/O11),0)</f>
        <v>0.31336453085559846</v>
      </c>
      <c r="H11">
        <f t="shared" ref="H11:H25" si="2">((AZ11-AM11/2)*T11-F11)/(AZ11+AM11/2)</f>
        <v>262.96770125745206</v>
      </c>
      <c r="I11">
        <f t="shared" ref="I11:I25" si="3">AM11*1000</f>
        <v>6.5263799357577081</v>
      </c>
      <c r="J11">
        <f t="shared" ref="J11:J25" si="4">(AR11-AX11)</f>
        <v>1.652003027835633</v>
      </c>
      <c r="K11">
        <f t="shared" ref="K11:K25" si="5">(Q11+AQ11*E11)</f>
        <v>19.499700546264648</v>
      </c>
      <c r="L11" s="1">
        <v>0.59374424299999995</v>
      </c>
      <c r="M11">
        <f t="shared" ref="M11:M25" si="6">(L11*AF11+AG11)</f>
        <v>2.6070258731483507</v>
      </c>
      <c r="N11" s="1">
        <v>1</v>
      </c>
      <c r="O11">
        <f t="shared" ref="O11:O25" si="7">M11*(N11+1)*(N11+1)/(N11*N11+1)</f>
        <v>5.2140517462967013</v>
      </c>
      <c r="P11" s="1">
        <v>14.746953964233398</v>
      </c>
      <c r="Q11" s="1">
        <v>19.499700546264648</v>
      </c>
      <c r="R11" s="1">
        <v>12.871224403381348</v>
      </c>
      <c r="S11" s="1">
        <v>399.53399658203125</v>
      </c>
      <c r="T11" s="1">
        <v>396.5279541015625</v>
      </c>
      <c r="U11" s="1">
        <v>7.3978767395019531</v>
      </c>
      <c r="V11" s="1">
        <v>8.1665639877319336</v>
      </c>
      <c r="W11" s="1">
        <v>33.513008117675781</v>
      </c>
      <c r="X11" s="1">
        <v>36.995223999023437</v>
      </c>
      <c r="Y11" s="1">
        <v>499.98944091796875</v>
      </c>
      <c r="Z11" s="1">
        <v>1496.835205078125</v>
      </c>
      <c r="AA11" s="1">
        <v>1837.115234375</v>
      </c>
      <c r="AB11" s="1">
        <v>76.272987365722656</v>
      </c>
      <c r="AC11" s="1">
        <v>1.5235596895217896</v>
      </c>
      <c r="AD11" s="1">
        <v>0.31956601142883301</v>
      </c>
      <c r="AE11" s="1">
        <v>1</v>
      </c>
      <c r="AF11" s="1">
        <v>-0.21956524252891541</v>
      </c>
      <c r="AG11" s="1">
        <v>2.737391471862793</v>
      </c>
      <c r="AH11" s="1">
        <v>1</v>
      </c>
      <c r="AI11" s="1">
        <v>0</v>
      </c>
      <c r="AJ11" s="1">
        <v>0.15999999642372131</v>
      </c>
      <c r="AK11" s="1">
        <v>111115</v>
      </c>
      <c r="AL11">
        <f t="shared" ref="AL11:AL25" si="8">Y11*0.000001/(L11*0.0001)</f>
        <v>8.4209564440015754</v>
      </c>
      <c r="AM11">
        <f t="shared" ref="AM11:AM25" si="9">(V11-U11)/(1000-V11)*AL11</f>
        <v>6.526379935757708E-3</v>
      </c>
      <c r="AN11">
        <f t="shared" ref="AN11:AN25" si="10">(Q11+273.15)</f>
        <v>292.64970054626463</v>
      </c>
      <c r="AO11">
        <f t="shared" ref="AO11:AO25" si="11">(P11+273.15)</f>
        <v>287.89695396423338</v>
      </c>
      <c r="AP11">
        <f t="shared" ref="AP11:AP25" si="12">(Z11*AH11+AA11*AI11)*AJ11</f>
        <v>239.49362745940016</v>
      </c>
      <c r="AQ11">
        <f t="shared" ref="AQ11:AQ25" si="13">((AP11+0.00000010773*(AO11^4-AN11^4))-AM11*44100)/(M11*51.4+0.00000043092*AN11^3)</f>
        <v>-0.67965036773866716</v>
      </c>
      <c r="AR11">
        <f t="shared" ref="AR11:AR25" si="14">0.61365*EXP(17.502*K11/(240.97+K11))</f>
        <v>2.2748912596932764</v>
      </c>
      <c r="AS11">
        <f t="shared" ref="AS11:AS25" si="15">AR11*1000/AB11</f>
        <v>29.825647824509105</v>
      </c>
      <c r="AT11">
        <f t="shared" ref="AT11:AT25" si="16">(AS11-V11)</f>
        <v>21.659083836777171</v>
      </c>
      <c r="AU11">
        <f t="shared" ref="AU11:AU25" si="17">IF(E11,Q11,(P11+Q11)/2)</f>
        <v>17.123327255249023</v>
      </c>
      <c r="AV11">
        <f t="shared" ref="AV11:AV25" si="18">0.61365*EXP(17.502*AU11/(240.97+AU11))</f>
        <v>1.9598112189440124</v>
      </c>
      <c r="AW11">
        <f t="shared" ref="AW11:AW25" si="19">IF(AT11&lt;&gt;0,(1000-(AS11+V11)/2)/AT11*AM11,0)</f>
        <v>0.29559902808276584</v>
      </c>
      <c r="AX11">
        <f t="shared" ref="AX11:AX25" si="20">V11*AB11/1000</f>
        <v>0.62288823185764342</v>
      </c>
      <c r="AY11">
        <f t="shared" ref="AY11:AY25" si="21">(AV11-AX11)</f>
        <v>1.336922987086369</v>
      </c>
      <c r="AZ11">
        <f t="shared" ref="AZ11:AZ25" si="22">1/(1.6/G11+1.37/O11)</f>
        <v>0.18626739460200589</v>
      </c>
      <c r="BA11">
        <f t="shared" ref="BA11:BA25" si="23">H11*AB11*0.001</f>
        <v>20.057332155602769</v>
      </c>
      <c r="BB11">
        <f t="shared" ref="BB11:BB25" si="24">H11/T11</f>
        <v>0.66317569426668532</v>
      </c>
      <c r="BC11">
        <f t="shared" ref="BC11:BC25" si="25">(1-AM11*AB11/AR11/G11)*100</f>
        <v>30.171513439540099</v>
      </c>
      <c r="BD11">
        <f t="shared" ref="BD11:BD25" si="26">(T11-F11/(O11/1.35))</f>
        <v>390.64387134679282</v>
      </c>
      <c r="BE11">
        <f t="shared" ref="BE11:BE25" si="27">F11*BC11/100/BD11</f>
        <v>1.7552396497874198E-2</v>
      </c>
    </row>
    <row r="12" spans="1:115" x14ac:dyDescent="0.25">
      <c r="A12" s="1">
        <v>2</v>
      </c>
      <c r="B12" s="1" t="s">
        <v>70</v>
      </c>
      <c r="C12" s="1">
        <v>21060205</v>
      </c>
      <c r="D12" s="1">
        <v>1</v>
      </c>
      <c r="E12" s="1">
        <v>0</v>
      </c>
      <c r="F12">
        <f t="shared" si="0"/>
        <v>22.853095255294011</v>
      </c>
      <c r="G12">
        <f t="shared" si="1"/>
        <v>0.31319436044492333</v>
      </c>
      <c r="H12">
        <f t="shared" si="2"/>
        <v>262.24785825215599</v>
      </c>
      <c r="I12">
        <f t="shared" si="3"/>
        <v>6.5236258890175849</v>
      </c>
      <c r="J12">
        <f t="shared" si="4"/>
        <v>1.6521464945817976</v>
      </c>
      <c r="K12">
        <f t="shared" si="5"/>
        <v>19.50048828125</v>
      </c>
      <c r="L12" s="1">
        <v>0.59374424299999995</v>
      </c>
      <c r="M12">
        <f t="shared" si="6"/>
        <v>2.6070258731483507</v>
      </c>
      <c r="N12" s="1">
        <v>1</v>
      </c>
      <c r="O12">
        <f t="shared" si="7"/>
        <v>5.2140517462967013</v>
      </c>
      <c r="P12" s="1">
        <v>14.747768402099609</v>
      </c>
      <c r="Q12" s="1">
        <v>19.50048828125</v>
      </c>
      <c r="R12" s="1">
        <v>12.870244026184082</v>
      </c>
      <c r="S12" s="1">
        <v>399.56442260742187</v>
      </c>
      <c r="T12" s="1">
        <v>396.5433349609375</v>
      </c>
      <c r="U12" s="1">
        <v>7.3977904319763184</v>
      </c>
      <c r="V12" s="1">
        <v>8.1661672592163086</v>
      </c>
      <c r="W12" s="1">
        <v>33.510757446289063</v>
      </c>
      <c r="X12" s="1">
        <v>36.991374969482422</v>
      </c>
      <c r="Y12" s="1">
        <v>499.98056030273437</v>
      </c>
      <c r="Z12" s="1">
        <v>1496.1109619140625</v>
      </c>
      <c r="AA12" s="1">
        <v>1837.1865234375</v>
      </c>
      <c r="AB12" s="1">
        <v>76.27276611328125</v>
      </c>
      <c r="AC12" s="1">
        <v>1.5235596895217896</v>
      </c>
      <c r="AD12" s="1">
        <v>0.31956601142883301</v>
      </c>
      <c r="AE12" s="1">
        <v>1</v>
      </c>
      <c r="AF12" s="1">
        <v>-0.21956524252891541</v>
      </c>
      <c r="AG12" s="1">
        <v>2.737391471862793</v>
      </c>
      <c r="AH12" s="1">
        <v>1</v>
      </c>
      <c r="AI12" s="1">
        <v>0</v>
      </c>
      <c r="AJ12" s="1">
        <v>0.15999999642372131</v>
      </c>
      <c r="AK12" s="1">
        <v>111115</v>
      </c>
      <c r="AL12">
        <f t="shared" si="8"/>
        <v>8.4208068742947688</v>
      </c>
      <c r="AM12">
        <f t="shared" si="9"/>
        <v>6.5236258890175852E-3</v>
      </c>
      <c r="AN12">
        <f t="shared" si="10"/>
        <v>292.65048828124998</v>
      </c>
      <c r="AO12">
        <f t="shared" si="11"/>
        <v>287.89776840209959</v>
      </c>
      <c r="AP12">
        <f t="shared" si="12"/>
        <v>239.37774855574025</v>
      </c>
      <c r="AQ12">
        <f t="shared" si="13"/>
        <v>-0.67961238063571028</v>
      </c>
      <c r="AR12">
        <f t="shared" si="14"/>
        <v>2.2750026599859381</v>
      </c>
      <c r="AS12">
        <f t="shared" si="15"/>
        <v>29.827194894270335</v>
      </c>
      <c r="AT12">
        <f t="shared" si="16"/>
        <v>21.661027635054026</v>
      </c>
      <c r="AU12">
        <f t="shared" si="17"/>
        <v>17.124128341674805</v>
      </c>
      <c r="AV12">
        <f t="shared" si="18"/>
        <v>1.9599106221478353</v>
      </c>
      <c r="AW12">
        <f t="shared" si="19"/>
        <v>0.29544760093391431</v>
      </c>
      <c r="AX12">
        <f t="shared" si="20"/>
        <v>0.62285616540414046</v>
      </c>
      <c r="AY12">
        <f t="shared" si="21"/>
        <v>1.3370544567436948</v>
      </c>
      <c r="AZ12">
        <f t="shared" si="22"/>
        <v>0.18617119138912885</v>
      </c>
      <c r="BA12">
        <f t="shared" si="23"/>
        <v>20.00236955617563</v>
      </c>
      <c r="BB12">
        <f t="shared" si="24"/>
        <v>0.66133467677117652</v>
      </c>
      <c r="BC12">
        <f t="shared" si="25"/>
        <v>30.166677968078972</v>
      </c>
      <c r="BD12">
        <f t="shared" si="26"/>
        <v>390.62630918217354</v>
      </c>
      <c r="BE12">
        <f t="shared" si="27"/>
        <v>1.7648631158091725E-2</v>
      </c>
    </row>
    <row r="13" spans="1:115" x14ac:dyDescent="0.25">
      <c r="A13" s="1">
        <v>3</v>
      </c>
      <c r="B13" s="1" t="s">
        <v>71</v>
      </c>
      <c r="C13" s="1">
        <v>21060205</v>
      </c>
      <c r="D13" s="1">
        <v>1</v>
      </c>
      <c r="E13" s="1">
        <v>0</v>
      </c>
      <c r="F13">
        <f t="shared" si="0"/>
        <v>22.825836951413699</v>
      </c>
      <c r="G13">
        <f t="shared" si="1"/>
        <v>0.31344116751729878</v>
      </c>
      <c r="H13">
        <f t="shared" si="2"/>
        <v>262.5101451860026</v>
      </c>
      <c r="I13">
        <f t="shared" si="3"/>
        <v>6.5277443108955335</v>
      </c>
      <c r="J13">
        <f t="shared" si="4"/>
        <v>1.6519646385483628</v>
      </c>
      <c r="K13">
        <f t="shared" si="5"/>
        <v>19.499227523803711</v>
      </c>
      <c r="L13" s="1">
        <v>0.59374424299999995</v>
      </c>
      <c r="M13">
        <f t="shared" si="6"/>
        <v>2.6070258731483507</v>
      </c>
      <c r="N13" s="1">
        <v>1</v>
      </c>
      <c r="O13">
        <f t="shared" si="7"/>
        <v>5.2140517462967013</v>
      </c>
      <c r="P13" s="1">
        <v>14.748317718505859</v>
      </c>
      <c r="Q13" s="1">
        <v>19.499227523803711</v>
      </c>
      <c r="R13" s="1">
        <v>12.868465423583984</v>
      </c>
      <c r="S13" s="1">
        <v>399.5892333984375</v>
      </c>
      <c r="T13" s="1">
        <v>396.57110595703125</v>
      </c>
      <c r="U13" s="1">
        <v>7.3973307609558105</v>
      </c>
      <c r="V13" s="1">
        <v>8.1662082672119141</v>
      </c>
      <c r="W13" s="1">
        <v>33.507511138916016</v>
      </c>
      <c r="X13" s="1">
        <v>36.990280151367188</v>
      </c>
      <c r="Y13" s="1">
        <v>499.97039794921875</v>
      </c>
      <c r="Z13" s="1">
        <v>1495.37451171875</v>
      </c>
      <c r="AA13" s="1">
        <v>1837.3974609375</v>
      </c>
      <c r="AB13" s="1">
        <v>76.272819519042969</v>
      </c>
      <c r="AC13" s="1">
        <v>1.5235596895217896</v>
      </c>
      <c r="AD13" s="1">
        <v>0.31956601142883301</v>
      </c>
      <c r="AE13" s="1">
        <v>1</v>
      </c>
      <c r="AF13" s="1">
        <v>-0.21956524252891541</v>
      </c>
      <c r="AG13" s="1">
        <v>2.737391471862793</v>
      </c>
      <c r="AH13" s="1">
        <v>1</v>
      </c>
      <c r="AI13" s="1">
        <v>0</v>
      </c>
      <c r="AJ13" s="1">
        <v>0.15999999642372131</v>
      </c>
      <c r="AK13" s="1">
        <v>111115</v>
      </c>
      <c r="AL13">
        <f t="shared" si="8"/>
        <v>8.4206357172075972</v>
      </c>
      <c r="AM13">
        <f t="shared" si="9"/>
        <v>6.5277443108955335E-3</v>
      </c>
      <c r="AN13">
        <f t="shared" si="10"/>
        <v>292.64922752380369</v>
      </c>
      <c r="AO13">
        <f t="shared" si="11"/>
        <v>287.89831771850584</v>
      </c>
      <c r="AP13">
        <f t="shared" si="12"/>
        <v>239.25991652712401</v>
      </c>
      <c r="AQ13">
        <f t="shared" si="13"/>
        <v>-0.68154802372022749</v>
      </c>
      <c r="AR13">
        <f t="shared" si="14"/>
        <v>2.2748243678683338</v>
      </c>
      <c r="AS13">
        <f t="shared" si="15"/>
        <v>29.824836451737312</v>
      </c>
      <c r="AT13">
        <f t="shared" si="16"/>
        <v>21.658628184525398</v>
      </c>
      <c r="AU13">
        <f t="shared" si="17"/>
        <v>17.123772621154785</v>
      </c>
      <c r="AV13">
        <f t="shared" si="18"/>
        <v>1.9598664818457008</v>
      </c>
      <c r="AW13">
        <f t="shared" si="19"/>
        <v>0.29566722062555728</v>
      </c>
      <c r="AX13">
        <f t="shared" si="20"/>
        <v>0.62285972931997091</v>
      </c>
      <c r="AY13">
        <f t="shared" si="21"/>
        <v>1.3370067525257299</v>
      </c>
      <c r="AZ13">
        <f t="shared" si="22"/>
        <v>0.186310718284773</v>
      </c>
      <c r="BA13">
        <f t="shared" si="23"/>
        <v>20.022388925689743</v>
      </c>
      <c r="BB13">
        <f t="shared" si="24"/>
        <v>0.66194975186731264</v>
      </c>
      <c r="BC13">
        <f t="shared" si="25"/>
        <v>30.17209252705052</v>
      </c>
      <c r="BD13">
        <f t="shared" si="26"/>
        <v>390.66113778184103</v>
      </c>
      <c r="BE13">
        <f t="shared" si="27"/>
        <v>1.7629172648599083E-2</v>
      </c>
    </row>
    <row r="14" spans="1:115" x14ac:dyDescent="0.25">
      <c r="A14" s="1">
        <v>4</v>
      </c>
      <c r="B14" s="1" t="s">
        <v>71</v>
      </c>
      <c r="C14" s="1">
        <v>21060205</v>
      </c>
      <c r="D14" s="1">
        <v>1</v>
      </c>
      <c r="E14" s="1">
        <v>0</v>
      </c>
      <c r="F14">
        <f t="shared" si="0"/>
        <v>23.369169046330295</v>
      </c>
      <c r="G14">
        <f t="shared" si="1"/>
        <v>0.31342454586323404</v>
      </c>
      <c r="H14">
        <f t="shared" si="2"/>
        <v>259.63227045504556</v>
      </c>
      <c r="I14">
        <f t="shared" si="3"/>
        <v>6.526903754542972</v>
      </c>
      <c r="J14">
        <f t="shared" si="4"/>
        <v>1.6518413410301558</v>
      </c>
      <c r="K14">
        <f t="shared" si="5"/>
        <v>19.497964859008789</v>
      </c>
      <c r="L14" s="1">
        <v>0.59374424299999995</v>
      </c>
      <c r="M14">
        <f t="shared" si="6"/>
        <v>2.6070258731483507</v>
      </c>
      <c r="N14" s="1">
        <v>1</v>
      </c>
      <c r="O14">
        <f t="shared" si="7"/>
        <v>5.2140517462967013</v>
      </c>
      <c r="P14" s="1">
        <v>14.749011993408203</v>
      </c>
      <c r="Q14" s="1">
        <v>19.497964859008789</v>
      </c>
      <c r="R14" s="1">
        <v>12.866822242736816</v>
      </c>
      <c r="S14" s="1">
        <v>399.64697265625</v>
      </c>
      <c r="T14" s="1">
        <v>396.56439208984375</v>
      </c>
      <c r="U14" s="1">
        <v>7.396690845489502</v>
      </c>
      <c r="V14" s="1">
        <v>8.1654634475708008</v>
      </c>
      <c r="W14" s="1">
        <v>33.503196716308594</v>
      </c>
      <c r="X14" s="1">
        <v>36.985340118408203</v>
      </c>
      <c r="Y14" s="1">
        <v>499.974609375</v>
      </c>
      <c r="Z14" s="1">
        <v>1494.9166259765625</v>
      </c>
      <c r="AA14" s="1">
        <v>1837.6953125</v>
      </c>
      <c r="AB14" s="1">
        <v>76.27301025390625</v>
      </c>
      <c r="AC14" s="1">
        <v>1.5235596895217896</v>
      </c>
      <c r="AD14" s="1">
        <v>0.31956601142883301</v>
      </c>
      <c r="AE14" s="1">
        <v>1</v>
      </c>
      <c r="AF14" s="1">
        <v>-0.21956524252891541</v>
      </c>
      <c r="AG14" s="1">
        <v>2.737391471862793</v>
      </c>
      <c r="AH14" s="1">
        <v>1</v>
      </c>
      <c r="AI14" s="1">
        <v>0</v>
      </c>
      <c r="AJ14" s="1">
        <v>0.15999999642372131</v>
      </c>
      <c r="AK14" s="1">
        <v>111115</v>
      </c>
      <c r="AL14">
        <f t="shared" si="8"/>
        <v>8.4207066471716505</v>
      </c>
      <c r="AM14">
        <f t="shared" si="9"/>
        <v>6.5269037545429721E-3</v>
      </c>
      <c r="AN14">
        <f t="shared" si="10"/>
        <v>292.64796485900877</v>
      </c>
      <c r="AO14">
        <f t="shared" si="11"/>
        <v>287.89901199340818</v>
      </c>
      <c r="AP14">
        <f t="shared" si="12"/>
        <v>239.18665481001153</v>
      </c>
      <c r="AQ14">
        <f t="shared" si="13"/>
        <v>-0.68165515073210448</v>
      </c>
      <c r="AR14">
        <f t="shared" si="14"/>
        <v>2.2746458182946201</v>
      </c>
      <c r="AS14">
        <f t="shared" si="15"/>
        <v>29.822420941857693</v>
      </c>
      <c r="AT14">
        <f t="shared" si="16"/>
        <v>21.656957494286893</v>
      </c>
      <c r="AU14">
        <f t="shared" si="17"/>
        <v>17.123488426208496</v>
      </c>
      <c r="AV14">
        <f t="shared" si="18"/>
        <v>1.9598312175663795</v>
      </c>
      <c r="AW14">
        <f t="shared" si="19"/>
        <v>0.29565243056915147</v>
      </c>
      <c r="AX14">
        <f t="shared" si="20"/>
        <v>0.62280447726446442</v>
      </c>
      <c r="AY14">
        <f t="shared" si="21"/>
        <v>1.3370267403019152</v>
      </c>
      <c r="AZ14">
        <f t="shared" si="22"/>
        <v>0.18630132193970733</v>
      </c>
      <c r="BA14">
        <f t="shared" si="23"/>
        <v>19.80293482666265</v>
      </c>
      <c r="BB14">
        <f t="shared" si="24"/>
        <v>0.65470394123591535</v>
      </c>
      <c r="BC14">
        <f t="shared" si="25"/>
        <v>30.171725991337606</v>
      </c>
      <c r="BD14">
        <f t="shared" si="26"/>
        <v>390.51374669014029</v>
      </c>
      <c r="BE14">
        <f t="shared" si="27"/>
        <v>1.8055399357569609E-2</v>
      </c>
    </row>
    <row r="15" spans="1:115" x14ac:dyDescent="0.25">
      <c r="A15" s="1">
        <v>5</v>
      </c>
      <c r="B15" s="1" t="s">
        <v>72</v>
      </c>
      <c r="C15" s="1">
        <v>21060205</v>
      </c>
      <c r="D15" s="1">
        <v>1</v>
      </c>
      <c r="E15" s="1">
        <v>0</v>
      </c>
      <c r="F15">
        <f t="shared" si="0"/>
        <v>23.369169046330295</v>
      </c>
      <c r="G15">
        <f t="shared" si="1"/>
        <v>0.31342454586323404</v>
      </c>
      <c r="H15">
        <f t="shared" si="2"/>
        <v>259.63227045504556</v>
      </c>
      <c r="I15">
        <f t="shared" si="3"/>
        <v>6.526903754542972</v>
      </c>
      <c r="J15">
        <f t="shared" si="4"/>
        <v>1.6518413410301558</v>
      </c>
      <c r="K15">
        <f t="shared" si="5"/>
        <v>19.497964859008789</v>
      </c>
      <c r="L15" s="1">
        <v>0.59374424299999995</v>
      </c>
      <c r="M15">
        <f t="shared" si="6"/>
        <v>2.6070258731483507</v>
      </c>
      <c r="N15" s="1">
        <v>1</v>
      </c>
      <c r="O15">
        <f t="shared" si="7"/>
        <v>5.2140517462967013</v>
      </c>
      <c r="P15" s="1">
        <v>14.749011993408203</v>
      </c>
      <c r="Q15" s="1">
        <v>19.497964859008789</v>
      </c>
      <c r="R15" s="1">
        <v>12.866822242736816</v>
      </c>
      <c r="S15" s="1">
        <v>399.64697265625</v>
      </c>
      <c r="T15" s="1">
        <v>396.56439208984375</v>
      </c>
      <c r="U15" s="1">
        <v>7.396690845489502</v>
      </c>
      <c r="V15" s="1">
        <v>8.1654634475708008</v>
      </c>
      <c r="W15" s="1">
        <v>33.503196716308594</v>
      </c>
      <c r="X15" s="1">
        <v>36.985340118408203</v>
      </c>
      <c r="Y15" s="1">
        <v>499.974609375</v>
      </c>
      <c r="Z15" s="1">
        <v>1494.9166259765625</v>
      </c>
      <c r="AA15" s="1">
        <v>1837.6953125</v>
      </c>
      <c r="AB15" s="1">
        <v>76.27301025390625</v>
      </c>
      <c r="AC15" s="1">
        <v>1.5235596895217896</v>
      </c>
      <c r="AD15" s="1">
        <v>0.31956601142883301</v>
      </c>
      <c r="AE15" s="1">
        <v>1</v>
      </c>
      <c r="AF15" s="1">
        <v>-0.21956524252891541</v>
      </c>
      <c r="AG15" s="1">
        <v>2.737391471862793</v>
      </c>
      <c r="AH15" s="1">
        <v>1</v>
      </c>
      <c r="AI15" s="1">
        <v>0</v>
      </c>
      <c r="AJ15" s="1">
        <v>0.15999999642372131</v>
      </c>
      <c r="AK15" s="1">
        <v>111115</v>
      </c>
      <c r="AL15">
        <f t="shared" si="8"/>
        <v>8.4207066471716505</v>
      </c>
      <c r="AM15">
        <f t="shared" si="9"/>
        <v>6.5269037545429721E-3</v>
      </c>
      <c r="AN15">
        <f t="shared" si="10"/>
        <v>292.64796485900877</v>
      </c>
      <c r="AO15">
        <f t="shared" si="11"/>
        <v>287.89901199340818</v>
      </c>
      <c r="AP15">
        <f t="shared" si="12"/>
        <v>239.18665481001153</v>
      </c>
      <c r="AQ15">
        <f t="shared" si="13"/>
        <v>-0.68165515073210448</v>
      </c>
      <c r="AR15">
        <f t="shared" si="14"/>
        <v>2.2746458182946201</v>
      </c>
      <c r="AS15">
        <f t="shared" si="15"/>
        <v>29.822420941857693</v>
      </c>
      <c r="AT15">
        <f t="shared" si="16"/>
        <v>21.656957494286893</v>
      </c>
      <c r="AU15">
        <f t="shared" si="17"/>
        <v>17.123488426208496</v>
      </c>
      <c r="AV15">
        <f t="shared" si="18"/>
        <v>1.9598312175663795</v>
      </c>
      <c r="AW15">
        <f t="shared" si="19"/>
        <v>0.29565243056915147</v>
      </c>
      <c r="AX15">
        <f t="shared" si="20"/>
        <v>0.62280447726446442</v>
      </c>
      <c r="AY15">
        <f t="shared" si="21"/>
        <v>1.3370267403019152</v>
      </c>
      <c r="AZ15">
        <f t="shared" si="22"/>
        <v>0.18630132193970733</v>
      </c>
      <c r="BA15">
        <f t="shared" si="23"/>
        <v>19.80293482666265</v>
      </c>
      <c r="BB15">
        <f t="shared" si="24"/>
        <v>0.65470394123591535</v>
      </c>
      <c r="BC15">
        <f t="shared" si="25"/>
        <v>30.171725991337606</v>
      </c>
      <c r="BD15">
        <f t="shared" si="26"/>
        <v>390.51374669014029</v>
      </c>
      <c r="BE15">
        <f t="shared" si="27"/>
        <v>1.8055399357569609E-2</v>
      </c>
    </row>
    <row r="16" spans="1:115" x14ac:dyDescent="0.25">
      <c r="A16" s="1">
        <v>6</v>
      </c>
      <c r="B16" s="1" t="s">
        <v>72</v>
      </c>
      <c r="C16" s="1">
        <v>21060205</v>
      </c>
      <c r="D16" s="1">
        <v>1</v>
      </c>
      <c r="E16" s="1">
        <v>0</v>
      </c>
      <c r="F16">
        <f t="shared" si="0"/>
        <v>23.712088789334615</v>
      </c>
      <c r="G16">
        <f t="shared" si="1"/>
        <v>0.31355788270936891</v>
      </c>
      <c r="H16">
        <f t="shared" si="2"/>
        <v>257.90343068034571</v>
      </c>
      <c r="I16">
        <f t="shared" si="3"/>
        <v>6.5300900013044156</v>
      </c>
      <c r="J16">
        <f t="shared" si="4"/>
        <v>1.6519823032428365</v>
      </c>
      <c r="K16">
        <f t="shared" si="5"/>
        <v>19.498886108398438</v>
      </c>
      <c r="L16" s="1">
        <v>0.59374424299999995</v>
      </c>
      <c r="M16">
        <f t="shared" si="6"/>
        <v>2.6070258731483507</v>
      </c>
      <c r="N16" s="1">
        <v>1</v>
      </c>
      <c r="O16">
        <f t="shared" si="7"/>
        <v>5.2140517462967013</v>
      </c>
      <c r="P16" s="1">
        <v>14.749500274658203</v>
      </c>
      <c r="Q16" s="1">
        <v>19.498886108398438</v>
      </c>
      <c r="R16" s="1">
        <v>12.865296363830566</v>
      </c>
      <c r="S16" s="1">
        <v>399.71945190429687</v>
      </c>
      <c r="T16" s="1">
        <v>396.59597778320312</v>
      </c>
      <c r="U16" s="1">
        <v>7.3961820602416992</v>
      </c>
      <c r="V16" s="1">
        <v>8.1653289794921875</v>
      </c>
      <c r="W16" s="1">
        <v>33.499813079833984</v>
      </c>
      <c r="X16" s="1">
        <v>36.983539581298828</v>
      </c>
      <c r="Y16" s="1">
        <v>499.97531127929687</v>
      </c>
      <c r="Z16" s="1">
        <v>1495.0858154296875</v>
      </c>
      <c r="AA16" s="1">
        <v>1837.7681884765625</v>
      </c>
      <c r="AB16" s="1">
        <v>76.272956848144531</v>
      </c>
      <c r="AC16" s="1">
        <v>1.5235596895217896</v>
      </c>
      <c r="AD16" s="1">
        <v>0.31956601142883301</v>
      </c>
      <c r="AE16" s="1">
        <v>1</v>
      </c>
      <c r="AF16" s="1">
        <v>-0.21956524252891541</v>
      </c>
      <c r="AG16" s="1">
        <v>2.737391471862793</v>
      </c>
      <c r="AH16" s="1">
        <v>1</v>
      </c>
      <c r="AI16" s="1">
        <v>0</v>
      </c>
      <c r="AJ16" s="1">
        <v>0.15999999642372131</v>
      </c>
      <c r="AK16" s="1">
        <v>111115</v>
      </c>
      <c r="AL16">
        <f t="shared" si="8"/>
        <v>8.4207184688323267</v>
      </c>
      <c r="AM16">
        <f t="shared" si="9"/>
        <v>6.5300900013044155E-3</v>
      </c>
      <c r="AN16">
        <f t="shared" si="10"/>
        <v>292.64888610839841</v>
      </c>
      <c r="AO16">
        <f t="shared" si="11"/>
        <v>287.89950027465818</v>
      </c>
      <c r="AP16">
        <f t="shared" si="12"/>
        <v>239.21372512190646</v>
      </c>
      <c r="AQ16">
        <f t="shared" si="13"/>
        <v>-0.682472148133765</v>
      </c>
      <c r="AR16">
        <f t="shared" si="14"/>
        <v>2.274776088146548</v>
      </c>
      <c r="AS16">
        <f t="shared" si="15"/>
        <v>29.824149766155102</v>
      </c>
      <c r="AT16">
        <f t="shared" si="16"/>
        <v>21.658820786662915</v>
      </c>
      <c r="AU16">
        <f t="shared" si="17"/>
        <v>17.12419319152832</v>
      </c>
      <c r="AV16">
        <f t="shared" si="18"/>
        <v>1.9599186692674497</v>
      </c>
      <c r="AW16">
        <f t="shared" si="19"/>
        <v>0.29577107206100894</v>
      </c>
      <c r="AX16">
        <f t="shared" si="20"/>
        <v>0.62279378490371162</v>
      </c>
      <c r="AY16">
        <f t="shared" si="21"/>
        <v>1.337124884363738</v>
      </c>
      <c r="AZ16">
        <f t="shared" si="22"/>
        <v>0.18637669687974018</v>
      </c>
      <c r="BA16">
        <f t="shared" si="23"/>
        <v>19.671057239270443</v>
      </c>
      <c r="BB16">
        <f t="shared" si="24"/>
        <v>0.65029260286983326</v>
      </c>
      <c r="BC16">
        <f t="shared" si="25"/>
        <v>30.171394001020989</v>
      </c>
      <c r="BD16">
        <f t="shared" si="26"/>
        <v>390.45654506883892</v>
      </c>
      <c r="BE16">
        <f t="shared" si="27"/>
        <v>1.8322827020970413E-2</v>
      </c>
    </row>
    <row r="17" spans="1:115" x14ac:dyDescent="0.25">
      <c r="A17" s="1">
        <v>7</v>
      </c>
      <c r="B17" s="1" t="s">
        <v>73</v>
      </c>
      <c r="C17" s="1">
        <v>21060205</v>
      </c>
      <c r="D17" s="1">
        <v>1</v>
      </c>
      <c r="E17" s="1">
        <v>0</v>
      </c>
      <c r="F17">
        <f t="shared" si="0"/>
        <v>24.282691762153643</v>
      </c>
      <c r="G17">
        <f t="shared" si="1"/>
        <v>0.31423999620189547</v>
      </c>
      <c r="H17">
        <f t="shared" si="2"/>
        <v>255.15539109219026</v>
      </c>
      <c r="I17">
        <f t="shared" si="3"/>
        <v>6.5419945366612362</v>
      </c>
      <c r="J17">
        <f t="shared" si="4"/>
        <v>1.6516155549567937</v>
      </c>
      <c r="K17">
        <f t="shared" si="5"/>
        <v>19.496065139770508</v>
      </c>
      <c r="L17" s="1">
        <v>0.59374424299999995</v>
      </c>
      <c r="M17">
        <f t="shared" si="6"/>
        <v>2.6070258731483507</v>
      </c>
      <c r="N17" s="1">
        <v>1</v>
      </c>
      <c r="O17">
        <f t="shared" si="7"/>
        <v>5.2140517462967013</v>
      </c>
      <c r="P17" s="1">
        <v>14.749594688415527</v>
      </c>
      <c r="Q17" s="1">
        <v>19.496065139770508</v>
      </c>
      <c r="R17" s="1">
        <v>12.862804412841797</v>
      </c>
      <c r="S17" s="1">
        <v>399.78134155273437</v>
      </c>
      <c r="T17" s="1">
        <v>396.5894775390625</v>
      </c>
      <c r="U17" s="1">
        <v>7.3943138122558594</v>
      </c>
      <c r="V17" s="1">
        <v>8.1648807525634766</v>
      </c>
      <c r="W17" s="1">
        <v>33.491256713867188</v>
      </c>
      <c r="X17" s="1">
        <v>36.981407165527344</v>
      </c>
      <c r="Y17" s="1">
        <v>499.96395874023437</v>
      </c>
      <c r="Z17" s="1">
        <v>1495.32958984375</v>
      </c>
      <c r="AA17" s="1">
        <v>1837.7022705078125</v>
      </c>
      <c r="AB17" s="1">
        <v>76.273208618164063</v>
      </c>
      <c r="AC17" s="1">
        <v>1.5235596895217896</v>
      </c>
      <c r="AD17" s="1">
        <v>0.31956601142883301</v>
      </c>
      <c r="AE17" s="1">
        <v>1</v>
      </c>
      <c r="AF17" s="1">
        <v>-0.21956524252891541</v>
      </c>
      <c r="AG17" s="1">
        <v>2.737391471862793</v>
      </c>
      <c r="AH17" s="1">
        <v>1</v>
      </c>
      <c r="AI17" s="1">
        <v>0</v>
      </c>
      <c r="AJ17" s="1">
        <v>0.15999999642372131</v>
      </c>
      <c r="AK17" s="1">
        <v>111115</v>
      </c>
      <c r="AL17">
        <f t="shared" si="8"/>
        <v>8.4205272663205317</v>
      </c>
      <c r="AM17">
        <f t="shared" si="9"/>
        <v>6.541994536661236E-3</v>
      </c>
      <c r="AN17">
        <f t="shared" si="10"/>
        <v>292.64606513977049</v>
      </c>
      <c r="AO17">
        <f t="shared" si="11"/>
        <v>287.8995946884155</v>
      </c>
      <c r="AP17">
        <f t="shared" si="12"/>
        <v>239.25272902728466</v>
      </c>
      <c r="AQ17">
        <f t="shared" si="13"/>
        <v>-0.68561274072624068</v>
      </c>
      <c r="AR17">
        <f t="shared" si="14"/>
        <v>2.2743772079395002</v>
      </c>
      <c r="AS17">
        <f t="shared" si="15"/>
        <v>29.818821695641493</v>
      </c>
      <c r="AT17">
        <f t="shared" si="16"/>
        <v>21.653940943078016</v>
      </c>
      <c r="AU17">
        <f t="shared" si="17"/>
        <v>17.122829914093018</v>
      </c>
      <c r="AV17">
        <f t="shared" si="18"/>
        <v>1.9597495083477812</v>
      </c>
      <c r="AW17">
        <f t="shared" si="19"/>
        <v>0.29637791876233954</v>
      </c>
      <c r="AX17">
        <f t="shared" si="20"/>
        <v>0.62276165298270647</v>
      </c>
      <c r="AY17">
        <f t="shared" si="21"/>
        <v>1.3369878553650747</v>
      </c>
      <c r="AZ17">
        <f t="shared" si="22"/>
        <v>0.18676224459523924</v>
      </c>
      <c r="BA17">
        <f t="shared" si="23"/>
        <v>19.461520374823866</v>
      </c>
      <c r="BB17">
        <f t="shared" si="24"/>
        <v>0.6433740821251579</v>
      </c>
      <c r="BC17">
        <f t="shared" si="25"/>
        <v>30.183473489900681</v>
      </c>
      <c r="BD17">
        <f t="shared" si="26"/>
        <v>390.30230674099926</v>
      </c>
      <c r="BE17">
        <f t="shared" si="27"/>
        <v>1.8778674130480177E-2</v>
      </c>
    </row>
    <row r="18" spans="1:115" x14ac:dyDescent="0.25">
      <c r="A18" s="1">
        <v>8</v>
      </c>
      <c r="B18" s="1" t="s">
        <v>73</v>
      </c>
      <c r="C18" s="1">
        <v>21060205</v>
      </c>
      <c r="D18" s="1">
        <v>1</v>
      </c>
      <c r="E18" s="1">
        <v>0</v>
      </c>
      <c r="F18">
        <f t="shared" si="0"/>
        <v>24.679288485614126</v>
      </c>
      <c r="G18">
        <f t="shared" si="1"/>
        <v>0.31483662053522965</v>
      </c>
      <c r="H18">
        <f t="shared" si="2"/>
        <v>253.31238776737277</v>
      </c>
      <c r="I18">
        <f t="shared" si="3"/>
        <v>6.5542043301115376</v>
      </c>
      <c r="J18">
        <f t="shared" si="4"/>
        <v>1.6517328101445981</v>
      </c>
      <c r="K18">
        <f t="shared" si="5"/>
        <v>19.497148513793945</v>
      </c>
      <c r="L18" s="1">
        <v>0.59374424299999995</v>
      </c>
      <c r="M18">
        <f t="shared" si="6"/>
        <v>2.6070258731483507</v>
      </c>
      <c r="N18" s="1">
        <v>1</v>
      </c>
      <c r="O18">
        <f t="shared" si="7"/>
        <v>5.2140517462967013</v>
      </c>
      <c r="P18" s="1">
        <v>14.7501220703125</v>
      </c>
      <c r="Q18" s="1">
        <v>19.497148513793945</v>
      </c>
      <c r="R18" s="1">
        <v>12.860736846923828</v>
      </c>
      <c r="S18" s="1">
        <v>399.83999633789062</v>
      </c>
      <c r="T18" s="1">
        <v>396.60049438476562</v>
      </c>
      <c r="U18" s="1">
        <v>7.3933854103088379</v>
      </c>
      <c r="V18" s="1">
        <v>8.165379524230957</v>
      </c>
      <c r="W18" s="1">
        <v>33.485801696777344</v>
      </c>
      <c r="X18" s="1">
        <v>36.982284545898438</v>
      </c>
      <c r="Y18" s="1">
        <v>499.9708251953125</v>
      </c>
      <c r="Z18" s="1">
        <v>1495.6141357421875</v>
      </c>
      <c r="AA18" s="1">
        <v>1837.673095703125</v>
      </c>
      <c r="AB18" s="1">
        <v>76.27294921875</v>
      </c>
      <c r="AC18" s="1">
        <v>1.5235596895217896</v>
      </c>
      <c r="AD18" s="1">
        <v>0.31956601142883301</v>
      </c>
      <c r="AE18" s="1">
        <v>1</v>
      </c>
      <c r="AF18" s="1">
        <v>-0.21956524252891541</v>
      </c>
      <c r="AG18" s="1">
        <v>2.737391471862793</v>
      </c>
      <c r="AH18" s="1">
        <v>1</v>
      </c>
      <c r="AI18" s="1">
        <v>0</v>
      </c>
      <c r="AJ18" s="1">
        <v>0.15999999642372131</v>
      </c>
      <c r="AK18" s="1">
        <v>111115</v>
      </c>
      <c r="AL18">
        <f t="shared" si="8"/>
        <v>8.4206429130010516</v>
      </c>
      <c r="AM18">
        <f t="shared" si="9"/>
        <v>6.5542043301115372E-3</v>
      </c>
      <c r="AN18">
        <f t="shared" si="10"/>
        <v>292.64714851379392</v>
      </c>
      <c r="AO18">
        <f t="shared" si="11"/>
        <v>287.90012207031248</v>
      </c>
      <c r="AP18">
        <f t="shared" si="12"/>
        <v>239.29825637001704</v>
      </c>
      <c r="AQ18">
        <f t="shared" si="13"/>
        <v>-0.6890596700737166</v>
      </c>
      <c r="AR18">
        <f t="shared" si="14"/>
        <v>2.2745303879480869</v>
      </c>
      <c r="AS18">
        <f t="shared" si="15"/>
        <v>29.820931421240292</v>
      </c>
      <c r="AT18">
        <f t="shared" si="16"/>
        <v>21.655551897009335</v>
      </c>
      <c r="AU18">
        <f t="shared" si="17"/>
        <v>17.123635292053223</v>
      </c>
      <c r="AV18">
        <f t="shared" si="18"/>
        <v>1.9598494413190501</v>
      </c>
      <c r="AW18">
        <f t="shared" si="19"/>
        <v>0.29690858671478171</v>
      </c>
      <c r="AX18">
        <f t="shared" si="20"/>
        <v>0.62279757780348877</v>
      </c>
      <c r="AY18">
        <f t="shared" si="21"/>
        <v>1.3370518635155615</v>
      </c>
      <c r="AZ18">
        <f t="shared" si="22"/>
        <v>0.1870994043518078</v>
      </c>
      <c r="BA18">
        <f t="shared" si="23"/>
        <v>19.320882888661135</v>
      </c>
      <c r="BB18">
        <f t="shared" si="24"/>
        <v>0.63870920826845823</v>
      </c>
      <c r="BC18">
        <f t="shared" si="25"/>
        <v>30.190660243149324</v>
      </c>
      <c r="BD18">
        <f t="shared" si="26"/>
        <v>390.2106384576083</v>
      </c>
      <c r="BE18">
        <f t="shared" si="27"/>
        <v>1.9094405438481857E-2</v>
      </c>
    </row>
    <row r="19" spans="1:115" x14ac:dyDescent="0.25">
      <c r="A19" s="1">
        <v>9</v>
      </c>
      <c r="B19" s="1" t="s">
        <v>74</v>
      </c>
      <c r="C19" s="1">
        <v>21060205</v>
      </c>
      <c r="D19" s="1">
        <v>1</v>
      </c>
      <c r="E19" s="1">
        <v>0</v>
      </c>
      <c r="F19">
        <f t="shared" si="0"/>
        <v>25.073930726346969</v>
      </c>
      <c r="G19">
        <f t="shared" si="1"/>
        <v>0.31508227025699298</v>
      </c>
      <c r="H19">
        <f t="shared" si="2"/>
        <v>251.36267627525174</v>
      </c>
      <c r="I19">
        <f t="shared" si="3"/>
        <v>6.5598620973538218</v>
      </c>
      <c r="J19">
        <f t="shared" si="4"/>
        <v>1.6519394212181218</v>
      </c>
      <c r="K19">
        <f t="shared" si="5"/>
        <v>19.498699188232422</v>
      </c>
      <c r="L19" s="1">
        <v>0.59374424299999995</v>
      </c>
      <c r="M19">
        <f t="shared" si="6"/>
        <v>2.6070258731483507</v>
      </c>
      <c r="N19" s="1">
        <v>1</v>
      </c>
      <c r="O19">
        <f t="shared" si="7"/>
        <v>5.2140517462967013</v>
      </c>
      <c r="P19" s="1">
        <v>14.750809669494629</v>
      </c>
      <c r="Q19" s="1">
        <v>19.498699188232422</v>
      </c>
      <c r="R19" s="1">
        <v>12.858556747436523</v>
      </c>
      <c r="S19" s="1">
        <v>399.91506958007812</v>
      </c>
      <c r="T19" s="1">
        <v>396.62841796875</v>
      </c>
      <c r="U19" s="1">
        <v>7.3928918838500977</v>
      </c>
      <c r="V19" s="1">
        <v>8.1655511856079102</v>
      </c>
      <c r="W19" s="1">
        <v>33.4820556640625</v>
      </c>
      <c r="X19" s="1">
        <v>36.981395721435547</v>
      </c>
      <c r="Y19" s="1">
        <v>499.97152709960937</v>
      </c>
      <c r="Z19" s="1">
        <v>1496.3582763671875</v>
      </c>
      <c r="AA19" s="1">
        <v>1837.530029296875</v>
      </c>
      <c r="AB19" s="1">
        <v>76.272895812988281</v>
      </c>
      <c r="AC19" s="1">
        <v>1.5235596895217896</v>
      </c>
      <c r="AD19" s="1">
        <v>0.31956601142883301</v>
      </c>
      <c r="AE19" s="1">
        <v>1</v>
      </c>
      <c r="AF19" s="1">
        <v>-0.21956524252891541</v>
      </c>
      <c r="AG19" s="1">
        <v>2.737391471862793</v>
      </c>
      <c r="AH19" s="1">
        <v>1</v>
      </c>
      <c r="AI19" s="1">
        <v>0</v>
      </c>
      <c r="AJ19" s="1">
        <v>0.15999999642372131</v>
      </c>
      <c r="AK19" s="1">
        <v>111115</v>
      </c>
      <c r="AL19">
        <f t="shared" si="8"/>
        <v>8.4206547346617295</v>
      </c>
      <c r="AM19">
        <f t="shared" si="9"/>
        <v>6.5598620973538217E-3</v>
      </c>
      <c r="AN19">
        <f t="shared" si="10"/>
        <v>292.6486991882324</v>
      </c>
      <c r="AO19">
        <f t="shared" si="11"/>
        <v>287.90080966949461</v>
      </c>
      <c r="AP19">
        <f t="shared" si="12"/>
        <v>239.41731886735579</v>
      </c>
      <c r="AQ19">
        <f t="shared" si="13"/>
        <v>-0.69002653702167138</v>
      </c>
      <c r="AR19">
        <f t="shared" si="14"/>
        <v>2.2747496560536167</v>
      </c>
      <c r="AS19">
        <f t="shared" si="15"/>
        <v>29.823827085718911</v>
      </c>
      <c r="AT19">
        <f t="shared" si="16"/>
        <v>21.658275900111001</v>
      </c>
      <c r="AU19">
        <f t="shared" si="17"/>
        <v>17.124754428863525</v>
      </c>
      <c r="AV19">
        <f t="shared" si="18"/>
        <v>1.959988313565497</v>
      </c>
      <c r="AW19">
        <f t="shared" si="19"/>
        <v>0.29712704675669882</v>
      </c>
      <c r="AX19">
        <f t="shared" si="20"/>
        <v>0.62281023483549502</v>
      </c>
      <c r="AY19">
        <f t="shared" si="21"/>
        <v>1.3371780787300018</v>
      </c>
      <c r="AZ19">
        <f t="shared" si="22"/>
        <v>0.1872382057774698</v>
      </c>
      <c r="BA19">
        <f t="shared" si="23"/>
        <v>19.172159218816176</v>
      </c>
      <c r="BB19">
        <f t="shared" si="24"/>
        <v>0.63374852856624209</v>
      </c>
      <c r="BC19">
        <f t="shared" si="25"/>
        <v>30.191650346784972</v>
      </c>
      <c r="BD19">
        <f t="shared" si="26"/>
        <v>390.13638295881549</v>
      </c>
      <c r="BE19">
        <f t="shared" si="27"/>
        <v>1.940406950943846E-2</v>
      </c>
    </row>
    <row r="20" spans="1:115" x14ac:dyDescent="0.25">
      <c r="A20" s="1">
        <v>10</v>
      </c>
      <c r="B20" s="1" t="s">
        <v>74</v>
      </c>
      <c r="C20" s="1">
        <v>21060205</v>
      </c>
      <c r="D20" s="1">
        <v>1</v>
      </c>
      <c r="E20" s="1">
        <v>0</v>
      </c>
      <c r="F20">
        <f t="shared" si="0"/>
        <v>25.378411986282831</v>
      </c>
      <c r="G20">
        <f t="shared" si="1"/>
        <v>0.31460879427787303</v>
      </c>
      <c r="H20">
        <f t="shared" si="2"/>
        <v>249.61749700898491</v>
      </c>
      <c r="I20">
        <f t="shared" si="3"/>
        <v>6.5516543557801681</v>
      </c>
      <c r="J20">
        <f t="shared" si="4"/>
        <v>1.6522163052038108</v>
      </c>
      <c r="K20">
        <f t="shared" si="5"/>
        <v>19.500400543212891</v>
      </c>
      <c r="L20" s="1">
        <v>0.59374424299999995</v>
      </c>
      <c r="M20">
        <f t="shared" si="6"/>
        <v>2.6070258731483507</v>
      </c>
      <c r="N20" s="1">
        <v>1</v>
      </c>
      <c r="O20">
        <f t="shared" si="7"/>
        <v>5.2140517462967013</v>
      </c>
      <c r="P20" s="1">
        <v>14.751256942749023</v>
      </c>
      <c r="Q20" s="1">
        <v>19.500400543212891</v>
      </c>
      <c r="R20" s="1">
        <v>12.856170654296875</v>
      </c>
      <c r="S20" s="1">
        <v>399.99798583984375</v>
      </c>
      <c r="T20" s="1">
        <v>396.67562866210937</v>
      </c>
      <c r="U20" s="1">
        <v>7.3933844566345215</v>
      </c>
      <c r="V20" s="1">
        <v>8.1650533676147461</v>
      </c>
      <c r="W20" s="1">
        <v>33.483409881591797</v>
      </c>
      <c r="X20" s="1">
        <v>36.978172302246094</v>
      </c>
      <c r="Y20" s="1">
        <v>499.98709106445312</v>
      </c>
      <c r="Z20" s="1">
        <v>1496.938720703125</v>
      </c>
      <c r="AA20" s="1">
        <v>1837.4710693359375</v>
      </c>
      <c r="AB20" s="1">
        <v>76.273101806640625</v>
      </c>
      <c r="AC20" s="1">
        <v>1.5235596895217896</v>
      </c>
      <c r="AD20" s="1">
        <v>0.31956601142883301</v>
      </c>
      <c r="AE20" s="1">
        <v>1</v>
      </c>
      <c r="AF20" s="1">
        <v>-0.21956524252891541</v>
      </c>
      <c r="AG20" s="1">
        <v>2.737391471862793</v>
      </c>
      <c r="AH20" s="1">
        <v>1</v>
      </c>
      <c r="AI20" s="1">
        <v>0</v>
      </c>
      <c r="AJ20" s="1">
        <v>0.15999999642372131</v>
      </c>
      <c r="AK20" s="1">
        <v>111115</v>
      </c>
      <c r="AL20">
        <f t="shared" si="8"/>
        <v>8.4209168671375743</v>
      </c>
      <c r="AM20">
        <f t="shared" si="9"/>
        <v>6.551654355780168E-3</v>
      </c>
      <c r="AN20">
        <f t="shared" si="10"/>
        <v>292.65040054321287</v>
      </c>
      <c r="AO20">
        <f t="shared" si="11"/>
        <v>287.901256942749</v>
      </c>
      <c r="AP20">
        <f t="shared" si="12"/>
        <v>239.51018995902996</v>
      </c>
      <c r="AQ20">
        <f t="shared" si="13"/>
        <v>-0.68697970314686063</v>
      </c>
      <c r="AR20">
        <f t="shared" si="14"/>
        <v>2.2749902519685441</v>
      </c>
      <c r="AS20">
        <f t="shared" si="15"/>
        <v>29.826900939938895</v>
      </c>
      <c r="AT20">
        <f t="shared" si="16"/>
        <v>21.661847572324149</v>
      </c>
      <c r="AU20">
        <f t="shared" si="17"/>
        <v>17.125828742980957</v>
      </c>
      <c r="AV20">
        <f t="shared" si="18"/>
        <v>1.9601216319456143</v>
      </c>
      <c r="AW20">
        <f t="shared" si="19"/>
        <v>0.29670595999991778</v>
      </c>
      <c r="AX20">
        <f t="shared" si="20"/>
        <v>0.62277394676473341</v>
      </c>
      <c r="AY20">
        <f t="shared" si="21"/>
        <v>1.3373476851808808</v>
      </c>
      <c r="AZ20">
        <f t="shared" si="22"/>
        <v>0.18697066434309989</v>
      </c>
      <c r="BA20">
        <f t="shared" si="23"/>
        <v>19.03910076208512</v>
      </c>
      <c r="BB20">
        <f t="shared" si="24"/>
        <v>0.62927359024017726</v>
      </c>
      <c r="BC20">
        <f t="shared" si="25"/>
        <v>30.181263174502881</v>
      </c>
      <c r="BD20">
        <f t="shared" si="26"/>
        <v>390.10475866531357</v>
      </c>
      <c r="BE20">
        <f t="shared" si="27"/>
        <v>1.9634534419153339E-2</v>
      </c>
    </row>
    <row r="21" spans="1:115" x14ac:dyDescent="0.25">
      <c r="A21" s="1">
        <v>11</v>
      </c>
      <c r="B21" s="1" t="s">
        <v>75</v>
      </c>
      <c r="C21" s="1">
        <v>21060205</v>
      </c>
      <c r="D21" s="1">
        <v>1</v>
      </c>
      <c r="E21" s="1">
        <v>0</v>
      </c>
      <c r="F21">
        <f t="shared" si="0"/>
        <v>25.552992565808836</v>
      </c>
      <c r="G21">
        <f t="shared" si="1"/>
        <v>0.31456464277481205</v>
      </c>
      <c r="H21">
        <f t="shared" si="2"/>
        <v>248.71637661860927</v>
      </c>
      <c r="I21">
        <f t="shared" si="3"/>
        <v>6.5524393531418932</v>
      </c>
      <c r="J21">
        <f t="shared" si="4"/>
        <v>1.6526351213062496</v>
      </c>
      <c r="K21">
        <f t="shared" si="5"/>
        <v>19.502712249755859</v>
      </c>
      <c r="L21" s="1">
        <v>0.59374424299999995</v>
      </c>
      <c r="M21">
        <f t="shared" si="6"/>
        <v>2.6070258731483507</v>
      </c>
      <c r="N21" s="1">
        <v>1</v>
      </c>
      <c r="O21">
        <f t="shared" si="7"/>
        <v>5.2140517462967013</v>
      </c>
      <c r="P21" s="1">
        <v>14.751387596130371</v>
      </c>
      <c r="Q21" s="1">
        <v>19.502712249755859</v>
      </c>
      <c r="R21" s="1">
        <v>12.853618621826172</v>
      </c>
      <c r="S21" s="1">
        <v>400.057373046875</v>
      </c>
      <c r="T21" s="1">
        <v>396.7142333984375</v>
      </c>
      <c r="U21" s="1">
        <v>7.3920674324035645</v>
      </c>
      <c r="V21" s="1">
        <v>8.1638259887695312</v>
      </c>
      <c r="W21" s="1">
        <v>33.477260589599609</v>
      </c>
      <c r="X21" s="1">
        <v>36.972408294677734</v>
      </c>
      <c r="Y21" s="1">
        <v>499.98953247070312</v>
      </c>
      <c r="Z21" s="1">
        <v>1497.43798828125</v>
      </c>
      <c r="AA21" s="1">
        <v>1837.3814697265625</v>
      </c>
      <c r="AB21" s="1">
        <v>76.2733154296875</v>
      </c>
      <c r="AC21" s="1">
        <v>1.5235596895217896</v>
      </c>
      <c r="AD21" s="1">
        <v>0.31956601142883301</v>
      </c>
      <c r="AE21" s="1">
        <v>1</v>
      </c>
      <c r="AF21" s="1">
        <v>-0.21956524252891541</v>
      </c>
      <c r="AG21" s="1">
        <v>2.737391471862793</v>
      </c>
      <c r="AH21" s="1">
        <v>1</v>
      </c>
      <c r="AI21" s="1">
        <v>0</v>
      </c>
      <c r="AJ21" s="1">
        <v>0.15999999642372131</v>
      </c>
      <c r="AK21" s="1">
        <v>111115</v>
      </c>
      <c r="AL21">
        <f t="shared" si="8"/>
        <v>8.4209579859573154</v>
      </c>
      <c r="AM21">
        <f t="shared" si="9"/>
        <v>6.5524393531418935E-3</v>
      </c>
      <c r="AN21">
        <f t="shared" si="10"/>
        <v>292.65271224975584</v>
      </c>
      <c r="AO21">
        <f t="shared" si="11"/>
        <v>287.90138759613035</v>
      </c>
      <c r="AP21">
        <f t="shared" si="12"/>
        <v>239.59007276974444</v>
      </c>
      <c r="AQ21">
        <f t="shared" si="13"/>
        <v>-0.68682904282217638</v>
      </c>
      <c r="AR21">
        <f t="shared" si="14"/>
        <v>2.2753171960607483</v>
      </c>
      <c r="AS21">
        <f t="shared" si="15"/>
        <v>29.83110388269732</v>
      </c>
      <c r="AT21">
        <f t="shared" si="16"/>
        <v>21.667277893927789</v>
      </c>
      <c r="AU21">
        <f t="shared" si="17"/>
        <v>17.127049922943115</v>
      </c>
      <c r="AV21">
        <f t="shared" si="18"/>
        <v>1.9602731854946476</v>
      </c>
      <c r="AW21">
        <f t="shared" si="19"/>
        <v>0.29666669010085867</v>
      </c>
      <c r="AX21">
        <f t="shared" si="20"/>
        <v>0.62268207475449888</v>
      </c>
      <c r="AY21">
        <f t="shared" si="21"/>
        <v>1.3375911107401488</v>
      </c>
      <c r="AZ21">
        <f t="shared" si="22"/>
        <v>0.18694571416238842</v>
      </c>
      <c r="BA21">
        <f t="shared" si="23"/>
        <v>18.970422646360138</v>
      </c>
      <c r="BB21">
        <f t="shared" si="24"/>
        <v>0.6269408951828872</v>
      </c>
      <c r="BC21">
        <f t="shared" si="25"/>
        <v>30.172936381253489</v>
      </c>
      <c r="BD21">
        <f t="shared" si="26"/>
        <v>390.0981617439237</v>
      </c>
      <c r="BE21">
        <f t="shared" si="27"/>
        <v>1.9764482241905947E-2</v>
      </c>
    </row>
    <row r="22" spans="1:115" x14ac:dyDescent="0.25">
      <c r="A22" s="1">
        <v>12</v>
      </c>
      <c r="B22" s="1" t="s">
        <v>75</v>
      </c>
      <c r="C22" s="1">
        <v>21060205</v>
      </c>
      <c r="D22" s="1">
        <v>1</v>
      </c>
      <c r="E22" s="1">
        <v>0</v>
      </c>
      <c r="F22">
        <f t="shared" si="0"/>
        <v>25.962574943314273</v>
      </c>
      <c r="G22">
        <f t="shared" si="1"/>
        <v>0.31384889755966489</v>
      </c>
      <c r="H22">
        <f t="shared" si="2"/>
        <v>246.28805517316781</v>
      </c>
      <c r="I22">
        <f t="shared" si="3"/>
        <v>6.5410446517345759</v>
      </c>
      <c r="J22">
        <f t="shared" si="4"/>
        <v>1.6533085013125601</v>
      </c>
      <c r="K22">
        <f t="shared" si="5"/>
        <v>19.506425857543945</v>
      </c>
      <c r="L22" s="1">
        <v>0.59374424299999995</v>
      </c>
      <c r="M22">
        <f t="shared" si="6"/>
        <v>2.6070258731483507</v>
      </c>
      <c r="N22" s="1">
        <v>1</v>
      </c>
      <c r="O22">
        <f t="shared" si="7"/>
        <v>5.2140517462967013</v>
      </c>
      <c r="P22" s="1">
        <v>14.751594543457031</v>
      </c>
      <c r="Q22" s="1">
        <v>19.506425857543945</v>
      </c>
      <c r="R22" s="1">
        <v>12.851593017578125</v>
      </c>
      <c r="S22" s="1">
        <v>400.13192749023437</v>
      </c>
      <c r="T22" s="1">
        <v>396.74069213867187</v>
      </c>
      <c r="U22" s="1">
        <v>7.3914570808410645</v>
      </c>
      <c r="V22" s="1">
        <v>8.1618690490722656</v>
      </c>
      <c r="W22" s="1">
        <v>33.474113464355469</v>
      </c>
      <c r="X22" s="1">
        <v>36.963123321533203</v>
      </c>
      <c r="Y22" s="1">
        <v>499.99343872070312</v>
      </c>
      <c r="Z22" s="1">
        <v>1497.9180908203125</v>
      </c>
      <c r="AA22" s="1">
        <v>1837.23046875</v>
      </c>
      <c r="AB22" s="1">
        <v>76.273460388183594</v>
      </c>
      <c r="AC22" s="1">
        <v>1.5235596895217896</v>
      </c>
      <c r="AD22" s="1">
        <v>0.31956601142883301</v>
      </c>
      <c r="AE22" s="1">
        <v>1</v>
      </c>
      <c r="AF22" s="1">
        <v>-0.21956524252891541</v>
      </c>
      <c r="AG22" s="1">
        <v>2.737391471862793</v>
      </c>
      <c r="AH22" s="1">
        <v>1</v>
      </c>
      <c r="AI22" s="1">
        <v>0</v>
      </c>
      <c r="AJ22" s="1">
        <v>0.15999999642372131</v>
      </c>
      <c r="AK22" s="1">
        <v>111115</v>
      </c>
      <c r="AL22">
        <f t="shared" si="8"/>
        <v>8.4210237760689015</v>
      </c>
      <c r="AM22">
        <f t="shared" si="9"/>
        <v>6.5410446517345762E-3</v>
      </c>
      <c r="AN22">
        <f t="shared" si="10"/>
        <v>292.65642585754392</v>
      </c>
      <c r="AO22">
        <f t="shared" si="11"/>
        <v>287.90159454345701</v>
      </c>
      <c r="AP22">
        <f t="shared" si="12"/>
        <v>239.66688917427746</v>
      </c>
      <c r="AQ22">
        <f t="shared" si="13"/>
        <v>-0.68308861417987821</v>
      </c>
      <c r="AR22">
        <f t="shared" si="14"/>
        <v>2.2758424969205153</v>
      </c>
      <c r="AS22">
        <f t="shared" si="15"/>
        <v>29.837934260985651</v>
      </c>
      <c r="AT22">
        <f t="shared" si="16"/>
        <v>21.676065211913386</v>
      </c>
      <c r="AU22">
        <f t="shared" si="17"/>
        <v>17.129010200500488</v>
      </c>
      <c r="AV22">
        <f t="shared" si="18"/>
        <v>1.9605164856546857</v>
      </c>
      <c r="AW22">
        <f t="shared" si="19"/>
        <v>0.2960299936311202</v>
      </c>
      <c r="AX22">
        <f t="shared" si="20"/>
        <v>0.62253399560795519</v>
      </c>
      <c r="AY22">
        <f t="shared" si="21"/>
        <v>1.3379824900467305</v>
      </c>
      <c r="AZ22">
        <f t="shared" si="22"/>
        <v>0.18654119584495568</v>
      </c>
      <c r="BA22">
        <f t="shared" si="23"/>
        <v>18.785242220333391</v>
      </c>
      <c r="BB22">
        <f t="shared" si="24"/>
        <v>0.6207784077945887</v>
      </c>
      <c r="BC22">
        <f t="shared" si="25"/>
        <v>30.15139232166436</v>
      </c>
      <c r="BD22">
        <f t="shared" si="26"/>
        <v>390.01857316500264</v>
      </c>
      <c r="BE22">
        <f t="shared" si="27"/>
        <v>2.0071038577573176E-2</v>
      </c>
    </row>
    <row r="23" spans="1:115" x14ac:dyDescent="0.25">
      <c r="A23" s="1">
        <v>13</v>
      </c>
      <c r="B23" s="1" t="s">
        <v>76</v>
      </c>
      <c r="C23" s="1">
        <v>21060205</v>
      </c>
      <c r="D23" s="1">
        <v>1</v>
      </c>
      <c r="E23" s="1">
        <v>0</v>
      </c>
      <c r="F23">
        <f t="shared" si="0"/>
        <v>26.334394412729356</v>
      </c>
      <c r="G23">
        <f t="shared" si="1"/>
        <v>0.31347656060572088</v>
      </c>
      <c r="H23">
        <f t="shared" si="2"/>
        <v>244.2001600034007</v>
      </c>
      <c r="I23">
        <f t="shared" si="3"/>
        <v>6.535962130343421</v>
      </c>
      <c r="J23">
        <f t="shared" si="4"/>
        <v>1.6538641415970061</v>
      </c>
      <c r="K23">
        <f t="shared" si="5"/>
        <v>19.509757995605469</v>
      </c>
      <c r="L23" s="1">
        <v>0.59374424299999995</v>
      </c>
      <c r="M23">
        <f t="shared" si="6"/>
        <v>2.6070258731483507</v>
      </c>
      <c r="N23" s="1">
        <v>1</v>
      </c>
      <c r="O23">
        <f t="shared" si="7"/>
        <v>5.2140517462967013</v>
      </c>
      <c r="P23" s="1">
        <v>14.751546859741211</v>
      </c>
      <c r="Q23" s="1">
        <v>19.509757995605469</v>
      </c>
      <c r="R23" s="1">
        <v>12.84984016418457</v>
      </c>
      <c r="S23" s="1">
        <v>400.20858764648437</v>
      </c>
      <c r="T23" s="1">
        <v>396.77340698242187</v>
      </c>
      <c r="U23" s="1">
        <v>7.3909797668457031</v>
      </c>
      <c r="V23" s="1">
        <v>8.1607952117919922</v>
      </c>
      <c r="W23" s="1">
        <v>33.471927642822266</v>
      </c>
      <c r="X23" s="1">
        <v>36.958236694335938</v>
      </c>
      <c r="Y23" s="1">
        <v>499.99261474609375</v>
      </c>
      <c r="Z23" s="1">
        <v>1498.39111328125</v>
      </c>
      <c r="AA23" s="1">
        <v>1836.869873046875</v>
      </c>
      <c r="AB23" s="1">
        <v>76.273178100585937</v>
      </c>
      <c r="AC23" s="1">
        <v>1.5235596895217896</v>
      </c>
      <c r="AD23" s="1">
        <v>0.31956601142883301</v>
      </c>
      <c r="AE23" s="1">
        <v>1</v>
      </c>
      <c r="AF23" s="1">
        <v>-0.21956524252891541</v>
      </c>
      <c r="AG23" s="1">
        <v>2.737391471862793</v>
      </c>
      <c r="AH23" s="1">
        <v>1</v>
      </c>
      <c r="AI23" s="1">
        <v>0</v>
      </c>
      <c r="AJ23" s="1">
        <v>0.15999999642372131</v>
      </c>
      <c r="AK23" s="1">
        <v>111115</v>
      </c>
      <c r="AL23">
        <f t="shared" si="8"/>
        <v>8.4210098984672381</v>
      </c>
      <c r="AM23">
        <f t="shared" si="9"/>
        <v>6.5359621303434211E-3</v>
      </c>
      <c r="AN23">
        <f t="shared" si="10"/>
        <v>292.65975799560545</v>
      </c>
      <c r="AO23">
        <f t="shared" si="11"/>
        <v>287.90154685974119</v>
      </c>
      <c r="AP23">
        <f t="shared" si="12"/>
        <v>239.7425727663358</v>
      </c>
      <c r="AQ23">
        <f t="shared" si="13"/>
        <v>-0.68126825507791144</v>
      </c>
      <c r="AR23">
        <f t="shared" si="14"/>
        <v>2.2763139282284257</v>
      </c>
      <c r="AS23">
        <f t="shared" si="15"/>
        <v>29.844225518261691</v>
      </c>
      <c r="AT23">
        <f t="shared" si="16"/>
        <v>21.683430306469699</v>
      </c>
      <c r="AU23">
        <f t="shared" si="17"/>
        <v>17.13065242767334</v>
      </c>
      <c r="AV23">
        <f t="shared" si="18"/>
        <v>1.9607203313408232</v>
      </c>
      <c r="AW23">
        <f t="shared" si="19"/>
        <v>0.29569871333056863</v>
      </c>
      <c r="AX23">
        <f t="shared" si="20"/>
        <v>0.62244978663141959</v>
      </c>
      <c r="AY23">
        <f t="shared" si="21"/>
        <v>1.3382705447094037</v>
      </c>
      <c r="AZ23">
        <f t="shared" si="22"/>
        <v>0.18633072609920659</v>
      </c>
      <c r="BA23">
        <f t="shared" si="23"/>
        <v>18.625922296130966</v>
      </c>
      <c r="BB23">
        <f t="shared" si="24"/>
        <v>0.61546503799388808</v>
      </c>
      <c r="BC23">
        <f t="shared" si="25"/>
        <v>30.137497045929461</v>
      </c>
      <c r="BD23">
        <f t="shared" si="26"/>
        <v>389.95501810040986</v>
      </c>
      <c r="BE23">
        <f t="shared" si="27"/>
        <v>2.0352417509232151E-2</v>
      </c>
    </row>
    <row r="24" spans="1:115" x14ac:dyDescent="0.25">
      <c r="A24" s="1">
        <v>14</v>
      </c>
      <c r="B24" s="1" t="s">
        <v>76</v>
      </c>
      <c r="C24" s="1">
        <v>21060205</v>
      </c>
      <c r="D24" s="1">
        <v>1</v>
      </c>
      <c r="E24" s="1">
        <v>0</v>
      </c>
      <c r="F24">
        <f t="shared" si="0"/>
        <v>26.61196755278268</v>
      </c>
      <c r="G24">
        <f t="shared" si="1"/>
        <v>0.31351461660725849</v>
      </c>
      <c r="H24">
        <f t="shared" si="2"/>
        <v>242.79397435891011</v>
      </c>
      <c r="I24">
        <f t="shared" si="3"/>
        <v>6.5373753479625014</v>
      </c>
      <c r="J24">
        <f t="shared" si="4"/>
        <v>1.654025597555004</v>
      </c>
      <c r="K24">
        <f t="shared" si="5"/>
        <v>19.5108642578125</v>
      </c>
      <c r="L24" s="1">
        <v>0.59374424299999995</v>
      </c>
      <c r="M24">
        <f t="shared" si="6"/>
        <v>2.6070258731483507</v>
      </c>
      <c r="N24" s="1">
        <v>1</v>
      </c>
      <c r="O24">
        <f t="shared" si="7"/>
        <v>5.2140517462967013</v>
      </c>
      <c r="P24" s="1">
        <v>14.751450538635254</v>
      </c>
      <c r="Q24" s="1">
        <v>19.5108642578125</v>
      </c>
      <c r="R24" s="1">
        <v>12.847192764282227</v>
      </c>
      <c r="S24" s="1">
        <v>400.28598022460937</v>
      </c>
      <c r="T24" s="1">
        <v>396.81765747070312</v>
      </c>
      <c r="U24" s="1">
        <v>7.3907556533813477</v>
      </c>
      <c r="V24" s="1">
        <v>8.1607551574707031</v>
      </c>
      <c r="W24" s="1">
        <v>33.471023559570312</v>
      </c>
      <c r="X24" s="1">
        <v>36.958171844482422</v>
      </c>
      <c r="Y24" s="1">
        <v>499.981201171875</v>
      </c>
      <c r="Z24" s="1">
        <v>1498.86181640625</v>
      </c>
      <c r="AA24" s="1">
        <v>1836.809326171875</v>
      </c>
      <c r="AB24" s="1">
        <v>76.27294921875</v>
      </c>
      <c r="AC24" s="1">
        <v>1.5235596895217896</v>
      </c>
      <c r="AD24" s="1">
        <v>0.31956601142883301</v>
      </c>
      <c r="AE24" s="1">
        <v>1</v>
      </c>
      <c r="AF24" s="1">
        <v>-0.21956524252891541</v>
      </c>
      <c r="AG24" s="1">
        <v>2.737391471862793</v>
      </c>
      <c r="AH24" s="1">
        <v>1</v>
      </c>
      <c r="AI24" s="1">
        <v>0</v>
      </c>
      <c r="AJ24" s="1">
        <v>0.15999999642372131</v>
      </c>
      <c r="AK24" s="1">
        <v>111115</v>
      </c>
      <c r="AL24">
        <f t="shared" si="8"/>
        <v>8.4208176679849505</v>
      </c>
      <c r="AM24">
        <f t="shared" si="9"/>
        <v>6.5373753479625015E-3</v>
      </c>
      <c r="AN24">
        <f t="shared" si="10"/>
        <v>292.66086425781248</v>
      </c>
      <c r="AO24">
        <f t="shared" si="11"/>
        <v>287.90145053863523</v>
      </c>
      <c r="AP24">
        <f t="shared" si="12"/>
        <v>239.81788526465243</v>
      </c>
      <c r="AQ24">
        <f t="shared" si="13"/>
        <v>-0.68126733549847296</v>
      </c>
      <c r="AR24">
        <f t="shared" si="14"/>
        <v>2.2764704612674191</v>
      </c>
      <c r="AS24">
        <f t="shared" si="15"/>
        <v>29.846367350219097</v>
      </c>
      <c r="AT24">
        <f t="shared" si="16"/>
        <v>21.685612192748394</v>
      </c>
      <c r="AU24">
        <f t="shared" si="17"/>
        <v>17.131157398223877</v>
      </c>
      <c r="AV24">
        <f t="shared" si="18"/>
        <v>1.9607830158526847</v>
      </c>
      <c r="AW24">
        <f t="shared" si="19"/>
        <v>0.29573257504082162</v>
      </c>
      <c r="AX24">
        <f t="shared" si="20"/>
        <v>0.62244486371241514</v>
      </c>
      <c r="AY24">
        <f t="shared" si="21"/>
        <v>1.3383381521402695</v>
      </c>
      <c r="AZ24">
        <f t="shared" si="22"/>
        <v>0.18635223901928308</v>
      </c>
      <c r="BA24">
        <f t="shared" si="23"/>
        <v>18.51861247689564</v>
      </c>
      <c r="BB24">
        <f t="shared" si="24"/>
        <v>0.61185274845496385</v>
      </c>
      <c r="BC24">
        <f t="shared" si="25"/>
        <v>30.135887289770867</v>
      </c>
      <c r="BD24">
        <f t="shared" si="26"/>
        <v>389.92740053725913</v>
      </c>
      <c r="BE24">
        <f t="shared" si="27"/>
        <v>2.0567296723048998E-2</v>
      </c>
    </row>
    <row r="25" spans="1:115" x14ac:dyDescent="0.25">
      <c r="A25" s="1">
        <v>15</v>
      </c>
      <c r="B25" s="1" t="s">
        <v>77</v>
      </c>
      <c r="C25" s="1">
        <v>21060205</v>
      </c>
      <c r="D25" s="1">
        <v>1</v>
      </c>
      <c r="E25" s="1">
        <v>0</v>
      </c>
      <c r="F25">
        <f t="shared" si="0"/>
        <v>26.85299308634406</v>
      </c>
      <c r="G25">
        <f t="shared" si="1"/>
        <v>0.31351777147327403</v>
      </c>
      <c r="H25">
        <f t="shared" si="2"/>
        <v>241.60065054348092</v>
      </c>
      <c r="I25">
        <f t="shared" si="3"/>
        <v>6.5373804008727934</v>
      </c>
      <c r="J25">
        <f t="shared" si="4"/>
        <v>1.6540090339489644</v>
      </c>
      <c r="K25">
        <f t="shared" si="5"/>
        <v>19.509819030761719</v>
      </c>
      <c r="L25" s="1">
        <v>0.59374424299999995</v>
      </c>
      <c r="M25">
        <f t="shared" si="6"/>
        <v>2.6070258731483507</v>
      </c>
      <c r="N25" s="1">
        <v>1</v>
      </c>
      <c r="O25">
        <f t="shared" si="7"/>
        <v>5.2140517462967013</v>
      </c>
      <c r="P25" s="1">
        <v>14.751498222351074</v>
      </c>
      <c r="Q25" s="1">
        <v>19.509819030761719</v>
      </c>
      <c r="R25" s="1">
        <v>12.843201637268066</v>
      </c>
      <c r="S25" s="1">
        <v>400.3936767578125</v>
      </c>
      <c r="T25" s="1">
        <v>396.89669799804687</v>
      </c>
      <c r="U25" s="1">
        <v>7.3890633583068848</v>
      </c>
      <c r="V25" s="1">
        <v>8.1590585708618164</v>
      </c>
      <c r="W25" s="1">
        <v>33.463153839111328</v>
      </c>
      <c r="X25" s="1">
        <v>36.950260162353516</v>
      </c>
      <c r="Y25" s="1">
        <v>499.9852294921875</v>
      </c>
      <c r="Z25" s="1">
        <v>1500.2109375</v>
      </c>
      <c r="AA25" s="1">
        <v>1836.9207763671875</v>
      </c>
      <c r="AB25" s="1">
        <v>76.272712707519531</v>
      </c>
      <c r="AC25" s="1">
        <v>1.5235596895217896</v>
      </c>
      <c r="AD25" s="1">
        <v>0.31956601142883301</v>
      </c>
      <c r="AE25" s="1">
        <v>1</v>
      </c>
      <c r="AF25" s="1">
        <v>-0.21956524252891541</v>
      </c>
      <c r="AG25" s="1">
        <v>2.737391471862793</v>
      </c>
      <c r="AH25" s="1">
        <v>1</v>
      </c>
      <c r="AI25" s="1">
        <v>0</v>
      </c>
      <c r="AJ25" s="1">
        <v>0.15999999642372131</v>
      </c>
      <c r="AK25" s="1">
        <v>111115</v>
      </c>
      <c r="AL25">
        <f t="shared" si="8"/>
        <v>8.4208855140375238</v>
      </c>
      <c r="AM25">
        <f t="shared" si="9"/>
        <v>6.537380400872793E-3</v>
      </c>
      <c r="AN25">
        <f t="shared" si="10"/>
        <v>292.6598190307617</v>
      </c>
      <c r="AO25">
        <f t="shared" si="11"/>
        <v>287.90149822235105</v>
      </c>
      <c r="AP25">
        <f t="shared" si="12"/>
        <v>240.0337446348276</v>
      </c>
      <c r="AQ25">
        <f t="shared" si="13"/>
        <v>-0.6796973495857096</v>
      </c>
      <c r="AR25">
        <f t="shared" si="14"/>
        <v>2.2763225642881326</v>
      </c>
      <c r="AS25">
        <f t="shared" si="15"/>
        <v>29.844520844788516</v>
      </c>
      <c r="AT25">
        <f t="shared" si="16"/>
        <v>21.685462273926699</v>
      </c>
      <c r="AU25">
        <f t="shared" si="17"/>
        <v>17.130658626556396</v>
      </c>
      <c r="AV25">
        <f t="shared" si="18"/>
        <v>1.9607211008284182</v>
      </c>
      <c r="AW25">
        <f t="shared" si="19"/>
        <v>0.29573538217657219</v>
      </c>
      <c r="AX25">
        <f t="shared" si="20"/>
        <v>0.62231353033916825</v>
      </c>
      <c r="AY25">
        <f t="shared" si="21"/>
        <v>1.33840757048925</v>
      </c>
      <c r="AZ25">
        <f t="shared" si="22"/>
        <v>0.18635402244215649</v>
      </c>
      <c r="BA25">
        <f t="shared" si="23"/>
        <v>18.427537008852742</v>
      </c>
      <c r="BB25">
        <f t="shared" si="24"/>
        <v>0.60872426442980843</v>
      </c>
      <c r="BC25">
        <f t="shared" si="25"/>
        <v>30.132213808102858</v>
      </c>
      <c r="BD25">
        <f t="shared" si="26"/>
        <v>389.94403576328631</v>
      </c>
      <c r="BE25">
        <f t="shared" si="27"/>
        <v>2.0750160403951189E-2</v>
      </c>
      <c r="BF25">
        <f>AVERAGE(F11:F25)</f>
        <v>24.638964354887335</v>
      </c>
      <c r="BG25">
        <f>AVERAGE(P11:P25)</f>
        <v>14.749988365173341</v>
      </c>
      <c r="BH25">
        <f>AVERAGE(Q11:Q25)</f>
        <v>19.501741663614908</v>
      </c>
      <c r="BI25">
        <f>AVERAGE(C11:C25)</f>
        <v>21060205</v>
      </c>
      <c r="BJ25">
        <f t="shared" ref="BJ25:DK25" si="28">AVERAGE(D11:D25)</f>
        <v>1</v>
      </c>
      <c r="BK25">
        <f t="shared" si="28"/>
        <v>0</v>
      </c>
      <c r="BL25">
        <f t="shared" si="28"/>
        <v>24.638964354887335</v>
      </c>
      <c r="BM25">
        <f t="shared" si="28"/>
        <v>0.31387314690309187</v>
      </c>
      <c r="BN25">
        <f t="shared" si="28"/>
        <v>253.19605634182778</v>
      </c>
      <c r="BO25">
        <f t="shared" si="28"/>
        <v>6.5382376566682092</v>
      </c>
      <c r="BP25">
        <f t="shared" si="28"/>
        <v>1.6524750422341365</v>
      </c>
      <c r="BQ25">
        <f t="shared" si="28"/>
        <v>19.501741663614908</v>
      </c>
      <c r="BR25">
        <f t="shared" si="28"/>
        <v>0.59374424299999984</v>
      </c>
      <c r="BS25">
        <f t="shared" si="28"/>
        <v>2.6070258731483511</v>
      </c>
      <c r="BT25">
        <f t="shared" si="28"/>
        <v>1</v>
      </c>
      <c r="BU25">
        <f t="shared" si="28"/>
        <v>5.2140517462967022</v>
      </c>
      <c r="BV25">
        <f t="shared" si="28"/>
        <v>14.749988365173341</v>
      </c>
      <c r="BW25">
        <f t="shared" si="28"/>
        <v>19.501741663614908</v>
      </c>
      <c r="BX25">
        <f t="shared" si="28"/>
        <v>12.859505971272787</v>
      </c>
      <c r="BY25">
        <f t="shared" si="28"/>
        <v>399.88753255208331</v>
      </c>
      <c r="BZ25">
        <f t="shared" si="28"/>
        <v>396.65359090169272</v>
      </c>
      <c r="CA25">
        <f t="shared" si="28"/>
        <v>7.3940573692321774</v>
      </c>
      <c r="CB25">
        <f t="shared" si="28"/>
        <v>8.1641576131184888</v>
      </c>
      <c r="CC25">
        <f t="shared" si="28"/>
        <v>33.489165751139325</v>
      </c>
      <c r="CD25">
        <f t="shared" si="28"/>
        <v>36.977103932698569</v>
      </c>
      <c r="CE25">
        <f t="shared" si="28"/>
        <v>499.98002319335939</v>
      </c>
      <c r="CF25">
        <f t="shared" si="28"/>
        <v>1496.6866943359375</v>
      </c>
      <c r="CG25">
        <f t="shared" si="28"/>
        <v>1837.3630940755208</v>
      </c>
      <c r="CH25">
        <f t="shared" si="28"/>
        <v>76.273021443684897</v>
      </c>
      <c r="CI25">
        <f t="shared" si="28"/>
        <v>1.5235596895217896</v>
      </c>
      <c r="CJ25">
        <f t="shared" si="28"/>
        <v>0.31956601142883301</v>
      </c>
      <c r="CK25">
        <f t="shared" si="28"/>
        <v>1</v>
      </c>
      <c r="CL25">
        <f t="shared" si="28"/>
        <v>-0.21956524252891541</v>
      </c>
      <c r="CM25">
        <f t="shared" si="28"/>
        <v>2.737391471862793</v>
      </c>
      <c r="CN25">
        <f t="shared" si="28"/>
        <v>1</v>
      </c>
      <c r="CO25">
        <f t="shared" si="28"/>
        <v>0</v>
      </c>
      <c r="CP25">
        <f t="shared" si="28"/>
        <v>0.15999999642372131</v>
      </c>
      <c r="CQ25">
        <f t="shared" si="28"/>
        <v>111115</v>
      </c>
      <c r="CR25">
        <f t="shared" si="28"/>
        <v>8.4207978281544253</v>
      </c>
      <c r="CS25">
        <f t="shared" si="28"/>
        <v>6.5382376566682091E-3</v>
      </c>
      <c r="CT25">
        <f t="shared" si="28"/>
        <v>292.65174166361493</v>
      </c>
      <c r="CU25">
        <f t="shared" si="28"/>
        <v>287.89998836517339</v>
      </c>
      <c r="CV25">
        <f t="shared" si="28"/>
        <v>239.46986574118128</v>
      </c>
      <c r="CW25">
        <f t="shared" si="28"/>
        <v>-0.68336149798834767</v>
      </c>
      <c r="CX25">
        <f t="shared" si="28"/>
        <v>2.2751800108638887</v>
      </c>
      <c r="CY25">
        <f t="shared" si="28"/>
        <v>29.829420254658611</v>
      </c>
      <c r="CZ25">
        <f t="shared" si="28"/>
        <v>21.665262641540117</v>
      </c>
      <c r="DA25">
        <f t="shared" si="28"/>
        <v>17.125865014394126</v>
      </c>
      <c r="DB25">
        <f t="shared" si="28"/>
        <v>1.9601261627791307</v>
      </c>
      <c r="DC25">
        <f t="shared" si="28"/>
        <v>0.29605150995701524</v>
      </c>
      <c r="DD25">
        <f t="shared" si="28"/>
        <v>0.62270496862975167</v>
      </c>
      <c r="DE25">
        <f t="shared" si="28"/>
        <v>1.3374211941493788</v>
      </c>
      <c r="DF25">
        <f t="shared" si="28"/>
        <v>0.18655487077804461</v>
      </c>
      <c r="DG25">
        <f t="shared" si="28"/>
        <v>19.312027828201543</v>
      </c>
      <c r="DH25">
        <f t="shared" si="28"/>
        <v>0.63833515808686736</v>
      </c>
      <c r="DI25">
        <f t="shared" si="28"/>
        <v>30.166806934628312</v>
      </c>
      <c r="DJ25">
        <f t="shared" si="28"/>
        <v>390.27417552616964</v>
      </c>
      <c r="DK25">
        <f t="shared" si="28"/>
        <v>1.904539366626266E-2</v>
      </c>
    </row>
    <row r="26" spans="1:115" x14ac:dyDescent="0.25">
      <c r="A26" s="1" t="s">
        <v>9</v>
      </c>
      <c r="B26" s="1" t="s">
        <v>78</v>
      </c>
    </row>
    <row r="27" spans="1:115" x14ac:dyDescent="0.25">
      <c r="A27" s="1" t="s">
        <v>9</v>
      </c>
      <c r="B27" s="1" t="s">
        <v>79</v>
      </c>
    </row>
    <row r="28" spans="1:115" x14ac:dyDescent="0.25">
      <c r="A28" s="1">
        <v>16</v>
      </c>
      <c r="B28" s="1" t="s">
        <v>80</v>
      </c>
      <c r="C28" s="1">
        <v>21060206</v>
      </c>
      <c r="D28" s="1">
        <v>1</v>
      </c>
      <c r="E28" s="1">
        <v>0</v>
      </c>
      <c r="F28">
        <f t="shared" ref="F28:F42" si="29">(S28-T28*(1000-U28)/(1000-V28))*AL28</f>
        <v>23.594975114742365</v>
      </c>
      <c r="G28">
        <f t="shared" ref="G28:G42" si="30">IF(AW28&lt;&gt;0,1/(1/AW28-1/O28),0)</f>
        <v>0.30843428020582442</v>
      </c>
      <c r="H28">
        <f t="shared" ref="H28:H42" si="31">((AZ28-AM28/2)*T28-F28)/(AZ28+AM28/2)</f>
        <v>256.19759449088701</v>
      </c>
      <c r="I28">
        <f t="shared" ref="I28:I42" si="32">AM28*1000</f>
        <v>6.7241589057247175</v>
      </c>
      <c r="J28">
        <f t="shared" ref="J28:J42" si="33">(AR28-AX28)</f>
        <v>1.722787169431208</v>
      </c>
      <c r="K28">
        <f t="shared" ref="K28:K42" si="34">(Q28+AQ28*E28)</f>
        <v>21.177494049072266</v>
      </c>
      <c r="L28" s="1">
        <v>0.59374424299999995</v>
      </c>
      <c r="M28">
        <f t="shared" ref="M28:M42" si="35">(L28*AF28+AG28)</f>
        <v>2.6070258731483507</v>
      </c>
      <c r="N28" s="1">
        <v>1</v>
      </c>
      <c r="O28">
        <f t="shared" ref="O28:O42" si="36">M28*(N28+1)*(N28+1)/(N28*N28+1)</f>
        <v>5.2140517462967013</v>
      </c>
      <c r="P28" s="1">
        <v>18.743703842163086</v>
      </c>
      <c r="Q28" s="1">
        <v>21.177494049072266</v>
      </c>
      <c r="R28" s="1">
        <v>17.740814208984375</v>
      </c>
      <c r="S28" s="1">
        <v>399.8804931640625</v>
      </c>
      <c r="T28" s="1">
        <v>396.76083374023437</v>
      </c>
      <c r="U28" s="1">
        <v>9.7049932479858398</v>
      </c>
      <c r="V28" s="1">
        <v>10.495346069335937</v>
      </c>
      <c r="W28" s="1">
        <v>34.108955383300781</v>
      </c>
      <c r="X28" s="1">
        <v>36.886711120605469</v>
      </c>
      <c r="Y28" s="1">
        <v>499.84368896484375</v>
      </c>
      <c r="Z28" s="1">
        <v>1499.4598388671875</v>
      </c>
      <c r="AA28" s="1">
        <v>1854.5469970703125</v>
      </c>
      <c r="AB28" s="1">
        <v>76.271888732910156</v>
      </c>
      <c r="AC28" s="1">
        <v>1.1392518281936646</v>
      </c>
      <c r="AD28" s="1">
        <v>0.31139159202575684</v>
      </c>
      <c r="AE28" s="1">
        <v>1</v>
      </c>
      <c r="AF28" s="1">
        <v>-0.21956524252891541</v>
      </c>
      <c r="AG28" s="1">
        <v>2.737391471862793</v>
      </c>
      <c r="AH28" s="1">
        <v>1</v>
      </c>
      <c r="AI28" s="1">
        <v>0</v>
      </c>
      <c r="AJ28" s="1">
        <v>0.15999999642372131</v>
      </c>
      <c r="AK28" s="1">
        <v>111115</v>
      </c>
      <c r="AL28">
        <f t="shared" ref="AL28:AL42" si="37">Y28*0.000001/(L28*0.0001)</f>
        <v>8.418501650463055</v>
      </c>
      <c r="AM28">
        <f t="shared" ref="AM28:AM42" si="38">(V28-U28)/(1000-V28)*AL28</f>
        <v>6.7241589057247175E-3</v>
      </c>
      <c r="AN28">
        <f t="shared" ref="AN28:AN42" si="39">(Q28+273.15)</f>
        <v>294.32749404907224</v>
      </c>
      <c r="AO28">
        <f t="shared" ref="AO28:AO42" si="40">(P28+273.15)</f>
        <v>291.89370384216306</v>
      </c>
      <c r="AP28">
        <f t="shared" ref="AP28:AP42" si="41">(Z28*AH28+AA28*AI28)*AJ28</f>
        <v>239.91356885626374</v>
      </c>
      <c r="AQ28">
        <f t="shared" ref="AQ28:AQ42" si="42">((AP28+0.00000010773*(AO28^4-AN28^4))-AM28*44100)/(M28*51.4+0.00000043092*AN28^3)</f>
        <v>-0.57268488971390419</v>
      </c>
      <c r="AR28">
        <f t="shared" ref="AR28:AR42" si="43">0.61365*EXP(17.502*K28/(240.97+K28))</f>
        <v>2.5232870370449847</v>
      </c>
      <c r="AS28">
        <f t="shared" ref="AS28:AS42" si="44">AR28*1000/AB28</f>
        <v>33.08279208714842</v>
      </c>
      <c r="AT28">
        <f t="shared" ref="AT28:AT42" si="45">(AS28-V28)</f>
        <v>22.587446017812482</v>
      </c>
      <c r="AU28">
        <f t="shared" ref="AU28:AU42" si="46">IF(E28,Q28,(P28+Q28)/2)</f>
        <v>19.960598945617676</v>
      </c>
      <c r="AV28">
        <f t="shared" ref="AV28:AV42" si="47">0.61365*EXP(17.502*AU28/(240.97+AU28))</f>
        <v>2.340893640113749</v>
      </c>
      <c r="AW28">
        <f t="shared" ref="AW28:AW42" si="48">IF(AT28&lt;&gt;0,(1000-(AS28+V28)/2)/AT28*AM28,0)</f>
        <v>0.29120803377449872</v>
      </c>
      <c r="AX28">
        <f t="shared" ref="AX28:AX42" si="49">V28*AB28/1000</f>
        <v>0.80049986761377656</v>
      </c>
      <c r="AY28">
        <f t="shared" ref="AY28:AY42" si="50">(AV28-AX28)</f>
        <v>1.5403937724999723</v>
      </c>
      <c r="AZ28">
        <f t="shared" ref="AZ28:AZ42" si="51">1/(1.6/G28+1.37/O28)</f>
        <v>0.18347807981375372</v>
      </c>
      <c r="BA28">
        <f t="shared" ref="BA28:BA42" si="52">H28*AB28*0.001</f>
        <v>19.54067442064817</v>
      </c>
      <c r="BB28">
        <f t="shared" ref="BB28:BB42" si="53">H28/T28</f>
        <v>0.6457229965864616</v>
      </c>
      <c r="BC28">
        <f t="shared" ref="BC28:BC42" si="54">(1-AM28*AB28/AR28/G28)*100</f>
        <v>34.101857685352812</v>
      </c>
      <c r="BD28">
        <f t="shared" ref="BD28:BD42" si="55">(T28-F28/(O28/1.35))</f>
        <v>390.65172359810236</v>
      </c>
      <c r="BE28">
        <f t="shared" ref="BE28:BE42" si="56">F28*BC28/100/BD28</f>
        <v>2.0597182473465321E-2</v>
      </c>
    </row>
    <row r="29" spans="1:115" x14ac:dyDescent="0.25">
      <c r="A29" s="1">
        <v>17</v>
      </c>
      <c r="B29" s="1" t="s">
        <v>81</v>
      </c>
      <c r="C29" s="1">
        <v>21060206</v>
      </c>
      <c r="D29" s="1">
        <v>1</v>
      </c>
      <c r="E29" s="1">
        <v>0</v>
      </c>
      <c r="F29">
        <f t="shared" si="29"/>
        <v>23.662741571943741</v>
      </c>
      <c r="G29">
        <f t="shared" si="30"/>
        <v>0.31427836074420246</v>
      </c>
      <c r="H29">
        <f t="shared" si="31"/>
        <v>258.09990678562235</v>
      </c>
      <c r="I29">
        <f t="shared" si="32"/>
        <v>6.8441975560466854</v>
      </c>
      <c r="J29">
        <f t="shared" si="33"/>
        <v>1.7227492560811584</v>
      </c>
      <c r="K29">
        <f t="shared" si="34"/>
        <v>21.178243637084961</v>
      </c>
      <c r="L29" s="1">
        <v>0.59374424299999995</v>
      </c>
      <c r="M29">
        <f t="shared" si="35"/>
        <v>2.6070258731483507</v>
      </c>
      <c r="N29" s="1">
        <v>1</v>
      </c>
      <c r="O29">
        <f t="shared" si="36"/>
        <v>5.2140517462967013</v>
      </c>
      <c r="P29" s="1">
        <v>18.743587493896484</v>
      </c>
      <c r="Q29" s="1">
        <v>21.178243637084961</v>
      </c>
      <c r="R29" s="1">
        <v>17.740478515625</v>
      </c>
      <c r="S29" s="1">
        <v>399.91635131835938</v>
      </c>
      <c r="T29" s="1">
        <v>396.78323364257813</v>
      </c>
      <c r="U29" s="1">
        <v>9.6929931640625</v>
      </c>
      <c r="V29" s="1">
        <v>10.497385025024414</v>
      </c>
      <c r="W29" s="1">
        <v>34.066963195800781</v>
      </c>
      <c r="X29" s="1">
        <v>36.894073486328125</v>
      </c>
      <c r="Y29" s="1">
        <v>499.88629150390625</v>
      </c>
      <c r="Z29" s="1">
        <v>1499.4537353515625</v>
      </c>
      <c r="AA29" s="1">
        <v>1854.634765625</v>
      </c>
      <c r="AB29" s="1">
        <v>76.271743774414063</v>
      </c>
      <c r="AC29" s="1">
        <v>1.1392518281936646</v>
      </c>
      <c r="AD29" s="1">
        <v>0.31139159202575684</v>
      </c>
      <c r="AE29" s="1">
        <v>1</v>
      </c>
      <c r="AF29" s="1">
        <v>-0.21956524252891541</v>
      </c>
      <c r="AG29" s="1">
        <v>2.737391471862793</v>
      </c>
      <c r="AH29" s="1">
        <v>1</v>
      </c>
      <c r="AI29" s="1">
        <v>0</v>
      </c>
      <c r="AJ29" s="1">
        <v>0.15999999642372131</v>
      </c>
      <c r="AK29" s="1">
        <v>111115</v>
      </c>
      <c r="AL29">
        <f t="shared" si="37"/>
        <v>8.4192191738675302</v>
      </c>
      <c r="AM29">
        <f t="shared" si="38"/>
        <v>6.844197556046685E-3</v>
      </c>
      <c r="AN29">
        <f t="shared" si="39"/>
        <v>294.32824363708494</v>
      </c>
      <c r="AO29">
        <f t="shared" si="40"/>
        <v>291.89358749389646</v>
      </c>
      <c r="AP29">
        <f t="shared" si="41"/>
        <v>239.91259229378556</v>
      </c>
      <c r="AQ29">
        <f t="shared" si="42"/>
        <v>-0.60926790836274403</v>
      </c>
      <c r="AR29">
        <f t="shared" si="43"/>
        <v>2.5234031170111915</v>
      </c>
      <c r="AS29">
        <f t="shared" si="44"/>
        <v>33.084376888963781</v>
      </c>
      <c r="AT29">
        <f t="shared" si="45"/>
        <v>22.586991863939367</v>
      </c>
      <c r="AU29">
        <f t="shared" si="46"/>
        <v>19.960915565490723</v>
      </c>
      <c r="AV29">
        <f t="shared" si="47"/>
        <v>2.3409395519030705</v>
      </c>
      <c r="AW29">
        <f t="shared" si="48"/>
        <v>0.29641204557856715</v>
      </c>
      <c r="AX29">
        <f t="shared" si="49"/>
        <v>0.80065386093003321</v>
      </c>
      <c r="AY29">
        <f t="shared" si="50"/>
        <v>1.5402856909730374</v>
      </c>
      <c r="AZ29">
        <f t="shared" si="51"/>
        <v>0.18678392676049332</v>
      </c>
      <c r="BA29">
        <f t="shared" si="52"/>
        <v>19.685729958553139</v>
      </c>
      <c r="BB29">
        <f t="shared" si="53"/>
        <v>0.65048087948725786</v>
      </c>
      <c r="BC29">
        <f t="shared" si="54"/>
        <v>34.175874495543525</v>
      </c>
      <c r="BD29">
        <f t="shared" si="55"/>
        <v>390.65657769889424</v>
      </c>
      <c r="BE29">
        <f t="shared" si="56"/>
        <v>2.0700915646850983E-2</v>
      </c>
    </row>
    <row r="30" spans="1:115" x14ac:dyDescent="0.25">
      <c r="A30" s="1">
        <v>18</v>
      </c>
      <c r="B30" s="1" t="s">
        <v>81</v>
      </c>
      <c r="C30" s="1">
        <v>21060206</v>
      </c>
      <c r="D30" s="1">
        <v>1</v>
      </c>
      <c r="E30" s="1">
        <v>0</v>
      </c>
      <c r="F30">
        <f t="shared" si="29"/>
        <v>23.874331099366291</v>
      </c>
      <c r="G30">
        <f t="shared" si="30"/>
        <v>0.31749239095720655</v>
      </c>
      <c r="H30">
        <f t="shared" si="31"/>
        <v>258.17820618745702</v>
      </c>
      <c r="I30">
        <f t="shared" si="32"/>
        <v>6.9104103189472958</v>
      </c>
      <c r="J30">
        <f t="shared" si="33"/>
        <v>1.7228091124426204</v>
      </c>
      <c r="K30">
        <f t="shared" si="34"/>
        <v>21.178243637084961</v>
      </c>
      <c r="L30" s="1">
        <v>0.59374424299999995</v>
      </c>
      <c r="M30">
        <f t="shared" si="35"/>
        <v>2.6070258731483507</v>
      </c>
      <c r="N30" s="1">
        <v>1</v>
      </c>
      <c r="O30">
        <f t="shared" si="36"/>
        <v>5.2140517462967013</v>
      </c>
      <c r="P30" s="1">
        <v>18.743877410888672</v>
      </c>
      <c r="Q30" s="1">
        <v>21.178243637084961</v>
      </c>
      <c r="R30" s="1">
        <v>17.740379333496094</v>
      </c>
      <c r="S30" s="1">
        <v>399.92575073242187</v>
      </c>
      <c r="T30" s="1">
        <v>396.76446533203125</v>
      </c>
      <c r="U30" s="1">
        <v>9.6844425201416016</v>
      </c>
      <c r="V30" s="1">
        <v>10.496599197387695</v>
      </c>
      <c r="W30" s="1">
        <v>34.036293029785156</v>
      </c>
      <c r="X30" s="1">
        <v>36.890644073486328</v>
      </c>
      <c r="Y30" s="1">
        <v>499.897216796875</v>
      </c>
      <c r="Z30" s="1">
        <v>1499.4482421875</v>
      </c>
      <c r="AA30" s="1">
        <v>1854.7799072265625</v>
      </c>
      <c r="AB30" s="1">
        <v>76.271751403808594</v>
      </c>
      <c r="AC30" s="1">
        <v>1.1392518281936646</v>
      </c>
      <c r="AD30" s="1">
        <v>0.31139159202575684</v>
      </c>
      <c r="AE30" s="1">
        <v>1</v>
      </c>
      <c r="AF30" s="1">
        <v>-0.21956524252891541</v>
      </c>
      <c r="AG30" s="1">
        <v>2.737391471862793</v>
      </c>
      <c r="AH30" s="1">
        <v>1</v>
      </c>
      <c r="AI30" s="1">
        <v>0</v>
      </c>
      <c r="AJ30" s="1">
        <v>0.15999999642372131</v>
      </c>
      <c r="AK30" s="1">
        <v>111115</v>
      </c>
      <c r="AL30">
        <f t="shared" si="37"/>
        <v>8.4194031805858707</v>
      </c>
      <c r="AM30">
        <f t="shared" si="38"/>
        <v>6.9104103189472962E-3</v>
      </c>
      <c r="AN30">
        <f t="shared" si="39"/>
        <v>294.32824363708494</v>
      </c>
      <c r="AO30">
        <f t="shared" si="40"/>
        <v>291.89387741088865</v>
      </c>
      <c r="AP30">
        <f t="shared" si="41"/>
        <v>239.91171338755521</v>
      </c>
      <c r="AQ30">
        <f t="shared" si="42"/>
        <v>-0.62939195531169023</v>
      </c>
      <c r="AR30">
        <f t="shared" si="43"/>
        <v>2.5234031170111915</v>
      </c>
      <c r="AS30">
        <f t="shared" si="44"/>
        <v>33.084373579563383</v>
      </c>
      <c r="AT30">
        <f t="shared" si="45"/>
        <v>22.587774382175688</v>
      </c>
      <c r="AU30">
        <f t="shared" si="46"/>
        <v>19.961060523986816</v>
      </c>
      <c r="AV30">
        <f t="shared" si="47"/>
        <v>2.3409605720217397</v>
      </c>
      <c r="AW30">
        <f t="shared" si="48"/>
        <v>0.29926937477681576</v>
      </c>
      <c r="AX30">
        <f t="shared" si="49"/>
        <v>0.8005940045685711</v>
      </c>
      <c r="AY30">
        <f t="shared" si="50"/>
        <v>1.5403665674531686</v>
      </c>
      <c r="AZ30">
        <f t="shared" si="51"/>
        <v>0.18859945104581585</v>
      </c>
      <c r="BA30">
        <f t="shared" si="52"/>
        <v>19.691703960210958</v>
      </c>
      <c r="BB30">
        <f t="shared" si="53"/>
        <v>0.65070899424272111</v>
      </c>
      <c r="BC30">
        <f t="shared" si="54"/>
        <v>34.211861556179088</v>
      </c>
      <c r="BD30">
        <f t="shared" si="55"/>
        <v>390.58302553196864</v>
      </c>
      <c r="BE30">
        <f t="shared" si="56"/>
        <v>2.0911951030269434E-2</v>
      </c>
    </row>
    <row r="31" spans="1:115" x14ac:dyDescent="0.25">
      <c r="A31" s="1">
        <v>19</v>
      </c>
      <c r="B31" s="1" t="s">
        <v>81</v>
      </c>
      <c r="C31" s="1">
        <v>21060206</v>
      </c>
      <c r="D31" s="1">
        <v>1</v>
      </c>
      <c r="E31" s="1">
        <v>0</v>
      </c>
      <c r="F31">
        <f t="shared" si="29"/>
        <v>23.874331099366291</v>
      </c>
      <c r="G31">
        <f t="shared" si="30"/>
        <v>0.31749239095720655</v>
      </c>
      <c r="H31">
        <f t="shared" si="31"/>
        <v>258.17820618745702</v>
      </c>
      <c r="I31">
        <f t="shared" si="32"/>
        <v>6.9104103189472958</v>
      </c>
      <c r="J31">
        <f t="shared" si="33"/>
        <v>1.7228091124426204</v>
      </c>
      <c r="K31">
        <f t="shared" si="34"/>
        <v>21.178243637084961</v>
      </c>
      <c r="L31" s="1">
        <v>0.59374424299999995</v>
      </c>
      <c r="M31">
        <f t="shared" si="35"/>
        <v>2.6070258731483507</v>
      </c>
      <c r="N31" s="1">
        <v>1</v>
      </c>
      <c r="O31">
        <f t="shared" si="36"/>
        <v>5.2140517462967013</v>
      </c>
      <c r="P31" s="1">
        <v>18.743877410888672</v>
      </c>
      <c r="Q31" s="1">
        <v>21.178243637084961</v>
      </c>
      <c r="R31" s="1">
        <v>17.740379333496094</v>
      </c>
      <c r="S31" s="1">
        <v>399.92575073242187</v>
      </c>
      <c r="T31" s="1">
        <v>396.76446533203125</v>
      </c>
      <c r="U31" s="1">
        <v>9.6844425201416016</v>
      </c>
      <c r="V31" s="1">
        <v>10.496599197387695</v>
      </c>
      <c r="W31" s="1">
        <v>34.036293029785156</v>
      </c>
      <c r="X31" s="1">
        <v>36.890644073486328</v>
      </c>
      <c r="Y31" s="1">
        <v>499.897216796875</v>
      </c>
      <c r="Z31" s="1">
        <v>1499.4482421875</v>
      </c>
      <c r="AA31" s="1">
        <v>1854.7799072265625</v>
      </c>
      <c r="AB31" s="1">
        <v>76.271751403808594</v>
      </c>
      <c r="AC31" s="1">
        <v>1.1392518281936646</v>
      </c>
      <c r="AD31" s="1">
        <v>0.31139159202575684</v>
      </c>
      <c r="AE31" s="1">
        <v>1</v>
      </c>
      <c r="AF31" s="1">
        <v>-0.21956524252891541</v>
      </c>
      <c r="AG31" s="1">
        <v>2.737391471862793</v>
      </c>
      <c r="AH31" s="1">
        <v>1</v>
      </c>
      <c r="AI31" s="1">
        <v>0</v>
      </c>
      <c r="AJ31" s="1">
        <v>0.15999999642372131</v>
      </c>
      <c r="AK31" s="1">
        <v>111115</v>
      </c>
      <c r="AL31">
        <f t="shared" si="37"/>
        <v>8.4194031805858707</v>
      </c>
      <c r="AM31">
        <f t="shared" si="38"/>
        <v>6.9104103189472962E-3</v>
      </c>
      <c r="AN31">
        <f t="shared" si="39"/>
        <v>294.32824363708494</v>
      </c>
      <c r="AO31">
        <f t="shared" si="40"/>
        <v>291.89387741088865</v>
      </c>
      <c r="AP31">
        <f t="shared" si="41"/>
        <v>239.91171338755521</v>
      </c>
      <c r="AQ31">
        <f t="shared" si="42"/>
        <v>-0.62939195531169023</v>
      </c>
      <c r="AR31">
        <f t="shared" si="43"/>
        <v>2.5234031170111915</v>
      </c>
      <c r="AS31">
        <f t="shared" si="44"/>
        <v>33.084373579563383</v>
      </c>
      <c r="AT31">
        <f t="shared" si="45"/>
        <v>22.587774382175688</v>
      </c>
      <c r="AU31">
        <f t="shared" si="46"/>
        <v>19.961060523986816</v>
      </c>
      <c r="AV31">
        <f t="shared" si="47"/>
        <v>2.3409605720217397</v>
      </c>
      <c r="AW31">
        <f t="shared" si="48"/>
        <v>0.29926937477681576</v>
      </c>
      <c r="AX31">
        <f t="shared" si="49"/>
        <v>0.8005940045685711</v>
      </c>
      <c r="AY31">
        <f t="shared" si="50"/>
        <v>1.5403665674531686</v>
      </c>
      <c r="AZ31">
        <f t="shared" si="51"/>
        <v>0.18859945104581585</v>
      </c>
      <c r="BA31">
        <f t="shared" si="52"/>
        <v>19.691703960210958</v>
      </c>
      <c r="BB31">
        <f t="shared" si="53"/>
        <v>0.65070899424272111</v>
      </c>
      <c r="BC31">
        <f t="shared" si="54"/>
        <v>34.211861556179088</v>
      </c>
      <c r="BD31">
        <f t="shared" si="55"/>
        <v>390.58302553196864</v>
      </c>
      <c r="BE31">
        <f t="shared" si="56"/>
        <v>2.0911951030269434E-2</v>
      </c>
    </row>
    <row r="32" spans="1:115" x14ac:dyDescent="0.25">
      <c r="A32" s="1">
        <v>20</v>
      </c>
      <c r="B32" s="1" t="s">
        <v>82</v>
      </c>
      <c r="C32" s="1">
        <v>21060206</v>
      </c>
      <c r="D32" s="1">
        <v>1</v>
      </c>
      <c r="E32" s="1">
        <v>0</v>
      </c>
      <c r="F32">
        <f t="shared" si="29"/>
        <v>24.053825444582014</v>
      </c>
      <c r="G32">
        <f t="shared" si="30"/>
        <v>0.31956324570541583</v>
      </c>
      <c r="H32">
        <f t="shared" si="31"/>
        <v>258.01498995860646</v>
      </c>
      <c r="I32">
        <f t="shared" si="32"/>
        <v>6.9534188520944893</v>
      </c>
      <c r="J32">
        <f t="shared" si="33"/>
        <v>1.7229379015362123</v>
      </c>
      <c r="K32">
        <f t="shared" si="34"/>
        <v>21.17864990234375</v>
      </c>
      <c r="L32" s="1">
        <v>0.59374424299999995</v>
      </c>
      <c r="M32">
        <f t="shared" si="35"/>
        <v>2.6070258731483507</v>
      </c>
      <c r="N32" s="1">
        <v>1</v>
      </c>
      <c r="O32">
        <f t="shared" si="36"/>
        <v>5.2140517462967013</v>
      </c>
      <c r="P32" s="1">
        <v>18.744377136230469</v>
      </c>
      <c r="Q32" s="1">
        <v>21.17864990234375</v>
      </c>
      <c r="R32" s="1">
        <v>17.740413665771484</v>
      </c>
      <c r="S32" s="1">
        <v>399.94927978515625</v>
      </c>
      <c r="T32" s="1">
        <v>396.7647705078125</v>
      </c>
      <c r="U32" s="1">
        <v>9.6785821914672852</v>
      </c>
      <c r="V32" s="1">
        <v>10.495762825012207</v>
      </c>
      <c r="W32" s="1">
        <v>34.014549255371094</v>
      </c>
      <c r="X32" s="1">
        <v>36.886459350585937</v>
      </c>
      <c r="Y32" s="1">
        <v>499.91641235351562</v>
      </c>
      <c r="Z32" s="1">
        <v>1499.4681396484375</v>
      </c>
      <c r="AA32" s="1">
        <v>1854.8416748046875</v>
      </c>
      <c r="AB32" s="1">
        <v>76.271553039550781</v>
      </c>
      <c r="AC32" s="1">
        <v>1.1392518281936646</v>
      </c>
      <c r="AD32" s="1">
        <v>0.31139159202575684</v>
      </c>
      <c r="AE32" s="1">
        <v>1</v>
      </c>
      <c r="AF32" s="1">
        <v>-0.21956524252891541</v>
      </c>
      <c r="AG32" s="1">
        <v>2.737391471862793</v>
      </c>
      <c r="AH32" s="1">
        <v>1</v>
      </c>
      <c r="AI32" s="1">
        <v>0</v>
      </c>
      <c r="AJ32" s="1">
        <v>0.15999999642372131</v>
      </c>
      <c r="AK32" s="1">
        <v>111115</v>
      </c>
      <c r="AL32">
        <f t="shared" si="37"/>
        <v>8.4197264773060816</v>
      </c>
      <c r="AM32">
        <f t="shared" si="38"/>
        <v>6.953418852094489E-3</v>
      </c>
      <c r="AN32">
        <f t="shared" si="39"/>
        <v>294.32864990234373</v>
      </c>
      <c r="AO32">
        <f t="shared" si="40"/>
        <v>291.89437713623045</v>
      </c>
      <c r="AP32">
        <f t="shared" si="41"/>
        <v>239.91489698123405</v>
      </c>
      <c r="AQ32">
        <f t="shared" si="42"/>
        <v>-0.64244521226391527</v>
      </c>
      <c r="AR32">
        <f t="shared" si="43"/>
        <v>2.5234660325346763</v>
      </c>
      <c r="AS32">
        <f t="shared" si="44"/>
        <v>33.085284512642971</v>
      </c>
      <c r="AT32">
        <f t="shared" si="45"/>
        <v>22.589521687630764</v>
      </c>
      <c r="AU32">
        <f t="shared" si="46"/>
        <v>19.961513519287109</v>
      </c>
      <c r="AV32">
        <f t="shared" si="47"/>
        <v>2.3410262609585892</v>
      </c>
      <c r="AW32">
        <f t="shared" si="48"/>
        <v>0.30110864267405607</v>
      </c>
      <c r="AX32">
        <f t="shared" si="49"/>
        <v>0.80052813099846387</v>
      </c>
      <c r="AY32">
        <f t="shared" si="50"/>
        <v>1.5404981299601253</v>
      </c>
      <c r="AZ32">
        <f t="shared" si="51"/>
        <v>0.18976825985279908</v>
      </c>
      <c r="BA32">
        <f t="shared" si="52"/>
        <v>19.679203991627016</v>
      </c>
      <c r="BB32">
        <f t="shared" si="53"/>
        <v>0.65029712599830236</v>
      </c>
      <c r="BC32">
        <f t="shared" si="54"/>
        <v>34.23320264378075</v>
      </c>
      <c r="BD32">
        <f t="shared" si="55"/>
        <v>390.5368567988146</v>
      </c>
      <c r="BE32">
        <f t="shared" si="56"/>
        <v>2.1084808423771927E-2</v>
      </c>
    </row>
    <row r="33" spans="1:115" x14ac:dyDescent="0.25">
      <c r="A33" s="1">
        <v>21</v>
      </c>
      <c r="B33" s="1" t="s">
        <v>82</v>
      </c>
      <c r="C33" s="1">
        <v>21060206</v>
      </c>
      <c r="D33" s="1">
        <v>1</v>
      </c>
      <c r="E33" s="1">
        <v>0</v>
      </c>
      <c r="F33">
        <f t="shared" si="29"/>
        <v>24.214297435462015</v>
      </c>
      <c r="G33">
        <f t="shared" si="30"/>
        <v>0.32137687307559454</v>
      </c>
      <c r="H33">
        <f t="shared" si="31"/>
        <v>257.85155021466892</v>
      </c>
      <c r="I33">
        <f t="shared" si="32"/>
        <v>6.9919263795388691</v>
      </c>
      <c r="J33">
        <f t="shared" si="33"/>
        <v>1.7232623683237265</v>
      </c>
      <c r="K33">
        <f t="shared" si="34"/>
        <v>21.18048095703125</v>
      </c>
      <c r="L33" s="1">
        <v>0.59374424299999995</v>
      </c>
      <c r="M33">
        <f t="shared" si="35"/>
        <v>2.6070258731483507</v>
      </c>
      <c r="N33" s="1">
        <v>1</v>
      </c>
      <c r="O33">
        <f t="shared" si="36"/>
        <v>5.2140517462967013</v>
      </c>
      <c r="P33" s="1">
        <v>18.744657516479492</v>
      </c>
      <c r="Q33" s="1">
        <v>21.18048095703125</v>
      </c>
      <c r="R33" s="1">
        <v>17.740503311157227</v>
      </c>
      <c r="S33" s="1">
        <v>399.96676635742187</v>
      </c>
      <c r="T33" s="1">
        <v>396.761474609375</v>
      </c>
      <c r="U33" s="1">
        <v>9.6735544204711914</v>
      </c>
      <c r="V33" s="1">
        <v>10.495238304138184</v>
      </c>
      <c r="W33" s="1">
        <v>33.996246337890625</v>
      </c>
      <c r="X33" s="1">
        <v>36.883926391601563</v>
      </c>
      <c r="Y33" s="1">
        <v>499.93020629882813</v>
      </c>
      <c r="Z33" s="1">
        <v>1499.4635009765625</v>
      </c>
      <c r="AA33" s="1">
        <v>1854.8623046875</v>
      </c>
      <c r="AB33" s="1">
        <v>76.271469116210937</v>
      </c>
      <c r="AC33" s="1">
        <v>1.1392518281936646</v>
      </c>
      <c r="AD33" s="1">
        <v>0.31139159202575684</v>
      </c>
      <c r="AE33" s="1">
        <v>1</v>
      </c>
      <c r="AF33" s="1">
        <v>-0.21956524252891541</v>
      </c>
      <c r="AG33" s="1">
        <v>2.737391471862793</v>
      </c>
      <c r="AH33" s="1">
        <v>1</v>
      </c>
      <c r="AI33" s="1">
        <v>0</v>
      </c>
      <c r="AJ33" s="1">
        <v>0.15999999642372131</v>
      </c>
      <c r="AK33" s="1">
        <v>111115</v>
      </c>
      <c r="AL33">
        <f t="shared" si="37"/>
        <v>8.4199587986376159</v>
      </c>
      <c r="AM33">
        <f t="shared" si="38"/>
        <v>6.991926379538869E-3</v>
      </c>
      <c r="AN33">
        <f t="shared" si="39"/>
        <v>294.33048095703123</v>
      </c>
      <c r="AO33">
        <f t="shared" si="40"/>
        <v>291.89465751647947</v>
      </c>
      <c r="AP33">
        <f t="shared" si="41"/>
        <v>239.91415479375064</v>
      </c>
      <c r="AQ33">
        <f t="shared" si="42"/>
        <v>-0.65427996929217802</v>
      </c>
      <c r="AR33">
        <f t="shared" si="43"/>
        <v>2.523749612505076</v>
      </c>
      <c r="AS33">
        <f t="shared" si="44"/>
        <v>33.089038951901763</v>
      </c>
      <c r="AT33">
        <f t="shared" si="45"/>
        <v>22.59380064776358</v>
      </c>
      <c r="AU33">
        <f t="shared" si="46"/>
        <v>19.962569236755371</v>
      </c>
      <c r="AV33">
        <f t="shared" si="47"/>
        <v>2.3411793570230692</v>
      </c>
      <c r="AW33">
        <f t="shared" si="48"/>
        <v>0.30271831894188433</v>
      </c>
      <c r="AX33">
        <f t="shared" si="49"/>
        <v>0.80048724418134953</v>
      </c>
      <c r="AY33">
        <f t="shared" si="50"/>
        <v>1.5406921128417197</v>
      </c>
      <c r="AZ33">
        <f t="shared" si="51"/>
        <v>0.19079126699748269</v>
      </c>
      <c r="BA33">
        <f t="shared" si="52"/>
        <v>19.666716548765233</v>
      </c>
      <c r="BB33">
        <f t="shared" si="53"/>
        <v>0.6498905935071756</v>
      </c>
      <c r="BC33">
        <f t="shared" si="54"/>
        <v>34.249649483862314</v>
      </c>
      <c r="BD33">
        <f t="shared" si="55"/>
        <v>390.49201217814937</v>
      </c>
      <c r="BE33">
        <f t="shared" si="56"/>
        <v>2.1238109200661562E-2</v>
      </c>
    </row>
    <row r="34" spans="1:115" x14ac:dyDescent="0.25">
      <c r="A34" s="1">
        <v>22</v>
      </c>
      <c r="B34" s="1" t="s">
        <v>83</v>
      </c>
      <c r="C34" s="1">
        <v>21060206</v>
      </c>
      <c r="D34" s="1">
        <v>1</v>
      </c>
      <c r="E34" s="1">
        <v>0</v>
      </c>
      <c r="F34">
        <f t="shared" si="29"/>
        <v>25.18542338257452</v>
      </c>
      <c r="G34">
        <f t="shared" si="30"/>
        <v>0.33348578797329231</v>
      </c>
      <c r="H34">
        <f t="shared" si="31"/>
        <v>257.31724470217097</v>
      </c>
      <c r="I34">
        <f t="shared" si="32"/>
        <v>7.2396249752193134</v>
      </c>
      <c r="J34">
        <f t="shared" si="33"/>
        <v>1.723274329241264</v>
      </c>
      <c r="K34">
        <f t="shared" si="34"/>
        <v>21.181068420410156</v>
      </c>
      <c r="L34" s="1">
        <v>0.59374424299999995</v>
      </c>
      <c r="M34">
        <f t="shared" si="35"/>
        <v>2.6070258731483507</v>
      </c>
      <c r="N34" s="1">
        <v>1</v>
      </c>
      <c r="O34">
        <f t="shared" si="36"/>
        <v>5.2140517462967013</v>
      </c>
      <c r="P34" s="1">
        <v>18.745738983154297</v>
      </c>
      <c r="Q34" s="1">
        <v>21.181068420410156</v>
      </c>
      <c r="R34" s="1">
        <v>17.739852905273438</v>
      </c>
      <c r="S34" s="1">
        <v>400.08297729492187</v>
      </c>
      <c r="T34" s="1">
        <v>396.75091552734375</v>
      </c>
      <c r="U34" s="1">
        <v>9.6455879211425781</v>
      </c>
      <c r="V34" s="1">
        <v>10.496321678161621</v>
      </c>
      <c r="W34" s="1">
        <v>33.895511627197266</v>
      </c>
      <c r="X34" s="1">
        <v>36.885074615478516</v>
      </c>
      <c r="Y34" s="1">
        <v>499.96456909179687</v>
      </c>
      <c r="Z34" s="1">
        <v>1499.470947265625</v>
      </c>
      <c r="AA34" s="1">
        <v>1855.0509033203125</v>
      </c>
      <c r="AB34" s="1">
        <v>76.271125793457031</v>
      </c>
      <c r="AC34" s="1">
        <v>1.1392518281936646</v>
      </c>
      <c r="AD34" s="1">
        <v>0.31139159202575684</v>
      </c>
      <c r="AE34" s="1">
        <v>1</v>
      </c>
      <c r="AF34" s="1">
        <v>-0.21956524252891541</v>
      </c>
      <c r="AG34" s="1">
        <v>2.737391471862793</v>
      </c>
      <c r="AH34" s="1">
        <v>1</v>
      </c>
      <c r="AI34" s="1">
        <v>0</v>
      </c>
      <c r="AJ34" s="1">
        <v>0.15999999642372131</v>
      </c>
      <c r="AK34" s="1">
        <v>111115</v>
      </c>
      <c r="AL34">
        <f t="shared" si="37"/>
        <v>8.4205375460254679</v>
      </c>
      <c r="AM34">
        <f t="shared" si="38"/>
        <v>7.2396249752193133E-3</v>
      </c>
      <c r="AN34">
        <f t="shared" si="39"/>
        <v>294.33106842041013</v>
      </c>
      <c r="AO34">
        <f t="shared" si="40"/>
        <v>291.89573898315427</v>
      </c>
      <c r="AP34">
        <f t="shared" si="41"/>
        <v>239.91534619997401</v>
      </c>
      <c r="AQ34">
        <f t="shared" si="42"/>
        <v>-0.72957640232393894</v>
      </c>
      <c r="AR34">
        <f t="shared" si="43"/>
        <v>2.523840600324919</v>
      </c>
      <c r="AS34">
        <f t="shared" si="44"/>
        <v>33.090380849490856</v>
      </c>
      <c r="AT34">
        <f t="shared" si="45"/>
        <v>22.594059171329235</v>
      </c>
      <c r="AU34">
        <f t="shared" si="46"/>
        <v>19.963403701782227</v>
      </c>
      <c r="AV34">
        <f t="shared" si="47"/>
        <v>2.3413003741219276</v>
      </c>
      <c r="AW34">
        <f t="shared" si="48"/>
        <v>0.31343855618925315</v>
      </c>
      <c r="AX34">
        <f t="shared" si="49"/>
        <v>0.80056627108365497</v>
      </c>
      <c r="AY34">
        <f t="shared" si="50"/>
        <v>1.5407341030382726</v>
      </c>
      <c r="AZ34">
        <f t="shared" si="51"/>
        <v>0.19760669939808304</v>
      </c>
      <c r="BA34">
        <f t="shared" si="52"/>
        <v>19.625875939505047</v>
      </c>
      <c r="BB34">
        <f t="shared" si="53"/>
        <v>0.64856118696073151</v>
      </c>
      <c r="BC34">
        <f t="shared" si="54"/>
        <v>34.394994920899855</v>
      </c>
      <c r="BD34">
        <f t="shared" si="55"/>
        <v>390.230013315235</v>
      </c>
      <c r="BE34">
        <f t="shared" si="56"/>
        <v>2.2198510615957883E-2</v>
      </c>
    </row>
    <row r="35" spans="1:115" x14ac:dyDescent="0.25">
      <c r="A35" s="1">
        <v>23</v>
      </c>
      <c r="B35" s="1" t="s">
        <v>83</v>
      </c>
      <c r="C35" s="1">
        <v>21060206</v>
      </c>
      <c r="D35" s="1">
        <v>1</v>
      </c>
      <c r="E35" s="1">
        <v>0</v>
      </c>
      <c r="F35">
        <f t="shared" si="29"/>
        <v>25.054850256942363</v>
      </c>
      <c r="G35">
        <f t="shared" si="30"/>
        <v>0.33387610636465548</v>
      </c>
      <c r="H35">
        <f t="shared" si="31"/>
        <v>258.10966903901237</v>
      </c>
      <c r="I35">
        <f t="shared" si="32"/>
        <v>7.2492655191258333</v>
      </c>
      <c r="J35">
        <f t="shared" si="33"/>
        <v>1.7236731494000961</v>
      </c>
      <c r="K35">
        <f t="shared" si="34"/>
        <v>21.182733535766602</v>
      </c>
      <c r="L35" s="1">
        <v>0.59374424299999995</v>
      </c>
      <c r="M35">
        <f t="shared" si="35"/>
        <v>2.6070258731483507</v>
      </c>
      <c r="N35" s="1">
        <v>1</v>
      </c>
      <c r="O35">
        <f t="shared" si="36"/>
        <v>5.2140517462967013</v>
      </c>
      <c r="P35" s="1">
        <v>18.746829986572266</v>
      </c>
      <c r="Q35" s="1">
        <v>21.182733535766602</v>
      </c>
      <c r="R35" s="1">
        <v>17.740327835083008</v>
      </c>
      <c r="S35" s="1">
        <v>400.076171875</v>
      </c>
      <c r="T35" s="1">
        <v>396.75936889648437</v>
      </c>
      <c r="U35" s="1">
        <v>9.6426525115966797</v>
      </c>
      <c r="V35" s="1">
        <v>10.494465827941895</v>
      </c>
      <c r="W35" s="1">
        <v>33.882915496826172</v>
      </c>
      <c r="X35" s="1">
        <v>36.876064300537109</v>
      </c>
      <c r="Y35" s="1">
        <v>499.99679565429687</v>
      </c>
      <c r="Z35" s="1">
        <v>1499.4613037109375</v>
      </c>
      <c r="AA35" s="1">
        <v>1855.051513671875</v>
      </c>
      <c r="AB35" s="1">
        <v>76.271186828613281</v>
      </c>
      <c r="AC35" s="1">
        <v>1.1392518281936646</v>
      </c>
      <c r="AD35" s="1">
        <v>0.31139159202575684</v>
      </c>
      <c r="AE35" s="1">
        <v>1</v>
      </c>
      <c r="AF35" s="1">
        <v>-0.21956524252891541</v>
      </c>
      <c r="AG35" s="1">
        <v>2.737391471862793</v>
      </c>
      <c r="AH35" s="1">
        <v>1</v>
      </c>
      <c r="AI35" s="1">
        <v>0</v>
      </c>
      <c r="AJ35" s="1">
        <v>0.15999999642372131</v>
      </c>
      <c r="AK35" s="1">
        <v>111115</v>
      </c>
      <c r="AL35">
        <f t="shared" si="37"/>
        <v>8.4210803144460442</v>
      </c>
      <c r="AM35">
        <f t="shared" si="38"/>
        <v>7.249265519125833E-3</v>
      </c>
      <c r="AN35">
        <f t="shared" si="39"/>
        <v>294.33273353576658</v>
      </c>
      <c r="AO35">
        <f t="shared" si="40"/>
        <v>291.89682998657224</v>
      </c>
      <c r="AP35">
        <f t="shared" si="41"/>
        <v>239.9138032312585</v>
      </c>
      <c r="AQ35">
        <f t="shared" si="42"/>
        <v>-0.73256392777927848</v>
      </c>
      <c r="AR35">
        <f t="shared" si="43"/>
        <v>2.5240985132295499</v>
      </c>
      <c r="AS35">
        <f t="shared" si="44"/>
        <v>33.093735894019545</v>
      </c>
      <c r="AT35">
        <f t="shared" si="45"/>
        <v>22.599270066077651</v>
      </c>
      <c r="AU35">
        <f t="shared" si="46"/>
        <v>19.964781761169434</v>
      </c>
      <c r="AV35">
        <f t="shared" si="47"/>
        <v>2.3415002372172018</v>
      </c>
      <c r="AW35">
        <f t="shared" si="48"/>
        <v>0.31378333346607701</v>
      </c>
      <c r="AX35">
        <f t="shared" si="49"/>
        <v>0.80042536382945395</v>
      </c>
      <c r="AY35">
        <f t="shared" si="50"/>
        <v>1.541074873387748</v>
      </c>
      <c r="AZ35">
        <f t="shared" si="51"/>
        <v>0.19782596033934843</v>
      </c>
      <c r="BA35">
        <f t="shared" si="52"/>
        <v>19.686330789546055</v>
      </c>
      <c r="BB35">
        <f t="shared" si="53"/>
        <v>0.6505446103437923</v>
      </c>
      <c r="BC35">
        <f t="shared" si="54"/>
        <v>34.39108282185753</v>
      </c>
      <c r="BD35">
        <f t="shared" si="55"/>
        <v>390.27227412016271</v>
      </c>
      <c r="BE35">
        <f t="shared" si="56"/>
        <v>2.2078520238679358E-2</v>
      </c>
    </row>
    <row r="36" spans="1:115" x14ac:dyDescent="0.25">
      <c r="A36" s="1">
        <v>24</v>
      </c>
      <c r="B36" s="1" t="s">
        <v>84</v>
      </c>
      <c r="C36" s="1">
        <v>21060206</v>
      </c>
      <c r="D36" s="1">
        <v>1</v>
      </c>
      <c r="E36" s="1">
        <v>0</v>
      </c>
      <c r="F36">
        <f t="shared" si="29"/>
        <v>24.857803252953303</v>
      </c>
      <c r="G36">
        <f t="shared" si="30"/>
        <v>0.33486134149191582</v>
      </c>
      <c r="H36">
        <f t="shared" si="31"/>
        <v>259.42992517942213</v>
      </c>
      <c r="I36">
        <f t="shared" si="32"/>
        <v>7.2697091752691989</v>
      </c>
      <c r="J36">
        <f t="shared" si="33"/>
        <v>1.723760806850658</v>
      </c>
      <c r="K36">
        <f t="shared" si="34"/>
        <v>21.183792114257813</v>
      </c>
      <c r="L36" s="1">
        <v>0.59374424299999995</v>
      </c>
      <c r="M36">
        <f t="shared" si="35"/>
        <v>2.6070258731483507</v>
      </c>
      <c r="N36" s="1">
        <v>1</v>
      </c>
      <c r="O36">
        <f t="shared" si="36"/>
        <v>5.2140517462967013</v>
      </c>
      <c r="P36" s="1">
        <v>18.747320175170898</v>
      </c>
      <c r="Q36" s="1">
        <v>21.183792114257813</v>
      </c>
      <c r="R36" s="1">
        <v>17.740392684936523</v>
      </c>
      <c r="S36" s="1">
        <v>400.0518798828125</v>
      </c>
      <c r="T36" s="1">
        <v>396.75750732421875</v>
      </c>
      <c r="U36" s="1">
        <v>9.6411952972412109</v>
      </c>
      <c r="V36" s="1">
        <v>10.49541187286377</v>
      </c>
      <c r="W36" s="1">
        <v>33.876934051513672</v>
      </c>
      <c r="X36" s="1">
        <v>36.878452301025391</v>
      </c>
      <c r="Y36" s="1">
        <v>499.99569702148437</v>
      </c>
      <c r="Z36" s="1">
        <v>1499.4246826171875</v>
      </c>
      <c r="AA36" s="1">
        <v>1855.110107421875</v>
      </c>
      <c r="AB36" s="1">
        <v>76.271583557128906</v>
      </c>
      <c r="AC36" s="1">
        <v>1.1392518281936646</v>
      </c>
      <c r="AD36" s="1">
        <v>0.31139159202575684</v>
      </c>
      <c r="AE36" s="1">
        <v>1</v>
      </c>
      <c r="AF36" s="1">
        <v>-0.21956524252891541</v>
      </c>
      <c r="AG36" s="1">
        <v>2.737391471862793</v>
      </c>
      <c r="AH36" s="1">
        <v>1</v>
      </c>
      <c r="AI36" s="1">
        <v>0</v>
      </c>
      <c r="AJ36" s="1">
        <v>0.15999999642372131</v>
      </c>
      <c r="AK36" s="1">
        <v>111115</v>
      </c>
      <c r="AL36">
        <f t="shared" si="37"/>
        <v>8.4210618109771609</v>
      </c>
      <c r="AM36">
        <f t="shared" si="38"/>
        <v>7.2697091752691985E-3</v>
      </c>
      <c r="AN36">
        <f t="shared" si="39"/>
        <v>294.33379211425779</v>
      </c>
      <c r="AO36">
        <f t="shared" si="40"/>
        <v>291.89732017517088</v>
      </c>
      <c r="AP36">
        <f t="shared" si="41"/>
        <v>239.90794385638947</v>
      </c>
      <c r="AQ36">
        <f t="shared" si="42"/>
        <v>-0.73886589035505945</v>
      </c>
      <c r="AR36">
        <f t="shared" si="43"/>
        <v>2.5242624904782698</v>
      </c>
      <c r="AS36">
        <f t="shared" si="44"/>
        <v>33.095713668873124</v>
      </c>
      <c r="AT36">
        <f t="shared" si="45"/>
        <v>22.600301796009354</v>
      </c>
      <c r="AU36">
        <f t="shared" si="46"/>
        <v>19.965556144714355</v>
      </c>
      <c r="AV36">
        <f t="shared" si="47"/>
        <v>2.3416125543892856</v>
      </c>
      <c r="AW36">
        <f t="shared" si="48"/>
        <v>0.31465339873776954</v>
      </c>
      <c r="AX36">
        <f t="shared" si="49"/>
        <v>0.80050168362761176</v>
      </c>
      <c r="AY36">
        <f t="shared" si="50"/>
        <v>1.5411108707616739</v>
      </c>
      <c r="AZ36">
        <f t="shared" si="51"/>
        <v>0.19837929661947071</v>
      </c>
      <c r="BA36">
        <f t="shared" si="52"/>
        <v>19.787131215541994</v>
      </c>
      <c r="BB36">
        <f t="shared" si="53"/>
        <v>0.65387527744351792</v>
      </c>
      <c r="BC36">
        <f t="shared" si="54"/>
        <v>34.403559449519072</v>
      </c>
      <c r="BD36">
        <f t="shared" si="55"/>
        <v>390.32143111624447</v>
      </c>
      <c r="BE36">
        <f t="shared" si="56"/>
        <v>2.1910068057286229E-2</v>
      </c>
    </row>
    <row r="37" spans="1:115" x14ac:dyDescent="0.25">
      <c r="A37" s="1">
        <v>25</v>
      </c>
      <c r="B37" s="1" t="s">
        <v>85</v>
      </c>
      <c r="C37" s="1">
        <v>21060206</v>
      </c>
      <c r="D37" s="1">
        <v>1</v>
      </c>
      <c r="E37" s="1">
        <v>0</v>
      </c>
      <c r="F37">
        <f t="shared" si="29"/>
        <v>24.809244412100945</v>
      </c>
      <c r="G37">
        <f t="shared" si="30"/>
        <v>0.33483187319542312</v>
      </c>
      <c r="H37">
        <f t="shared" si="31"/>
        <v>259.64803981858466</v>
      </c>
      <c r="I37">
        <f t="shared" si="32"/>
        <v>7.2706303578079465</v>
      </c>
      <c r="J37">
        <f t="shared" si="33"/>
        <v>1.7241141310835881</v>
      </c>
      <c r="K37">
        <f t="shared" si="34"/>
        <v>21.185844421386719</v>
      </c>
      <c r="L37" s="1">
        <v>0.59374424299999995</v>
      </c>
      <c r="M37">
        <f t="shared" si="35"/>
        <v>2.6070258731483507</v>
      </c>
      <c r="N37" s="1">
        <v>1</v>
      </c>
      <c r="O37">
        <f t="shared" si="36"/>
        <v>5.2140517462967013</v>
      </c>
      <c r="P37" s="1">
        <v>18.748300552368164</v>
      </c>
      <c r="Q37" s="1">
        <v>21.185844421386719</v>
      </c>
      <c r="R37" s="1">
        <v>17.740602493286133</v>
      </c>
      <c r="S37" s="1">
        <v>400.03622436523437</v>
      </c>
      <c r="T37" s="1">
        <v>396.74761962890625</v>
      </c>
      <c r="U37" s="1">
        <v>9.6406583786010742</v>
      </c>
      <c r="V37" s="1">
        <v>10.494974136352539</v>
      </c>
      <c r="W37" s="1">
        <v>33.872886657714844</v>
      </c>
      <c r="X37" s="1">
        <v>36.874561309814453</v>
      </c>
      <c r="Y37" s="1">
        <v>500.001220703125</v>
      </c>
      <c r="Z37" s="1">
        <v>1499.462646484375</v>
      </c>
      <c r="AA37" s="1">
        <v>1854.9337158203125</v>
      </c>
      <c r="AB37" s="1">
        <v>76.271392822265625</v>
      </c>
      <c r="AC37" s="1">
        <v>1.1392518281936646</v>
      </c>
      <c r="AD37" s="1">
        <v>0.31139159202575684</v>
      </c>
      <c r="AE37" s="1">
        <v>1</v>
      </c>
      <c r="AF37" s="1">
        <v>-0.21956524252891541</v>
      </c>
      <c r="AG37" s="1">
        <v>2.737391471862793</v>
      </c>
      <c r="AH37" s="1">
        <v>1</v>
      </c>
      <c r="AI37" s="1">
        <v>0</v>
      </c>
      <c r="AJ37" s="1">
        <v>0.15999999642372131</v>
      </c>
      <c r="AK37" s="1">
        <v>111115</v>
      </c>
      <c r="AL37">
        <f t="shared" si="37"/>
        <v>8.4211548423068248</v>
      </c>
      <c r="AM37">
        <f t="shared" si="38"/>
        <v>7.2706303578079466E-3</v>
      </c>
      <c r="AN37">
        <f t="shared" si="39"/>
        <v>294.3358444213867</v>
      </c>
      <c r="AO37">
        <f t="shared" si="40"/>
        <v>291.89830055236814</v>
      </c>
      <c r="AP37">
        <f t="shared" si="41"/>
        <v>239.9140180750037</v>
      </c>
      <c r="AQ37">
        <f t="shared" si="42"/>
        <v>-0.739186078892479</v>
      </c>
      <c r="AR37">
        <f t="shared" si="43"/>
        <v>2.5245804260968505</v>
      </c>
      <c r="AS37">
        <f t="shared" si="44"/>
        <v>33.099964910564204</v>
      </c>
      <c r="AT37">
        <f t="shared" si="45"/>
        <v>22.604990774211664</v>
      </c>
      <c r="AU37">
        <f t="shared" si="46"/>
        <v>19.967072486877441</v>
      </c>
      <c r="AV37">
        <f t="shared" si="47"/>
        <v>2.3418324994705944</v>
      </c>
      <c r="AW37">
        <f t="shared" si="48"/>
        <v>0.31462737964401266</v>
      </c>
      <c r="AX37">
        <f t="shared" si="49"/>
        <v>0.80046629501326239</v>
      </c>
      <c r="AY37">
        <f t="shared" si="50"/>
        <v>1.541366204457332</v>
      </c>
      <c r="AZ37">
        <f t="shared" si="51"/>
        <v>0.19836274884198929</v>
      </c>
      <c r="BA37">
        <f t="shared" si="52"/>
        <v>19.80371764053454</v>
      </c>
      <c r="BB37">
        <f t="shared" si="53"/>
        <v>0.6544413298848365</v>
      </c>
      <c r="BC37">
        <f t="shared" si="54"/>
        <v>34.397900342979604</v>
      </c>
      <c r="BD37">
        <f t="shared" si="55"/>
        <v>390.32411606852742</v>
      </c>
      <c r="BE37">
        <f t="shared" si="56"/>
        <v>2.1863520129569623E-2</v>
      </c>
    </row>
    <row r="38" spans="1:115" x14ac:dyDescent="0.25">
      <c r="A38" s="1">
        <v>26</v>
      </c>
      <c r="B38" s="1" t="s">
        <v>85</v>
      </c>
      <c r="C38" s="1">
        <v>21060206</v>
      </c>
      <c r="D38" s="1">
        <v>1</v>
      </c>
      <c r="E38" s="1">
        <v>0</v>
      </c>
      <c r="F38">
        <f t="shared" si="29"/>
        <v>24.698566225210975</v>
      </c>
      <c r="G38">
        <f t="shared" si="30"/>
        <v>0.33479804525719914</v>
      </c>
      <c r="H38">
        <f t="shared" si="31"/>
        <v>260.18100918500835</v>
      </c>
      <c r="I38">
        <f t="shared" si="32"/>
        <v>7.2711107225341269</v>
      </c>
      <c r="J38">
        <f t="shared" si="33"/>
        <v>1.7243942074102228</v>
      </c>
      <c r="K38">
        <f t="shared" si="34"/>
        <v>21.18724250793457</v>
      </c>
      <c r="L38" s="1">
        <v>0.59374424299999995</v>
      </c>
      <c r="M38">
        <f t="shared" si="35"/>
        <v>2.6070258731483507</v>
      </c>
      <c r="N38" s="1">
        <v>1</v>
      </c>
      <c r="O38">
        <f t="shared" si="36"/>
        <v>5.2140517462967013</v>
      </c>
      <c r="P38" s="1">
        <v>18.749502182006836</v>
      </c>
      <c r="Q38" s="1">
        <v>21.18724250793457</v>
      </c>
      <c r="R38" s="1">
        <v>17.741125106811523</v>
      </c>
      <c r="S38" s="1">
        <v>400.02175903320312</v>
      </c>
      <c r="T38" s="1">
        <v>396.74624633789062</v>
      </c>
      <c r="U38" s="1">
        <v>9.6397361755371094</v>
      </c>
      <c r="V38" s="1">
        <v>10.49411678314209</v>
      </c>
      <c r="W38" s="1">
        <v>33.867183685302734</v>
      </c>
      <c r="X38" s="1">
        <v>36.868869781494141</v>
      </c>
      <c r="Y38" s="1">
        <v>499.99673461914062</v>
      </c>
      <c r="Z38" s="1">
        <v>1499.425537109375</v>
      </c>
      <c r="AA38" s="1">
        <v>1854.7066650390625</v>
      </c>
      <c r="AB38" s="1">
        <v>76.271575927734375</v>
      </c>
      <c r="AC38" s="1">
        <v>1.1392518281936646</v>
      </c>
      <c r="AD38" s="1">
        <v>0.31139159202575684</v>
      </c>
      <c r="AE38" s="1">
        <v>1</v>
      </c>
      <c r="AF38" s="1">
        <v>-0.21956524252891541</v>
      </c>
      <c r="AG38" s="1">
        <v>2.737391471862793</v>
      </c>
      <c r="AH38" s="1">
        <v>1</v>
      </c>
      <c r="AI38" s="1">
        <v>0</v>
      </c>
      <c r="AJ38" s="1">
        <v>0.15999999642372131</v>
      </c>
      <c r="AK38" s="1">
        <v>111115</v>
      </c>
      <c r="AL38">
        <f t="shared" si="37"/>
        <v>8.4210792864755515</v>
      </c>
      <c r="AM38">
        <f t="shared" si="38"/>
        <v>7.271110722534127E-3</v>
      </c>
      <c r="AN38">
        <f t="shared" si="39"/>
        <v>294.33724250793455</v>
      </c>
      <c r="AO38">
        <f t="shared" si="40"/>
        <v>291.89950218200681</v>
      </c>
      <c r="AP38">
        <f t="shared" si="41"/>
        <v>239.90808057513641</v>
      </c>
      <c r="AQ38">
        <f t="shared" si="42"/>
        <v>-0.73938947233289098</v>
      </c>
      <c r="AR38">
        <f t="shared" si="43"/>
        <v>2.5247970324301563</v>
      </c>
      <c r="AS38">
        <f t="shared" si="44"/>
        <v>33.102725382550709</v>
      </c>
      <c r="AT38">
        <f t="shared" si="45"/>
        <v>22.608608599408619</v>
      </c>
      <c r="AU38">
        <f t="shared" si="46"/>
        <v>19.968372344970703</v>
      </c>
      <c r="AV38">
        <f t="shared" si="47"/>
        <v>2.3420210579978074</v>
      </c>
      <c r="AW38">
        <f t="shared" si="48"/>
        <v>0.31459751085479787</v>
      </c>
      <c r="AX38">
        <f t="shared" si="49"/>
        <v>0.80040282501993354</v>
      </c>
      <c r="AY38">
        <f t="shared" si="50"/>
        <v>1.5416182329778738</v>
      </c>
      <c r="AZ38">
        <f t="shared" si="51"/>
        <v>0.19834375274189622</v>
      </c>
      <c r="BA38">
        <f t="shared" si="52"/>
        <v>19.844415597008918</v>
      </c>
      <c r="BB38">
        <f t="shared" si="53"/>
        <v>0.6557869459045218</v>
      </c>
      <c r="BC38">
        <f t="shared" si="54"/>
        <v>34.392408745825364</v>
      </c>
      <c r="BD38">
        <f t="shared" si="55"/>
        <v>390.35139910076515</v>
      </c>
      <c r="BE38">
        <f t="shared" si="56"/>
        <v>2.1760987331161528E-2</v>
      </c>
    </row>
    <row r="39" spans="1:115" x14ac:dyDescent="0.25">
      <c r="A39" s="1">
        <v>27</v>
      </c>
      <c r="B39" s="1" t="s">
        <v>86</v>
      </c>
      <c r="C39" s="1">
        <v>21060206</v>
      </c>
      <c r="D39" s="1">
        <v>1</v>
      </c>
      <c r="E39" s="1">
        <v>0</v>
      </c>
      <c r="F39">
        <f t="shared" si="29"/>
        <v>24.56696109796081</v>
      </c>
      <c r="G39">
        <f t="shared" si="30"/>
        <v>0.33462224088677378</v>
      </c>
      <c r="H39">
        <f t="shared" si="31"/>
        <v>260.77864734654145</v>
      </c>
      <c r="I39">
        <f t="shared" si="32"/>
        <v>7.2687654654170197</v>
      </c>
      <c r="J39">
        <f t="shared" si="33"/>
        <v>1.7246834230379644</v>
      </c>
      <c r="K39">
        <f t="shared" si="34"/>
        <v>21.188858032226562</v>
      </c>
      <c r="L39" s="1">
        <v>0.59374424299999995</v>
      </c>
      <c r="M39">
        <f t="shared" si="35"/>
        <v>2.6070258731483507</v>
      </c>
      <c r="N39" s="1">
        <v>1</v>
      </c>
      <c r="O39">
        <f t="shared" si="36"/>
        <v>5.2140517462967013</v>
      </c>
      <c r="P39" s="1">
        <v>18.750949859619141</v>
      </c>
      <c r="Q39" s="1">
        <v>21.188858032226562</v>
      </c>
      <c r="R39" s="1">
        <v>17.741582870483398</v>
      </c>
      <c r="S39" s="1">
        <v>400.01504516601562</v>
      </c>
      <c r="T39" s="1">
        <v>396.75527954101562</v>
      </c>
      <c r="U39" s="1">
        <v>9.6395244598388672</v>
      </c>
      <c r="V39" s="1">
        <v>10.493625640869141</v>
      </c>
      <c r="W39" s="1">
        <v>33.863311767578125</v>
      </c>
      <c r="X39" s="1">
        <v>36.863739013671875</v>
      </c>
      <c r="Y39" s="1">
        <v>499.99923706054687</v>
      </c>
      <c r="Z39" s="1">
        <v>1499.4222412109375</v>
      </c>
      <c r="AA39" s="1">
        <v>1854.4029541015625</v>
      </c>
      <c r="AB39" s="1">
        <v>76.271438598632813</v>
      </c>
      <c r="AC39" s="1">
        <v>1.1392518281936646</v>
      </c>
      <c r="AD39" s="1">
        <v>0.31139159202575684</v>
      </c>
      <c r="AE39" s="1">
        <v>1</v>
      </c>
      <c r="AF39" s="1">
        <v>-0.21956524252891541</v>
      </c>
      <c r="AG39" s="1">
        <v>2.737391471862793</v>
      </c>
      <c r="AH39" s="1">
        <v>1</v>
      </c>
      <c r="AI39" s="1">
        <v>0</v>
      </c>
      <c r="AJ39" s="1">
        <v>0.15999999642372131</v>
      </c>
      <c r="AK39" s="1">
        <v>111115</v>
      </c>
      <c r="AL39">
        <f t="shared" si="37"/>
        <v>8.4211214332657853</v>
      </c>
      <c r="AM39">
        <f t="shared" si="38"/>
        <v>7.26876546541702E-3</v>
      </c>
      <c r="AN39">
        <f t="shared" si="39"/>
        <v>294.33885803222654</v>
      </c>
      <c r="AO39">
        <f t="shared" si="40"/>
        <v>291.90094985961912</v>
      </c>
      <c r="AP39">
        <f t="shared" si="41"/>
        <v>239.9075532313982</v>
      </c>
      <c r="AQ39">
        <f t="shared" si="42"/>
        <v>-0.73869427855157199</v>
      </c>
      <c r="AR39">
        <f t="shared" si="43"/>
        <v>2.525047346782554</v>
      </c>
      <c r="AS39">
        <f t="shared" si="44"/>
        <v>33.106066873475967</v>
      </c>
      <c r="AT39">
        <f t="shared" si="45"/>
        <v>22.612441232606827</v>
      </c>
      <c r="AU39">
        <f t="shared" si="46"/>
        <v>19.969903945922852</v>
      </c>
      <c r="AV39">
        <f t="shared" si="47"/>
        <v>2.342243250415021</v>
      </c>
      <c r="AW39">
        <f t="shared" si="48"/>
        <v>0.31444227638449396</v>
      </c>
      <c r="AX39">
        <f t="shared" si="49"/>
        <v>0.80036392374458953</v>
      </c>
      <c r="AY39">
        <f t="shared" si="50"/>
        <v>1.5418793266704314</v>
      </c>
      <c r="AZ39">
        <f t="shared" si="51"/>
        <v>0.19824502646496958</v>
      </c>
      <c r="BA39">
        <f t="shared" si="52"/>
        <v>19.889962588926256</v>
      </c>
      <c r="BB39">
        <f t="shared" si="53"/>
        <v>0.65727832947357856</v>
      </c>
      <c r="BC39">
        <f t="shared" si="54"/>
        <v>34.385735518456606</v>
      </c>
      <c r="BD39">
        <f t="shared" si="55"/>
        <v>390.39450694112668</v>
      </c>
      <c r="BE39">
        <f t="shared" si="56"/>
        <v>2.1638445515681538E-2</v>
      </c>
    </row>
    <row r="40" spans="1:115" x14ac:dyDescent="0.25">
      <c r="A40" s="1">
        <v>28</v>
      </c>
      <c r="B40" s="1" t="s">
        <v>86</v>
      </c>
      <c r="C40" s="1">
        <v>21060206</v>
      </c>
      <c r="D40" s="1">
        <v>1</v>
      </c>
      <c r="E40" s="1">
        <v>0</v>
      </c>
      <c r="F40">
        <f t="shared" si="29"/>
        <v>24.469978532630272</v>
      </c>
      <c r="G40">
        <f t="shared" si="30"/>
        <v>0.33534375531874638</v>
      </c>
      <c r="H40">
        <f t="shared" si="31"/>
        <v>261.50264567113481</v>
      </c>
      <c r="I40">
        <f t="shared" si="32"/>
        <v>7.2842654113297467</v>
      </c>
      <c r="J40">
        <f t="shared" si="33"/>
        <v>1.7248652660538373</v>
      </c>
      <c r="K40">
        <f t="shared" si="34"/>
        <v>21.190589904785156</v>
      </c>
      <c r="L40" s="1">
        <v>0.59374424299999995</v>
      </c>
      <c r="M40">
        <f t="shared" si="35"/>
        <v>2.6070258731483507</v>
      </c>
      <c r="N40" s="1">
        <v>1</v>
      </c>
      <c r="O40">
        <f t="shared" si="36"/>
        <v>5.2140517462967013</v>
      </c>
      <c r="P40" s="1">
        <v>18.751747131347656</v>
      </c>
      <c r="Q40" s="1">
        <v>21.190589904785156</v>
      </c>
      <c r="R40" s="1">
        <v>17.741674423217773</v>
      </c>
      <c r="S40" s="1">
        <v>400.00167846679687</v>
      </c>
      <c r="T40" s="1">
        <v>396.75262451171875</v>
      </c>
      <c r="U40" s="1">
        <v>9.6388025283813477</v>
      </c>
      <c r="V40" s="1">
        <v>10.494744300842285</v>
      </c>
      <c r="W40" s="1">
        <v>33.859142303466797</v>
      </c>
      <c r="X40" s="1">
        <v>36.865890502929688</v>
      </c>
      <c r="Y40" s="1">
        <v>499.98739624023437</v>
      </c>
      <c r="Z40" s="1">
        <v>1499.384033203125</v>
      </c>
      <c r="AA40" s="1">
        <v>1854.1605224609375</v>
      </c>
      <c r="AB40" s="1">
        <v>76.271553039550781</v>
      </c>
      <c r="AC40" s="1">
        <v>1.1392518281936646</v>
      </c>
      <c r="AD40" s="1">
        <v>0.31139159202575684</v>
      </c>
      <c r="AE40" s="1">
        <v>1</v>
      </c>
      <c r="AF40" s="1">
        <v>-0.21956524252891541</v>
      </c>
      <c r="AG40" s="1">
        <v>2.737391471862793</v>
      </c>
      <c r="AH40" s="1">
        <v>1</v>
      </c>
      <c r="AI40" s="1">
        <v>0</v>
      </c>
      <c r="AJ40" s="1">
        <v>0.15999999642372131</v>
      </c>
      <c r="AK40" s="1">
        <v>111115</v>
      </c>
      <c r="AL40">
        <f t="shared" si="37"/>
        <v>8.4209220069900415</v>
      </c>
      <c r="AM40">
        <f t="shared" si="38"/>
        <v>7.284265411329747E-3</v>
      </c>
      <c r="AN40">
        <f t="shared" si="39"/>
        <v>294.34058990478513</v>
      </c>
      <c r="AO40">
        <f t="shared" si="40"/>
        <v>291.90174713134763</v>
      </c>
      <c r="AP40">
        <f t="shared" si="41"/>
        <v>239.90143995028484</v>
      </c>
      <c r="AQ40">
        <f t="shared" si="42"/>
        <v>-0.7435222270001054</v>
      </c>
      <c r="AR40">
        <f t="shared" si="43"/>
        <v>2.5253157126320529</v>
      </c>
      <c r="AS40">
        <f t="shared" si="44"/>
        <v>33.10953575735563</v>
      </c>
      <c r="AT40">
        <f t="shared" si="45"/>
        <v>22.614791456513345</v>
      </c>
      <c r="AU40">
        <f t="shared" si="46"/>
        <v>19.971168518066406</v>
      </c>
      <c r="AV40">
        <f t="shared" si="47"/>
        <v>2.3424267183495067</v>
      </c>
      <c r="AW40">
        <f t="shared" si="48"/>
        <v>0.31507930774088982</v>
      </c>
      <c r="AX40">
        <f t="shared" si="49"/>
        <v>0.80045044657821562</v>
      </c>
      <c r="AY40">
        <f t="shared" si="50"/>
        <v>1.541976271771291</v>
      </c>
      <c r="AZ40">
        <f t="shared" si="51"/>
        <v>0.19865017215645955</v>
      </c>
      <c r="BA40">
        <f t="shared" si="52"/>
        <v>19.945212909288813</v>
      </c>
      <c r="BB40">
        <f t="shared" si="53"/>
        <v>0.65910753833818914</v>
      </c>
      <c r="BC40">
        <f t="shared" si="54"/>
        <v>34.394168125533668</v>
      </c>
      <c r="BD40">
        <f t="shared" si="55"/>
        <v>390.41696222326647</v>
      </c>
      <c r="BE40">
        <f t="shared" si="56"/>
        <v>2.1557069418469275E-2</v>
      </c>
    </row>
    <row r="41" spans="1:115" x14ac:dyDescent="0.25">
      <c r="A41" s="1">
        <v>29</v>
      </c>
      <c r="B41" s="1" t="s">
        <v>87</v>
      </c>
      <c r="C41" s="1">
        <v>21060206</v>
      </c>
      <c r="D41" s="1">
        <v>1</v>
      </c>
      <c r="E41" s="1">
        <v>0</v>
      </c>
      <c r="F41">
        <f t="shared" si="29"/>
        <v>24.29897422013352</v>
      </c>
      <c r="G41">
        <f t="shared" si="30"/>
        <v>0.33562003402280488</v>
      </c>
      <c r="H41">
        <f t="shared" si="31"/>
        <v>262.4524427444332</v>
      </c>
      <c r="I41">
        <f t="shared" si="32"/>
        <v>7.2895690232758064</v>
      </c>
      <c r="J41">
        <f t="shared" si="33"/>
        <v>1.7247854638499129</v>
      </c>
      <c r="K41">
        <f t="shared" si="34"/>
        <v>21.190303802490234</v>
      </c>
      <c r="L41" s="1">
        <v>0.59374424299999995</v>
      </c>
      <c r="M41">
        <f t="shared" si="35"/>
        <v>2.6070258731483507</v>
      </c>
      <c r="N41" s="1">
        <v>1</v>
      </c>
      <c r="O41">
        <f t="shared" si="36"/>
        <v>5.2140517462967013</v>
      </c>
      <c r="P41" s="1">
        <v>18.752782821655273</v>
      </c>
      <c r="Q41" s="1">
        <v>21.190303802490234</v>
      </c>
      <c r="R41" s="1">
        <v>17.7418212890625</v>
      </c>
      <c r="S41" s="1">
        <v>399.99215698242187</v>
      </c>
      <c r="T41" s="1">
        <v>396.76312255859375</v>
      </c>
      <c r="U41" s="1">
        <v>9.638641357421875</v>
      </c>
      <c r="V41" s="1">
        <v>10.495213508605957</v>
      </c>
      <c r="W41" s="1">
        <v>33.856365203857422</v>
      </c>
      <c r="X41" s="1">
        <v>36.865131378173828</v>
      </c>
      <c r="Y41" s="1">
        <v>499.98297119140625</v>
      </c>
      <c r="Z41" s="1">
        <v>1499.363525390625</v>
      </c>
      <c r="AA41" s="1">
        <v>1854.0810546875</v>
      </c>
      <c r="AB41" s="1">
        <v>76.271522521972656</v>
      </c>
      <c r="AC41" s="1">
        <v>1.1392518281936646</v>
      </c>
      <c r="AD41" s="1">
        <v>0.31139159202575684</v>
      </c>
      <c r="AE41" s="1">
        <v>1</v>
      </c>
      <c r="AF41" s="1">
        <v>-0.21956524252891541</v>
      </c>
      <c r="AG41" s="1">
        <v>2.737391471862793</v>
      </c>
      <c r="AH41" s="1">
        <v>1</v>
      </c>
      <c r="AI41" s="1">
        <v>0</v>
      </c>
      <c r="AJ41" s="1">
        <v>0.15999999642372131</v>
      </c>
      <c r="AK41" s="1">
        <v>111115</v>
      </c>
      <c r="AL41">
        <f t="shared" si="37"/>
        <v>8.4208474791292627</v>
      </c>
      <c r="AM41">
        <f t="shared" si="38"/>
        <v>7.2895690232758067E-3</v>
      </c>
      <c r="AN41">
        <f t="shared" si="39"/>
        <v>294.34030380249021</v>
      </c>
      <c r="AO41">
        <f t="shared" si="40"/>
        <v>291.90278282165525</v>
      </c>
      <c r="AP41">
        <f t="shared" si="41"/>
        <v>239.89815870035818</v>
      </c>
      <c r="AQ41">
        <f t="shared" si="42"/>
        <v>-0.74505992159629786</v>
      </c>
      <c r="AR41">
        <f t="shared" si="43"/>
        <v>2.5252713773444637</v>
      </c>
      <c r="AS41">
        <f t="shared" si="44"/>
        <v>33.108967722743074</v>
      </c>
      <c r="AT41">
        <f t="shared" si="45"/>
        <v>22.613754214137117</v>
      </c>
      <c r="AU41">
        <f t="shared" si="46"/>
        <v>19.971543312072754</v>
      </c>
      <c r="AV41">
        <f t="shared" si="47"/>
        <v>2.3424810970116727</v>
      </c>
      <c r="AW41">
        <f t="shared" si="48"/>
        <v>0.31532319275069209</v>
      </c>
      <c r="AX41">
        <f t="shared" si="49"/>
        <v>0.80048591349455089</v>
      </c>
      <c r="AY41">
        <f t="shared" si="50"/>
        <v>1.5419951835171219</v>
      </c>
      <c r="AZ41">
        <f t="shared" si="51"/>
        <v>0.19880528442955159</v>
      </c>
      <c r="BA41">
        <f t="shared" si="52"/>
        <v>20.017647397728776</v>
      </c>
      <c r="BB41">
        <f t="shared" si="53"/>
        <v>0.66148396315656677</v>
      </c>
      <c r="BC41">
        <f t="shared" si="54"/>
        <v>34.399320932391674</v>
      </c>
      <c r="BD41">
        <f t="shared" si="55"/>
        <v>390.47173597608059</v>
      </c>
      <c r="BE41">
        <f t="shared" si="56"/>
        <v>2.1406625256417743E-2</v>
      </c>
    </row>
    <row r="42" spans="1:115" x14ac:dyDescent="0.25">
      <c r="A42" s="1">
        <v>30</v>
      </c>
      <c r="B42" s="1" t="s">
        <v>87</v>
      </c>
      <c r="C42" s="1">
        <v>21060206</v>
      </c>
      <c r="D42" s="1">
        <v>1</v>
      </c>
      <c r="E42" s="1">
        <v>0</v>
      </c>
      <c r="F42">
        <f t="shared" si="29"/>
        <v>24.217248383783346</v>
      </c>
      <c r="G42">
        <f t="shared" si="30"/>
        <v>0.33564836895138578</v>
      </c>
      <c r="H42">
        <f t="shared" si="31"/>
        <v>262.85785301565289</v>
      </c>
      <c r="I42">
        <f t="shared" si="32"/>
        <v>7.2911753056304844</v>
      </c>
      <c r="J42">
        <f t="shared" si="33"/>
        <v>1.7250256326076983</v>
      </c>
      <c r="K42">
        <f t="shared" si="34"/>
        <v>21.191884994506836</v>
      </c>
      <c r="L42" s="1">
        <v>0.59374424299999995</v>
      </c>
      <c r="M42">
        <f t="shared" si="35"/>
        <v>2.6070258731483507</v>
      </c>
      <c r="N42" s="1">
        <v>1</v>
      </c>
      <c r="O42">
        <f t="shared" si="36"/>
        <v>5.2140517462967013</v>
      </c>
      <c r="P42" s="1">
        <v>18.753114700317383</v>
      </c>
      <c r="Q42" s="1">
        <v>21.191884994506836</v>
      </c>
      <c r="R42" s="1">
        <v>17.742460250854492</v>
      </c>
      <c r="S42" s="1">
        <v>399.97613525390625</v>
      </c>
      <c r="T42" s="1">
        <v>396.7567138671875</v>
      </c>
      <c r="U42" s="1">
        <v>9.6385116577148437</v>
      </c>
      <c r="V42" s="1">
        <v>10.495278358459473</v>
      </c>
      <c r="W42" s="1">
        <v>33.855201721191406</v>
      </c>
      <c r="X42" s="1">
        <v>36.864589691162109</v>
      </c>
      <c r="Y42" s="1">
        <v>499.97955322265625</v>
      </c>
      <c r="Z42" s="1">
        <v>1499.3563232421875</v>
      </c>
      <c r="AA42" s="1">
        <v>1854.0247802734375</v>
      </c>
      <c r="AB42" s="1">
        <v>76.271514892578125</v>
      </c>
      <c r="AC42" s="1">
        <v>1.1392518281936646</v>
      </c>
      <c r="AD42" s="1">
        <v>0.31139159202575684</v>
      </c>
      <c r="AE42" s="1">
        <v>1</v>
      </c>
      <c r="AF42" s="1">
        <v>-0.21956524252891541</v>
      </c>
      <c r="AG42" s="1">
        <v>2.737391471862793</v>
      </c>
      <c r="AH42" s="1">
        <v>1</v>
      </c>
      <c r="AI42" s="1">
        <v>0</v>
      </c>
      <c r="AJ42" s="1">
        <v>0.15999999642372131</v>
      </c>
      <c r="AK42" s="1">
        <v>111115</v>
      </c>
      <c r="AL42">
        <f t="shared" si="37"/>
        <v>8.4207899127816273</v>
      </c>
      <c r="AM42">
        <f t="shared" si="38"/>
        <v>7.291175305630484E-3</v>
      </c>
      <c r="AN42">
        <f t="shared" si="39"/>
        <v>294.34188499450681</v>
      </c>
      <c r="AO42">
        <f t="shared" si="40"/>
        <v>291.90311470031736</v>
      </c>
      <c r="AP42">
        <f t="shared" si="41"/>
        <v>239.89700635663394</v>
      </c>
      <c r="AQ42">
        <f t="shared" si="42"/>
        <v>-0.74565082963685259</v>
      </c>
      <c r="AR42">
        <f t="shared" si="43"/>
        <v>2.5255164122266929</v>
      </c>
      <c r="AS42">
        <f t="shared" si="44"/>
        <v>33.112183700345611</v>
      </c>
      <c r="AT42">
        <f t="shared" si="45"/>
        <v>22.616905341886138</v>
      </c>
      <c r="AU42">
        <f t="shared" si="46"/>
        <v>19.972499847412109</v>
      </c>
      <c r="AV42">
        <f t="shared" si="47"/>
        <v>2.3426198852272138</v>
      </c>
      <c r="AW42">
        <f t="shared" si="48"/>
        <v>0.3153482040343325</v>
      </c>
      <c r="AX42">
        <f t="shared" si="49"/>
        <v>0.80049077961899462</v>
      </c>
      <c r="AY42">
        <f t="shared" si="50"/>
        <v>1.5421291056082191</v>
      </c>
      <c r="AZ42">
        <f t="shared" si="51"/>
        <v>0.19882119186918679</v>
      </c>
      <c r="BA42">
        <f t="shared" si="52"/>
        <v>20.048566650914484</v>
      </c>
      <c r="BB42">
        <f t="shared" si="53"/>
        <v>0.66251645864685571</v>
      </c>
      <c r="BC42">
        <f t="shared" si="54"/>
        <v>34.396776967248542</v>
      </c>
      <c r="BD42">
        <f t="shared" si="55"/>
        <v>390.48648738903103</v>
      </c>
      <c r="BE42">
        <f t="shared" si="56"/>
        <v>2.1332243709308321E-2</v>
      </c>
      <c r="BF42">
        <f>AVERAGE(F28:F42)</f>
        <v>24.362236768650185</v>
      </c>
      <c r="BG42">
        <f>AVERAGE(P28:P42)</f>
        <v>18.747357813517251</v>
      </c>
      <c r="BH42">
        <f>AVERAGE(Q28:Q42)</f>
        <v>21.183578236897787</v>
      </c>
      <c r="BI42">
        <f>AVERAGE(C28:C42)</f>
        <v>21060206</v>
      </c>
      <c r="BJ42">
        <f t="shared" ref="BJ42:DK42" si="57">AVERAGE(D28:D42)</f>
        <v>1</v>
      </c>
      <c r="BK42">
        <f t="shared" si="57"/>
        <v>0</v>
      </c>
      <c r="BL42">
        <f t="shared" si="57"/>
        <v>24.362236768650185</v>
      </c>
      <c r="BM42">
        <f t="shared" si="57"/>
        <v>0.32744833967384307</v>
      </c>
      <c r="BN42">
        <f t="shared" si="57"/>
        <v>259.25319536844398</v>
      </c>
      <c r="BO42">
        <f t="shared" si="57"/>
        <v>7.1179092191272559</v>
      </c>
      <c r="BP42">
        <f t="shared" si="57"/>
        <v>1.7237287553195193</v>
      </c>
      <c r="BQ42">
        <f t="shared" si="57"/>
        <v>21.183578236897787</v>
      </c>
      <c r="BR42">
        <f t="shared" si="57"/>
        <v>0.59374424299999984</v>
      </c>
      <c r="BS42">
        <f t="shared" si="57"/>
        <v>2.6070258731483511</v>
      </c>
      <c r="BT42">
        <f t="shared" si="57"/>
        <v>1</v>
      </c>
      <c r="BU42">
        <f t="shared" si="57"/>
        <v>5.2140517462967022</v>
      </c>
      <c r="BV42">
        <f t="shared" si="57"/>
        <v>18.747357813517251</v>
      </c>
      <c r="BW42">
        <f t="shared" si="57"/>
        <v>21.183578236897787</v>
      </c>
      <c r="BX42">
        <f t="shared" si="57"/>
        <v>17.740853881835939</v>
      </c>
      <c r="BY42">
        <f t="shared" si="57"/>
        <v>399.98789469401044</v>
      </c>
      <c r="BZ42">
        <f t="shared" si="57"/>
        <v>396.75924275716147</v>
      </c>
      <c r="CA42">
        <f t="shared" si="57"/>
        <v>9.6589545567830406</v>
      </c>
      <c r="CB42">
        <f t="shared" si="57"/>
        <v>10.495405515034994</v>
      </c>
      <c r="CC42">
        <f t="shared" si="57"/>
        <v>33.939250183105472</v>
      </c>
      <c r="CD42">
        <f t="shared" si="57"/>
        <v>36.878322092692059</v>
      </c>
      <c r="CE42">
        <f t="shared" si="57"/>
        <v>499.95168050130206</v>
      </c>
      <c r="CF42">
        <f t="shared" si="57"/>
        <v>1499.4341959635417</v>
      </c>
      <c r="CG42">
        <f t="shared" si="57"/>
        <v>1854.6645182291666</v>
      </c>
      <c r="CH42">
        <f t="shared" si="57"/>
        <v>76.271536763509118</v>
      </c>
      <c r="CI42">
        <f t="shared" si="57"/>
        <v>1.1392518281936646</v>
      </c>
      <c r="CJ42">
        <f t="shared" si="57"/>
        <v>0.31139159202575684</v>
      </c>
      <c r="CK42">
        <f t="shared" si="57"/>
        <v>1</v>
      </c>
      <c r="CL42">
        <f t="shared" si="57"/>
        <v>-0.21956524252891541</v>
      </c>
      <c r="CM42">
        <f t="shared" si="57"/>
        <v>2.737391471862793</v>
      </c>
      <c r="CN42">
        <f t="shared" si="57"/>
        <v>1</v>
      </c>
      <c r="CO42">
        <f t="shared" si="57"/>
        <v>0</v>
      </c>
      <c r="CP42">
        <f t="shared" si="57"/>
        <v>0.15999999642372131</v>
      </c>
      <c r="CQ42">
        <f t="shared" si="57"/>
        <v>111115</v>
      </c>
      <c r="CR42">
        <f t="shared" si="57"/>
        <v>8.4203204729229189</v>
      </c>
      <c r="CS42">
        <f t="shared" si="57"/>
        <v>7.1179092191272558E-3</v>
      </c>
      <c r="CT42">
        <f t="shared" si="57"/>
        <v>294.33357823689778</v>
      </c>
      <c r="CU42">
        <f t="shared" si="57"/>
        <v>291.89735781351732</v>
      </c>
      <c r="CV42">
        <f t="shared" si="57"/>
        <v>239.90946599177212</v>
      </c>
      <c r="CW42">
        <f t="shared" si="57"/>
        <v>-0.69266472791497324</v>
      </c>
      <c r="CX42">
        <f t="shared" si="57"/>
        <v>2.5242294629775883</v>
      </c>
      <c r="CY42">
        <f t="shared" si="57"/>
        <v>33.095300957280159</v>
      </c>
      <c r="CZ42">
        <f t="shared" si="57"/>
        <v>22.599895442245167</v>
      </c>
      <c r="DA42">
        <f t="shared" si="57"/>
        <v>19.965468025207521</v>
      </c>
      <c r="DB42">
        <f t="shared" si="57"/>
        <v>2.3415998418828123</v>
      </c>
      <c r="DC42">
        <f t="shared" si="57"/>
        <v>0.30808526335499714</v>
      </c>
      <c r="DD42">
        <f t="shared" si="57"/>
        <v>0.80050070765806891</v>
      </c>
      <c r="DE42">
        <f t="shared" si="57"/>
        <v>1.5410991342247438</v>
      </c>
      <c r="DF42">
        <f t="shared" si="57"/>
        <v>0.19420403789180771</v>
      </c>
      <c r="DG42">
        <f t="shared" si="57"/>
        <v>19.77363957126736</v>
      </c>
      <c r="DH42">
        <f t="shared" si="57"/>
        <v>0.65342701494781541</v>
      </c>
      <c r="DI42">
        <f t="shared" si="57"/>
        <v>34.316017016373969</v>
      </c>
      <c r="DJ42">
        <f t="shared" si="57"/>
        <v>390.45147650588916</v>
      </c>
      <c r="DK42">
        <f t="shared" si="57"/>
        <v>2.1412727205188012E-2</v>
      </c>
    </row>
    <row r="43" spans="1:115" x14ac:dyDescent="0.25">
      <c r="A43" s="1" t="s">
        <v>9</v>
      </c>
      <c r="B43" s="1" t="s">
        <v>88</v>
      </c>
    </row>
    <row r="44" spans="1:115" x14ac:dyDescent="0.25">
      <c r="A44" s="1" t="s">
        <v>9</v>
      </c>
      <c r="B44" s="1" t="s">
        <v>89</v>
      </c>
    </row>
    <row r="45" spans="1:115" x14ac:dyDescent="0.25">
      <c r="A45" s="1">
        <v>31</v>
      </c>
      <c r="B45" s="1" t="s">
        <v>90</v>
      </c>
      <c r="C45" s="1">
        <v>21060206</v>
      </c>
      <c r="D45" s="1">
        <v>1</v>
      </c>
      <c r="E45" s="1">
        <v>0</v>
      </c>
      <c r="F45">
        <f t="shared" ref="F45:F59" si="58">(S45-T45*(1000-U45)/(1000-V45))*AL45</f>
        <v>29.767008464604089</v>
      </c>
      <c r="G45">
        <f t="shared" ref="G45:G59" si="59">IF(AW45&lt;&gt;0,1/(1/AW45-1/O45),0)</f>
        <v>0.41442826100850255</v>
      </c>
      <c r="H45">
        <f t="shared" ref="H45:H59" si="60">((AZ45-AM45/2)*T45-F45)/(AZ45+AM45/2)</f>
        <v>259.21975732529245</v>
      </c>
      <c r="I45">
        <f t="shared" ref="I45:I59" si="61">AM45*1000</f>
        <v>10.378271065741076</v>
      </c>
      <c r="J45">
        <f t="shared" ref="J45:J59" si="62">(AR45-AX45)</f>
        <v>2.0076753858712144</v>
      </c>
      <c r="K45">
        <f t="shared" ref="K45:K59" si="63">(Q45+AQ45*E45)</f>
        <v>24.044900894165039</v>
      </c>
      <c r="L45" s="1">
        <v>0.59374424299999995</v>
      </c>
      <c r="M45">
        <f t="shared" ref="M45:M59" si="64">(L45*AF45+AG45)</f>
        <v>2.6070258731483507</v>
      </c>
      <c r="N45" s="1">
        <v>1</v>
      </c>
      <c r="O45">
        <f t="shared" ref="O45:O59" si="65">M45*(N45+1)*(N45+1)/(N45*N45+1)</f>
        <v>5.2140517462967013</v>
      </c>
      <c r="P45" s="1">
        <v>23.362586975097656</v>
      </c>
      <c r="Q45" s="1">
        <v>24.044900894165039</v>
      </c>
      <c r="R45" s="1">
        <v>22.727388381958008</v>
      </c>
      <c r="S45" s="1">
        <v>400.00692749023437</v>
      </c>
      <c r="T45" s="1">
        <v>395.9833984375</v>
      </c>
      <c r="U45" s="1">
        <v>11.834753036499023</v>
      </c>
      <c r="V45" s="1">
        <v>13.05129337310791</v>
      </c>
      <c r="W45" s="1">
        <v>31.316505432128906</v>
      </c>
      <c r="X45" s="1">
        <v>34.535652160644531</v>
      </c>
      <c r="Y45" s="1">
        <v>499.9107666015625</v>
      </c>
      <c r="Z45" s="1">
        <v>1498.8084716796875</v>
      </c>
      <c r="AA45" s="1">
        <v>1881.804931640625</v>
      </c>
      <c r="AB45" s="1">
        <v>76.267280578613281</v>
      </c>
      <c r="AC45" s="1">
        <v>0.38295453786849976</v>
      </c>
      <c r="AD45" s="1">
        <v>0.32023349404335022</v>
      </c>
      <c r="AE45" s="1">
        <v>1</v>
      </c>
      <c r="AF45" s="1">
        <v>-0.21956524252891541</v>
      </c>
      <c r="AG45" s="1">
        <v>2.737391471862793</v>
      </c>
      <c r="AH45" s="1">
        <v>1</v>
      </c>
      <c r="AI45" s="1">
        <v>0</v>
      </c>
      <c r="AJ45" s="1">
        <v>0.15999999642372131</v>
      </c>
      <c r="AK45" s="1">
        <v>111115</v>
      </c>
      <c r="AL45">
        <f t="shared" ref="AL45:AL59" si="66">Y45*0.000001/(L45*0.0001)</f>
        <v>8.4196313900354323</v>
      </c>
      <c r="AM45">
        <f t="shared" ref="AM45:AM59" si="67">(V45-U45)/(1000-V45)*AL45</f>
        <v>1.0378271065741077E-2</v>
      </c>
      <c r="AN45">
        <f t="shared" ref="AN45:AN59" si="68">(Q45+273.15)</f>
        <v>297.19490089416502</v>
      </c>
      <c r="AO45">
        <f t="shared" ref="AO45:AO59" si="69">(P45+273.15)</f>
        <v>296.51258697509763</v>
      </c>
      <c r="AP45">
        <f t="shared" ref="AP45:AP59" si="70">(Z45*AH45+AA45*AI45)*AJ45</f>
        <v>239.80935010859321</v>
      </c>
      <c r="AQ45">
        <f t="shared" ref="AQ45:AQ59" si="71">((AP45+0.00000010773*(AO45^4-AN45^4))-AM45*44100)/(M45*51.4+0.00000043092*AN45^3)</f>
        <v>-1.5522659522964042</v>
      </c>
      <c r="AR45">
        <f t="shared" ref="AR45:AR59" si="72">0.61365*EXP(17.502*K45/(240.97+K45))</f>
        <v>3.0030620394718315</v>
      </c>
      <c r="AS45">
        <f t="shared" ref="AS45:AS59" si="73">AR45*1000/AB45</f>
        <v>39.375496499791872</v>
      </c>
      <c r="AT45">
        <f t="shared" ref="AT45:AT59" si="74">(AS45-V45)</f>
        <v>26.324203126683962</v>
      </c>
      <c r="AU45">
        <f t="shared" ref="AU45:AU59" si="75">IF(E45,Q45,(P45+Q45)/2)</f>
        <v>23.703743934631348</v>
      </c>
      <c r="AV45">
        <f t="shared" ref="AV45:AV59" si="76">0.61365*EXP(17.502*AU45/(240.97+AU45))</f>
        <v>2.9420885049533863</v>
      </c>
      <c r="AW45">
        <f t="shared" ref="AW45:AW59" si="77">IF(AT45&lt;&gt;0,(1000-(AS45+V45)/2)/AT45*AM45,0)</f>
        <v>0.38391366678419753</v>
      </c>
      <c r="AX45">
        <f t="shared" ref="AX45:AX59" si="78">V45*AB45/1000</f>
        <v>0.99538665360061718</v>
      </c>
      <c r="AY45">
        <f t="shared" ref="AY45:AY59" si="79">(AV45-AX45)</f>
        <v>1.9467018513527692</v>
      </c>
      <c r="AZ45">
        <f t="shared" ref="AZ45:AZ59" si="80">1/(1.6/G45+1.37/O45)</f>
        <v>0.24251289430214806</v>
      </c>
      <c r="BA45">
        <f t="shared" ref="BA45:BA59" si="81">H45*AB45*0.001</f>
        <v>19.769985963448125</v>
      </c>
      <c r="BB45">
        <f t="shared" ref="BB45:BB59" si="82">H45/T45</f>
        <v>0.65462279062238604</v>
      </c>
      <c r="BC45">
        <f t="shared" ref="BC45:BC59" si="83">(1-AM45*AB45/AR45/G45)*100</f>
        <v>36.40110015121185</v>
      </c>
      <c r="BD45">
        <f t="shared" ref="BD45:BD59" si="84">(T45-F45/(O45/1.35))</f>
        <v>388.27625179175425</v>
      </c>
      <c r="BE45">
        <f t="shared" ref="BE45:BE59" si="85">F45*BC45/100/BD45</f>
        <v>2.7906724949615772E-2</v>
      </c>
    </row>
    <row r="46" spans="1:115" x14ac:dyDescent="0.25">
      <c r="A46" s="1">
        <v>32</v>
      </c>
      <c r="B46" s="1" t="s">
        <v>91</v>
      </c>
      <c r="C46" s="1">
        <v>21060206</v>
      </c>
      <c r="D46" s="1">
        <v>1</v>
      </c>
      <c r="E46" s="1">
        <v>0</v>
      </c>
      <c r="F46">
        <f t="shared" si="58"/>
        <v>29.74219172588429</v>
      </c>
      <c r="G46">
        <f t="shared" si="59"/>
        <v>0.41373339398406106</v>
      </c>
      <c r="H46">
        <f t="shared" si="60"/>
        <v>259.10737917133162</v>
      </c>
      <c r="I46">
        <f t="shared" si="61"/>
        <v>10.363420987928938</v>
      </c>
      <c r="J46">
        <f t="shared" si="62"/>
        <v>2.0079173363911784</v>
      </c>
      <c r="K46">
        <f t="shared" si="63"/>
        <v>24.045513153076172</v>
      </c>
      <c r="L46" s="1">
        <v>0.59374424299999995</v>
      </c>
      <c r="M46">
        <f t="shared" si="64"/>
        <v>2.6070258731483507</v>
      </c>
      <c r="N46" s="1">
        <v>1</v>
      </c>
      <c r="O46">
        <f t="shared" si="65"/>
        <v>5.2140517462967013</v>
      </c>
      <c r="P46" s="1">
        <v>23.362400054931641</v>
      </c>
      <c r="Q46" s="1">
        <v>24.045513153076172</v>
      </c>
      <c r="R46" s="1">
        <v>22.726858139038086</v>
      </c>
      <c r="S46" s="1">
        <v>399.98052978515625</v>
      </c>
      <c r="T46" s="1">
        <v>395.96060180664062</v>
      </c>
      <c r="U46" s="1">
        <v>11.834774971008301</v>
      </c>
      <c r="V46" s="1">
        <v>13.049598693847656</v>
      </c>
      <c r="W46" s="1">
        <v>31.316844940185547</v>
      </c>
      <c r="X46" s="1">
        <v>34.531478881835938</v>
      </c>
      <c r="Y46" s="1">
        <v>499.90170288085937</v>
      </c>
      <c r="Z46" s="1">
        <v>1498.8228759765625</v>
      </c>
      <c r="AA46" s="1">
        <v>1881.6817626953125</v>
      </c>
      <c r="AB46" s="1">
        <v>76.267105102539063</v>
      </c>
      <c r="AC46" s="1">
        <v>0.38295453786849976</v>
      </c>
      <c r="AD46" s="1">
        <v>0.32023349404335022</v>
      </c>
      <c r="AE46" s="1">
        <v>1</v>
      </c>
      <c r="AF46" s="1">
        <v>-0.21956524252891541</v>
      </c>
      <c r="AG46" s="1">
        <v>2.737391471862793</v>
      </c>
      <c r="AH46" s="1">
        <v>1</v>
      </c>
      <c r="AI46" s="1">
        <v>0</v>
      </c>
      <c r="AJ46" s="1">
        <v>0.15999999642372131</v>
      </c>
      <c r="AK46" s="1">
        <v>111115</v>
      </c>
      <c r="AL46">
        <f t="shared" si="66"/>
        <v>8.4194787364171439</v>
      </c>
      <c r="AM46">
        <f t="shared" si="67"/>
        <v>1.0363420987928938E-2</v>
      </c>
      <c r="AN46">
        <f t="shared" si="68"/>
        <v>297.19551315307615</v>
      </c>
      <c r="AO46">
        <f t="shared" si="69"/>
        <v>296.51240005493162</v>
      </c>
      <c r="AP46">
        <f t="shared" si="70"/>
        <v>239.81165479604169</v>
      </c>
      <c r="AQ46">
        <f t="shared" si="71"/>
        <v>-1.5478047031170479</v>
      </c>
      <c r="AR46">
        <f t="shared" si="72"/>
        <v>3.0031724515208142</v>
      </c>
      <c r="AS46">
        <f t="shared" si="73"/>
        <v>39.377034797415348</v>
      </c>
      <c r="AT46">
        <f t="shared" si="74"/>
        <v>26.327436103567692</v>
      </c>
      <c r="AU46">
        <f t="shared" si="75"/>
        <v>23.703956604003906</v>
      </c>
      <c r="AV46">
        <f t="shared" si="76"/>
        <v>2.9421261746437133</v>
      </c>
      <c r="AW46">
        <f t="shared" si="77"/>
        <v>0.38331728586500968</v>
      </c>
      <c r="AX46">
        <f t="shared" si="78"/>
        <v>0.99525511512963571</v>
      </c>
      <c r="AY46">
        <f t="shared" si="79"/>
        <v>1.9468710595140775</v>
      </c>
      <c r="AZ46">
        <f t="shared" si="80"/>
        <v>0.24213214507546796</v>
      </c>
      <c r="BA46">
        <f t="shared" si="81"/>
        <v>19.761369720103392</v>
      </c>
      <c r="BB46">
        <f t="shared" si="82"/>
        <v>0.6543766677520646</v>
      </c>
      <c r="BC46">
        <f t="shared" si="83"/>
        <v>36.38792602014761</v>
      </c>
      <c r="BD46">
        <f t="shared" si="84"/>
        <v>388.25988060484934</v>
      </c>
      <c r="BE46">
        <f t="shared" si="85"/>
        <v>2.7874542961084051E-2</v>
      </c>
    </row>
    <row r="47" spans="1:115" x14ac:dyDescent="0.25">
      <c r="A47" s="1">
        <v>33</v>
      </c>
      <c r="B47" s="1" t="s">
        <v>91</v>
      </c>
      <c r="C47" s="1">
        <v>21060206</v>
      </c>
      <c r="D47" s="1">
        <v>1</v>
      </c>
      <c r="E47" s="1">
        <v>0</v>
      </c>
      <c r="F47">
        <f t="shared" si="58"/>
        <v>29.549678108077849</v>
      </c>
      <c r="G47">
        <f t="shared" si="59"/>
        <v>0.41448366435433387</v>
      </c>
      <c r="H47">
        <f t="shared" si="60"/>
        <v>260.10503341775461</v>
      </c>
      <c r="I47">
        <f t="shared" si="61"/>
        <v>10.379256027068372</v>
      </c>
      <c r="J47">
        <f t="shared" si="62"/>
        <v>2.0076178056811047</v>
      </c>
      <c r="K47">
        <f t="shared" si="63"/>
        <v>24.044425964355469</v>
      </c>
      <c r="L47" s="1">
        <v>0.59374424299999995</v>
      </c>
      <c r="M47">
        <f t="shared" si="64"/>
        <v>2.6070258731483507</v>
      </c>
      <c r="N47" s="1">
        <v>1</v>
      </c>
      <c r="O47">
        <f t="shared" si="65"/>
        <v>5.2140517462967013</v>
      </c>
      <c r="P47" s="1">
        <v>23.362184524536133</v>
      </c>
      <c r="Q47" s="1">
        <v>24.044425964355469</v>
      </c>
      <c r="R47" s="1">
        <v>22.726306915283203</v>
      </c>
      <c r="S47" s="1">
        <v>399.97344970703125</v>
      </c>
      <c r="T47" s="1">
        <v>395.97561645507812</v>
      </c>
      <c r="U47" s="1">
        <v>11.834251403808594</v>
      </c>
      <c r="V47" s="1">
        <v>13.050931930541992</v>
      </c>
      <c r="W47" s="1">
        <v>31.315921783447266</v>
      </c>
      <c r="X47" s="1">
        <v>34.535514831542969</v>
      </c>
      <c r="Y47" s="1">
        <v>499.90078735351562</v>
      </c>
      <c r="Z47" s="1">
        <v>1498.8128662109375</v>
      </c>
      <c r="AA47" s="1">
        <v>1881.6075439453125</v>
      </c>
      <c r="AB47" s="1">
        <v>76.267242431640625</v>
      </c>
      <c r="AC47" s="1">
        <v>0.38295453786849976</v>
      </c>
      <c r="AD47" s="1">
        <v>0.32023349404335022</v>
      </c>
      <c r="AE47" s="1">
        <v>1</v>
      </c>
      <c r="AF47" s="1">
        <v>-0.21956524252891541</v>
      </c>
      <c r="AG47" s="1">
        <v>2.737391471862793</v>
      </c>
      <c r="AH47" s="1">
        <v>1</v>
      </c>
      <c r="AI47" s="1">
        <v>0</v>
      </c>
      <c r="AJ47" s="1">
        <v>0.15999999642372131</v>
      </c>
      <c r="AK47" s="1">
        <v>111115</v>
      </c>
      <c r="AL47">
        <f t="shared" si="66"/>
        <v>8.4194633168597406</v>
      </c>
      <c r="AM47">
        <f t="shared" si="67"/>
        <v>1.0379256027068372E-2</v>
      </c>
      <c r="AN47">
        <f t="shared" si="68"/>
        <v>297.19442596435545</v>
      </c>
      <c r="AO47">
        <f t="shared" si="69"/>
        <v>296.51218452453611</v>
      </c>
      <c r="AP47">
        <f t="shared" si="70"/>
        <v>239.81005323357749</v>
      </c>
      <c r="AQ47">
        <f t="shared" si="71"/>
        <v>-1.5525547553418448</v>
      </c>
      <c r="AR47">
        <f t="shared" si="72"/>
        <v>3.0029763951865904</v>
      </c>
      <c r="AS47">
        <f t="shared" si="73"/>
        <v>39.374393244625296</v>
      </c>
      <c r="AT47">
        <f t="shared" si="74"/>
        <v>26.323461314083303</v>
      </c>
      <c r="AU47">
        <f t="shared" si="75"/>
        <v>23.703305244445801</v>
      </c>
      <c r="AV47">
        <f t="shared" si="76"/>
        <v>2.9420108019917741</v>
      </c>
      <c r="AW47">
        <f t="shared" si="77"/>
        <v>0.38396121126795896</v>
      </c>
      <c r="AX47">
        <f t="shared" si="78"/>
        <v>0.99535858950548572</v>
      </c>
      <c r="AY47">
        <f t="shared" si="79"/>
        <v>1.9466522124862884</v>
      </c>
      <c r="AZ47">
        <f t="shared" si="80"/>
        <v>0.24254324881157713</v>
      </c>
      <c r="BA47">
        <f t="shared" si="81"/>
        <v>19.837493641361878</v>
      </c>
      <c r="BB47">
        <f t="shared" si="82"/>
        <v>0.65687133906454187</v>
      </c>
      <c r="BC47">
        <f t="shared" si="83"/>
        <v>36.401784246323309</v>
      </c>
      <c r="BD47">
        <f t="shared" si="84"/>
        <v>388.3247400566537</v>
      </c>
      <c r="BE47">
        <f t="shared" si="85"/>
        <v>2.7700038037278333E-2</v>
      </c>
    </row>
    <row r="48" spans="1:115" x14ac:dyDescent="0.25">
      <c r="A48" s="1">
        <v>34</v>
      </c>
      <c r="B48" s="1" t="s">
        <v>92</v>
      </c>
      <c r="C48" s="1">
        <v>21060206</v>
      </c>
      <c r="D48" s="1">
        <v>1</v>
      </c>
      <c r="E48" s="1">
        <v>0</v>
      </c>
      <c r="F48">
        <f t="shared" si="58"/>
        <v>29.549678108077849</v>
      </c>
      <c r="G48">
        <f t="shared" si="59"/>
        <v>0.41448366435433387</v>
      </c>
      <c r="H48">
        <f t="shared" si="60"/>
        <v>260.10503341775461</v>
      </c>
      <c r="I48">
        <f t="shared" si="61"/>
        <v>10.379256027068372</v>
      </c>
      <c r="J48">
        <f t="shared" si="62"/>
        <v>2.0076178056811047</v>
      </c>
      <c r="K48">
        <f t="shared" si="63"/>
        <v>24.044425964355469</v>
      </c>
      <c r="L48" s="1">
        <v>0.59374424299999995</v>
      </c>
      <c r="M48">
        <f t="shared" si="64"/>
        <v>2.6070258731483507</v>
      </c>
      <c r="N48" s="1">
        <v>1</v>
      </c>
      <c r="O48">
        <f t="shared" si="65"/>
        <v>5.2140517462967013</v>
      </c>
      <c r="P48" s="1">
        <v>23.362184524536133</v>
      </c>
      <c r="Q48" s="1">
        <v>24.044425964355469</v>
      </c>
      <c r="R48" s="1">
        <v>22.726306915283203</v>
      </c>
      <c r="S48" s="1">
        <v>399.97344970703125</v>
      </c>
      <c r="T48" s="1">
        <v>395.97561645507812</v>
      </c>
      <c r="U48" s="1">
        <v>11.834251403808594</v>
      </c>
      <c r="V48" s="1">
        <v>13.050931930541992</v>
      </c>
      <c r="W48" s="1">
        <v>31.315921783447266</v>
      </c>
      <c r="X48" s="1">
        <v>34.535514831542969</v>
      </c>
      <c r="Y48" s="1">
        <v>499.90078735351562</v>
      </c>
      <c r="Z48" s="1">
        <v>1498.8128662109375</v>
      </c>
      <c r="AA48" s="1">
        <v>1881.6075439453125</v>
      </c>
      <c r="AB48" s="1">
        <v>76.267242431640625</v>
      </c>
      <c r="AC48" s="1">
        <v>0.38295453786849976</v>
      </c>
      <c r="AD48" s="1">
        <v>0.32023349404335022</v>
      </c>
      <c r="AE48" s="1">
        <v>1</v>
      </c>
      <c r="AF48" s="1">
        <v>-0.21956524252891541</v>
      </c>
      <c r="AG48" s="1">
        <v>2.737391471862793</v>
      </c>
      <c r="AH48" s="1">
        <v>1</v>
      </c>
      <c r="AI48" s="1">
        <v>0</v>
      </c>
      <c r="AJ48" s="1">
        <v>0.15999999642372131</v>
      </c>
      <c r="AK48" s="1">
        <v>111115</v>
      </c>
      <c r="AL48">
        <f t="shared" si="66"/>
        <v>8.4194633168597406</v>
      </c>
      <c r="AM48">
        <f t="shared" si="67"/>
        <v>1.0379256027068372E-2</v>
      </c>
      <c r="AN48">
        <f t="shared" si="68"/>
        <v>297.19442596435545</v>
      </c>
      <c r="AO48">
        <f t="shared" si="69"/>
        <v>296.51218452453611</v>
      </c>
      <c r="AP48">
        <f t="shared" si="70"/>
        <v>239.81005323357749</v>
      </c>
      <c r="AQ48">
        <f t="shared" si="71"/>
        <v>-1.5525547553418448</v>
      </c>
      <c r="AR48">
        <f t="shared" si="72"/>
        <v>3.0029763951865904</v>
      </c>
      <c r="AS48">
        <f t="shared" si="73"/>
        <v>39.374393244625296</v>
      </c>
      <c r="AT48">
        <f t="shared" si="74"/>
        <v>26.323461314083303</v>
      </c>
      <c r="AU48">
        <f t="shared" si="75"/>
        <v>23.703305244445801</v>
      </c>
      <c r="AV48">
        <f t="shared" si="76"/>
        <v>2.9420108019917741</v>
      </c>
      <c r="AW48">
        <f t="shared" si="77"/>
        <v>0.38396121126795896</v>
      </c>
      <c r="AX48">
        <f t="shared" si="78"/>
        <v>0.99535858950548572</v>
      </c>
      <c r="AY48">
        <f t="shared" si="79"/>
        <v>1.9466522124862884</v>
      </c>
      <c r="AZ48">
        <f t="shared" si="80"/>
        <v>0.24254324881157713</v>
      </c>
      <c r="BA48">
        <f t="shared" si="81"/>
        <v>19.837493641361878</v>
      </c>
      <c r="BB48">
        <f t="shared" si="82"/>
        <v>0.65687133906454187</v>
      </c>
      <c r="BC48">
        <f t="shared" si="83"/>
        <v>36.401784246323309</v>
      </c>
      <c r="BD48">
        <f t="shared" si="84"/>
        <v>388.3247400566537</v>
      </c>
      <c r="BE48">
        <f t="shared" si="85"/>
        <v>2.7700038037278333E-2</v>
      </c>
    </row>
    <row r="49" spans="1:115" x14ac:dyDescent="0.25">
      <c r="A49" s="1">
        <v>35</v>
      </c>
      <c r="B49" s="1" t="s">
        <v>92</v>
      </c>
      <c r="C49" s="1">
        <v>21060206</v>
      </c>
      <c r="D49" s="1">
        <v>1</v>
      </c>
      <c r="E49" s="1">
        <v>0</v>
      </c>
      <c r="F49">
        <f t="shared" si="58"/>
        <v>29.835467373864972</v>
      </c>
      <c r="G49">
        <f t="shared" si="59"/>
        <v>0.41433393060546603</v>
      </c>
      <c r="H49">
        <f t="shared" si="60"/>
        <v>258.89547134299215</v>
      </c>
      <c r="I49">
        <f t="shared" si="61"/>
        <v>10.375383846272614</v>
      </c>
      <c r="J49">
        <f t="shared" si="62"/>
        <v>2.0075485756185749</v>
      </c>
      <c r="K49">
        <f t="shared" si="63"/>
        <v>24.043796539306641</v>
      </c>
      <c r="L49" s="1">
        <v>0.59374424299999995</v>
      </c>
      <c r="M49">
        <f t="shared" si="64"/>
        <v>2.6070258731483507</v>
      </c>
      <c r="N49" s="1">
        <v>1</v>
      </c>
      <c r="O49">
        <f t="shared" si="65"/>
        <v>5.2140517462967013</v>
      </c>
      <c r="P49" s="1">
        <v>23.36248779296875</v>
      </c>
      <c r="Q49" s="1">
        <v>24.043796539306641</v>
      </c>
      <c r="R49" s="1">
        <v>22.725622177124023</v>
      </c>
      <c r="S49" s="1">
        <v>399.99069213867187</v>
      </c>
      <c r="T49" s="1">
        <v>395.95925903320312</v>
      </c>
      <c r="U49" s="1">
        <v>11.83413028717041</v>
      </c>
      <c r="V49" s="1">
        <v>13.050314903259277</v>
      </c>
      <c r="W49" s="1">
        <v>31.315118789672852</v>
      </c>
      <c r="X49" s="1">
        <v>34.533348083496094</v>
      </c>
      <c r="Y49" s="1">
        <v>499.91836547851562</v>
      </c>
      <c r="Z49" s="1">
        <v>1498.791748046875</v>
      </c>
      <c r="AA49" s="1">
        <v>1881.779541015625</v>
      </c>
      <c r="AB49" s="1">
        <v>76.2674560546875</v>
      </c>
      <c r="AC49" s="1">
        <v>0.38295453786849976</v>
      </c>
      <c r="AD49" s="1">
        <v>0.32023349404335022</v>
      </c>
      <c r="AE49" s="1">
        <v>1</v>
      </c>
      <c r="AF49" s="1">
        <v>-0.21956524252891541</v>
      </c>
      <c r="AG49" s="1">
        <v>2.737391471862793</v>
      </c>
      <c r="AH49" s="1">
        <v>1</v>
      </c>
      <c r="AI49" s="1">
        <v>0</v>
      </c>
      <c r="AJ49" s="1">
        <v>0.15999999642372131</v>
      </c>
      <c r="AK49" s="1">
        <v>111115</v>
      </c>
      <c r="AL49">
        <f t="shared" si="66"/>
        <v>8.4197593723618755</v>
      </c>
      <c r="AM49">
        <f t="shared" si="67"/>
        <v>1.0375383846272615E-2</v>
      </c>
      <c r="AN49">
        <f t="shared" si="68"/>
        <v>297.19379653930662</v>
      </c>
      <c r="AO49">
        <f t="shared" si="69"/>
        <v>296.51248779296873</v>
      </c>
      <c r="AP49">
        <f t="shared" si="70"/>
        <v>239.80667432740302</v>
      </c>
      <c r="AQ49">
        <f t="shared" si="71"/>
        <v>-1.5513311909437648</v>
      </c>
      <c r="AR49">
        <f t="shared" si="72"/>
        <v>3.0028628940027353</v>
      </c>
      <c r="AS49">
        <f t="shared" si="73"/>
        <v>39.372794758612841</v>
      </c>
      <c r="AT49">
        <f t="shared" si="74"/>
        <v>26.322479855353563</v>
      </c>
      <c r="AU49">
        <f t="shared" si="75"/>
        <v>23.703142166137695</v>
      </c>
      <c r="AV49">
        <f t="shared" si="76"/>
        <v>2.9419819172179604</v>
      </c>
      <c r="AW49">
        <f t="shared" si="77"/>
        <v>0.38383271482071851</v>
      </c>
      <c r="AX49">
        <f t="shared" si="78"/>
        <v>0.99531431838416029</v>
      </c>
      <c r="AY49">
        <f t="shared" si="79"/>
        <v>1.9466675988338</v>
      </c>
      <c r="AZ49">
        <f t="shared" si="80"/>
        <v>0.24246121115941283</v>
      </c>
      <c r="BA49">
        <f t="shared" si="81"/>
        <v>19.745298983409263</v>
      </c>
      <c r="BB49">
        <f t="shared" si="82"/>
        <v>0.65384371103008476</v>
      </c>
      <c r="BC49">
        <f t="shared" si="83"/>
        <v>36.399953987070255</v>
      </c>
      <c r="BD49">
        <f t="shared" si="84"/>
        <v>388.23438729917683</v>
      </c>
      <c r="BE49">
        <f t="shared" si="85"/>
        <v>2.797304090311125E-2</v>
      </c>
    </row>
    <row r="50" spans="1:115" x14ac:dyDescent="0.25">
      <c r="A50" s="1">
        <v>36</v>
      </c>
      <c r="B50" s="1" t="s">
        <v>93</v>
      </c>
      <c r="C50" s="1">
        <v>21060206</v>
      </c>
      <c r="D50" s="1">
        <v>1</v>
      </c>
      <c r="E50" s="1">
        <v>0</v>
      </c>
      <c r="F50">
        <f t="shared" si="58"/>
        <v>29.963852249046688</v>
      </c>
      <c r="G50">
        <f t="shared" si="59"/>
        <v>0.41447432231209691</v>
      </c>
      <c r="H50">
        <f t="shared" si="60"/>
        <v>258.40315757933337</v>
      </c>
      <c r="I50">
        <f t="shared" si="61"/>
        <v>10.380262337384305</v>
      </c>
      <c r="J50">
        <f t="shared" si="62"/>
        <v>2.0078650509365832</v>
      </c>
      <c r="K50">
        <f t="shared" si="63"/>
        <v>24.045417785644531</v>
      </c>
      <c r="L50" s="1">
        <v>0.59374424299999995</v>
      </c>
      <c r="M50">
        <f t="shared" si="64"/>
        <v>2.6070258731483507</v>
      </c>
      <c r="N50" s="1">
        <v>1</v>
      </c>
      <c r="O50">
        <f t="shared" si="65"/>
        <v>5.2140517462967013</v>
      </c>
      <c r="P50" s="1">
        <v>23.362167358398438</v>
      </c>
      <c r="Q50" s="1">
        <v>24.045417785644531</v>
      </c>
      <c r="R50" s="1">
        <v>22.725490570068359</v>
      </c>
      <c r="S50" s="1">
        <v>399.99551391601562</v>
      </c>
      <c r="T50" s="1">
        <v>395.94863891601562</v>
      </c>
      <c r="U50" s="1">
        <v>11.833208084106445</v>
      </c>
      <c r="V50" s="1">
        <v>13.049958229064941</v>
      </c>
      <c r="W50" s="1">
        <v>31.313379287719727</v>
      </c>
      <c r="X50" s="1">
        <v>34.533180236816406</v>
      </c>
      <c r="Y50" s="1">
        <v>499.921142578125</v>
      </c>
      <c r="Z50" s="1">
        <v>1498.7672119140625</v>
      </c>
      <c r="AA50" s="1">
        <v>1881.8023681640625</v>
      </c>
      <c r="AB50" s="1">
        <v>76.267692565917969</v>
      </c>
      <c r="AC50" s="1">
        <v>0.38295453786849976</v>
      </c>
      <c r="AD50" s="1">
        <v>0.32023349404335022</v>
      </c>
      <c r="AE50" s="1">
        <v>1</v>
      </c>
      <c r="AF50" s="1">
        <v>-0.21956524252891541</v>
      </c>
      <c r="AG50" s="1">
        <v>2.737391471862793</v>
      </c>
      <c r="AH50" s="1">
        <v>1</v>
      </c>
      <c r="AI50" s="1">
        <v>0</v>
      </c>
      <c r="AJ50" s="1">
        <v>0.15999999642372131</v>
      </c>
      <c r="AK50" s="1">
        <v>111115</v>
      </c>
      <c r="AL50">
        <f t="shared" si="66"/>
        <v>8.4198061450193293</v>
      </c>
      <c r="AM50">
        <f t="shared" si="67"/>
        <v>1.0380262337384306E-2</v>
      </c>
      <c r="AN50">
        <f t="shared" si="68"/>
        <v>297.19541778564451</v>
      </c>
      <c r="AO50">
        <f t="shared" si="69"/>
        <v>296.51216735839841</v>
      </c>
      <c r="AP50">
        <f t="shared" si="70"/>
        <v>239.80274854624076</v>
      </c>
      <c r="AQ50">
        <f t="shared" si="71"/>
        <v>-1.5529877456319985</v>
      </c>
      <c r="AR50">
        <f t="shared" si="72"/>
        <v>3.0031552531489796</v>
      </c>
      <c r="AS50">
        <f t="shared" si="73"/>
        <v>39.376505989785393</v>
      </c>
      <c r="AT50">
        <f t="shared" si="74"/>
        <v>26.326547760720452</v>
      </c>
      <c r="AU50">
        <f t="shared" si="75"/>
        <v>23.703792572021484</v>
      </c>
      <c r="AV50">
        <f t="shared" si="76"/>
        <v>2.9420971199574719</v>
      </c>
      <c r="AW50">
        <f t="shared" si="77"/>
        <v>0.38395319444273035</v>
      </c>
      <c r="AX50">
        <f t="shared" si="78"/>
        <v>0.99529020221239628</v>
      </c>
      <c r="AY50">
        <f t="shared" si="79"/>
        <v>1.9468069177450755</v>
      </c>
      <c r="AZ50">
        <f t="shared" si="80"/>
        <v>0.24253813050876327</v>
      </c>
      <c r="BA50">
        <f t="shared" si="81"/>
        <v>19.707812580323054</v>
      </c>
      <c r="BB50">
        <f t="shared" si="82"/>
        <v>0.65261787055705245</v>
      </c>
      <c r="BC50">
        <f t="shared" si="83"/>
        <v>36.397597302643057</v>
      </c>
      <c r="BD50">
        <f t="shared" si="84"/>
        <v>388.19052631865912</v>
      </c>
      <c r="BE50">
        <f t="shared" si="85"/>
        <v>2.809476671518334E-2</v>
      </c>
    </row>
    <row r="51" spans="1:115" x14ac:dyDescent="0.25">
      <c r="A51" s="1">
        <v>37</v>
      </c>
      <c r="B51" s="1" t="s">
        <v>93</v>
      </c>
      <c r="C51" s="1">
        <v>21060206</v>
      </c>
      <c r="D51" s="1">
        <v>1</v>
      </c>
      <c r="E51" s="1">
        <v>0</v>
      </c>
      <c r="F51">
        <f t="shared" si="58"/>
        <v>29.709737335436696</v>
      </c>
      <c r="G51">
        <f t="shared" si="59"/>
        <v>0.41405055573131211</v>
      </c>
      <c r="H51">
        <f t="shared" si="60"/>
        <v>259.33001293554162</v>
      </c>
      <c r="I51">
        <f t="shared" si="61"/>
        <v>10.372708995536334</v>
      </c>
      <c r="J51">
        <f t="shared" si="62"/>
        <v>2.0082994287784315</v>
      </c>
      <c r="K51">
        <f t="shared" si="63"/>
        <v>24.04755973815918</v>
      </c>
      <c r="L51" s="1">
        <v>0.59374424299999995</v>
      </c>
      <c r="M51">
        <f t="shared" si="64"/>
        <v>2.6070258731483507</v>
      </c>
      <c r="N51" s="1">
        <v>1</v>
      </c>
      <c r="O51">
        <f t="shared" si="65"/>
        <v>5.2140517462967013</v>
      </c>
      <c r="P51" s="1">
        <v>23.3626708984375</v>
      </c>
      <c r="Q51" s="1">
        <v>24.04755973815918</v>
      </c>
      <c r="R51" s="1">
        <v>22.725408554077148</v>
      </c>
      <c r="S51" s="1">
        <v>399.98492431640625</v>
      </c>
      <c r="T51" s="1">
        <v>395.9686279296875</v>
      </c>
      <c r="U51" s="1">
        <v>11.833497047424316</v>
      </c>
      <c r="V51" s="1">
        <v>13.049342155456543</v>
      </c>
      <c r="W51" s="1">
        <v>31.313156127929688</v>
      </c>
      <c r="X51" s="1">
        <v>34.530460357666016</v>
      </c>
      <c r="Y51" s="1">
        <v>499.92953491210937</v>
      </c>
      <c r="Z51" s="1">
        <v>1498.7772216796875</v>
      </c>
      <c r="AA51" s="1">
        <v>1881.8837890625</v>
      </c>
      <c r="AB51" s="1">
        <v>76.267608642578125</v>
      </c>
      <c r="AC51" s="1">
        <v>0.38295453786849976</v>
      </c>
      <c r="AD51" s="1">
        <v>0.32023349404335022</v>
      </c>
      <c r="AE51" s="1">
        <v>1</v>
      </c>
      <c r="AF51" s="1">
        <v>-0.21956524252891541</v>
      </c>
      <c r="AG51" s="1">
        <v>2.737391471862793</v>
      </c>
      <c r="AH51" s="1">
        <v>1</v>
      </c>
      <c r="AI51" s="1">
        <v>0</v>
      </c>
      <c r="AJ51" s="1">
        <v>0.15999999642372131</v>
      </c>
      <c r="AK51" s="1">
        <v>111115</v>
      </c>
      <c r="AL51">
        <f t="shared" si="66"/>
        <v>8.4199474909621888</v>
      </c>
      <c r="AM51">
        <f t="shared" si="67"/>
        <v>1.0372708995536334E-2</v>
      </c>
      <c r="AN51">
        <f t="shared" si="68"/>
        <v>297.19755973815916</v>
      </c>
      <c r="AO51">
        <f t="shared" si="69"/>
        <v>296.51267089843748</v>
      </c>
      <c r="AP51">
        <f t="shared" si="70"/>
        <v>239.80435010870497</v>
      </c>
      <c r="AQ51">
        <f t="shared" si="71"/>
        <v>-1.5508096100502038</v>
      </c>
      <c r="AR51">
        <f t="shared" si="72"/>
        <v>3.003541549333888</v>
      </c>
      <c r="AS51">
        <f t="shared" si="73"/>
        <v>39.381614328695399</v>
      </c>
      <c r="AT51">
        <f t="shared" si="74"/>
        <v>26.332272173238856</v>
      </c>
      <c r="AU51">
        <f t="shared" si="75"/>
        <v>23.70511531829834</v>
      </c>
      <c r="AV51">
        <f t="shared" si="76"/>
        <v>2.9423314227425519</v>
      </c>
      <c r="AW51">
        <f t="shared" si="77"/>
        <v>0.38358951335835573</v>
      </c>
      <c r="AX51">
        <f t="shared" si="78"/>
        <v>0.99524212055545647</v>
      </c>
      <c r="AY51">
        <f t="shared" si="79"/>
        <v>1.9470893021870954</v>
      </c>
      <c r="AZ51">
        <f t="shared" si="80"/>
        <v>0.24230594250598875</v>
      </c>
      <c r="BA51">
        <f t="shared" si="81"/>
        <v>19.778479935842611</v>
      </c>
      <c r="BB51">
        <f t="shared" si="82"/>
        <v>0.65492565482129828</v>
      </c>
      <c r="BC51">
        <f t="shared" si="83"/>
        <v>36.387083500351991</v>
      </c>
      <c r="BD51">
        <f t="shared" si="84"/>
        <v>388.27630968000261</v>
      </c>
      <c r="BE51">
        <f t="shared" si="85"/>
        <v>2.7842303695762603E-2</v>
      </c>
    </row>
    <row r="52" spans="1:115" x14ac:dyDescent="0.25">
      <c r="A52" s="1">
        <v>38</v>
      </c>
      <c r="B52" s="1" t="s">
        <v>94</v>
      </c>
      <c r="C52" s="1">
        <v>21060206</v>
      </c>
      <c r="D52" s="1">
        <v>1</v>
      </c>
      <c r="E52" s="1">
        <v>0</v>
      </c>
      <c r="F52">
        <f t="shared" si="58"/>
        <v>29.326206940907824</v>
      </c>
      <c r="G52">
        <f t="shared" si="59"/>
        <v>0.41462495709747438</v>
      </c>
      <c r="H52">
        <f t="shared" si="60"/>
        <v>261.07320214920827</v>
      </c>
      <c r="I52">
        <f t="shared" si="61"/>
        <v>10.385390197883337</v>
      </c>
      <c r="J52">
        <f t="shared" si="62"/>
        <v>2.0081636959746598</v>
      </c>
      <c r="K52">
        <f t="shared" si="63"/>
        <v>24.047395706176758</v>
      </c>
      <c r="L52" s="1">
        <v>0.59374424299999995</v>
      </c>
      <c r="M52">
        <f t="shared" si="64"/>
        <v>2.6070258731483507</v>
      </c>
      <c r="N52" s="1">
        <v>1</v>
      </c>
      <c r="O52">
        <f t="shared" si="65"/>
        <v>5.2140517462967013</v>
      </c>
      <c r="P52" s="1">
        <v>23.362577438354492</v>
      </c>
      <c r="Q52" s="1">
        <v>24.047395706176758</v>
      </c>
      <c r="R52" s="1">
        <v>22.724672317504883</v>
      </c>
      <c r="S52" s="1">
        <v>399.98046875</v>
      </c>
      <c r="T52" s="1">
        <v>396.00909423828125</v>
      </c>
      <c r="U52" s="1">
        <v>11.833468437194824</v>
      </c>
      <c r="V52" s="1">
        <v>13.050792694091797</v>
      </c>
      <c r="W52" s="1">
        <v>31.313117980957031</v>
      </c>
      <c r="X52" s="1">
        <v>34.534336090087891</v>
      </c>
      <c r="Y52" s="1">
        <v>499.93179321289063</v>
      </c>
      <c r="Z52" s="1">
        <v>1498.776611328125</v>
      </c>
      <c r="AA52" s="1">
        <v>1881.8712158203125</v>
      </c>
      <c r="AB52" s="1">
        <v>76.267265319824219</v>
      </c>
      <c r="AC52" s="1">
        <v>0.38295453786849976</v>
      </c>
      <c r="AD52" s="1">
        <v>0.32023349404335022</v>
      </c>
      <c r="AE52" s="1">
        <v>1</v>
      </c>
      <c r="AF52" s="1">
        <v>-0.21956524252891541</v>
      </c>
      <c r="AG52" s="1">
        <v>2.737391471862793</v>
      </c>
      <c r="AH52" s="1">
        <v>1</v>
      </c>
      <c r="AI52" s="1">
        <v>0</v>
      </c>
      <c r="AJ52" s="1">
        <v>0.15999999642372131</v>
      </c>
      <c r="AK52" s="1">
        <v>111115</v>
      </c>
      <c r="AL52">
        <f t="shared" si="66"/>
        <v>8.4199855258704481</v>
      </c>
      <c r="AM52">
        <f t="shared" si="67"/>
        <v>1.0385390197883338E-2</v>
      </c>
      <c r="AN52">
        <f t="shared" si="68"/>
        <v>297.19739570617674</v>
      </c>
      <c r="AO52">
        <f t="shared" si="69"/>
        <v>296.51257743835447</v>
      </c>
      <c r="AP52">
        <f t="shared" si="70"/>
        <v>239.80425245245715</v>
      </c>
      <c r="AQ52">
        <f t="shared" si="71"/>
        <v>-1.5546534672084629</v>
      </c>
      <c r="AR52">
        <f t="shared" si="72"/>
        <v>3.0035119650089825</v>
      </c>
      <c r="AS52">
        <f t="shared" si="73"/>
        <v>39.381403704641251</v>
      </c>
      <c r="AT52">
        <f t="shared" si="74"/>
        <v>26.330611010549454</v>
      </c>
      <c r="AU52">
        <f t="shared" si="75"/>
        <v>23.704986572265625</v>
      </c>
      <c r="AV52">
        <f t="shared" si="76"/>
        <v>2.9423086167799175</v>
      </c>
      <c r="AW52">
        <f t="shared" si="77"/>
        <v>0.38408245765983284</v>
      </c>
      <c r="AX52">
        <f t="shared" si="78"/>
        <v>0.99534826903432261</v>
      </c>
      <c r="AY52">
        <f t="shared" si="79"/>
        <v>1.9469603477455948</v>
      </c>
      <c r="AZ52">
        <f t="shared" si="80"/>
        <v>0.24262065825562198</v>
      </c>
      <c r="BA52">
        <f t="shared" si="81"/>
        <v>19.911339176209772</v>
      </c>
      <c r="BB52">
        <f t="shared" si="82"/>
        <v>0.65926062291922727</v>
      </c>
      <c r="BC52">
        <f t="shared" si="83"/>
        <v>36.397207073111318</v>
      </c>
      <c r="BD52">
        <f t="shared" si="84"/>
        <v>388.41607803963211</v>
      </c>
      <c r="BE52">
        <f t="shared" si="85"/>
        <v>2.748063448053829E-2</v>
      </c>
    </row>
    <row r="53" spans="1:115" x14ac:dyDescent="0.25">
      <c r="A53" s="1">
        <v>39</v>
      </c>
      <c r="B53" s="1" t="s">
        <v>94</v>
      </c>
      <c r="C53" s="1">
        <v>21060206</v>
      </c>
      <c r="D53" s="1">
        <v>1</v>
      </c>
      <c r="E53" s="1">
        <v>0</v>
      </c>
      <c r="F53">
        <f t="shared" si="58"/>
        <v>29.265539912929988</v>
      </c>
      <c r="G53">
        <f t="shared" si="59"/>
        <v>0.41450466845335932</v>
      </c>
      <c r="H53">
        <f t="shared" si="60"/>
        <v>261.28718821348258</v>
      </c>
      <c r="I53">
        <f t="shared" si="61"/>
        <v>10.382234337145167</v>
      </c>
      <c r="J53">
        <f t="shared" si="62"/>
        <v>2.008102811313635</v>
      </c>
      <c r="K53">
        <f t="shared" si="63"/>
        <v>24.047231674194336</v>
      </c>
      <c r="L53" s="1">
        <v>0.59374424299999995</v>
      </c>
      <c r="M53">
        <f t="shared" si="64"/>
        <v>2.6070258731483507</v>
      </c>
      <c r="N53" s="1">
        <v>1</v>
      </c>
      <c r="O53">
        <f t="shared" si="65"/>
        <v>5.2140517462967013</v>
      </c>
      <c r="P53" s="1">
        <v>23.362529754638672</v>
      </c>
      <c r="Q53" s="1">
        <v>24.047231674194336</v>
      </c>
      <c r="R53" s="1">
        <v>22.724353790283203</v>
      </c>
      <c r="S53" s="1">
        <v>399.97378540039062</v>
      </c>
      <c r="T53" s="1">
        <v>396.00994873046875</v>
      </c>
      <c r="U53" s="1">
        <v>11.834244728088379</v>
      </c>
      <c r="V53" s="1">
        <v>13.051141738891602</v>
      </c>
      <c r="W53" s="1">
        <v>31.315408706665039</v>
      </c>
      <c r="X53" s="1">
        <v>34.5355224609375</v>
      </c>
      <c r="Y53" s="1">
        <v>499.95516967773437</v>
      </c>
      <c r="Z53" s="1">
        <v>1498.7398681640625</v>
      </c>
      <c r="AA53" s="1">
        <v>1881.98388671875</v>
      </c>
      <c r="AB53" s="1">
        <v>76.267623901367188</v>
      </c>
      <c r="AC53" s="1">
        <v>0.38295453786849976</v>
      </c>
      <c r="AD53" s="1">
        <v>0.32023349404335022</v>
      </c>
      <c r="AE53" s="1">
        <v>1</v>
      </c>
      <c r="AF53" s="1">
        <v>-0.21956524252891541</v>
      </c>
      <c r="AG53" s="1">
        <v>2.737391471862793</v>
      </c>
      <c r="AH53" s="1">
        <v>1</v>
      </c>
      <c r="AI53" s="1">
        <v>0</v>
      </c>
      <c r="AJ53" s="1">
        <v>0.15999999642372131</v>
      </c>
      <c r="AK53" s="1">
        <v>111115</v>
      </c>
      <c r="AL53">
        <f t="shared" si="66"/>
        <v>8.4203792385694651</v>
      </c>
      <c r="AM53">
        <f t="shared" si="67"/>
        <v>1.0382234337145167E-2</v>
      </c>
      <c r="AN53">
        <f t="shared" si="68"/>
        <v>297.19723167419431</v>
      </c>
      <c r="AO53">
        <f t="shared" si="69"/>
        <v>296.51252975463865</v>
      </c>
      <c r="AP53">
        <f t="shared" si="70"/>
        <v>239.79837354633855</v>
      </c>
      <c r="AQ53">
        <f t="shared" si="71"/>
        <v>-1.5537272916797142</v>
      </c>
      <c r="AR53">
        <f t="shared" si="72"/>
        <v>3.0034823809388551</v>
      </c>
      <c r="AS53">
        <f t="shared" si="73"/>
        <v>39.380830650016016</v>
      </c>
      <c r="AT53">
        <f t="shared" si="74"/>
        <v>26.329688911124414</v>
      </c>
      <c r="AU53">
        <f t="shared" si="75"/>
        <v>23.704880714416504</v>
      </c>
      <c r="AV53">
        <f t="shared" si="76"/>
        <v>2.9422898653264435</v>
      </c>
      <c r="AW53">
        <f t="shared" si="77"/>
        <v>0.3839792357297257</v>
      </c>
      <c r="AX53">
        <f t="shared" si="78"/>
        <v>0.99537956962522001</v>
      </c>
      <c r="AY53">
        <f t="shared" si="79"/>
        <v>1.9469102957012234</v>
      </c>
      <c r="AZ53">
        <f t="shared" si="80"/>
        <v>0.24255475644928806</v>
      </c>
      <c r="BA53">
        <f t="shared" si="81"/>
        <v>19.927753000911633</v>
      </c>
      <c r="BB53">
        <f t="shared" si="82"/>
        <v>0.65979955567055504</v>
      </c>
      <c r="BC53">
        <f t="shared" si="83"/>
        <v>36.397157035030794</v>
      </c>
      <c r="BD53">
        <f t="shared" si="84"/>
        <v>388.43264017949082</v>
      </c>
      <c r="BE53">
        <f t="shared" si="85"/>
        <v>2.7422578376360546E-2</v>
      </c>
    </row>
    <row r="54" spans="1:115" x14ac:dyDescent="0.25">
      <c r="A54" s="1">
        <v>40</v>
      </c>
      <c r="B54" s="1" t="s">
        <v>95</v>
      </c>
      <c r="C54" s="1">
        <v>21060206</v>
      </c>
      <c r="D54" s="1">
        <v>1</v>
      </c>
      <c r="E54" s="1">
        <v>0</v>
      </c>
      <c r="F54">
        <f t="shared" si="58"/>
        <v>29.523991454603014</v>
      </c>
      <c r="G54">
        <f t="shared" si="59"/>
        <v>0.41448264366734949</v>
      </c>
      <c r="H54">
        <f t="shared" si="60"/>
        <v>260.21741548713641</v>
      </c>
      <c r="I54">
        <f t="shared" si="61"/>
        <v>10.3830120552923</v>
      </c>
      <c r="J54">
        <f t="shared" si="62"/>
        <v>2.0083414137014906</v>
      </c>
      <c r="K54">
        <f t="shared" si="63"/>
        <v>24.048517227172852</v>
      </c>
      <c r="L54" s="1">
        <v>0.59374424299999995</v>
      </c>
      <c r="M54">
        <f t="shared" si="64"/>
        <v>2.6070258731483507</v>
      </c>
      <c r="N54" s="1">
        <v>1</v>
      </c>
      <c r="O54">
        <f t="shared" si="65"/>
        <v>5.2140517462967013</v>
      </c>
      <c r="P54" s="1">
        <v>23.362947463989258</v>
      </c>
      <c r="Q54" s="1">
        <v>24.048517227172852</v>
      </c>
      <c r="R54" s="1">
        <v>22.724611282348633</v>
      </c>
      <c r="S54" s="1">
        <v>399.9847412109375</v>
      </c>
      <c r="T54" s="1">
        <v>395.99020385742187</v>
      </c>
      <c r="U54" s="1">
        <v>11.834115028381348</v>
      </c>
      <c r="V54" s="1">
        <v>13.051101684570313</v>
      </c>
      <c r="W54" s="1">
        <v>31.314159393310547</v>
      </c>
      <c r="X54" s="1">
        <v>34.534416198730469</v>
      </c>
      <c r="Y54" s="1">
        <v>499.955810546875</v>
      </c>
      <c r="Z54" s="1">
        <v>1498.722412109375</v>
      </c>
      <c r="AA54" s="1">
        <v>1881.8719482421875</v>
      </c>
      <c r="AB54" s="1">
        <v>76.267341613769531</v>
      </c>
      <c r="AC54" s="1">
        <v>0.38295453786849976</v>
      </c>
      <c r="AD54" s="1">
        <v>0.32023349404335022</v>
      </c>
      <c r="AE54" s="1">
        <v>1</v>
      </c>
      <c r="AF54" s="1">
        <v>-0.21956524252891541</v>
      </c>
      <c r="AG54" s="1">
        <v>2.737391471862793</v>
      </c>
      <c r="AH54" s="1">
        <v>1</v>
      </c>
      <c r="AI54" s="1">
        <v>0</v>
      </c>
      <c r="AJ54" s="1">
        <v>0.15999999642372131</v>
      </c>
      <c r="AK54" s="1">
        <v>111115</v>
      </c>
      <c r="AL54">
        <f t="shared" si="66"/>
        <v>8.4203900322596485</v>
      </c>
      <c r="AM54">
        <f t="shared" si="67"/>
        <v>1.0383012055292299E-2</v>
      </c>
      <c r="AN54">
        <f t="shared" si="68"/>
        <v>297.19851722717283</v>
      </c>
      <c r="AO54">
        <f t="shared" si="69"/>
        <v>296.51294746398924</v>
      </c>
      <c r="AP54">
        <f t="shared" si="70"/>
        <v>239.79558057765098</v>
      </c>
      <c r="AQ54">
        <f t="shared" si="71"/>
        <v>-1.5540487479179175</v>
      </c>
      <c r="AR54">
        <f t="shared" si="72"/>
        <v>3.0037142443146578</v>
      </c>
      <c r="AS54">
        <f t="shared" si="73"/>
        <v>39.384016549651946</v>
      </c>
      <c r="AT54">
        <f t="shared" si="74"/>
        <v>26.332914865081634</v>
      </c>
      <c r="AU54">
        <f t="shared" si="75"/>
        <v>23.705732345581055</v>
      </c>
      <c r="AV54">
        <f t="shared" si="76"/>
        <v>2.9424407245758841</v>
      </c>
      <c r="AW54">
        <f t="shared" si="77"/>
        <v>0.38396033537199725</v>
      </c>
      <c r="AX54">
        <f t="shared" si="78"/>
        <v>0.99537283061316706</v>
      </c>
      <c r="AY54">
        <f t="shared" si="79"/>
        <v>1.9470678939627171</v>
      </c>
      <c r="AZ54">
        <f t="shared" si="80"/>
        <v>0.24254268959997785</v>
      </c>
      <c r="BA54">
        <f t="shared" si="81"/>
        <v>19.846090520809636</v>
      </c>
      <c r="BB54">
        <f t="shared" si="82"/>
        <v>0.65713094150386842</v>
      </c>
      <c r="BC54">
        <f t="shared" si="83"/>
        <v>36.394158353105588</v>
      </c>
      <c r="BD54">
        <f t="shared" si="84"/>
        <v>388.34597813756341</v>
      </c>
      <c r="BE54">
        <f t="shared" si="85"/>
        <v>2.7668648079417959E-2</v>
      </c>
    </row>
    <row r="55" spans="1:115" x14ac:dyDescent="0.25">
      <c r="A55" s="1">
        <v>41</v>
      </c>
      <c r="B55" s="1" t="s">
        <v>95</v>
      </c>
      <c r="C55" s="1">
        <v>21060206</v>
      </c>
      <c r="D55" s="1">
        <v>1</v>
      </c>
      <c r="E55" s="1">
        <v>0</v>
      </c>
      <c r="F55">
        <f t="shared" si="58"/>
        <v>29.494298616854824</v>
      </c>
      <c r="G55">
        <f t="shared" si="59"/>
        <v>0.41456453588783848</v>
      </c>
      <c r="H55">
        <f t="shared" si="60"/>
        <v>260.3710936710379</v>
      </c>
      <c r="I55">
        <f t="shared" si="61"/>
        <v>10.386155298944429</v>
      </c>
      <c r="J55">
        <f t="shared" si="62"/>
        <v>2.0085779516855915</v>
      </c>
      <c r="K55">
        <f t="shared" si="63"/>
        <v>24.050210952758789</v>
      </c>
      <c r="L55" s="1">
        <v>0.59374424299999995</v>
      </c>
      <c r="M55">
        <f t="shared" si="64"/>
        <v>2.6070258731483507</v>
      </c>
      <c r="N55" s="1">
        <v>1</v>
      </c>
      <c r="O55">
        <f t="shared" si="65"/>
        <v>5.2140517462967013</v>
      </c>
      <c r="P55" s="1">
        <v>23.363239288330078</v>
      </c>
      <c r="Q55" s="1">
        <v>24.050210952758789</v>
      </c>
      <c r="R55" s="1">
        <v>22.725124359130859</v>
      </c>
      <c r="S55" s="1">
        <v>399.99533081054687</v>
      </c>
      <c r="T55" s="1">
        <v>396.00421142578125</v>
      </c>
      <c r="U55" s="1">
        <v>11.834661483764648</v>
      </c>
      <c r="V55" s="1">
        <v>13.051998138427734</v>
      </c>
      <c r="W55" s="1">
        <v>31.315074920654297</v>
      </c>
      <c r="X55" s="1">
        <v>34.536205291748047</v>
      </c>
      <c r="Y55" s="1">
        <v>499.96292114257812</v>
      </c>
      <c r="Z55" s="1">
        <v>1498.6920166015625</v>
      </c>
      <c r="AA55" s="1">
        <v>1882.077880859375</v>
      </c>
      <c r="AB55" s="1">
        <v>76.267387390136719</v>
      </c>
      <c r="AC55" s="1">
        <v>0.38295453786849976</v>
      </c>
      <c r="AD55" s="1">
        <v>0.32023349404335022</v>
      </c>
      <c r="AE55" s="1">
        <v>1</v>
      </c>
      <c r="AF55" s="1">
        <v>-0.21956524252891541</v>
      </c>
      <c r="AG55" s="1">
        <v>2.737391471862793</v>
      </c>
      <c r="AH55" s="1">
        <v>1</v>
      </c>
      <c r="AI55" s="1">
        <v>0</v>
      </c>
      <c r="AJ55" s="1">
        <v>0.15999999642372131</v>
      </c>
      <c r="AK55" s="1">
        <v>111115</v>
      </c>
      <c r="AL55">
        <f t="shared" si="66"/>
        <v>8.4205097908221411</v>
      </c>
      <c r="AM55">
        <f t="shared" si="67"/>
        <v>1.0386155298944429E-2</v>
      </c>
      <c r="AN55">
        <f t="shared" si="68"/>
        <v>297.20021095275877</v>
      </c>
      <c r="AO55">
        <f t="shared" si="69"/>
        <v>296.51323928833006</v>
      </c>
      <c r="AP55">
        <f t="shared" si="70"/>
        <v>239.79071729650968</v>
      </c>
      <c r="AQ55">
        <f t="shared" si="71"/>
        <v>-1.5551433551058718</v>
      </c>
      <c r="AR55">
        <f t="shared" si="72"/>
        <v>3.004019749924403</v>
      </c>
      <c r="AS55">
        <f t="shared" si="73"/>
        <v>39.387998628531726</v>
      </c>
      <c r="AT55">
        <f t="shared" si="74"/>
        <v>26.336000490103991</v>
      </c>
      <c r="AU55">
        <f t="shared" si="75"/>
        <v>23.706725120544434</v>
      </c>
      <c r="AV55">
        <f t="shared" si="76"/>
        <v>2.942616594792661</v>
      </c>
      <c r="AW55">
        <f t="shared" si="77"/>
        <v>0.38403060964385644</v>
      </c>
      <c r="AX55">
        <f t="shared" si="78"/>
        <v>0.99544179823881129</v>
      </c>
      <c r="AY55">
        <f t="shared" si="79"/>
        <v>1.9471747965538497</v>
      </c>
      <c r="AZ55">
        <f t="shared" si="80"/>
        <v>0.24258755596044634</v>
      </c>
      <c r="BA55">
        <f t="shared" si="81"/>
        <v>19.857823066202624</v>
      </c>
      <c r="BB55">
        <f t="shared" si="82"/>
        <v>0.65749576938485765</v>
      </c>
      <c r="BC55">
        <f t="shared" si="83"/>
        <v>36.393902510361599</v>
      </c>
      <c r="BD55">
        <f t="shared" si="84"/>
        <v>388.36767364860356</v>
      </c>
      <c r="BE55">
        <f t="shared" si="85"/>
        <v>2.7639082789484043E-2</v>
      </c>
    </row>
    <row r="56" spans="1:115" x14ac:dyDescent="0.25">
      <c r="A56" s="1">
        <v>42</v>
      </c>
      <c r="B56" s="1" t="s">
        <v>96</v>
      </c>
      <c r="C56" s="1">
        <v>21060206</v>
      </c>
      <c r="D56" s="1">
        <v>1</v>
      </c>
      <c r="E56" s="1">
        <v>0</v>
      </c>
      <c r="F56">
        <f t="shared" si="58"/>
        <v>29.58314258191858</v>
      </c>
      <c r="G56">
        <f t="shared" si="59"/>
        <v>0.41470645676316098</v>
      </c>
      <c r="H56">
        <f t="shared" si="60"/>
        <v>260.03573009303813</v>
      </c>
      <c r="I56">
        <f t="shared" si="61"/>
        <v>10.391517556047976</v>
      </c>
      <c r="J56">
        <f t="shared" si="62"/>
        <v>2.0089722373326158</v>
      </c>
      <c r="K56">
        <f t="shared" si="63"/>
        <v>24.052375793457031</v>
      </c>
      <c r="L56" s="1">
        <v>0.59374424299999995</v>
      </c>
      <c r="M56">
        <f t="shared" si="64"/>
        <v>2.6070258731483507</v>
      </c>
      <c r="N56" s="1">
        <v>1</v>
      </c>
      <c r="O56">
        <f t="shared" si="65"/>
        <v>5.2140517462967013</v>
      </c>
      <c r="P56" s="1">
        <v>23.363700866699219</v>
      </c>
      <c r="Q56" s="1">
        <v>24.052375793457031</v>
      </c>
      <c r="R56" s="1">
        <v>22.726108551025391</v>
      </c>
      <c r="S56" s="1">
        <v>399.99313354492187</v>
      </c>
      <c r="T56" s="1">
        <v>395.99130249023437</v>
      </c>
      <c r="U56" s="1">
        <v>11.834009170532227</v>
      </c>
      <c r="V56" s="1">
        <v>13.05195140838623</v>
      </c>
      <c r="W56" s="1">
        <v>31.312467575073242</v>
      </c>
      <c r="X56" s="1">
        <v>34.535110473632813</v>
      </c>
      <c r="Y56" s="1">
        <v>499.97235107421875</v>
      </c>
      <c r="Z56" s="1">
        <v>1498.697509765625</v>
      </c>
      <c r="AA56" s="1">
        <v>1882.268310546875</v>
      </c>
      <c r="AB56" s="1">
        <v>76.267372131347656</v>
      </c>
      <c r="AC56" s="1">
        <v>0.38295453786849976</v>
      </c>
      <c r="AD56" s="1">
        <v>0.32023349404335022</v>
      </c>
      <c r="AE56" s="1">
        <v>1</v>
      </c>
      <c r="AF56" s="1">
        <v>-0.21956524252891541</v>
      </c>
      <c r="AG56" s="1">
        <v>2.737391471862793</v>
      </c>
      <c r="AH56" s="1">
        <v>1</v>
      </c>
      <c r="AI56" s="1">
        <v>0</v>
      </c>
      <c r="AJ56" s="1">
        <v>0.15999999642372131</v>
      </c>
      <c r="AK56" s="1">
        <v>111115</v>
      </c>
      <c r="AL56">
        <f t="shared" si="66"/>
        <v>8.4206686122633911</v>
      </c>
      <c r="AM56">
        <f t="shared" si="67"/>
        <v>1.0391517556047976E-2</v>
      </c>
      <c r="AN56">
        <f t="shared" si="68"/>
        <v>297.20237579345701</v>
      </c>
      <c r="AO56">
        <f t="shared" si="69"/>
        <v>296.5137008666992</v>
      </c>
      <c r="AP56">
        <f t="shared" si="70"/>
        <v>239.79159620274004</v>
      </c>
      <c r="AQ56">
        <f t="shared" si="71"/>
        <v>-1.5568948516697636</v>
      </c>
      <c r="AR56">
        <f t="shared" si="72"/>
        <v>3.0044102724362758</v>
      </c>
      <c r="AS56">
        <f t="shared" si="73"/>
        <v>39.393126948993086</v>
      </c>
      <c r="AT56">
        <f t="shared" si="74"/>
        <v>26.341175540606855</v>
      </c>
      <c r="AU56">
        <f t="shared" si="75"/>
        <v>23.708038330078125</v>
      </c>
      <c r="AV56">
        <f t="shared" si="76"/>
        <v>2.9428492441578764</v>
      </c>
      <c r="AW56">
        <f t="shared" si="77"/>
        <v>0.38415239153656011</v>
      </c>
      <c r="AX56">
        <f t="shared" si="78"/>
        <v>0.9954380351036598</v>
      </c>
      <c r="AY56">
        <f t="shared" si="79"/>
        <v>1.9474112090542166</v>
      </c>
      <c r="AZ56">
        <f t="shared" si="80"/>
        <v>0.24266530759547247</v>
      </c>
      <c r="BA56">
        <f t="shared" si="81"/>
        <v>19.832241794452418</v>
      </c>
      <c r="BB56">
        <f t="shared" si="82"/>
        <v>0.65667030679152583</v>
      </c>
      <c r="BC56">
        <f t="shared" si="83"/>
        <v>36.391123788093495</v>
      </c>
      <c r="BD56">
        <f t="shared" si="84"/>
        <v>388.33176161322723</v>
      </c>
      <c r="BE56">
        <f t="shared" si="85"/>
        <v>2.77227852614245E-2</v>
      </c>
    </row>
    <row r="57" spans="1:115" x14ac:dyDescent="0.25">
      <c r="A57" s="1">
        <v>43</v>
      </c>
      <c r="B57" s="1" t="s">
        <v>96</v>
      </c>
      <c r="C57" s="1">
        <v>21060206</v>
      </c>
      <c r="D57" s="1">
        <v>1</v>
      </c>
      <c r="E57" s="1">
        <v>0</v>
      </c>
      <c r="F57">
        <f t="shared" si="58"/>
        <v>29.322549969114686</v>
      </c>
      <c r="G57">
        <f t="shared" si="59"/>
        <v>0.4153630103179286</v>
      </c>
      <c r="H57">
        <f t="shared" si="60"/>
        <v>261.28014333442894</v>
      </c>
      <c r="I57">
        <f t="shared" si="61"/>
        <v>10.408139492299492</v>
      </c>
      <c r="J57">
        <f t="shared" si="62"/>
        <v>2.0092288667189138</v>
      </c>
      <c r="K57">
        <f t="shared" si="63"/>
        <v>24.05457878112793</v>
      </c>
      <c r="L57" s="1">
        <v>0.59374424299999995</v>
      </c>
      <c r="M57">
        <f t="shared" si="64"/>
        <v>2.6070258731483507</v>
      </c>
      <c r="N57" s="1">
        <v>1</v>
      </c>
      <c r="O57">
        <f t="shared" si="65"/>
        <v>5.2140517462967013</v>
      </c>
      <c r="P57" s="1">
        <v>23.363899230957031</v>
      </c>
      <c r="Q57" s="1">
        <v>24.05457878112793</v>
      </c>
      <c r="R57" s="1">
        <v>22.727136611938477</v>
      </c>
      <c r="S57" s="1">
        <v>399.98355102539062</v>
      </c>
      <c r="T57" s="1">
        <v>396.01174926757812</v>
      </c>
      <c r="U57" s="1">
        <v>11.833896636962891</v>
      </c>
      <c r="V57" s="1">
        <v>13.053818702697754</v>
      </c>
      <c r="W57" s="1">
        <v>31.311746597290039</v>
      </c>
      <c r="X57" s="1">
        <v>34.539581298828125</v>
      </c>
      <c r="Y57" s="1">
        <v>499.95843505859375</v>
      </c>
      <c r="Z57" s="1">
        <v>1498.7003173828125</v>
      </c>
      <c r="AA57" s="1">
        <v>1882.4849853515625</v>
      </c>
      <c r="AB57" s="1">
        <v>76.267250061035156</v>
      </c>
      <c r="AC57" s="1">
        <v>0.38295453786849976</v>
      </c>
      <c r="AD57" s="1">
        <v>0.32023349404335022</v>
      </c>
      <c r="AE57" s="1">
        <v>1</v>
      </c>
      <c r="AF57" s="1">
        <v>-0.21956524252891541</v>
      </c>
      <c r="AG57" s="1">
        <v>2.737391471862793</v>
      </c>
      <c r="AH57" s="1">
        <v>1</v>
      </c>
      <c r="AI57" s="1">
        <v>0</v>
      </c>
      <c r="AJ57" s="1">
        <v>0.15999999642372131</v>
      </c>
      <c r="AK57" s="1">
        <v>111115</v>
      </c>
      <c r="AL57">
        <f t="shared" si="66"/>
        <v>8.4204342349908696</v>
      </c>
      <c r="AM57">
        <f t="shared" si="67"/>
        <v>1.0408139492299491E-2</v>
      </c>
      <c r="AN57">
        <f t="shared" si="68"/>
        <v>297.20457878112791</v>
      </c>
      <c r="AO57">
        <f t="shared" si="69"/>
        <v>296.51389923095701</v>
      </c>
      <c r="AP57">
        <f t="shared" si="70"/>
        <v>239.79204542148</v>
      </c>
      <c r="AQ57">
        <f t="shared" si="71"/>
        <v>-1.5620896759933645</v>
      </c>
      <c r="AR57">
        <f t="shared" si="72"/>
        <v>3.004807721968981</v>
      </c>
      <c r="AS57">
        <f t="shared" si="73"/>
        <v>39.3984012739976</v>
      </c>
      <c r="AT57">
        <f t="shared" si="74"/>
        <v>26.344582571299846</v>
      </c>
      <c r="AU57">
        <f t="shared" si="75"/>
        <v>23.70923900604248</v>
      </c>
      <c r="AV57">
        <f t="shared" si="76"/>
        <v>2.9430619710525439</v>
      </c>
      <c r="AW57">
        <f t="shared" si="77"/>
        <v>0.38471569833267272</v>
      </c>
      <c r="AX57">
        <f t="shared" si="78"/>
        <v>0.99557885525006717</v>
      </c>
      <c r="AY57">
        <f t="shared" si="79"/>
        <v>1.9474831158024766</v>
      </c>
      <c r="AZ57">
        <f t="shared" si="80"/>
        <v>0.24302495761863571</v>
      </c>
      <c r="BA57">
        <f t="shared" si="81"/>
        <v>19.927118027670002</v>
      </c>
      <c r="BB57">
        <f t="shared" si="82"/>
        <v>0.65977876620495568</v>
      </c>
      <c r="BC57">
        <f t="shared" si="83"/>
        <v>36.398598371762517</v>
      </c>
      <c r="BD57">
        <f t="shared" si="84"/>
        <v>388.41967991644049</v>
      </c>
      <c r="BE57">
        <f t="shared" si="85"/>
        <v>2.7478003168926655E-2</v>
      </c>
    </row>
    <row r="58" spans="1:115" x14ac:dyDescent="0.25">
      <c r="A58" s="1">
        <v>44</v>
      </c>
      <c r="B58" s="1" t="s">
        <v>97</v>
      </c>
      <c r="C58" s="1">
        <v>21060206</v>
      </c>
      <c r="D58" s="1">
        <v>1</v>
      </c>
      <c r="E58" s="1">
        <v>0</v>
      </c>
      <c r="F58">
        <f t="shared" si="58"/>
        <v>29.19526292610167</v>
      </c>
      <c r="G58">
        <f t="shared" si="59"/>
        <v>0.41501923507363409</v>
      </c>
      <c r="H58">
        <f t="shared" si="60"/>
        <v>261.70242062740152</v>
      </c>
      <c r="I58">
        <f t="shared" si="61"/>
        <v>10.3994589130556</v>
      </c>
      <c r="J58">
        <f t="shared" si="62"/>
        <v>2.0090965583918217</v>
      </c>
      <c r="K58">
        <f t="shared" si="63"/>
        <v>24.053684234619141</v>
      </c>
      <c r="L58" s="1">
        <v>0.59374424299999995</v>
      </c>
      <c r="M58">
        <f t="shared" si="64"/>
        <v>2.6070258731483507</v>
      </c>
      <c r="N58" s="1">
        <v>1</v>
      </c>
      <c r="O58">
        <f t="shared" si="65"/>
        <v>5.2140517462967013</v>
      </c>
      <c r="P58" s="1">
        <v>23.364343643188477</v>
      </c>
      <c r="Q58" s="1">
        <v>24.053684234619141</v>
      </c>
      <c r="R58" s="1">
        <v>22.727821350097656</v>
      </c>
      <c r="S58" s="1">
        <v>399.96786499023437</v>
      </c>
      <c r="T58" s="1">
        <v>396.01162719726562</v>
      </c>
      <c r="U58" s="1">
        <v>11.834540367126465</v>
      </c>
      <c r="V58" s="1">
        <v>13.053433418273926</v>
      </c>
      <c r="W58" s="1">
        <v>31.312620162963867</v>
      </c>
      <c r="X58" s="1">
        <v>34.537647247314453</v>
      </c>
      <c r="Y58" s="1">
        <v>499.96337890625</v>
      </c>
      <c r="Z58" s="1">
        <v>1498.721923828125</v>
      </c>
      <c r="AA58" s="1">
        <v>1882.627685546875</v>
      </c>
      <c r="AB58" s="1">
        <v>76.26727294921875</v>
      </c>
      <c r="AC58" s="1">
        <v>0.38295453786849976</v>
      </c>
      <c r="AD58" s="1">
        <v>0.32023349404335022</v>
      </c>
      <c r="AE58" s="1">
        <v>1</v>
      </c>
      <c r="AF58" s="1">
        <v>-0.21956524252891541</v>
      </c>
      <c r="AG58" s="1">
        <v>2.737391471862793</v>
      </c>
      <c r="AH58" s="1">
        <v>1</v>
      </c>
      <c r="AI58" s="1">
        <v>0</v>
      </c>
      <c r="AJ58" s="1">
        <v>0.15999999642372131</v>
      </c>
      <c r="AK58" s="1">
        <v>111115</v>
      </c>
      <c r="AL58">
        <f t="shared" si="66"/>
        <v>8.4205175006008428</v>
      </c>
      <c r="AM58">
        <f t="shared" si="67"/>
        <v>1.03994589130556E-2</v>
      </c>
      <c r="AN58">
        <f t="shared" si="68"/>
        <v>297.20368423461912</v>
      </c>
      <c r="AO58">
        <f t="shared" si="69"/>
        <v>296.51434364318845</v>
      </c>
      <c r="AP58">
        <f t="shared" si="70"/>
        <v>239.79550245265273</v>
      </c>
      <c r="AQ58">
        <f t="shared" si="71"/>
        <v>-1.559328592311195</v>
      </c>
      <c r="AR58">
        <f t="shared" si="72"/>
        <v>3.0046463278277726</v>
      </c>
      <c r="AS58">
        <f t="shared" si="73"/>
        <v>39.396273285244703</v>
      </c>
      <c r="AT58">
        <f t="shared" si="74"/>
        <v>26.342839866970778</v>
      </c>
      <c r="AU58">
        <f t="shared" si="75"/>
        <v>23.709013938903809</v>
      </c>
      <c r="AV58">
        <f t="shared" si="76"/>
        <v>2.9430220942960532</v>
      </c>
      <c r="AW58">
        <f t="shared" si="77"/>
        <v>0.38442076402021447</v>
      </c>
      <c r="AX58">
        <f t="shared" si="78"/>
        <v>0.99554976943595097</v>
      </c>
      <c r="AY58">
        <f t="shared" si="79"/>
        <v>1.9474723248601022</v>
      </c>
      <c r="AZ58">
        <f t="shared" si="80"/>
        <v>0.24283665183877148</v>
      </c>
      <c r="BA58">
        <f t="shared" si="81"/>
        <v>19.959329945461288</v>
      </c>
      <c r="BB58">
        <f t="shared" si="82"/>
        <v>0.66084529507271128</v>
      </c>
      <c r="BC58">
        <f t="shared" si="83"/>
        <v>36.395568328991409</v>
      </c>
      <c r="BD58">
        <f t="shared" si="84"/>
        <v>388.45251446344383</v>
      </c>
      <c r="BE58">
        <f t="shared" si="85"/>
        <v>2.7354133314788965E-2</v>
      </c>
    </row>
    <row r="59" spans="1:115" x14ac:dyDescent="0.25">
      <c r="A59" s="1">
        <v>45</v>
      </c>
      <c r="B59" s="1" t="s">
        <v>97</v>
      </c>
      <c r="C59" s="1">
        <v>21060206</v>
      </c>
      <c r="D59" s="1">
        <v>1</v>
      </c>
      <c r="E59" s="1">
        <v>0</v>
      </c>
      <c r="F59">
        <f t="shared" si="58"/>
        <v>29.340099629890172</v>
      </c>
      <c r="G59">
        <f t="shared" si="59"/>
        <v>0.41545451335065664</v>
      </c>
      <c r="H59">
        <f t="shared" si="60"/>
        <v>261.22230279987696</v>
      </c>
      <c r="I59">
        <f t="shared" si="61"/>
        <v>10.40862291246933</v>
      </c>
      <c r="J59">
        <f t="shared" si="62"/>
        <v>2.0089141379547684</v>
      </c>
      <c r="K59">
        <f t="shared" si="63"/>
        <v>24.052736282348633</v>
      </c>
      <c r="L59" s="1">
        <v>0.59374424299999995</v>
      </c>
      <c r="M59">
        <f t="shared" si="64"/>
        <v>2.6070258731483507</v>
      </c>
      <c r="N59" s="1">
        <v>1</v>
      </c>
      <c r="O59">
        <f t="shared" si="65"/>
        <v>5.2140517462967013</v>
      </c>
      <c r="P59" s="1">
        <v>23.364736557006836</v>
      </c>
      <c r="Q59" s="1">
        <v>24.052736282348633</v>
      </c>
      <c r="R59" s="1">
        <v>22.728675842285156</v>
      </c>
      <c r="S59" s="1">
        <v>399.97134399414062</v>
      </c>
      <c r="T59" s="1">
        <v>395.9974365234375</v>
      </c>
      <c r="U59" s="1">
        <v>11.833621025085449</v>
      </c>
      <c r="V59" s="1">
        <v>13.053605079650879</v>
      </c>
      <c r="W59" s="1">
        <v>31.309391021728516</v>
      </c>
      <c r="X59" s="1">
        <v>34.537223815917969</v>
      </c>
      <c r="Y59" s="1">
        <v>499.95635986328125</v>
      </c>
      <c r="Z59" s="1">
        <v>1498.73828125</v>
      </c>
      <c r="AA59" s="1">
        <v>1882.8155517578125</v>
      </c>
      <c r="AB59" s="1">
        <v>76.267143249511719</v>
      </c>
      <c r="AC59" s="1">
        <v>0.38295453786849976</v>
      </c>
      <c r="AD59" s="1">
        <v>0.32023349404335022</v>
      </c>
      <c r="AE59" s="1">
        <v>1</v>
      </c>
      <c r="AF59" s="1">
        <v>-0.21956524252891541</v>
      </c>
      <c r="AG59" s="1">
        <v>2.737391471862793</v>
      </c>
      <c r="AH59" s="1">
        <v>1</v>
      </c>
      <c r="AI59" s="1">
        <v>0</v>
      </c>
      <c r="AJ59" s="1">
        <v>0.15999999642372131</v>
      </c>
      <c r="AK59" s="1">
        <v>111115</v>
      </c>
      <c r="AL59">
        <f t="shared" si="66"/>
        <v>8.4203992839940884</v>
      </c>
      <c r="AM59">
        <f t="shared" si="67"/>
        <v>1.040862291246933E-2</v>
      </c>
      <c r="AN59">
        <f t="shared" si="68"/>
        <v>297.20273628234861</v>
      </c>
      <c r="AO59">
        <f t="shared" si="69"/>
        <v>296.51473655700681</v>
      </c>
      <c r="AP59">
        <f t="shared" si="70"/>
        <v>239.79811964009423</v>
      </c>
      <c r="AQ59">
        <f t="shared" si="71"/>
        <v>-1.5619886769317093</v>
      </c>
      <c r="AR59">
        <f t="shared" si="72"/>
        <v>3.0044753064870555</v>
      </c>
      <c r="AS59">
        <f t="shared" si="73"/>
        <v>39.394097883773703</v>
      </c>
      <c r="AT59">
        <f t="shared" si="74"/>
        <v>26.340492804122825</v>
      </c>
      <c r="AU59">
        <f t="shared" si="75"/>
        <v>23.708736419677734</v>
      </c>
      <c r="AV59">
        <f t="shared" si="76"/>
        <v>2.9429729248781609</v>
      </c>
      <c r="AW59">
        <f t="shared" si="77"/>
        <v>0.38479419525124253</v>
      </c>
      <c r="AX59">
        <f t="shared" si="78"/>
        <v>0.99556116853228738</v>
      </c>
      <c r="AY59">
        <f t="shared" si="79"/>
        <v>1.9474117563458735</v>
      </c>
      <c r="AZ59">
        <f t="shared" si="80"/>
        <v>0.24307507582006643</v>
      </c>
      <c r="BA59">
        <f t="shared" si="81"/>
        <v>19.922678787605541</v>
      </c>
      <c r="BB59">
        <f t="shared" si="82"/>
        <v>0.65965655003530876</v>
      </c>
      <c r="BC59">
        <f t="shared" si="83"/>
        <v>36.402706475969595</v>
      </c>
      <c r="BD59">
        <f t="shared" si="84"/>
        <v>388.40082328911654</v>
      </c>
      <c r="BE59">
        <f t="shared" si="85"/>
        <v>2.7498886994056594E-2</v>
      </c>
      <c r="BF59">
        <f>AVERAGE(F45:F59)</f>
        <v>29.54458035982088</v>
      </c>
      <c r="BG59">
        <f>AVERAGE(P45:P59)</f>
        <v>23.362977091471354</v>
      </c>
      <c r="BH59">
        <f>AVERAGE(Q45:Q59)</f>
        <v>24.048184712727863</v>
      </c>
      <c r="BI59">
        <f>AVERAGE(C45:C59)</f>
        <v>21060206</v>
      </c>
      <c r="BJ59">
        <f t="shared" ref="BJ59:DK59" si="86">AVERAGE(D45:D59)</f>
        <v>1</v>
      </c>
      <c r="BK59">
        <f t="shared" si="86"/>
        <v>0</v>
      </c>
      <c r="BL59">
        <f t="shared" si="86"/>
        <v>29.54458035982088</v>
      </c>
      <c r="BM59">
        <f t="shared" si="86"/>
        <v>0.41458052086410058</v>
      </c>
      <c r="BN59">
        <f t="shared" si="86"/>
        <v>260.15702277104072</v>
      </c>
      <c r="BO59">
        <f t="shared" si="86"/>
        <v>10.384872670009175</v>
      </c>
      <c r="BP59">
        <f t="shared" si="86"/>
        <v>2.0082626041354454</v>
      </c>
      <c r="BQ59">
        <f t="shared" si="86"/>
        <v>24.048184712727863</v>
      </c>
      <c r="BR59">
        <f t="shared" si="86"/>
        <v>0.59374424299999984</v>
      </c>
      <c r="BS59">
        <f t="shared" si="86"/>
        <v>2.6070258731483511</v>
      </c>
      <c r="BT59">
        <f t="shared" si="86"/>
        <v>1</v>
      </c>
      <c r="BU59">
        <f t="shared" si="86"/>
        <v>5.2140517462967022</v>
      </c>
      <c r="BV59">
        <f t="shared" si="86"/>
        <v>23.362977091471354</v>
      </c>
      <c r="BW59">
        <f t="shared" si="86"/>
        <v>24.048184712727863</v>
      </c>
      <c r="BX59">
        <f t="shared" si="86"/>
        <v>22.726125717163086</v>
      </c>
      <c r="BY59">
        <f t="shared" si="86"/>
        <v>399.98371378580731</v>
      </c>
      <c r="BZ59">
        <f t="shared" si="86"/>
        <v>395.98648885091148</v>
      </c>
      <c r="CA59">
        <f t="shared" si="86"/>
        <v>11.834094874064128</v>
      </c>
      <c r="CB59">
        <f t="shared" si="86"/>
        <v>13.05134760538737</v>
      </c>
      <c r="CC59">
        <f t="shared" si="86"/>
        <v>31.314055633544921</v>
      </c>
      <c r="CD59">
        <f t="shared" si="86"/>
        <v>34.535012817382814</v>
      </c>
      <c r="CE59">
        <f t="shared" si="86"/>
        <v>499.93595377604169</v>
      </c>
      <c r="CF59">
        <f t="shared" si="86"/>
        <v>1498.7588134765624</v>
      </c>
      <c r="CG59">
        <f t="shared" si="86"/>
        <v>1882.0112630208334</v>
      </c>
      <c r="CH59">
        <f t="shared" si="86"/>
        <v>76.267352294921878</v>
      </c>
      <c r="CI59">
        <f t="shared" si="86"/>
        <v>0.38295453786849976</v>
      </c>
      <c r="CJ59">
        <f t="shared" si="86"/>
        <v>0.32023349404335022</v>
      </c>
      <c r="CK59">
        <f t="shared" si="86"/>
        <v>1</v>
      </c>
      <c r="CL59">
        <f t="shared" si="86"/>
        <v>-0.21956524252891541</v>
      </c>
      <c r="CM59">
        <f t="shared" si="86"/>
        <v>2.737391471862793</v>
      </c>
      <c r="CN59">
        <f t="shared" si="86"/>
        <v>1</v>
      </c>
      <c r="CO59">
        <f t="shared" si="86"/>
        <v>0</v>
      </c>
      <c r="CP59">
        <f t="shared" si="86"/>
        <v>0.15999999642372131</v>
      </c>
      <c r="CQ59">
        <f t="shared" si="86"/>
        <v>111115</v>
      </c>
      <c r="CR59">
        <f t="shared" si="86"/>
        <v>8.4200555991924215</v>
      </c>
      <c r="CS59">
        <f t="shared" si="86"/>
        <v>1.0384872670009176E-2</v>
      </c>
      <c r="CT59">
        <f t="shared" si="86"/>
        <v>297.19818471272788</v>
      </c>
      <c r="CU59">
        <f t="shared" si="86"/>
        <v>296.51297709147133</v>
      </c>
      <c r="CV59">
        <f t="shared" si="86"/>
        <v>239.80140479627079</v>
      </c>
      <c r="CW59">
        <f t="shared" si="86"/>
        <v>-1.5545455581027405</v>
      </c>
      <c r="CX59">
        <f t="shared" si="86"/>
        <v>3.003654329783894</v>
      </c>
      <c r="CY59">
        <f t="shared" si="86"/>
        <v>39.383225452560097</v>
      </c>
      <c r="CZ59">
        <f t="shared" si="86"/>
        <v>26.331877847172731</v>
      </c>
      <c r="DA59">
        <f t="shared" si="86"/>
        <v>23.705580902099609</v>
      </c>
      <c r="DB59">
        <f t="shared" si="86"/>
        <v>2.9424139186238785</v>
      </c>
      <c r="DC59">
        <f t="shared" si="86"/>
        <v>0.38404429902353537</v>
      </c>
      <c r="DD59">
        <f t="shared" si="86"/>
        <v>0.99539172564844824</v>
      </c>
      <c r="DE59">
        <f t="shared" si="86"/>
        <v>1.9470221929754294</v>
      </c>
      <c r="DF59">
        <f t="shared" si="86"/>
        <v>0.2425962982875477</v>
      </c>
      <c r="DG59">
        <f t="shared" si="86"/>
        <v>19.841487252344869</v>
      </c>
      <c r="DH59">
        <f t="shared" si="86"/>
        <v>0.65698447869966514</v>
      </c>
      <c r="DI59">
        <f t="shared" si="86"/>
        <v>36.396510092699849</v>
      </c>
      <c r="DJ59">
        <f t="shared" si="86"/>
        <v>388.33693233968444</v>
      </c>
      <c r="DK59">
        <f t="shared" si="86"/>
        <v>2.7690413850954086E-2</v>
      </c>
    </row>
    <row r="60" spans="1:115" x14ac:dyDescent="0.25">
      <c r="A60" s="1" t="s">
        <v>9</v>
      </c>
      <c r="B60" s="1" t="s">
        <v>98</v>
      </c>
    </row>
    <row r="61" spans="1:115" x14ac:dyDescent="0.25">
      <c r="A61" s="1" t="s">
        <v>9</v>
      </c>
      <c r="B61" s="1" t="s">
        <v>99</v>
      </c>
    </row>
    <row r="62" spans="1:115" x14ac:dyDescent="0.25">
      <c r="A62" s="1">
        <v>46</v>
      </c>
      <c r="B62" s="1" t="s">
        <v>100</v>
      </c>
      <c r="C62" s="1">
        <v>21060206</v>
      </c>
      <c r="D62" s="1">
        <v>1</v>
      </c>
      <c r="E62" s="1">
        <v>0</v>
      </c>
      <c r="F62">
        <f t="shared" ref="F62:F76" si="87">(S62-T62*(1000-U62)/(1000-V62))*AL62</f>
        <v>31.708726469457268</v>
      </c>
      <c r="G62">
        <f t="shared" ref="G62:G76" si="88">IF(AW62&lt;&gt;0,1/(1/AW62-1/O62),0)</f>
        <v>0.46292757209841978</v>
      </c>
      <c r="H62">
        <f t="shared" ref="H62:H76" si="89">((AZ62-AM62/2)*T62-F62)/(AZ62+AM62/2)</f>
        <v>262.61554755531017</v>
      </c>
      <c r="I62">
        <f t="shared" ref="I62:I76" si="90">AM62*1000</f>
        <v>12.35398582570155</v>
      </c>
      <c r="J62">
        <f t="shared" ref="J62:J76" si="91">(AR62-AX62)</f>
        <v>2.1460812331790153</v>
      </c>
      <c r="K62">
        <f t="shared" ref="K62:K76" si="92">(Q62+AQ62*E62)</f>
        <v>26.510490417480469</v>
      </c>
      <c r="L62" s="1">
        <v>0.59374424299999995</v>
      </c>
      <c r="M62">
        <f t="shared" ref="M62:M76" si="93">(L62*AF62+AG62)</f>
        <v>2.6070258731483507</v>
      </c>
      <c r="N62" s="1">
        <v>1</v>
      </c>
      <c r="O62">
        <f t="shared" ref="O62:O76" si="94">M62*(N62+1)*(N62+1)/(N62*N62+1)</f>
        <v>5.2140517462967013</v>
      </c>
      <c r="P62" s="1">
        <v>27.622316360473633</v>
      </c>
      <c r="Q62" s="1">
        <v>26.510490417480469</v>
      </c>
      <c r="R62" s="1">
        <v>27.714221954345703</v>
      </c>
      <c r="S62" s="1">
        <v>400.00985717773437</v>
      </c>
      <c r="T62" s="1">
        <v>395.66299438476562</v>
      </c>
      <c r="U62" s="1">
        <v>16.016654968261719</v>
      </c>
      <c r="V62" s="1">
        <v>17.458410263061523</v>
      </c>
      <c r="W62" s="1">
        <v>32.906162261962891</v>
      </c>
      <c r="X62" s="1">
        <v>35.868244171142578</v>
      </c>
      <c r="Y62" s="1">
        <v>499.88015747070312</v>
      </c>
      <c r="Z62" s="1">
        <v>1499.721923828125</v>
      </c>
      <c r="AA62" s="1">
        <v>1904.53759765625</v>
      </c>
      <c r="AB62" s="1">
        <v>76.264640808105469</v>
      </c>
      <c r="AC62" s="1">
        <v>7.9176463186740875E-2</v>
      </c>
      <c r="AD62" s="1">
        <v>0.30625090003013611</v>
      </c>
      <c r="AE62" s="1">
        <v>1</v>
      </c>
      <c r="AF62" s="1">
        <v>-0.21956524252891541</v>
      </c>
      <c r="AG62" s="1">
        <v>2.737391471862793</v>
      </c>
      <c r="AH62" s="1">
        <v>1</v>
      </c>
      <c r="AI62" s="1">
        <v>0</v>
      </c>
      <c r="AJ62" s="1">
        <v>0.15999999642372131</v>
      </c>
      <c r="AK62" s="1">
        <v>111115</v>
      </c>
      <c r="AL62">
        <f t="shared" ref="AL62:AL76" si="95">Y62*0.000001/(L62*0.0001)</f>
        <v>8.4191158628329319</v>
      </c>
      <c r="AM62">
        <f t="shared" ref="AM62:AM76" si="96">(V62-U62)/(1000-V62)*AL62</f>
        <v>1.235398582570155E-2</v>
      </c>
      <c r="AN62">
        <f t="shared" ref="AN62:AN76" si="97">(Q62+273.15)</f>
        <v>299.66049041748045</v>
      </c>
      <c r="AO62">
        <f t="shared" ref="AO62:AO76" si="98">(P62+273.15)</f>
        <v>300.77231636047361</v>
      </c>
      <c r="AP62">
        <f t="shared" ref="AP62:AP76" si="99">(Z62*AH62+AA62*AI62)*AJ62</f>
        <v>239.95550244907645</v>
      </c>
      <c r="AQ62">
        <f t="shared" ref="AQ62:AQ76" si="100">((AP62+0.00000010773*(AO62^4-AN62^4))-AM62*44100)/(M62*51.4+0.00000043092*AN62^3)</f>
        <v>-2.0047959305002965</v>
      </c>
      <c r="AR62">
        <f t="shared" ref="AR62:AR76" si="101">0.61365*EXP(17.502*K62/(240.97+K62))</f>
        <v>3.4775406209719448</v>
      </c>
      <c r="AS62">
        <f t="shared" ref="AS62:AS76" si="102">AR62*1000/AB62</f>
        <v>45.598334747580019</v>
      </c>
      <c r="AT62">
        <f t="shared" ref="AT62:AT76" si="103">(AS62-V62)</f>
        <v>28.139924484518495</v>
      </c>
      <c r="AU62">
        <f t="shared" ref="AU62:AU76" si="104">IF(E62,Q62,(P62+Q62)/2)</f>
        <v>27.066403388977051</v>
      </c>
      <c r="AV62">
        <f t="shared" ref="AV62:AV76" si="105">0.61365*EXP(17.502*AU62/(240.97+AU62))</f>
        <v>3.5931423260342386</v>
      </c>
      <c r="AW62">
        <f t="shared" ref="AW62:AW76" si="106">IF(AT62&lt;&gt;0,(1000-(AS62+V62)/2)/AT62*AM62,0)</f>
        <v>0.42517828238116911</v>
      </c>
      <c r="AX62">
        <f t="shared" ref="AX62:AX76" si="107">V62*AB62/1000</f>
        <v>1.3314593877929293</v>
      </c>
      <c r="AY62">
        <f t="shared" ref="AY62:AY76" si="108">(AV62-AX62)</f>
        <v>2.2616829382413091</v>
      </c>
      <c r="AZ62">
        <f t="shared" ref="AZ62:AZ76" si="109">1/(1.6/G62+1.37/O62)</f>
        <v>0.26888834930865158</v>
      </c>
      <c r="BA62">
        <f t="shared" ref="BA62:BA76" si="110">H62*AB62*0.001</f>
        <v>20.028280404929671</v>
      </c>
      <c r="BB62">
        <f t="shared" ref="BB62:BB76" si="111">H62/T62</f>
        <v>0.66373542960130261</v>
      </c>
      <c r="BC62">
        <f t="shared" ref="BC62:BC76" si="112">(1-AM62*AB62/AR62/G62)*100</f>
        <v>41.474508723596202</v>
      </c>
      <c r="BD62">
        <f t="shared" ref="BD62:BD76" si="113">(T62-F62/(O62/1.35))</f>
        <v>387.45310640960867</v>
      </c>
      <c r="BE62">
        <f t="shared" ref="BE62:BE76" si="114">F62*BC62/100/BD62</f>
        <v>3.394227148565758E-2</v>
      </c>
    </row>
    <row r="63" spans="1:115" x14ac:dyDescent="0.25">
      <c r="A63" s="1">
        <v>47</v>
      </c>
      <c r="B63" s="1" t="s">
        <v>101</v>
      </c>
      <c r="C63" s="1">
        <v>21060206</v>
      </c>
      <c r="D63" s="1">
        <v>1</v>
      </c>
      <c r="E63" s="1">
        <v>0</v>
      </c>
      <c r="F63">
        <f t="shared" si="87"/>
        <v>32.228483665543727</v>
      </c>
      <c r="G63">
        <f t="shared" si="88"/>
        <v>0.4627670140331725</v>
      </c>
      <c r="H63">
        <f t="shared" si="89"/>
        <v>260.66307080817489</v>
      </c>
      <c r="I63">
        <f t="shared" si="90"/>
        <v>12.352442478625671</v>
      </c>
      <c r="J63">
        <f t="shared" si="91"/>
        <v>2.1464961965326474</v>
      </c>
      <c r="K63">
        <f t="shared" si="92"/>
        <v>26.512144088745117</v>
      </c>
      <c r="L63" s="1">
        <v>0.59374424299999995</v>
      </c>
      <c r="M63">
        <f t="shared" si="93"/>
        <v>2.6070258731483507</v>
      </c>
      <c r="N63" s="1">
        <v>1</v>
      </c>
      <c r="O63">
        <f t="shared" si="94"/>
        <v>5.2140517462967013</v>
      </c>
      <c r="P63" s="1">
        <v>27.622549057006836</v>
      </c>
      <c r="Q63" s="1">
        <v>26.512144088745117</v>
      </c>
      <c r="R63" s="1">
        <v>27.715009689331055</v>
      </c>
      <c r="S63" s="1">
        <v>400.0482177734375</v>
      </c>
      <c r="T63" s="1">
        <v>395.63973999023437</v>
      </c>
      <c r="U63" s="1">
        <v>16.015817642211914</v>
      </c>
      <c r="V63" s="1">
        <v>17.457389831542969</v>
      </c>
      <c r="W63" s="1">
        <v>32.904037475585938</v>
      </c>
      <c r="X63" s="1">
        <v>35.865707397460938</v>
      </c>
      <c r="Y63" s="1">
        <v>499.8817138671875</v>
      </c>
      <c r="Z63" s="1">
        <v>1499.720458984375</v>
      </c>
      <c r="AA63" s="1">
        <v>1904.5194091796875</v>
      </c>
      <c r="AB63" s="1">
        <v>76.264747619628906</v>
      </c>
      <c r="AC63" s="1">
        <v>7.9176463186740875E-2</v>
      </c>
      <c r="AD63" s="1">
        <v>0.30625090003013611</v>
      </c>
      <c r="AE63" s="1">
        <v>1</v>
      </c>
      <c r="AF63" s="1">
        <v>-0.21956524252891541</v>
      </c>
      <c r="AG63" s="1">
        <v>2.737391471862793</v>
      </c>
      <c r="AH63" s="1">
        <v>1</v>
      </c>
      <c r="AI63" s="1">
        <v>0</v>
      </c>
      <c r="AJ63" s="1">
        <v>0.15999999642372131</v>
      </c>
      <c r="AK63" s="1">
        <v>111115</v>
      </c>
      <c r="AL63">
        <f t="shared" si="95"/>
        <v>8.4191420760805169</v>
      </c>
      <c r="AM63">
        <f t="shared" si="96"/>
        <v>1.235244247862567E-2</v>
      </c>
      <c r="AN63">
        <f t="shared" si="97"/>
        <v>299.66214408874509</v>
      </c>
      <c r="AO63">
        <f t="shared" si="98"/>
        <v>300.77254905700681</v>
      </c>
      <c r="AP63">
        <f t="shared" si="99"/>
        <v>239.95526807408169</v>
      </c>
      <c r="AQ63">
        <f t="shared" si="100"/>
        <v>-2.0044403913415159</v>
      </c>
      <c r="AR63">
        <f t="shared" si="101"/>
        <v>3.477879626132748</v>
      </c>
      <c r="AS63">
        <f t="shared" si="102"/>
        <v>45.60271599505846</v>
      </c>
      <c r="AT63">
        <f t="shared" si="103"/>
        <v>28.145326163515492</v>
      </c>
      <c r="AU63">
        <f t="shared" si="104"/>
        <v>27.067346572875977</v>
      </c>
      <c r="AV63">
        <f t="shared" si="105"/>
        <v>3.593341276237362</v>
      </c>
      <c r="AW63">
        <f t="shared" si="106"/>
        <v>0.42504283816662886</v>
      </c>
      <c r="AX63">
        <f t="shared" si="107"/>
        <v>1.3313834296001006</v>
      </c>
      <c r="AY63">
        <f t="shared" si="108"/>
        <v>2.2619578466372614</v>
      </c>
      <c r="AZ63">
        <f t="shared" si="109"/>
        <v>0.26880167694818174</v>
      </c>
      <c r="BA63">
        <f t="shared" si="110"/>
        <v>19.879403308942919</v>
      </c>
      <c r="BB63">
        <f t="shared" si="111"/>
        <v>0.65883945534543342</v>
      </c>
      <c r="BC63">
        <f t="shared" si="112"/>
        <v>41.467141167453804</v>
      </c>
      <c r="BD63">
        <f t="shared" si="113"/>
        <v>387.29527870264053</v>
      </c>
      <c r="BE63">
        <f t="shared" si="114"/>
        <v>3.4506567863383797E-2</v>
      </c>
    </row>
    <row r="64" spans="1:115" x14ac:dyDescent="0.25">
      <c r="A64" s="1">
        <v>48</v>
      </c>
      <c r="B64" s="1" t="s">
        <v>101</v>
      </c>
      <c r="C64" s="1">
        <v>21060206</v>
      </c>
      <c r="D64" s="1">
        <v>1</v>
      </c>
      <c r="E64" s="1">
        <v>0</v>
      </c>
      <c r="F64">
        <f t="shared" si="87"/>
        <v>32.298328749646181</v>
      </c>
      <c r="G64">
        <f t="shared" si="88"/>
        <v>0.46197765860077555</v>
      </c>
      <c r="H64">
        <f t="shared" si="89"/>
        <v>260.22247107260438</v>
      </c>
      <c r="I64">
        <f t="shared" si="90"/>
        <v>12.335656595940968</v>
      </c>
      <c r="J64">
        <f t="shared" si="91"/>
        <v>2.1469388320237126</v>
      </c>
      <c r="K64">
        <f t="shared" si="92"/>
        <v>26.51386833190918</v>
      </c>
      <c r="L64" s="1">
        <v>0.59374424299999995</v>
      </c>
      <c r="M64">
        <f t="shared" si="93"/>
        <v>2.6070258731483507</v>
      </c>
      <c r="N64" s="1">
        <v>1</v>
      </c>
      <c r="O64">
        <f t="shared" si="94"/>
        <v>5.2140517462967013</v>
      </c>
      <c r="P64" s="1">
        <v>27.623132705688477</v>
      </c>
      <c r="Q64" s="1">
        <v>26.51386833190918</v>
      </c>
      <c r="R64" s="1">
        <v>27.715375900268555</v>
      </c>
      <c r="S64" s="1">
        <v>400.05914306640625</v>
      </c>
      <c r="T64" s="1">
        <v>395.64315795898437</v>
      </c>
      <c r="U64" s="1">
        <v>16.016613006591797</v>
      </c>
      <c r="V64" s="1">
        <v>17.456226348876953</v>
      </c>
      <c r="W64" s="1">
        <v>32.904541015625</v>
      </c>
      <c r="X64" s="1">
        <v>35.862083435058594</v>
      </c>
      <c r="Y64" s="1">
        <v>499.88226318359375</v>
      </c>
      <c r="Z64" s="1">
        <v>1499.7239990234375</v>
      </c>
      <c r="AA64" s="1">
        <v>1904.313232421875</v>
      </c>
      <c r="AB64" s="1">
        <v>76.264724731445313</v>
      </c>
      <c r="AC64" s="1">
        <v>7.9176463186740875E-2</v>
      </c>
      <c r="AD64" s="1">
        <v>0.30625090003013611</v>
      </c>
      <c r="AE64" s="1">
        <v>1</v>
      </c>
      <c r="AF64" s="1">
        <v>-0.21956524252891541</v>
      </c>
      <c r="AG64" s="1">
        <v>2.737391471862793</v>
      </c>
      <c r="AH64" s="1">
        <v>1</v>
      </c>
      <c r="AI64" s="1">
        <v>0</v>
      </c>
      <c r="AJ64" s="1">
        <v>0.15999999642372131</v>
      </c>
      <c r="AK64" s="1">
        <v>111115</v>
      </c>
      <c r="AL64">
        <f t="shared" si="95"/>
        <v>8.4191513278149586</v>
      </c>
      <c r="AM64">
        <f t="shared" si="96"/>
        <v>1.2335656595940967E-2</v>
      </c>
      <c r="AN64">
        <f t="shared" si="97"/>
        <v>299.66386833190916</v>
      </c>
      <c r="AO64">
        <f t="shared" si="98"/>
        <v>300.77313270568845</v>
      </c>
      <c r="AP64">
        <f t="shared" si="99"/>
        <v>239.95583448031903</v>
      </c>
      <c r="AQ64">
        <f t="shared" si="100"/>
        <v>-1.9994397729815698</v>
      </c>
      <c r="AR64">
        <f t="shared" si="101"/>
        <v>3.4782331293706159</v>
      </c>
      <c r="AS64">
        <f t="shared" si="102"/>
        <v>45.607364894040956</v>
      </c>
      <c r="AT64">
        <f t="shared" si="103"/>
        <v>28.151138545164002</v>
      </c>
      <c r="AU64">
        <f t="shared" si="104"/>
        <v>27.068500518798828</v>
      </c>
      <c r="AV64">
        <f t="shared" si="105"/>
        <v>3.5935846965412099</v>
      </c>
      <c r="AW64">
        <f t="shared" si="106"/>
        <v>0.42437683911557245</v>
      </c>
      <c r="AX64">
        <f t="shared" si="107"/>
        <v>1.3312942973469035</v>
      </c>
      <c r="AY64">
        <f t="shared" si="108"/>
        <v>2.2622903991943062</v>
      </c>
      <c r="AZ64">
        <f t="shared" si="109"/>
        <v>0.26837550577886404</v>
      </c>
      <c r="BA64">
        <f t="shared" si="110"/>
        <v>19.845795125288664</v>
      </c>
      <c r="BB64">
        <f t="shared" si="111"/>
        <v>0.65772013451470124</v>
      </c>
      <c r="BC64">
        <f t="shared" si="112"/>
        <v>41.452774759970467</v>
      </c>
      <c r="BD64">
        <f t="shared" si="113"/>
        <v>387.28061268064278</v>
      </c>
      <c r="BE64">
        <f t="shared" si="114"/>
        <v>3.4570678287131333E-2</v>
      </c>
    </row>
    <row r="65" spans="1:115" x14ac:dyDescent="0.25">
      <c r="A65" s="1">
        <v>49</v>
      </c>
      <c r="B65" s="1" t="s">
        <v>102</v>
      </c>
      <c r="C65" s="1">
        <v>21060206</v>
      </c>
      <c r="D65" s="1">
        <v>1</v>
      </c>
      <c r="E65" s="1">
        <v>0</v>
      </c>
      <c r="F65">
        <f t="shared" si="87"/>
        <v>32.298328749646181</v>
      </c>
      <c r="G65">
        <f t="shared" si="88"/>
        <v>0.46197765860077555</v>
      </c>
      <c r="H65">
        <f t="shared" si="89"/>
        <v>260.22247107260438</v>
      </c>
      <c r="I65">
        <f t="shared" si="90"/>
        <v>12.335656595940968</v>
      </c>
      <c r="J65">
        <f t="shared" si="91"/>
        <v>2.1469388320237126</v>
      </c>
      <c r="K65">
        <f t="shared" si="92"/>
        <v>26.51386833190918</v>
      </c>
      <c r="L65" s="1">
        <v>0.59374424299999995</v>
      </c>
      <c r="M65">
        <f t="shared" si="93"/>
        <v>2.6070258731483507</v>
      </c>
      <c r="N65" s="1">
        <v>1</v>
      </c>
      <c r="O65">
        <f t="shared" si="94"/>
        <v>5.2140517462967013</v>
      </c>
      <c r="P65" s="1">
        <v>27.623132705688477</v>
      </c>
      <c r="Q65" s="1">
        <v>26.51386833190918</v>
      </c>
      <c r="R65" s="1">
        <v>27.715375900268555</v>
      </c>
      <c r="S65" s="1">
        <v>400.05914306640625</v>
      </c>
      <c r="T65" s="1">
        <v>395.64315795898437</v>
      </c>
      <c r="U65" s="1">
        <v>16.016613006591797</v>
      </c>
      <c r="V65" s="1">
        <v>17.456226348876953</v>
      </c>
      <c r="W65" s="1">
        <v>32.904541015625</v>
      </c>
      <c r="X65" s="1">
        <v>35.862083435058594</v>
      </c>
      <c r="Y65" s="1">
        <v>499.88226318359375</v>
      </c>
      <c r="Z65" s="1">
        <v>1499.7239990234375</v>
      </c>
      <c r="AA65" s="1">
        <v>1904.313232421875</v>
      </c>
      <c r="AB65" s="1">
        <v>76.264724731445313</v>
      </c>
      <c r="AC65" s="1">
        <v>7.9176463186740875E-2</v>
      </c>
      <c r="AD65" s="1">
        <v>0.30625090003013611</v>
      </c>
      <c r="AE65" s="1">
        <v>1</v>
      </c>
      <c r="AF65" s="1">
        <v>-0.21956524252891541</v>
      </c>
      <c r="AG65" s="1">
        <v>2.737391471862793</v>
      </c>
      <c r="AH65" s="1">
        <v>1</v>
      </c>
      <c r="AI65" s="1">
        <v>0</v>
      </c>
      <c r="AJ65" s="1">
        <v>0.15999999642372131</v>
      </c>
      <c r="AK65" s="1">
        <v>111115</v>
      </c>
      <c r="AL65">
        <f t="shared" si="95"/>
        <v>8.4191513278149586</v>
      </c>
      <c r="AM65">
        <f t="shared" si="96"/>
        <v>1.2335656595940967E-2</v>
      </c>
      <c r="AN65">
        <f t="shared" si="97"/>
        <v>299.66386833190916</v>
      </c>
      <c r="AO65">
        <f t="shared" si="98"/>
        <v>300.77313270568845</v>
      </c>
      <c r="AP65">
        <f t="shared" si="99"/>
        <v>239.95583448031903</v>
      </c>
      <c r="AQ65">
        <f t="shared" si="100"/>
        <v>-1.9994397729815698</v>
      </c>
      <c r="AR65">
        <f t="shared" si="101"/>
        <v>3.4782331293706159</v>
      </c>
      <c r="AS65">
        <f t="shared" si="102"/>
        <v>45.607364894040956</v>
      </c>
      <c r="AT65">
        <f t="shared" si="103"/>
        <v>28.151138545164002</v>
      </c>
      <c r="AU65">
        <f t="shared" si="104"/>
        <v>27.068500518798828</v>
      </c>
      <c r="AV65">
        <f t="shared" si="105"/>
        <v>3.5935846965412099</v>
      </c>
      <c r="AW65">
        <f t="shared" si="106"/>
        <v>0.42437683911557245</v>
      </c>
      <c r="AX65">
        <f t="shared" si="107"/>
        <v>1.3312942973469035</v>
      </c>
      <c r="AY65">
        <f t="shared" si="108"/>
        <v>2.2622903991943062</v>
      </c>
      <c r="AZ65">
        <f t="shared" si="109"/>
        <v>0.26837550577886404</v>
      </c>
      <c r="BA65">
        <f t="shared" si="110"/>
        <v>19.845795125288664</v>
      </c>
      <c r="BB65">
        <f t="shared" si="111"/>
        <v>0.65772013451470124</v>
      </c>
      <c r="BC65">
        <f t="shared" si="112"/>
        <v>41.452774759970467</v>
      </c>
      <c r="BD65">
        <f t="shared" si="113"/>
        <v>387.28061268064278</v>
      </c>
      <c r="BE65">
        <f t="shared" si="114"/>
        <v>3.4570678287131333E-2</v>
      </c>
    </row>
    <row r="66" spans="1:115" x14ac:dyDescent="0.25">
      <c r="A66" s="1">
        <v>50</v>
      </c>
      <c r="B66" s="1" t="s">
        <v>102</v>
      </c>
      <c r="C66" s="1">
        <v>21060206</v>
      </c>
      <c r="D66" s="1">
        <v>1</v>
      </c>
      <c r="E66" s="1">
        <v>0</v>
      </c>
      <c r="F66">
        <f t="shared" si="87"/>
        <v>32.629469657821218</v>
      </c>
      <c r="G66">
        <f t="shared" si="88"/>
        <v>0.46216610613530879</v>
      </c>
      <c r="H66">
        <f t="shared" si="89"/>
        <v>259.04339704863037</v>
      </c>
      <c r="I66">
        <f t="shared" si="90"/>
        <v>12.341688445546682</v>
      </c>
      <c r="J66">
        <f t="shared" si="91"/>
        <v>2.1471816823544145</v>
      </c>
      <c r="K66">
        <f t="shared" si="92"/>
        <v>26.514751434326172</v>
      </c>
      <c r="L66" s="1">
        <v>0.59374424299999995</v>
      </c>
      <c r="M66">
        <f t="shared" si="93"/>
        <v>2.6070258731483507</v>
      </c>
      <c r="N66" s="1">
        <v>1</v>
      </c>
      <c r="O66">
        <f t="shared" si="94"/>
        <v>5.2140517462967013</v>
      </c>
      <c r="P66" s="1">
        <v>27.623491287231445</v>
      </c>
      <c r="Q66" s="1">
        <v>26.514751434326172</v>
      </c>
      <c r="R66" s="1">
        <v>27.715181350708008</v>
      </c>
      <c r="S66" s="1">
        <v>400.08157348632812</v>
      </c>
      <c r="T66" s="1">
        <v>395.62603759765625</v>
      </c>
      <c r="U66" s="1">
        <v>16.015115737915039</v>
      </c>
      <c r="V66" s="1">
        <v>17.455421447753906</v>
      </c>
      <c r="W66" s="1">
        <v>32.900764465332031</v>
      </c>
      <c r="X66" s="1">
        <v>35.859668731689453</v>
      </c>
      <c r="Y66" s="1">
        <v>499.88668823242187</v>
      </c>
      <c r="Z66" s="1">
        <v>1499.7535400390625</v>
      </c>
      <c r="AA66" s="1">
        <v>1904.3590087890625</v>
      </c>
      <c r="AB66" s="1">
        <v>76.264701843261719</v>
      </c>
      <c r="AC66" s="1">
        <v>7.9176463186740875E-2</v>
      </c>
      <c r="AD66" s="1">
        <v>0.30625090003013611</v>
      </c>
      <c r="AE66" s="1">
        <v>1</v>
      </c>
      <c r="AF66" s="1">
        <v>-0.21956524252891541</v>
      </c>
      <c r="AG66" s="1">
        <v>2.737391471862793</v>
      </c>
      <c r="AH66" s="1">
        <v>1</v>
      </c>
      <c r="AI66" s="1">
        <v>0</v>
      </c>
      <c r="AJ66" s="1">
        <v>0.15999999642372131</v>
      </c>
      <c r="AK66" s="1">
        <v>111115</v>
      </c>
      <c r="AL66">
        <f t="shared" si="95"/>
        <v>8.4192258556757391</v>
      </c>
      <c r="AM66">
        <f t="shared" si="96"/>
        <v>1.2341688445546681E-2</v>
      </c>
      <c r="AN66">
        <f t="shared" si="97"/>
        <v>299.66475143432615</v>
      </c>
      <c r="AO66">
        <f t="shared" si="98"/>
        <v>300.77349128723142</v>
      </c>
      <c r="AP66">
        <f t="shared" si="99"/>
        <v>239.96056104271338</v>
      </c>
      <c r="AQ66">
        <f t="shared" si="100"/>
        <v>-2.0012743501390946</v>
      </c>
      <c r="AR66">
        <f t="shared" si="101"/>
        <v>3.478414194615842</v>
      </c>
      <c r="AS66">
        <f t="shared" si="102"/>
        <v>45.609752749897801</v>
      </c>
      <c r="AT66">
        <f t="shared" si="103"/>
        <v>28.154331302143895</v>
      </c>
      <c r="AU66">
        <f t="shared" si="104"/>
        <v>27.069121360778809</v>
      </c>
      <c r="AV66">
        <f t="shared" si="105"/>
        <v>3.593715666643333</v>
      </c>
      <c r="AW66">
        <f t="shared" si="106"/>
        <v>0.42453585387697512</v>
      </c>
      <c r="AX66">
        <f t="shared" si="107"/>
        <v>1.3312325122614275</v>
      </c>
      <c r="AY66">
        <f t="shared" si="108"/>
        <v>2.2624831543819055</v>
      </c>
      <c r="AZ66">
        <f t="shared" si="109"/>
        <v>0.26847725749797768</v>
      </c>
      <c r="BA66">
        <f t="shared" si="110"/>
        <v>19.755867440379458</v>
      </c>
      <c r="BB66">
        <f t="shared" si="111"/>
        <v>0.65476832268575891</v>
      </c>
      <c r="BC66">
        <f t="shared" si="112"/>
        <v>41.451096176073477</v>
      </c>
      <c r="BD66">
        <f t="shared" si="113"/>
        <v>387.17775473024028</v>
      </c>
      <c r="BE66">
        <f t="shared" si="114"/>
        <v>3.493298022514154E-2</v>
      </c>
    </row>
    <row r="67" spans="1:115" x14ac:dyDescent="0.25">
      <c r="A67" s="1">
        <v>51</v>
      </c>
      <c r="B67" s="1" t="s">
        <v>103</v>
      </c>
      <c r="C67" s="1">
        <v>21060206</v>
      </c>
      <c r="D67" s="1">
        <v>1</v>
      </c>
      <c r="E67" s="1">
        <v>0</v>
      </c>
      <c r="F67">
        <f t="shared" si="87"/>
        <v>32.781331496928729</v>
      </c>
      <c r="G67">
        <f t="shared" si="88"/>
        <v>0.46196385728940076</v>
      </c>
      <c r="H67">
        <f t="shared" si="89"/>
        <v>258.44556438807649</v>
      </c>
      <c r="I67">
        <f t="shared" si="90"/>
        <v>12.337895024879519</v>
      </c>
      <c r="J67">
        <f t="shared" si="91"/>
        <v>2.1473795966706222</v>
      </c>
      <c r="K67">
        <f t="shared" si="92"/>
        <v>26.515796661376953</v>
      </c>
      <c r="L67" s="1">
        <v>0.59374424299999995</v>
      </c>
      <c r="M67">
        <f t="shared" si="93"/>
        <v>2.6070258731483507</v>
      </c>
      <c r="N67" s="1">
        <v>1</v>
      </c>
      <c r="O67">
        <f t="shared" si="94"/>
        <v>5.2140517462967013</v>
      </c>
      <c r="P67" s="1">
        <v>27.624326705932617</v>
      </c>
      <c r="Q67" s="1">
        <v>26.515796661376953</v>
      </c>
      <c r="R67" s="1">
        <v>27.714784622192383</v>
      </c>
      <c r="S67" s="1">
        <v>400.104736328125</v>
      </c>
      <c r="T67" s="1">
        <v>395.63140869140625</v>
      </c>
      <c r="U67" s="1">
        <v>16.015813827514648</v>
      </c>
      <c r="V67" s="1">
        <v>17.455652236938477</v>
      </c>
      <c r="W67" s="1">
        <v>32.900562286376953</v>
      </c>
      <c r="X67" s="1">
        <v>35.858360290527344</v>
      </c>
      <c r="Y67" s="1">
        <v>499.89511108398437</v>
      </c>
      <c r="Z67" s="1">
        <v>1499.728271484375</v>
      </c>
      <c r="AA67" s="1">
        <v>1904.6561279296875</v>
      </c>
      <c r="AB67" s="1">
        <v>76.264633178710938</v>
      </c>
      <c r="AC67" s="1">
        <v>7.9176463186740875E-2</v>
      </c>
      <c r="AD67" s="1">
        <v>0.30625090003013611</v>
      </c>
      <c r="AE67" s="1">
        <v>1</v>
      </c>
      <c r="AF67" s="1">
        <v>-0.21956524252891541</v>
      </c>
      <c r="AG67" s="1">
        <v>2.737391471862793</v>
      </c>
      <c r="AH67" s="1">
        <v>1</v>
      </c>
      <c r="AI67" s="1">
        <v>0</v>
      </c>
      <c r="AJ67" s="1">
        <v>0.15999999642372131</v>
      </c>
      <c r="AK67" s="1">
        <v>111115</v>
      </c>
      <c r="AL67">
        <f t="shared" si="95"/>
        <v>8.419367715603844</v>
      </c>
      <c r="AM67">
        <f t="shared" si="96"/>
        <v>1.2337895024879518E-2</v>
      </c>
      <c r="AN67">
        <f t="shared" si="97"/>
        <v>299.66579666137693</v>
      </c>
      <c r="AO67">
        <f t="shared" si="98"/>
        <v>300.77432670593259</v>
      </c>
      <c r="AP67">
        <f t="shared" si="99"/>
        <v>239.95651807405375</v>
      </c>
      <c r="AQ67">
        <f t="shared" si="100"/>
        <v>-2.0001674278462889</v>
      </c>
      <c r="AR67">
        <f t="shared" si="101"/>
        <v>3.4786285114158799</v>
      </c>
      <c r="AS67">
        <f t="shared" si="102"/>
        <v>45.612603987282135</v>
      </c>
      <c r="AT67">
        <f t="shared" si="103"/>
        <v>28.156951750343659</v>
      </c>
      <c r="AU67">
        <f t="shared" si="104"/>
        <v>27.070061683654785</v>
      </c>
      <c r="AV67">
        <f t="shared" si="105"/>
        <v>3.5939140409688894</v>
      </c>
      <c r="AW67">
        <f t="shared" si="106"/>
        <v>0.4243651929540051</v>
      </c>
      <c r="AX67">
        <f t="shared" si="107"/>
        <v>1.331248914745258</v>
      </c>
      <c r="AY67">
        <f t="shared" si="108"/>
        <v>2.2626651262236317</v>
      </c>
      <c r="AZ67">
        <f t="shared" si="109"/>
        <v>0.26836805356934273</v>
      </c>
      <c r="BA67">
        <f t="shared" si="110"/>
        <v>19.710256164721574</v>
      </c>
      <c r="BB67">
        <f t="shared" si="111"/>
        <v>0.6532483486154782</v>
      </c>
      <c r="BC67">
        <f t="shared" si="112"/>
        <v>41.447127536990727</v>
      </c>
      <c r="BD67">
        <f t="shared" si="113"/>
        <v>387.14380640547074</v>
      </c>
      <c r="BE67">
        <f t="shared" si="114"/>
        <v>3.5095279968461263E-2</v>
      </c>
    </row>
    <row r="68" spans="1:115" x14ac:dyDescent="0.25">
      <c r="A68" s="1">
        <v>52</v>
      </c>
      <c r="B68" s="1" t="s">
        <v>103</v>
      </c>
      <c r="C68" s="1">
        <v>21060206</v>
      </c>
      <c r="D68" s="1">
        <v>1</v>
      </c>
      <c r="E68" s="1">
        <v>0</v>
      </c>
      <c r="F68">
        <f t="shared" si="87"/>
        <v>32.662317110708486</v>
      </c>
      <c r="G68">
        <f t="shared" si="88"/>
        <v>0.4624423306566578</v>
      </c>
      <c r="H68">
        <f t="shared" si="89"/>
        <v>259.01293620404596</v>
      </c>
      <c r="I68">
        <f t="shared" si="90"/>
        <v>12.349889787615723</v>
      </c>
      <c r="J68">
        <f t="shared" si="91"/>
        <v>2.1474330046039487</v>
      </c>
      <c r="K68">
        <f t="shared" si="92"/>
        <v>26.516361236572266</v>
      </c>
      <c r="L68" s="1">
        <v>0.59374424299999995</v>
      </c>
      <c r="M68">
        <f t="shared" si="93"/>
        <v>2.6070258731483507</v>
      </c>
      <c r="N68" s="1">
        <v>1</v>
      </c>
      <c r="O68">
        <f t="shared" si="94"/>
        <v>5.2140517462967013</v>
      </c>
      <c r="P68" s="1">
        <v>27.624834060668945</v>
      </c>
      <c r="Q68" s="1">
        <v>26.516361236572266</v>
      </c>
      <c r="R68" s="1">
        <v>27.714487075805664</v>
      </c>
      <c r="S68" s="1">
        <v>400.11151123046875</v>
      </c>
      <c r="T68" s="1">
        <v>395.65191650390625</v>
      </c>
      <c r="U68" s="1">
        <v>16.015205383300781</v>
      </c>
      <c r="V68" s="1">
        <v>17.456380844116211</v>
      </c>
      <c r="W68" s="1">
        <v>32.898506164550781</v>
      </c>
      <c r="X68" s="1">
        <v>35.858970642089844</v>
      </c>
      <c r="Y68" s="1">
        <v>499.91650390625</v>
      </c>
      <c r="Z68" s="1">
        <v>1499.7271728515625</v>
      </c>
      <c r="AA68" s="1">
        <v>1904.8828125</v>
      </c>
      <c r="AB68" s="1">
        <v>76.265022277832031</v>
      </c>
      <c r="AC68" s="1">
        <v>7.9176463186740875E-2</v>
      </c>
      <c r="AD68" s="1">
        <v>0.30625090003013611</v>
      </c>
      <c r="AE68" s="1">
        <v>1</v>
      </c>
      <c r="AF68" s="1">
        <v>-0.21956524252891541</v>
      </c>
      <c r="AG68" s="1">
        <v>2.737391471862793</v>
      </c>
      <c r="AH68" s="1">
        <v>1</v>
      </c>
      <c r="AI68" s="1">
        <v>0</v>
      </c>
      <c r="AJ68" s="1">
        <v>0.15999999642372131</v>
      </c>
      <c r="AK68" s="1">
        <v>111115</v>
      </c>
      <c r="AL68">
        <f t="shared" si="95"/>
        <v>8.4197280192618216</v>
      </c>
      <c r="AM68">
        <f t="shared" si="96"/>
        <v>1.2349889787615724E-2</v>
      </c>
      <c r="AN68">
        <f t="shared" si="97"/>
        <v>299.66636123657224</v>
      </c>
      <c r="AO68">
        <f t="shared" si="98"/>
        <v>300.77483406066892</v>
      </c>
      <c r="AP68">
        <f t="shared" si="99"/>
        <v>239.95634229280768</v>
      </c>
      <c r="AQ68">
        <f t="shared" si="100"/>
        <v>-2.0038049410882199</v>
      </c>
      <c r="AR68">
        <f t="shared" si="101"/>
        <v>3.4787442785707916</v>
      </c>
      <c r="AS68">
        <f t="shared" si="102"/>
        <v>45.613889233491498</v>
      </c>
      <c r="AT68">
        <f t="shared" si="103"/>
        <v>28.157508389375288</v>
      </c>
      <c r="AU68">
        <f t="shared" si="104"/>
        <v>27.070597648620605</v>
      </c>
      <c r="AV68">
        <f t="shared" si="105"/>
        <v>3.5940271145872966</v>
      </c>
      <c r="AW68">
        <f t="shared" si="106"/>
        <v>0.42476891705240383</v>
      </c>
      <c r="AX68">
        <f t="shared" si="107"/>
        <v>1.3313112739668431</v>
      </c>
      <c r="AY68">
        <f t="shared" si="108"/>
        <v>2.2627158406204533</v>
      </c>
      <c r="AZ68">
        <f t="shared" si="109"/>
        <v>0.26862639357775181</v>
      </c>
      <c r="BA68">
        <f t="shared" si="110"/>
        <v>19.753627349848252</v>
      </c>
      <c r="BB68">
        <f t="shared" si="111"/>
        <v>0.65464850642645311</v>
      </c>
      <c r="BC68">
        <f t="shared" si="112"/>
        <v>41.45249437718639</v>
      </c>
      <c r="BD68">
        <f t="shared" si="113"/>
        <v>387.19512891433646</v>
      </c>
      <c r="BE68">
        <f t="shared" si="114"/>
        <v>3.4967756959490795E-2</v>
      </c>
    </row>
    <row r="69" spans="1:115" x14ac:dyDescent="0.25">
      <c r="A69" s="1">
        <v>53</v>
      </c>
      <c r="B69" s="1" t="s">
        <v>104</v>
      </c>
      <c r="C69" s="1">
        <v>21060206</v>
      </c>
      <c r="D69" s="1">
        <v>1</v>
      </c>
      <c r="E69" s="1">
        <v>0</v>
      </c>
      <c r="F69">
        <f t="shared" si="87"/>
        <v>32.830655344831079</v>
      </c>
      <c r="G69">
        <f t="shared" si="88"/>
        <v>0.46201549324352081</v>
      </c>
      <c r="H69">
        <f t="shared" si="89"/>
        <v>258.28258665963676</v>
      </c>
      <c r="I69">
        <f t="shared" si="90"/>
        <v>12.340175177587051</v>
      </c>
      <c r="J69">
        <f t="shared" si="91"/>
        <v>2.147564656770462</v>
      </c>
      <c r="K69">
        <f t="shared" si="92"/>
        <v>26.516201019287109</v>
      </c>
      <c r="L69" s="1">
        <v>0.59374424299999995</v>
      </c>
      <c r="M69">
        <f t="shared" si="93"/>
        <v>2.6070258731483507</v>
      </c>
      <c r="N69" s="1">
        <v>1</v>
      </c>
      <c r="O69">
        <f t="shared" si="94"/>
        <v>5.2140517462967013</v>
      </c>
      <c r="P69" s="1">
        <v>27.625581741333008</v>
      </c>
      <c r="Q69" s="1">
        <v>26.516201019287109</v>
      </c>
      <c r="R69" s="1">
        <v>27.714401245117187</v>
      </c>
      <c r="S69" s="1">
        <v>400.11624145507812</v>
      </c>
      <c r="T69" s="1">
        <v>395.63711547851562</v>
      </c>
      <c r="U69" s="1">
        <v>16.014196395874023</v>
      </c>
      <c r="V69" s="1">
        <v>17.454246520996094</v>
      </c>
      <c r="W69" s="1">
        <v>32.894950866699219</v>
      </c>
      <c r="X69" s="1">
        <v>35.852977752685547</v>
      </c>
      <c r="Y69" s="1">
        <v>499.91470336914062</v>
      </c>
      <c r="Z69" s="1">
        <v>1499.7362060546875</v>
      </c>
      <c r="AA69" s="1">
        <v>1905.201904296875</v>
      </c>
      <c r="AB69" s="1">
        <v>76.264923095703125</v>
      </c>
      <c r="AC69" s="1">
        <v>7.9176463186740875E-2</v>
      </c>
      <c r="AD69" s="1">
        <v>0.30625090003013611</v>
      </c>
      <c r="AE69" s="1">
        <v>1</v>
      </c>
      <c r="AF69" s="1">
        <v>-0.21956524252891541</v>
      </c>
      <c r="AG69" s="1">
        <v>2.737391471862793</v>
      </c>
      <c r="AH69" s="1">
        <v>1</v>
      </c>
      <c r="AI69" s="1">
        <v>0</v>
      </c>
      <c r="AJ69" s="1">
        <v>0.15999999642372131</v>
      </c>
      <c r="AK69" s="1">
        <v>111115</v>
      </c>
      <c r="AL69">
        <f t="shared" si="95"/>
        <v>8.4196976941322621</v>
      </c>
      <c r="AM69">
        <f t="shared" si="96"/>
        <v>1.2340175177587051E-2</v>
      </c>
      <c r="AN69">
        <f t="shared" si="97"/>
        <v>299.66620101928709</v>
      </c>
      <c r="AO69">
        <f t="shared" si="98"/>
        <v>300.77558174133299</v>
      </c>
      <c r="AP69">
        <f t="shared" si="99"/>
        <v>239.95778760527537</v>
      </c>
      <c r="AQ69">
        <f t="shared" si="100"/>
        <v>-2.0007798344143852</v>
      </c>
      <c r="AR69">
        <f t="shared" si="101"/>
        <v>3.4787114253876732</v>
      </c>
      <c r="AS69">
        <f t="shared" si="102"/>
        <v>45.613517777003679</v>
      </c>
      <c r="AT69">
        <f t="shared" si="103"/>
        <v>28.159271256007585</v>
      </c>
      <c r="AU69">
        <f t="shared" si="104"/>
        <v>27.070891380310059</v>
      </c>
      <c r="AV69">
        <f t="shared" si="105"/>
        <v>3.5940890850762317</v>
      </c>
      <c r="AW69">
        <f t="shared" si="106"/>
        <v>0.42440876538270983</v>
      </c>
      <c r="AX69">
        <f t="shared" si="107"/>
        <v>1.3311467686172109</v>
      </c>
      <c r="AY69">
        <f t="shared" si="108"/>
        <v>2.2629423164590206</v>
      </c>
      <c r="AZ69">
        <f t="shared" si="109"/>
        <v>0.26839593495801967</v>
      </c>
      <c r="BA69">
        <f t="shared" si="110"/>
        <v>19.697901608556478</v>
      </c>
      <c r="BB69">
        <f t="shared" si="111"/>
        <v>0.65282698855805998</v>
      </c>
      <c r="BC69">
        <f t="shared" si="112"/>
        <v>41.444024757147737</v>
      </c>
      <c r="BD69">
        <f t="shared" si="113"/>
        <v>387.13674247262793</v>
      </c>
      <c r="BE69">
        <f t="shared" si="114"/>
        <v>3.5146095516902953E-2</v>
      </c>
    </row>
    <row r="70" spans="1:115" x14ac:dyDescent="0.25">
      <c r="A70" s="1">
        <v>54</v>
      </c>
      <c r="B70" s="1" t="s">
        <v>104</v>
      </c>
      <c r="C70" s="1">
        <v>21060206</v>
      </c>
      <c r="D70" s="1">
        <v>1</v>
      </c>
      <c r="E70" s="1">
        <v>0</v>
      </c>
      <c r="F70">
        <f t="shared" si="87"/>
        <v>33.026312322034208</v>
      </c>
      <c r="G70">
        <f t="shared" si="88"/>
        <v>0.46201286186804724</v>
      </c>
      <c r="H70">
        <f t="shared" si="89"/>
        <v>257.57396427854593</v>
      </c>
      <c r="I70">
        <f t="shared" si="90"/>
        <v>12.339608216156584</v>
      </c>
      <c r="J70">
        <f t="shared" si="91"/>
        <v>2.1474787206776838</v>
      </c>
      <c r="K70">
        <f t="shared" si="92"/>
        <v>26.515851974487305</v>
      </c>
      <c r="L70" s="1">
        <v>0.59374424299999995</v>
      </c>
      <c r="M70">
        <f t="shared" si="93"/>
        <v>2.6070258731483507</v>
      </c>
      <c r="N70" s="1">
        <v>1</v>
      </c>
      <c r="O70">
        <f t="shared" si="94"/>
        <v>5.2140517462967013</v>
      </c>
      <c r="P70" s="1">
        <v>27.625673294067383</v>
      </c>
      <c r="Q70" s="1">
        <v>26.515851974487305</v>
      </c>
      <c r="R70" s="1">
        <v>27.714557647705078</v>
      </c>
      <c r="S70" s="1">
        <v>400.14361572265625</v>
      </c>
      <c r="T70" s="1">
        <v>395.64132690429688</v>
      </c>
      <c r="U70" s="1">
        <v>16.014463424682617</v>
      </c>
      <c r="V70" s="1">
        <v>17.454429626464844</v>
      </c>
      <c r="W70" s="1">
        <v>32.895332336425781</v>
      </c>
      <c r="X70" s="1">
        <v>35.853172302246094</v>
      </c>
      <c r="Y70" s="1">
        <v>499.9207763671875</v>
      </c>
      <c r="Z70" s="1">
        <v>1499.70947265625</v>
      </c>
      <c r="AA70" s="1">
        <v>1905.654296875</v>
      </c>
      <c r="AB70" s="1">
        <v>76.264945983886719</v>
      </c>
      <c r="AC70" s="1">
        <v>7.9176463186740875E-2</v>
      </c>
      <c r="AD70" s="1">
        <v>0.30625090003013611</v>
      </c>
      <c r="AE70" s="1">
        <v>1</v>
      </c>
      <c r="AF70" s="1">
        <v>-0.21956524252891541</v>
      </c>
      <c r="AG70" s="1">
        <v>2.737391471862793</v>
      </c>
      <c r="AH70" s="1">
        <v>1</v>
      </c>
      <c r="AI70" s="1">
        <v>0</v>
      </c>
      <c r="AJ70" s="1">
        <v>0.15999999642372131</v>
      </c>
      <c r="AK70" s="1">
        <v>111115</v>
      </c>
      <c r="AL70">
        <f t="shared" si="95"/>
        <v>8.4197999771963676</v>
      </c>
      <c r="AM70">
        <f t="shared" si="96"/>
        <v>1.2339608216156584E-2</v>
      </c>
      <c r="AN70">
        <f t="shared" si="97"/>
        <v>299.66585197448728</v>
      </c>
      <c r="AO70">
        <f t="shared" si="98"/>
        <v>300.77567329406736</v>
      </c>
      <c r="AP70">
        <f t="shared" si="99"/>
        <v>239.95351026162098</v>
      </c>
      <c r="AQ70">
        <f t="shared" si="100"/>
        <v>-2.0006028693923192</v>
      </c>
      <c r="AR70">
        <f t="shared" si="101"/>
        <v>3.478639853319577</v>
      </c>
      <c r="AS70">
        <f t="shared" si="102"/>
        <v>45.612565621623141</v>
      </c>
      <c r="AT70">
        <f t="shared" si="103"/>
        <v>28.158135995158297</v>
      </c>
      <c r="AU70">
        <f t="shared" si="104"/>
        <v>27.070762634277344</v>
      </c>
      <c r="AV70">
        <f t="shared" si="105"/>
        <v>3.5940619225717874</v>
      </c>
      <c r="AW70">
        <f t="shared" si="106"/>
        <v>0.42440654494479418</v>
      </c>
      <c r="AX70">
        <f t="shared" si="107"/>
        <v>1.3311611326418933</v>
      </c>
      <c r="AY70">
        <f t="shared" si="108"/>
        <v>2.2629007899298941</v>
      </c>
      <c r="AZ70">
        <f t="shared" si="109"/>
        <v>0.26839451412916498</v>
      </c>
      <c r="BA70">
        <f t="shared" si="110"/>
        <v>19.643864472558871</v>
      </c>
      <c r="BB70">
        <f t="shared" si="111"/>
        <v>0.65102896680166944</v>
      </c>
      <c r="BC70">
        <f t="shared" si="112"/>
        <v>41.445159288111476</v>
      </c>
      <c r="BD70">
        <f t="shared" si="113"/>
        <v>387.09029522985804</v>
      </c>
      <c r="BE70">
        <f t="shared" si="114"/>
        <v>3.5360761862366794E-2</v>
      </c>
    </row>
    <row r="71" spans="1:115" x14ac:dyDescent="0.25">
      <c r="A71" s="1">
        <v>55</v>
      </c>
      <c r="B71" s="1" t="s">
        <v>105</v>
      </c>
      <c r="C71" s="1">
        <v>21060206</v>
      </c>
      <c r="D71" s="1">
        <v>1</v>
      </c>
      <c r="E71" s="1">
        <v>0</v>
      </c>
      <c r="F71">
        <f t="shared" si="87"/>
        <v>33.332489411133757</v>
      </c>
      <c r="G71">
        <f t="shared" si="88"/>
        <v>0.46107754348354502</v>
      </c>
      <c r="H71">
        <f t="shared" si="89"/>
        <v>256.19685370529089</v>
      </c>
      <c r="I71">
        <f t="shared" si="90"/>
        <v>12.318877492819862</v>
      </c>
      <c r="J71">
        <f t="shared" si="91"/>
        <v>2.1478699752608108</v>
      </c>
      <c r="K71">
        <f t="shared" si="92"/>
        <v>26.51719856262207</v>
      </c>
      <c r="L71" s="1">
        <v>0.59374424299999995</v>
      </c>
      <c r="M71">
        <f t="shared" si="93"/>
        <v>2.6070258731483507</v>
      </c>
      <c r="N71" s="1">
        <v>1</v>
      </c>
      <c r="O71">
        <f t="shared" si="94"/>
        <v>5.2140517462967013</v>
      </c>
      <c r="P71" s="1">
        <v>27.626235961914062</v>
      </c>
      <c r="Q71" s="1">
        <v>26.51719856262207</v>
      </c>
      <c r="R71" s="1">
        <v>27.714719772338867</v>
      </c>
      <c r="S71" s="1">
        <v>400.14736938476562</v>
      </c>
      <c r="T71" s="1">
        <v>395.60980224609375</v>
      </c>
      <c r="U71" s="1">
        <v>16.015340805053711</v>
      </c>
      <c r="V71" s="1">
        <v>17.452869415283203</v>
      </c>
      <c r="W71" s="1">
        <v>32.896148681640625</v>
      </c>
      <c r="X71" s="1">
        <v>35.848892211914063</v>
      </c>
      <c r="Y71" s="1">
        <v>499.927978515625</v>
      </c>
      <c r="Z71" s="1">
        <v>1499.7073974609375</v>
      </c>
      <c r="AA71" s="1">
        <v>1905.7275390625</v>
      </c>
      <c r="AB71" s="1">
        <v>76.265167236328125</v>
      </c>
      <c r="AC71" s="1">
        <v>7.9176463186740875E-2</v>
      </c>
      <c r="AD71" s="1">
        <v>0.30625090003013611</v>
      </c>
      <c r="AE71" s="1">
        <v>1</v>
      </c>
      <c r="AF71" s="1">
        <v>-0.21956524252891541</v>
      </c>
      <c r="AG71" s="1">
        <v>2.737391471862793</v>
      </c>
      <c r="AH71" s="1">
        <v>1</v>
      </c>
      <c r="AI71" s="1">
        <v>0</v>
      </c>
      <c r="AJ71" s="1">
        <v>0.15999999642372131</v>
      </c>
      <c r="AK71" s="1">
        <v>111115</v>
      </c>
      <c r="AL71">
        <f t="shared" si="95"/>
        <v>8.4199212777146037</v>
      </c>
      <c r="AM71">
        <f t="shared" si="96"/>
        <v>1.2318877492819862E-2</v>
      </c>
      <c r="AN71">
        <f t="shared" si="97"/>
        <v>299.66719856262205</v>
      </c>
      <c r="AO71">
        <f t="shared" si="98"/>
        <v>300.77623596191404</v>
      </c>
      <c r="AP71">
        <f t="shared" si="99"/>
        <v>239.9531782303784</v>
      </c>
      <c r="AQ71">
        <f t="shared" si="100"/>
        <v>-1.9943858035937292</v>
      </c>
      <c r="AR71">
        <f t="shared" si="101"/>
        <v>3.4789159799711804</v>
      </c>
      <c r="AS71">
        <f t="shared" si="102"/>
        <v>45.616053908212436</v>
      </c>
      <c r="AT71">
        <f t="shared" si="103"/>
        <v>28.163184492929233</v>
      </c>
      <c r="AU71">
        <f t="shared" si="104"/>
        <v>27.071717262268066</v>
      </c>
      <c r="AV71">
        <f t="shared" si="105"/>
        <v>3.5942633317737385</v>
      </c>
      <c r="AW71">
        <f t="shared" si="106"/>
        <v>0.42361716324381082</v>
      </c>
      <c r="AX71">
        <f t="shared" si="107"/>
        <v>1.3310460047103698</v>
      </c>
      <c r="AY71">
        <f t="shared" si="108"/>
        <v>2.2632173270633684</v>
      </c>
      <c r="AZ71">
        <f t="shared" si="109"/>
        <v>0.26788941037308289</v>
      </c>
      <c r="BA71">
        <f t="shared" si="110"/>
        <v>19.538895893255098</v>
      </c>
      <c r="BB71">
        <f t="shared" si="111"/>
        <v>0.64759986292230598</v>
      </c>
      <c r="BC71">
        <f t="shared" si="112"/>
        <v>41.429429742106919</v>
      </c>
      <c r="BD71">
        <f t="shared" si="113"/>
        <v>386.97949650795238</v>
      </c>
      <c r="BE71">
        <f t="shared" si="114"/>
        <v>3.5685250527471048E-2</v>
      </c>
    </row>
    <row r="72" spans="1:115" x14ac:dyDescent="0.25">
      <c r="A72" s="1">
        <v>56</v>
      </c>
      <c r="B72" s="1" t="s">
        <v>105</v>
      </c>
      <c r="C72" s="1">
        <v>21060206</v>
      </c>
      <c r="D72" s="1">
        <v>1</v>
      </c>
      <c r="E72" s="1">
        <v>0</v>
      </c>
      <c r="F72">
        <f t="shared" si="87"/>
        <v>32.90165497389772</v>
      </c>
      <c r="G72">
        <f t="shared" si="88"/>
        <v>0.46099643212385644</v>
      </c>
      <c r="H72">
        <f t="shared" si="89"/>
        <v>257.77308976855613</v>
      </c>
      <c r="I72">
        <f t="shared" si="90"/>
        <v>12.318295813871476</v>
      </c>
      <c r="J72">
        <f t="shared" si="91"/>
        <v>2.1481094995863215</v>
      </c>
      <c r="K72">
        <f t="shared" si="92"/>
        <v>26.518346786499023</v>
      </c>
      <c r="L72" s="1">
        <v>0.59374424299999995</v>
      </c>
      <c r="M72">
        <f t="shared" si="93"/>
        <v>2.6070258731483507</v>
      </c>
      <c r="N72" s="1">
        <v>1</v>
      </c>
      <c r="O72">
        <f t="shared" si="94"/>
        <v>5.2140517462967013</v>
      </c>
      <c r="P72" s="1">
        <v>27.627048492431641</v>
      </c>
      <c r="Q72" s="1">
        <v>26.518346786499023</v>
      </c>
      <c r="R72" s="1">
        <v>27.713773727416992</v>
      </c>
      <c r="S72" s="1">
        <v>400.12289428710937</v>
      </c>
      <c r="T72" s="1">
        <v>395.636474609375</v>
      </c>
      <c r="U72" s="1">
        <v>16.015375137329102</v>
      </c>
      <c r="V72" s="1">
        <v>17.452838897705078</v>
      </c>
      <c r="W72" s="1">
        <v>32.894611358642578</v>
      </c>
      <c r="X72" s="1">
        <v>35.847076416015625</v>
      </c>
      <c r="Y72" s="1">
        <v>499.92694091796875</v>
      </c>
      <c r="Z72" s="1">
        <v>1499.71240234375</v>
      </c>
      <c r="AA72" s="1">
        <v>1905.9755859375</v>
      </c>
      <c r="AB72" s="1">
        <v>76.265068054199219</v>
      </c>
      <c r="AC72" s="1">
        <v>7.9176463186740875E-2</v>
      </c>
      <c r="AD72" s="1">
        <v>0.30625090003013611</v>
      </c>
      <c r="AE72" s="1">
        <v>1</v>
      </c>
      <c r="AF72" s="1">
        <v>-0.21956524252891541</v>
      </c>
      <c r="AG72" s="1">
        <v>2.737391471862793</v>
      </c>
      <c r="AH72" s="1">
        <v>1</v>
      </c>
      <c r="AI72" s="1">
        <v>0</v>
      </c>
      <c r="AJ72" s="1">
        <v>0.15999999642372131</v>
      </c>
      <c r="AK72" s="1">
        <v>111115</v>
      </c>
      <c r="AL72">
        <f t="shared" si="95"/>
        <v>8.4199038022162132</v>
      </c>
      <c r="AM72">
        <f t="shared" si="96"/>
        <v>1.2318295813871475E-2</v>
      </c>
      <c r="AN72">
        <f t="shared" si="97"/>
        <v>299.668346786499</v>
      </c>
      <c r="AO72">
        <f t="shared" si="98"/>
        <v>300.77704849243162</v>
      </c>
      <c r="AP72">
        <f t="shared" si="99"/>
        <v>239.9539790116105</v>
      </c>
      <c r="AQ72">
        <f t="shared" si="100"/>
        <v>-1.9942283085121724</v>
      </c>
      <c r="AR72">
        <f t="shared" si="101"/>
        <v>3.4791514458587742</v>
      </c>
      <c r="AS72">
        <f t="shared" si="102"/>
        <v>45.61920069862456</v>
      </c>
      <c r="AT72">
        <f t="shared" si="103"/>
        <v>28.166361800919482</v>
      </c>
      <c r="AU72">
        <f t="shared" si="104"/>
        <v>27.072697639465332</v>
      </c>
      <c r="AV72">
        <f t="shared" si="105"/>
        <v>3.5944701838458344</v>
      </c>
      <c r="AW72">
        <f t="shared" si="106"/>
        <v>0.42354869533828571</v>
      </c>
      <c r="AX72">
        <f t="shared" si="107"/>
        <v>1.331041946272453</v>
      </c>
      <c r="AY72">
        <f t="shared" si="108"/>
        <v>2.2634282375733816</v>
      </c>
      <c r="AZ72">
        <f t="shared" si="109"/>
        <v>0.26784560068174595</v>
      </c>
      <c r="BA72">
        <f t="shared" si="110"/>
        <v>19.659082233740136</v>
      </c>
      <c r="BB72">
        <f t="shared" si="111"/>
        <v>0.65154025554156514</v>
      </c>
      <c r="BC72">
        <f t="shared" si="112"/>
        <v>41.425931163467581</v>
      </c>
      <c r="BD72">
        <f t="shared" si="113"/>
        <v>387.11771868289048</v>
      </c>
      <c r="BE72">
        <f t="shared" si="114"/>
        <v>3.5208455421523635E-2</v>
      </c>
    </row>
    <row r="73" spans="1:115" x14ac:dyDescent="0.25">
      <c r="A73" s="1">
        <v>57</v>
      </c>
      <c r="B73" s="1" t="s">
        <v>106</v>
      </c>
      <c r="C73" s="1">
        <v>21060206</v>
      </c>
      <c r="D73" s="1">
        <v>1</v>
      </c>
      <c r="E73" s="1">
        <v>0</v>
      </c>
      <c r="F73">
        <f t="shared" si="87"/>
        <v>32.560564262002181</v>
      </c>
      <c r="G73">
        <f t="shared" si="88"/>
        <v>0.46105863318952689</v>
      </c>
      <c r="H73">
        <f t="shared" si="89"/>
        <v>259.03713650537748</v>
      </c>
      <c r="I73">
        <f t="shared" si="90"/>
        <v>12.321309206948062</v>
      </c>
      <c r="J73">
        <f t="shared" si="91"/>
        <v>2.1483626725491853</v>
      </c>
      <c r="K73">
        <f t="shared" si="92"/>
        <v>26.519521713256836</v>
      </c>
      <c r="L73" s="1">
        <v>0.59374424299999995</v>
      </c>
      <c r="M73">
        <f t="shared" si="93"/>
        <v>2.6070258731483507</v>
      </c>
      <c r="N73" s="1">
        <v>1</v>
      </c>
      <c r="O73">
        <f t="shared" si="94"/>
        <v>5.2140517462967013</v>
      </c>
      <c r="P73" s="1">
        <v>27.627729415893555</v>
      </c>
      <c r="Q73" s="1">
        <v>26.519521713256836</v>
      </c>
      <c r="R73" s="1">
        <v>27.713222503662109</v>
      </c>
      <c r="S73" s="1">
        <v>400.08889770507812</v>
      </c>
      <c r="T73" s="1">
        <v>395.642822265625</v>
      </c>
      <c r="U73" s="1">
        <v>16.01487922668457</v>
      </c>
      <c r="V73" s="1">
        <v>17.452699661254883</v>
      </c>
      <c r="W73" s="1">
        <v>32.892246246337891</v>
      </c>
      <c r="X73" s="1">
        <v>35.845321655273438</v>
      </c>
      <c r="Y73" s="1">
        <v>499.92526245117187</v>
      </c>
      <c r="Z73" s="1">
        <v>1499.74072265625</v>
      </c>
      <c r="AA73" s="1">
        <v>1906.248291015625</v>
      </c>
      <c r="AB73" s="1">
        <v>76.264976501464844</v>
      </c>
      <c r="AC73" s="1">
        <v>7.9176463186740875E-2</v>
      </c>
      <c r="AD73" s="1">
        <v>0.30625090003013611</v>
      </c>
      <c r="AE73" s="1">
        <v>1</v>
      </c>
      <c r="AF73" s="1">
        <v>-0.21956524252891541</v>
      </c>
      <c r="AG73" s="1">
        <v>2.737391471862793</v>
      </c>
      <c r="AH73" s="1">
        <v>1</v>
      </c>
      <c r="AI73" s="1">
        <v>0</v>
      </c>
      <c r="AJ73" s="1">
        <v>0.15999999642372131</v>
      </c>
      <c r="AK73" s="1">
        <v>111115</v>
      </c>
      <c r="AL73">
        <f t="shared" si="95"/>
        <v>8.4198755330276409</v>
      </c>
      <c r="AM73">
        <f t="shared" si="96"/>
        <v>1.2321309206948062E-2</v>
      </c>
      <c r="AN73">
        <f t="shared" si="97"/>
        <v>299.66952171325681</v>
      </c>
      <c r="AO73">
        <f t="shared" si="98"/>
        <v>300.77772941589353</v>
      </c>
      <c r="AP73">
        <f t="shared" si="99"/>
        <v>239.95851026150922</v>
      </c>
      <c r="AQ73">
        <f t="shared" si="100"/>
        <v>-1.9951467858984204</v>
      </c>
      <c r="AR73">
        <f t="shared" si="101"/>
        <v>3.4793924021019125</v>
      </c>
      <c r="AS73">
        <f t="shared" si="102"/>
        <v>45.622414923776745</v>
      </c>
      <c r="AT73">
        <f t="shared" si="103"/>
        <v>28.169715262521862</v>
      </c>
      <c r="AU73">
        <f t="shared" si="104"/>
        <v>27.073625564575195</v>
      </c>
      <c r="AV73">
        <f t="shared" si="105"/>
        <v>3.5946659785017765</v>
      </c>
      <c r="AW73">
        <f t="shared" si="106"/>
        <v>0.42360120081834551</v>
      </c>
      <c r="AX73">
        <f t="shared" si="107"/>
        <v>1.3310297295527271</v>
      </c>
      <c r="AY73">
        <f t="shared" si="108"/>
        <v>2.2636362489490494</v>
      </c>
      <c r="AZ73">
        <f t="shared" si="109"/>
        <v>0.26787919668315741</v>
      </c>
      <c r="BA73">
        <f t="shared" si="110"/>
        <v>19.755461128589356</v>
      </c>
      <c r="BB73">
        <f t="shared" si="111"/>
        <v>0.65472472120691283</v>
      </c>
      <c r="BC73">
        <f t="shared" si="112"/>
        <v>41.423633612663579</v>
      </c>
      <c r="BD73">
        <f t="shared" si="113"/>
        <v>387.21238008888145</v>
      </c>
      <c r="BE73">
        <f t="shared" si="114"/>
        <v>3.4833000016713439E-2</v>
      </c>
    </row>
    <row r="74" spans="1:115" x14ac:dyDescent="0.25">
      <c r="A74" s="1">
        <v>58</v>
      </c>
      <c r="B74" s="1" t="s">
        <v>106</v>
      </c>
      <c r="C74" s="1">
        <v>21060206</v>
      </c>
      <c r="D74" s="1">
        <v>1</v>
      </c>
      <c r="E74" s="1">
        <v>0</v>
      </c>
      <c r="F74">
        <f t="shared" si="87"/>
        <v>32.44394146091286</v>
      </c>
      <c r="G74">
        <f t="shared" si="88"/>
        <v>0.46111205918037057</v>
      </c>
      <c r="H74">
        <f t="shared" si="89"/>
        <v>259.48712548786909</v>
      </c>
      <c r="I74">
        <f t="shared" si="90"/>
        <v>12.323578846431504</v>
      </c>
      <c r="J74">
        <f t="shared" si="91"/>
        <v>2.1485242580134836</v>
      </c>
      <c r="K74">
        <f t="shared" si="92"/>
        <v>26.520711898803711</v>
      </c>
      <c r="L74" s="1">
        <v>0.59374424299999995</v>
      </c>
      <c r="M74">
        <f t="shared" si="93"/>
        <v>2.6070258731483507</v>
      </c>
      <c r="N74" s="1">
        <v>1</v>
      </c>
      <c r="O74">
        <f t="shared" si="94"/>
        <v>5.2140517462967013</v>
      </c>
      <c r="P74" s="1">
        <v>27.628589630126953</v>
      </c>
      <c r="Q74" s="1">
        <v>26.520711898803711</v>
      </c>
      <c r="R74" s="1">
        <v>27.713466644287109</v>
      </c>
      <c r="S74" s="1">
        <v>400.088623046875</v>
      </c>
      <c r="T74" s="1">
        <v>395.65621948242187</v>
      </c>
      <c r="U74" s="1">
        <v>16.01568603515625</v>
      </c>
      <c r="V74" s="1">
        <v>17.453786849975586</v>
      </c>
      <c r="W74" s="1">
        <v>32.892238616943359</v>
      </c>
      <c r="X74" s="1">
        <v>35.845741271972656</v>
      </c>
      <c r="Y74" s="1">
        <v>499.9193115234375</v>
      </c>
      <c r="Z74" s="1">
        <v>1499.736328125</v>
      </c>
      <c r="AA74" s="1">
        <v>1906.3564453125</v>
      </c>
      <c r="AB74" s="1">
        <v>76.26495361328125</v>
      </c>
      <c r="AC74" s="1">
        <v>7.9176463186740875E-2</v>
      </c>
      <c r="AD74" s="1">
        <v>0.30625090003013611</v>
      </c>
      <c r="AE74" s="1">
        <v>1</v>
      </c>
      <c r="AF74" s="1">
        <v>-0.21956524252891541</v>
      </c>
      <c r="AG74" s="1">
        <v>2.737391471862793</v>
      </c>
      <c r="AH74" s="1">
        <v>1</v>
      </c>
      <c r="AI74" s="1">
        <v>0</v>
      </c>
      <c r="AJ74" s="1">
        <v>0.15999999642372131</v>
      </c>
      <c r="AK74" s="1">
        <v>111115</v>
      </c>
      <c r="AL74">
        <f t="shared" si="95"/>
        <v>8.4197753059045244</v>
      </c>
      <c r="AM74">
        <f t="shared" si="96"/>
        <v>1.2323578846431505E-2</v>
      </c>
      <c r="AN74">
        <f t="shared" si="97"/>
        <v>299.67071189880369</v>
      </c>
      <c r="AO74">
        <f t="shared" si="98"/>
        <v>300.77858963012693</v>
      </c>
      <c r="AP74">
        <f t="shared" si="99"/>
        <v>239.95780713652493</v>
      </c>
      <c r="AQ74">
        <f t="shared" si="100"/>
        <v>-1.9958626900787013</v>
      </c>
      <c r="AR74">
        <f t="shared" si="101"/>
        <v>3.4796365025029696</v>
      </c>
      <c r="AS74">
        <f t="shared" si="102"/>
        <v>45.625629304742723</v>
      </c>
      <c r="AT74">
        <f t="shared" si="103"/>
        <v>28.171842454767138</v>
      </c>
      <c r="AU74">
        <f t="shared" si="104"/>
        <v>27.074650764465332</v>
      </c>
      <c r="AV74">
        <f t="shared" si="105"/>
        <v>3.5948823092184576</v>
      </c>
      <c r="AW74">
        <f t="shared" si="106"/>
        <v>0.42364629811874999</v>
      </c>
      <c r="AX74">
        <f t="shared" si="107"/>
        <v>1.3311122444894863</v>
      </c>
      <c r="AY74">
        <f t="shared" si="108"/>
        <v>2.2637700647289716</v>
      </c>
      <c r="AZ74">
        <f t="shared" si="109"/>
        <v>0.26790805258717776</v>
      </c>
      <c r="BA74">
        <f t="shared" si="110"/>
        <v>19.789773588576026</v>
      </c>
      <c r="BB74">
        <f t="shared" si="111"/>
        <v>0.65583987489775208</v>
      </c>
      <c r="BC74">
        <f t="shared" si="112"/>
        <v>41.423758750334358</v>
      </c>
      <c r="BD74">
        <f t="shared" si="113"/>
        <v>387.25597278304053</v>
      </c>
      <c r="BE74">
        <f t="shared" si="114"/>
        <v>3.4704435785158833E-2</v>
      </c>
    </row>
    <row r="75" spans="1:115" x14ac:dyDescent="0.25">
      <c r="A75" s="1">
        <v>59</v>
      </c>
      <c r="B75" s="1" t="s">
        <v>107</v>
      </c>
      <c r="C75" s="1">
        <v>21060206</v>
      </c>
      <c r="D75" s="1">
        <v>1</v>
      </c>
      <c r="E75" s="1">
        <v>0</v>
      </c>
      <c r="F75">
        <f t="shared" si="87"/>
        <v>32.125875672452921</v>
      </c>
      <c r="G75">
        <f t="shared" si="88"/>
        <v>0.46136911767779387</v>
      </c>
      <c r="H75">
        <f t="shared" si="89"/>
        <v>260.71835162000804</v>
      </c>
      <c r="I75">
        <f t="shared" si="90"/>
        <v>12.328610758505667</v>
      </c>
      <c r="J75">
        <f t="shared" si="91"/>
        <v>2.1483043795182404</v>
      </c>
      <c r="K75">
        <f t="shared" si="92"/>
        <v>26.519840240478516</v>
      </c>
      <c r="L75" s="1">
        <v>0.59374424299999995</v>
      </c>
      <c r="M75">
        <f t="shared" si="93"/>
        <v>2.6070258731483507</v>
      </c>
      <c r="N75" s="1">
        <v>1</v>
      </c>
      <c r="O75">
        <f t="shared" si="94"/>
        <v>5.2140517462967013</v>
      </c>
      <c r="P75" s="1">
        <v>27.628669738769531</v>
      </c>
      <c r="Q75" s="1">
        <v>26.519840240478516</v>
      </c>
      <c r="R75" s="1">
        <v>27.713457107543945</v>
      </c>
      <c r="S75" s="1">
        <v>400.05987548828125</v>
      </c>
      <c r="T75" s="1">
        <v>395.66497802734375</v>
      </c>
      <c r="U75" s="1">
        <v>16.015623092651367</v>
      </c>
      <c r="V75" s="1">
        <v>17.454317092895508</v>
      </c>
      <c r="W75" s="1">
        <v>32.891975402832031</v>
      </c>
      <c r="X75" s="1">
        <v>35.846683502197266</v>
      </c>
      <c r="Y75" s="1">
        <v>499.91696166992187</v>
      </c>
      <c r="Z75" s="1">
        <v>1499.7896728515625</v>
      </c>
      <c r="AA75" s="1">
        <v>1906.3739013671875</v>
      </c>
      <c r="AB75" s="1">
        <v>76.264991760253906</v>
      </c>
      <c r="AC75" s="1">
        <v>7.9176463186740875E-2</v>
      </c>
      <c r="AD75" s="1">
        <v>0.30625090003013611</v>
      </c>
      <c r="AE75" s="1">
        <v>1</v>
      </c>
      <c r="AF75" s="1">
        <v>-0.21956524252891541</v>
      </c>
      <c r="AG75" s="1">
        <v>2.737391471862793</v>
      </c>
      <c r="AH75" s="1">
        <v>1</v>
      </c>
      <c r="AI75" s="1">
        <v>0</v>
      </c>
      <c r="AJ75" s="1">
        <v>0.15999999642372131</v>
      </c>
      <c r="AK75" s="1">
        <v>111115</v>
      </c>
      <c r="AL75">
        <f t="shared" si="95"/>
        <v>8.4197357290405233</v>
      </c>
      <c r="AM75">
        <f t="shared" si="96"/>
        <v>1.2328610758505667E-2</v>
      </c>
      <c r="AN75">
        <f t="shared" si="97"/>
        <v>299.66984024047849</v>
      </c>
      <c r="AO75">
        <f t="shared" si="98"/>
        <v>300.77866973876951</v>
      </c>
      <c r="AP75">
        <f t="shared" si="99"/>
        <v>239.96634229258416</v>
      </c>
      <c r="AQ75">
        <f t="shared" si="100"/>
        <v>-1.997253692446203</v>
      </c>
      <c r="AR75">
        <f t="shared" si="101"/>
        <v>3.4794577287887751</v>
      </c>
      <c r="AS75">
        <f t="shared" si="102"/>
        <v>45.623262370849972</v>
      </c>
      <c r="AT75">
        <f t="shared" si="103"/>
        <v>28.168945277954464</v>
      </c>
      <c r="AU75">
        <f t="shared" si="104"/>
        <v>27.074254989624023</v>
      </c>
      <c r="AV75">
        <f t="shared" si="105"/>
        <v>3.5947987941532298</v>
      </c>
      <c r="AW75">
        <f t="shared" si="106"/>
        <v>0.42386327135405194</v>
      </c>
      <c r="AX75">
        <f t="shared" si="107"/>
        <v>1.3311533492705347</v>
      </c>
      <c r="AY75">
        <f t="shared" si="108"/>
        <v>2.263645444882695</v>
      </c>
      <c r="AZ75">
        <f t="shared" si="109"/>
        <v>0.26804688583369918</v>
      </c>
      <c r="BA75">
        <f t="shared" si="110"/>
        <v>19.883682938046896</v>
      </c>
      <c r="BB75">
        <f t="shared" si="111"/>
        <v>0.65893714657249802</v>
      </c>
      <c r="BC75">
        <f t="shared" si="112"/>
        <v>41.429452592504603</v>
      </c>
      <c r="BD75">
        <f t="shared" si="113"/>
        <v>387.34708356290633</v>
      </c>
      <c r="BE75">
        <f t="shared" si="114"/>
        <v>3.4360848439134659E-2</v>
      </c>
    </row>
    <row r="76" spans="1:115" x14ac:dyDescent="0.25">
      <c r="A76" s="1">
        <v>60</v>
      </c>
      <c r="B76" s="1" t="s">
        <v>107</v>
      </c>
      <c r="C76" s="1">
        <v>21060206</v>
      </c>
      <c r="D76" s="1">
        <v>1</v>
      </c>
      <c r="E76" s="1">
        <v>0</v>
      </c>
      <c r="F76">
        <f t="shared" si="87"/>
        <v>32.018049732591749</v>
      </c>
      <c r="G76">
        <f t="shared" si="88"/>
        <v>0.46161593205008056</v>
      </c>
      <c r="H76">
        <f t="shared" si="89"/>
        <v>261.16321143781767</v>
      </c>
      <c r="I76">
        <f t="shared" si="90"/>
        <v>12.334923002514424</v>
      </c>
      <c r="J76">
        <f t="shared" si="91"/>
        <v>2.1483498293760297</v>
      </c>
      <c r="K76">
        <f t="shared" si="92"/>
        <v>26.520137786865234</v>
      </c>
      <c r="L76" s="1">
        <v>0.59374424299999995</v>
      </c>
      <c r="M76">
        <f t="shared" si="93"/>
        <v>2.6070258731483507</v>
      </c>
      <c r="N76" s="1">
        <v>1</v>
      </c>
      <c r="O76">
        <f t="shared" si="94"/>
        <v>5.2140517462967013</v>
      </c>
      <c r="P76" s="1">
        <v>27.628923416137695</v>
      </c>
      <c r="Q76" s="1">
        <v>26.520137786865234</v>
      </c>
      <c r="R76" s="1">
        <v>27.713676452636719</v>
      </c>
      <c r="S76" s="1">
        <v>400.04086303710937</v>
      </c>
      <c r="T76" s="1">
        <v>395.65850830078125</v>
      </c>
      <c r="U76" s="1">
        <v>16.015079498291016</v>
      </c>
      <c r="V76" s="1">
        <v>17.454502105712891</v>
      </c>
      <c r="W76" s="1">
        <v>32.890403747558594</v>
      </c>
      <c r="X76" s="1">
        <v>35.846569061279297</v>
      </c>
      <c r="Y76" s="1">
        <v>499.91964721679687</v>
      </c>
      <c r="Z76" s="1">
        <v>1499.780029296875</v>
      </c>
      <c r="AA76" s="1">
        <v>1906.3946533203125</v>
      </c>
      <c r="AB76" s="1">
        <v>76.26507568359375</v>
      </c>
      <c r="AC76" s="1">
        <v>7.9176463186740875E-2</v>
      </c>
      <c r="AD76" s="1">
        <v>0.30625090003013611</v>
      </c>
      <c r="AE76" s="1">
        <v>1</v>
      </c>
      <c r="AF76" s="1">
        <v>-0.21956524252891541</v>
      </c>
      <c r="AG76" s="1">
        <v>2.737391471862793</v>
      </c>
      <c r="AH76" s="1">
        <v>1</v>
      </c>
      <c r="AI76" s="1">
        <v>0</v>
      </c>
      <c r="AJ76" s="1">
        <v>0.15999999642372131</v>
      </c>
      <c r="AK76" s="1">
        <v>111115</v>
      </c>
      <c r="AL76">
        <f t="shared" si="95"/>
        <v>8.4197809597422388</v>
      </c>
      <c r="AM76">
        <f t="shared" si="96"/>
        <v>1.2334923002514424E-2</v>
      </c>
      <c r="AN76">
        <f t="shared" si="97"/>
        <v>299.67013778686521</v>
      </c>
      <c r="AO76">
        <f t="shared" si="98"/>
        <v>300.77892341613767</v>
      </c>
      <c r="AP76">
        <f t="shared" si="99"/>
        <v>239.96479932386865</v>
      </c>
      <c r="AQ76">
        <f t="shared" si="100"/>
        <v>-1.999178997710767</v>
      </c>
      <c r="AR76">
        <f t="shared" si="101"/>
        <v>3.4795187534876697</v>
      </c>
      <c r="AS76">
        <f t="shared" si="102"/>
        <v>45.624012331980005</v>
      </c>
      <c r="AT76">
        <f t="shared" si="103"/>
        <v>28.169510226267114</v>
      </c>
      <c r="AU76">
        <f t="shared" si="104"/>
        <v>27.074530601501465</v>
      </c>
      <c r="AV76">
        <f t="shared" si="105"/>
        <v>3.5948569526581671</v>
      </c>
      <c r="AW76">
        <f t="shared" si="106"/>
        <v>0.42407157942079943</v>
      </c>
      <c r="AX76">
        <f t="shared" si="107"/>
        <v>1.33116892411164</v>
      </c>
      <c r="AY76">
        <f t="shared" si="108"/>
        <v>2.2636880285465271</v>
      </c>
      <c r="AZ76">
        <f t="shared" si="109"/>
        <v>0.26818017613671313</v>
      </c>
      <c r="BA76">
        <f t="shared" si="110"/>
        <v>19.917632086075564</v>
      </c>
      <c r="BB76">
        <f t="shared" si="111"/>
        <v>0.66007227434442106</v>
      </c>
      <c r="BC76">
        <f t="shared" si="112"/>
        <v>41.43175947222899</v>
      </c>
      <c r="BD76">
        <f t="shared" si="113"/>
        <v>387.36853166798335</v>
      </c>
      <c r="BE76">
        <f t="shared" si="114"/>
        <v>3.4245531757019845E-2</v>
      </c>
      <c r="BF76">
        <f>AVERAGE(F62:F76)</f>
        <v>32.523101938640551</v>
      </c>
      <c r="BG76">
        <f>AVERAGE(P62:P76)</f>
        <v>27.625482304890951</v>
      </c>
      <c r="BH76">
        <f>AVERAGE(Q62:Q76)</f>
        <v>26.516339365641276</v>
      </c>
      <c r="BI76">
        <f>AVERAGE(C62:C76)</f>
        <v>21060206</v>
      </c>
      <c r="BJ76">
        <f t="shared" ref="BJ76:DK76" si="115">AVERAGE(D62:D76)</f>
        <v>1</v>
      </c>
      <c r="BK76">
        <f t="shared" si="115"/>
        <v>0</v>
      </c>
      <c r="BL76">
        <f t="shared" si="115"/>
        <v>32.523101938640551</v>
      </c>
      <c r="BM76">
        <f t="shared" si="115"/>
        <v>0.46183201801541685</v>
      </c>
      <c r="BN76">
        <f t="shared" si="115"/>
        <v>259.3638518408365</v>
      </c>
      <c r="BO76">
        <f t="shared" si="115"/>
        <v>12.335506217939047</v>
      </c>
      <c r="BP76">
        <f t="shared" si="115"/>
        <v>2.1475342246093527</v>
      </c>
      <c r="BQ76">
        <f t="shared" si="115"/>
        <v>26.516339365641276</v>
      </c>
      <c r="BR76">
        <f t="shared" si="115"/>
        <v>0.59374424299999984</v>
      </c>
      <c r="BS76">
        <f t="shared" si="115"/>
        <v>2.6070258731483511</v>
      </c>
      <c r="BT76">
        <f t="shared" si="115"/>
        <v>1</v>
      </c>
      <c r="BU76">
        <f t="shared" si="115"/>
        <v>5.2140517462967022</v>
      </c>
      <c r="BV76">
        <f t="shared" si="115"/>
        <v>27.625482304890951</v>
      </c>
      <c r="BW76">
        <f t="shared" si="115"/>
        <v>26.516339365641276</v>
      </c>
      <c r="BX76">
        <f t="shared" si="115"/>
        <v>27.71438077290853</v>
      </c>
      <c r="BY76">
        <f t="shared" si="115"/>
        <v>400.08550415039065</v>
      </c>
      <c r="BZ76">
        <f t="shared" si="115"/>
        <v>395.64304402669273</v>
      </c>
      <c r="CA76">
        <f t="shared" si="115"/>
        <v>16.015498479207356</v>
      </c>
      <c r="CB76">
        <f t="shared" si="115"/>
        <v>17.455026499430339</v>
      </c>
      <c r="CC76">
        <f t="shared" si="115"/>
        <v>32.897801462809248</v>
      </c>
      <c r="CD76">
        <f t="shared" si="115"/>
        <v>35.85477015177409</v>
      </c>
      <c r="CE76">
        <f t="shared" si="115"/>
        <v>499.90641886393229</v>
      </c>
      <c r="CF76">
        <f t="shared" si="115"/>
        <v>1499.7341064453126</v>
      </c>
      <c r="CG76">
        <f t="shared" si="115"/>
        <v>1905.3009358723959</v>
      </c>
      <c r="CH76">
        <f t="shared" si="115"/>
        <v>76.264886474609369</v>
      </c>
      <c r="CI76">
        <f t="shared" si="115"/>
        <v>7.9176463186740875E-2</v>
      </c>
      <c r="CJ76">
        <f t="shared" si="115"/>
        <v>0.30625090003013611</v>
      </c>
      <c r="CK76">
        <f t="shared" si="115"/>
        <v>1</v>
      </c>
      <c r="CL76">
        <f t="shared" si="115"/>
        <v>-0.21956524252891541</v>
      </c>
      <c r="CM76">
        <f t="shared" si="115"/>
        <v>2.737391471862793</v>
      </c>
      <c r="CN76">
        <f t="shared" si="115"/>
        <v>1</v>
      </c>
      <c r="CO76">
        <f t="shared" si="115"/>
        <v>0</v>
      </c>
      <c r="CP76">
        <f t="shared" si="115"/>
        <v>0.15999999642372131</v>
      </c>
      <c r="CQ76">
        <f t="shared" si="115"/>
        <v>111115</v>
      </c>
      <c r="CR76">
        <f t="shared" si="115"/>
        <v>8.4195581642706099</v>
      </c>
      <c r="CS76">
        <f t="shared" si="115"/>
        <v>1.2335506217939048E-2</v>
      </c>
      <c r="CT76">
        <f t="shared" si="115"/>
        <v>299.66633936564125</v>
      </c>
      <c r="CU76">
        <f t="shared" si="115"/>
        <v>300.77548230489094</v>
      </c>
      <c r="CV76">
        <f t="shared" si="115"/>
        <v>239.95745166778289</v>
      </c>
      <c r="CW76">
        <f t="shared" si="115"/>
        <v>-1.999386771261684</v>
      </c>
      <c r="CX76">
        <f t="shared" si="115"/>
        <v>3.4787398387911312</v>
      </c>
      <c r="CY76">
        <f t="shared" si="115"/>
        <v>45.613912229213675</v>
      </c>
      <c r="CZ76">
        <f t="shared" si="115"/>
        <v>28.158885729783339</v>
      </c>
      <c r="DA76">
        <f t="shared" si="115"/>
        <v>27.070910835266112</v>
      </c>
      <c r="DB76">
        <f t="shared" si="115"/>
        <v>3.594093225023518</v>
      </c>
      <c r="DC76">
        <f t="shared" si="115"/>
        <v>0.424253885418925</v>
      </c>
      <c r="DD76">
        <f t="shared" si="115"/>
        <v>1.331205614181779</v>
      </c>
      <c r="DE76">
        <f t="shared" si="115"/>
        <v>2.2628876108417386</v>
      </c>
      <c r="DF76">
        <f t="shared" si="115"/>
        <v>0.26829683425615963</v>
      </c>
      <c r="DG76">
        <f t="shared" si="115"/>
        <v>19.780354591253175</v>
      </c>
      <c r="DH76">
        <f t="shared" si="115"/>
        <v>0.65555002816993413</v>
      </c>
      <c r="DI76">
        <f t="shared" si="115"/>
        <v>41.443404458653795</v>
      </c>
      <c r="DJ76">
        <f t="shared" si="115"/>
        <v>387.2223014346481</v>
      </c>
      <c r="DK76">
        <f t="shared" si="115"/>
        <v>3.4808706160179261E-2</v>
      </c>
    </row>
    <row r="77" spans="1:115" x14ac:dyDescent="0.25">
      <c r="A77" s="1" t="s">
        <v>9</v>
      </c>
      <c r="B77" s="1" t="s">
        <v>108</v>
      </c>
    </row>
    <row r="78" spans="1:115" x14ac:dyDescent="0.25">
      <c r="A78" s="1" t="s">
        <v>9</v>
      </c>
      <c r="B78" s="1" t="s">
        <v>109</v>
      </c>
    </row>
    <row r="79" spans="1:115" x14ac:dyDescent="0.25">
      <c r="A79" s="1">
        <v>61</v>
      </c>
      <c r="B79" s="1" t="s">
        <v>110</v>
      </c>
      <c r="C79" s="1">
        <v>21060206</v>
      </c>
      <c r="D79" s="1">
        <v>1</v>
      </c>
      <c r="E79" s="1">
        <v>0</v>
      </c>
      <c r="F79">
        <f t="shared" ref="F79:F93" si="116">(S79-T79*(1000-U79)/(1000-V79))*AL79</f>
        <v>30.901786205288499</v>
      </c>
      <c r="G79">
        <f t="shared" ref="G79:G93" si="117">IF(AW79&lt;&gt;0,1/(1/AW79-1/O79),0)</f>
        <v>0.39551974106011623</v>
      </c>
      <c r="H79">
        <f t="shared" ref="H79:H93" si="118">((AZ79-AM79/2)*T79-F79)/(AZ79+AM79/2)</f>
        <v>244.29952491917493</v>
      </c>
      <c r="I79">
        <f t="shared" ref="I79:I93" si="119">AM79*1000</f>
        <v>13.210053825768384</v>
      </c>
      <c r="J79">
        <f t="shared" ref="J79:J93" si="120">(AR79-AX79)</f>
        <v>2.6331351310690727</v>
      </c>
      <c r="K79">
        <f t="shared" ref="K79:K93" si="121">(Q79+AQ79*E79)</f>
        <v>30.178606033325195</v>
      </c>
      <c r="L79" s="1">
        <v>0.59374424299999995</v>
      </c>
      <c r="M79">
        <f t="shared" ref="M79:M93" si="122">(L79*AF79+AG79)</f>
        <v>2.6070258731483507</v>
      </c>
      <c r="N79" s="1">
        <v>1</v>
      </c>
      <c r="O79">
        <f t="shared" ref="O79:O93" si="123">M79*(N79+1)*(N79+1)/(N79*N79+1)</f>
        <v>5.2140517462967013</v>
      </c>
      <c r="P79" s="1">
        <v>32.357295989990234</v>
      </c>
      <c r="Q79" s="1">
        <v>30.178606033325195</v>
      </c>
      <c r="R79" s="1">
        <v>32.744205474853516</v>
      </c>
      <c r="S79" s="1">
        <v>399.92593383789062</v>
      </c>
      <c r="T79" s="1">
        <v>395.63558959960937</v>
      </c>
      <c r="U79" s="1">
        <v>20.378292083740234</v>
      </c>
      <c r="V79" s="1">
        <v>21.912656784057617</v>
      </c>
      <c r="W79" s="1">
        <v>31.897281646728516</v>
      </c>
      <c r="X79" s="1">
        <v>34.298957824707031</v>
      </c>
      <c r="Y79" s="1">
        <v>499.98046875</v>
      </c>
      <c r="Z79" s="1">
        <v>1499.32080078125</v>
      </c>
      <c r="AA79" s="1">
        <v>1941.21240234375</v>
      </c>
      <c r="AB79" s="1">
        <v>76.267265319824219</v>
      </c>
      <c r="AC79" s="1">
        <v>0.22013868391513824</v>
      </c>
      <c r="AD79" s="1">
        <v>0.32340988516807556</v>
      </c>
      <c r="AE79" s="1">
        <v>1</v>
      </c>
      <c r="AF79" s="1">
        <v>-0.21956524252891541</v>
      </c>
      <c r="AG79" s="1">
        <v>2.737391471862793</v>
      </c>
      <c r="AH79" s="1">
        <v>1</v>
      </c>
      <c r="AI79" s="1">
        <v>0</v>
      </c>
      <c r="AJ79" s="1">
        <v>0.15999999642372131</v>
      </c>
      <c r="AK79" s="1">
        <v>111115</v>
      </c>
      <c r="AL79">
        <f t="shared" ref="AL79:AL93" si="124">Y79*0.000001/(L79*0.0001)</f>
        <v>8.4208053323390288</v>
      </c>
      <c r="AM79">
        <f t="shared" ref="AM79:AM93" si="125">(V79-U79)/(1000-V79)*AL79</f>
        <v>1.3210053825768384E-2</v>
      </c>
      <c r="AN79">
        <f t="shared" ref="AN79:AN93" si="126">(Q79+273.15)</f>
        <v>303.32860603332517</v>
      </c>
      <c r="AO79">
        <f t="shared" ref="AO79:AO93" si="127">(P79+273.15)</f>
        <v>305.50729598999021</v>
      </c>
      <c r="AP79">
        <f t="shared" ref="AP79:AP93" si="128">(Z79*AH79+AA79*AI79)*AJ79</f>
        <v>239.89132276301098</v>
      </c>
      <c r="AQ79">
        <f t="shared" ref="AQ79:AQ93" si="129">((AP79+0.00000010773*(AO79^4-AN79^4))-AM79*44100)/(M79*51.4+0.00000043092*AN79^3)</f>
        <v>-2.165252466820716</v>
      </c>
      <c r="AR79">
        <f t="shared" ref="AR79:AR93" si="130">0.61365*EXP(17.502*K79/(240.97+K79))</f>
        <v>4.3043535398810411</v>
      </c>
      <c r="AS79">
        <f t="shared" ref="AS79:AS93" si="131">AR79*1000/AB79</f>
        <v>56.437759002251866</v>
      </c>
      <c r="AT79">
        <f t="shared" ref="AT79:AT93" si="132">(AS79-V79)</f>
        <v>34.525102218194249</v>
      </c>
      <c r="AU79">
        <f t="shared" ref="AU79:AU93" si="133">IF(E79,Q79,(P79+Q79)/2)</f>
        <v>31.267951011657715</v>
      </c>
      <c r="AV79">
        <f t="shared" ref="AV79:AV93" si="134">0.61365*EXP(17.502*AU79/(240.97+AU79))</f>
        <v>4.5807630783436677</v>
      </c>
      <c r="AW79">
        <f t="shared" ref="AW79:AW93" si="135">IF(AT79&lt;&gt;0,(1000-(AS79+V79)/2)/AT79*AM79,0)</f>
        <v>0.36763242989546741</v>
      </c>
      <c r="AX79">
        <f t="shared" ref="AX79:AX93" si="136">V79*AB79/1000</f>
        <v>1.6712184088119684</v>
      </c>
      <c r="AY79">
        <f t="shared" ref="AY79:AY93" si="137">(AV79-AX79)</f>
        <v>2.9095446695316993</v>
      </c>
      <c r="AZ79">
        <f t="shared" ref="AZ79:AZ93" si="138">1/(1.6/G79+1.37/O79)</f>
        <v>0.23212295716399922</v>
      </c>
      <c r="BA79">
        <f t="shared" ref="BA79:BA93" si="139">H79*AB79*0.001</f>
        <v>18.632056684517725</v>
      </c>
      <c r="BB79">
        <f t="shared" ref="BB79:BB93" si="140">H79/T79</f>
        <v>0.61748622050511337</v>
      </c>
      <c r="BC79">
        <f t="shared" ref="BC79:BC93" si="141">(1-AM79*AB79/AR79/G79)*100</f>
        <v>40.82113088075149</v>
      </c>
      <c r="BD79">
        <f t="shared" ref="BD79:BD93" si="142">(T79-F79/(O79/1.35))</f>
        <v>387.63463114982619</v>
      </c>
      <c r="BE79">
        <f t="shared" ref="BE79:BE93" si="143">F79*BC79/100/BD79</f>
        <v>3.2542135241975224E-2</v>
      </c>
    </row>
    <row r="80" spans="1:115" x14ac:dyDescent="0.25">
      <c r="A80" s="1">
        <v>62</v>
      </c>
      <c r="B80" s="1" t="s">
        <v>110</v>
      </c>
      <c r="C80" s="1">
        <v>21060206</v>
      </c>
      <c r="D80" s="1">
        <v>1</v>
      </c>
      <c r="E80" s="1">
        <v>0</v>
      </c>
      <c r="F80">
        <f t="shared" si="116"/>
        <v>30.853924427785511</v>
      </c>
      <c r="G80">
        <f t="shared" si="117"/>
        <v>0.39552780257147019</v>
      </c>
      <c r="H80">
        <f t="shared" si="118"/>
        <v>244.49620470948648</v>
      </c>
      <c r="I80">
        <f t="shared" si="119"/>
        <v>13.21114207427323</v>
      </c>
      <c r="J80">
        <f t="shared" si="120"/>
        <v>2.6333147650976358</v>
      </c>
      <c r="K80">
        <f t="shared" si="121"/>
        <v>30.178630828857422</v>
      </c>
      <c r="L80" s="1">
        <v>0.59374424299999995</v>
      </c>
      <c r="M80">
        <f t="shared" si="122"/>
        <v>2.6070258731483507</v>
      </c>
      <c r="N80" s="1">
        <v>1</v>
      </c>
      <c r="O80">
        <f t="shared" si="123"/>
        <v>5.2140517462967013</v>
      </c>
      <c r="P80" s="1">
        <v>32.357311248779297</v>
      </c>
      <c r="Q80" s="1">
        <v>30.178630828857422</v>
      </c>
      <c r="R80" s="1">
        <v>32.744590759277344</v>
      </c>
      <c r="S80" s="1">
        <v>399.91497802734375</v>
      </c>
      <c r="T80" s="1">
        <v>395.630126953125</v>
      </c>
      <c r="U80" s="1">
        <v>20.375757217407227</v>
      </c>
      <c r="V80" s="1">
        <v>21.910305023193359</v>
      </c>
      <c r="W80" s="1">
        <v>31.893398284912109</v>
      </c>
      <c r="X80" s="1">
        <v>34.295368194580078</v>
      </c>
      <c r="Y80" s="1">
        <v>499.96319580078125</v>
      </c>
      <c r="Z80" s="1">
        <v>1499.2685546875</v>
      </c>
      <c r="AA80" s="1">
        <v>1941.2122802734375</v>
      </c>
      <c r="AB80" s="1">
        <v>76.267532348632812</v>
      </c>
      <c r="AC80" s="1">
        <v>0.22013868391513824</v>
      </c>
      <c r="AD80" s="1">
        <v>0.32340988516807556</v>
      </c>
      <c r="AE80" s="1">
        <v>1</v>
      </c>
      <c r="AF80" s="1">
        <v>-0.21956524252891541</v>
      </c>
      <c r="AG80" s="1">
        <v>2.737391471862793</v>
      </c>
      <c r="AH80" s="1">
        <v>1</v>
      </c>
      <c r="AI80" s="1">
        <v>0</v>
      </c>
      <c r="AJ80" s="1">
        <v>0.15999999642372131</v>
      </c>
      <c r="AK80" s="1">
        <v>111115</v>
      </c>
      <c r="AL80">
        <f t="shared" si="124"/>
        <v>8.4205144166893628</v>
      </c>
      <c r="AM80">
        <f t="shared" si="125"/>
        <v>1.321114207427323E-2</v>
      </c>
      <c r="AN80">
        <f t="shared" si="126"/>
        <v>303.3286308288574</v>
      </c>
      <c r="AO80">
        <f t="shared" si="127"/>
        <v>305.50731124877927</v>
      </c>
      <c r="AP80">
        <f t="shared" si="128"/>
        <v>239.88296338819782</v>
      </c>
      <c r="AQ80">
        <f t="shared" si="129"/>
        <v>-2.1656390750527748</v>
      </c>
      <c r="AR80">
        <f t="shared" si="130"/>
        <v>4.3043596622224474</v>
      </c>
      <c r="AS80">
        <f t="shared" si="131"/>
        <v>56.437641676230378</v>
      </c>
      <c r="AT80">
        <f t="shared" si="132"/>
        <v>34.527336653037018</v>
      </c>
      <c r="AU80">
        <f t="shared" si="133"/>
        <v>31.267971038818359</v>
      </c>
      <c r="AV80">
        <f t="shared" si="134"/>
        <v>4.5807682988274339</v>
      </c>
      <c r="AW80">
        <f t="shared" si="135"/>
        <v>0.36763939467134854</v>
      </c>
      <c r="AX80">
        <f t="shared" si="136"/>
        <v>1.6710448971248115</v>
      </c>
      <c r="AY80">
        <f t="shared" si="137"/>
        <v>2.9097234017026223</v>
      </c>
      <c r="AZ80">
        <f t="shared" si="138"/>
        <v>0.23212739974927263</v>
      </c>
      <c r="BA80">
        <f t="shared" si="139"/>
        <v>18.647122201798709</v>
      </c>
      <c r="BB80">
        <f t="shared" si="140"/>
        <v>0.61799187688872548</v>
      </c>
      <c r="BC80">
        <f t="shared" si="141"/>
        <v>40.817338936780182</v>
      </c>
      <c r="BD80">
        <f t="shared" si="142"/>
        <v>387.64156067027318</v>
      </c>
      <c r="BE80">
        <f t="shared" si="143"/>
        <v>3.2488133850279891E-2</v>
      </c>
    </row>
    <row r="81" spans="1:115" x14ac:dyDescent="0.25">
      <c r="A81" s="1">
        <v>63</v>
      </c>
      <c r="B81" s="1" t="s">
        <v>110</v>
      </c>
      <c r="C81" s="1">
        <v>21060206</v>
      </c>
      <c r="D81" s="1">
        <v>1</v>
      </c>
      <c r="E81" s="1">
        <v>0</v>
      </c>
      <c r="F81">
        <f t="shared" si="116"/>
        <v>30.853924427785511</v>
      </c>
      <c r="G81">
        <f t="shared" si="117"/>
        <v>0.39552780257147019</v>
      </c>
      <c r="H81">
        <f t="shared" si="118"/>
        <v>244.49620470948648</v>
      </c>
      <c r="I81">
        <f t="shared" si="119"/>
        <v>13.21114207427323</v>
      </c>
      <c r="J81">
        <f t="shared" si="120"/>
        <v>2.6333147650976358</v>
      </c>
      <c r="K81">
        <f t="shared" si="121"/>
        <v>30.178630828857422</v>
      </c>
      <c r="L81" s="1">
        <v>0.59374424299999995</v>
      </c>
      <c r="M81">
        <f t="shared" si="122"/>
        <v>2.6070258731483507</v>
      </c>
      <c r="N81" s="1">
        <v>1</v>
      </c>
      <c r="O81">
        <f t="shared" si="123"/>
        <v>5.2140517462967013</v>
      </c>
      <c r="P81" s="1">
        <v>32.357311248779297</v>
      </c>
      <c r="Q81" s="1">
        <v>30.178630828857422</v>
      </c>
      <c r="R81" s="1">
        <v>32.744590759277344</v>
      </c>
      <c r="S81" s="1">
        <v>399.91497802734375</v>
      </c>
      <c r="T81" s="1">
        <v>395.630126953125</v>
      </c>
      <c r="U81" s="1">
        <v>20.375757217407227</v>
      </c>
      <c r="V81" s="1">
        <v>21.910305023193359</v>
      </c>
      <c r="W81" s="1">
        <v>31.893398284912109</v>
      </c>
      <c r="X81" s="1">
        <v>34.295368194580078</v>
      </c>
      <c r="Y81" s="1">
        <v>499.96319580078125</v>
      </c>
      <c r="Z81" s="1">
        <v>1499.2685546875</v>
      </c>
      <c r="AA81" s="1">
        <v>1941.2122802734375</v>
      </c>
      <c r="AB81" s="1">
        <v>76.267532348632812</v>
      </c>
      <c r="AC81" s="1">
        <v>0.22013868391513824</v>
      </c>
      <c r="AD81" s="1">
        <v>0.32340988516807556</v>
      </c>
      <c r="AE81" s="1">
        <v>1</v>
      </c>
      <c r="AF81" s="1">
        <v>-0.21956524252891541</v>
      </c>
      <c r="AG81" s="1">
        <v>2.737391471862793</v>
      </c>
      <c r="AH81" s="1">
        <v>1</v>
      </c>
      <c r="AI81" s="1">
        <v>0</v>
      </c>
      <c r="AJ81" s="1">
        <v>0.15999999642372131</v>
      </c>
      <c r="AK81" s="1">
        <v>111115</v>
      </c>
      <c r="AL81">
        <f t="shared" si="124"/>
        <v>8.4205144166893628</v>
      </c>
      <c r="AM81">
        <f t="shared" si="125"/>
        <v>1.321114207427323E-2</v>
      </c>
      <c r="AN81">
        <f t="shared" si="126"/>
        <v>303.3286308288574</v>
      </c>
      <c r="AO81">
        <f t="shared" si="127"/>
        <v>305.50731124877927</v>
      </c>
      <c r="AP81">
        <f t="shared" si="128"/>
        <v>239.88296338819782</v>
      </c>
      <c r="AQ81">
        <f t="shared" si="129"/>
        <v>-2.1656390750527748</v>
      </c>
      <c r="AR81">
        <f t="shared" si="130"/>
        <v>4.3043596622224474</v>
      </c>
      <c r="AS81">
        <f t="shared" si="131"/>
        <v>56.437641676230378</v>
      </c>
      <c r="AT81">
        <f t="shared" si="132"/>
        <v>34.527336653037018</v>
      </c>
      <c r="AU81">
        <f t="shared" si="133"/>
        <v>31.267971038818359</v>
      </c>
      <c r="AV81">
        <f t="shared" si="134"/>
        <v>4.5807682988274339</v>
      </c>
      <c r="AW81">
        <f t="shared" si="135"/>
        <v>0.36763939467134854</v>
      </c>
      <c r="AX81">
        <f t="shared" si="136"/>
        <v>1.6710448971248115</v>
      </c>
      <c r="AY81">
        <f t="shared" si="137"/>
        <v>2.9097234017026223</v>
      </c>
      <c r="AZ81">
        <f t="shared" si="138"/>
        <v>0.23212739974927263</v>
      </c>
      <c r="BA81">
        <f t="shared" si="139"/>
        <v>18.647122201798709</v>
      </c>
      <c r="BB81">
        <f t="shared" si="140"/>
        <v>0.61799187688872548</v>
      </c>
      <c r="BC81">
        <f t="shared" si="141"/>
        <v>40.817338936780182</v>
      </c>
      <c r="BD81">
        <f t="shared" si="142"/>
        <v>387.64156067027318</v>
      </c>
      <c r="BE81">
        <f t="shared" si="143"/>
        <v>3.2488133850279891E-2</v>
      </c>
    </row>
    <row r="82" spans="1:115" x14ac:dyDescent="0.25">
      <c r="A82" s="1">
        <v>64</v>
      </c>
      <c r="B82" s="1" t="s">
        <v>111</v>
      </c>
      <c r="C82" s="1">
        <v>21060206</v>
      </c>
      <c r="D82" s="1">
        <v>1</v>
      </c>
      <c r="E82" s="1">
        <v>0</v>
      </c>
      <c r="F82">
        <f t="shared" si="116"/>
        <v>31.114707293990172</v>
      </c>
      <c r="G82">
        <f t="shared" si="117"/>
        <v>0.39559614493717815</v>
      </c>
      <c r="H82">
        <f t="shared" si="118"/>
        <v>243.42453166377541</v>
      </c>
      <c r="I82">
        <f t="shared" si="119"/>
        <v>13.210694665507038</v>
      </c>
      <c r="J82">
        <f t="shared" si="120"/>
        <v>2.6328163538537912</v>
      </c>
      <c r="K82">
        <f t="shared" si="121"/>
        <v>30.176582336425781</v>
      </c>
      <c r="L82" s="1">
        <v>0.59374424299999995</v>
      </c>
      <c r="M82">
        <f t="shared" si="122"/>
        <v>2.6070258731483507</v>
      </c>
      <c r="N82" s="1">
        <v>1</v>
      </c>
      <c r="O82">
        <f t="shared" si="123"/>
        <v>5.2140517462967013</v>
      </c>
      <c r="P82" s="1">
        <v>32.356960296630859</v>
      </c>
      <c r="Q82" s="1">
        <v>30.176582336425781</v>
      </c>
      <c r="R82" s="1">
        <v>32.744361877441406</v>
      </c>
      <c r="S82" s="1">
        <v>399.94180297851562</v>
      </c>
      <c r="T82" s="1">
        <v>395.6259765625</v>
      </c>
      <c r="U82" s="1">
        <v>20.375665664672852</v>
      </c>
      <c r="V82" s="1">
        <v>21.910173416137695</v>
      </c>
      <c r="W82" s="1">
        <v>31.893939971923828</v>
      </c>
      <c r="X82" s="1">
        <v>34.295894622802734</v>
      </c>
      <c r="Y82" s="1">
        <v>499.95938110351562</v>
      </c>
      <c r="Z82" s="1">
        <v>1499.2530517578125</v>
      </c>
      <c r="AA82" s="1">
        <v>1941.0364990234375</v>
      </c>
      <c r="AB82" s="1">
        <v>76.267654418945313</v>
      </c>
      <c r="AC82" s="1">
        <v>0.22013868391513824</v>
      </c>
      <c r="AD82" s="1">
        <v>0.32340988516807556</v>
      </c>
      <c r="AE82" s="1">
        <v>1</v>
      </c>
      <c r="AF82" s="1">
        <v>-0.21956524252891541</v>
      </c>
      <c r="AG82" s="1">
        <v>2.737391471862793</v>
      </c>
      <c r="AH82" s="1">
        <v>1</v>
      </c>
      <c r="AI82" s="1">
        <v>0</v>
      </c>
      <c r="AJ82" s="1">
        <v>0.15999999642372131</v>
      </c>
      <c r="AK82" s="1">
        <v>111115</v>
      </c>
      <c r="AL82">
        <f t="shared" si="124"/>
        <v>8.4204501685335185</v>
      </c>
      <c r="AM82">
        <f t="shared" si="125"/>
        <v>1.3210694665507039E-2</v>
      </c>
      <c r="AN82">
        <f t="shared" si="126"/>
        <v>303.32658233642576</v>
      </c>
      <c r="AO82">
        <f t="shared" si="127"/>
        <v>305.50696029663084</v>
      </c>
      <c r="AP82">
        <f t="shared" si="128"/>
        <v>239.88048291950327</v>
      </c>
      <c r="AQ82">
        <f t="shared" si="129"/>
        <v>-2.1653853821102289</v>
      </c>
      <c r="AR82">
        <f t="shared" si="130"/>
        <v>4.3038538882149435</v>
      </c>
      <c r="AS82">
        <f t="shared" si="131"/>
        <v>56.430919778566597</v>
      </c>
      <c r="AT82">
        <f t="shared" si="132"/>
        <v>34.520746362428902</v>
      </c>
      <c r="AU82">
        <f t="shared" si="133"/>
        <v>31.26677131652832</v>
      </c>
      <c r="AV82">
        <f t="shared" si="134"/>
        <v>4.5804555761321089</v>
      </c>
      <c r="AW82">
        <f t="shared" si="135"/>
        <v>0.36769843853501494</v>
      </c>
      <c r="AX82">
        <f t="shared" si="136"/>
        <v>1.6710375343611523</v>
      </c>
      <c r="AY82">
        <f t="shared" si="137"/>
        <v>2.9094180417709565</v>
      </c>
      <c r="AZ82">
        <f t="shared" si="138"/>
        <v>0.23216506181994528</v>
      </c>
      <c r="BA82">
        <f t="shared" si="139"/>
        <v>18.565418058026435</v>
      </c>
      <c r="BB82">
        <f t="shared" si="140"/>
        <v>0.61528955651201989</v>
      </c>
      <c r="BC82">
        <f t="shared" si="141"/>
        <v>40.822518923747488</v>
      </c>
      <c r="BD82">
        <f t="shared" si="142"/>
        <v>387.56988949418104</v>
      </c>
      <c r="BE82">
        <f t="shared" si="143"/>
        <v>3.2772946550969052E-2</v>
      </c>
    </row>
    <row r="83" spans="1:115" x14ac:dyDescent="0.25">
      <c r="A83" s="1">
        <v>65</v>
      </c>
      <c r="B83" s="1" t="s">
        <v>111</v>
      </c>
      <c r="C83" s="1">
        <v>21060206</v>
      </c>
      <c r="D83" s="1">
        <v>1</v>
      </c>
      <c r="E83" s="1">
        <v>0</v>
      </c>
      <c r="F83">
        <f t="shared" si="116"/>
        <v>31.414676306520004</v>
      </c>
      <c r="G83">
        <f t="shared" si="117"/>
        <v>0.39566105290093601</v>
      </c>
      <c r="H83">
        <f t="shared" si="118"/>
        <v>242.17559093516047</v>
      </c>
      <c r="I83">
        <f t="shared" si="119"/>
        <v>13.207558975662716</v>
      </c>
      <c r="J83">
        <f t="shared" si="120"/>
        <v>2.6318163248071587</v>
      </c>
      <c r="K83">
        <f t="shared" si="121"/>
        <v>30.172430038452148</v>
      </c>
      <c r="L83" s="1">
        <v>0.59374424299999995</v>
      </c>
      <c r="M83">
        <f t="shared" si="122"/>
        <v>2.6070258731483507</v>
      </c>
      <c r="N83" s="1">
        <v>1</v>
      </c>
      <c r="O83">
        <f t="shared" si="123"/>
        <v>5.2140517462967013</v>
      </c>
      <c r="P83" s="1">
        <v>32.357131958007812</v>
      </c>
      <c r="Q83" s="1">
        <v>30.172430038452148</v>
      </c>
      <c r="R83" s="1">
        <v>32.744224548339844</v>
      </c>
      <c r="S83" s="1">
        <v>399.95626831054687</v>
      </c>
      <c r="T83" s="1">
        <v>395.60501098632812</v>
      </c>
      <c r="U83" s="1">
        <v>20.375646591186523</v>
      </c>
      <c r="V83" s="1">
        <v>21.909786224365234</v>
      </c>
      <c r="W83" s="1">
        <v>31.893686294555664</v>
      </c>
      <c r="X83" s="1">
        <v>34.295051574707031</v>
      </c>
      <c r="Y83" s="1">
        <v>499.96084594726562</v>
      </c>
      <c r="Z83" s="1">
        <v>1499.2342529296875</v>
      </c>
      <c r="AA83" s="1">
        <v>1941.08544921875</v>
      </c>
      <c r="AB83" s="1">
        <v>76.267860412597656</v>
      </c>
      <c r="AC83" s="1">
        <v>0.22013868391513824</v>
      </c>
      <c r="AD83" s="1">
        <v>0.32340988516807556</v>
      </c>
      <c r="AE83" s="1">
        <v>1</v>
      </c>
      <c r="AF83" s="1">
        <v>-0.21956524252891541</v>
      </c>
      <c r="AG83" s="1">
        <v>2.737391471862793</v>
      </c>
      <c r="AH83" s="1">
        <v>1</v>
      </c>
      <c r="AI83" s="1">
        <v>0</v>
      </c>
      <c r="AJ83" s="1">
        <v>0.15999999642372131</v>
      </c>
      <c r="AK83" s="1">
        <v>111115</v>
      </c>
      <c r="AL83">
        <f t="shared" si="124"/>
        <v>8.4204748398253635</v>
      </c>
      <c r="AM83">
        <f t="shared" si="125"/>
        <v>1.3207558975662715E-2</v>
      </c>
      <c r="AN83">
        <f t="shared" si="126"/>
        <v>303.32243003845213</v>
      </c>
      <c r="AO83">
        <f t="shared" si="127"/>
        <v>305.50713195800779</v>
      </c>
      <c r="AP83">
        <f t="shared" si="128"/>
        <v>239.8774751070705</v>
      </c>
      <c r="AQ83">
        <f t="shared" si="129"/>
        <v>-2.164109923021825</v>
      </c>
      <c r="AR83">
        <f t="shared" si="130"/>
        <v>4.3028288422369014</v>
      </c>
      <c r="AS83">
        <f t="shared" si="131"/>
        <v>56.417327285166316</v>
      </c>
      <c r="AT83">
        <f t="shared" si="132"/>
        <v>34.507541060801081</v>
      </c>
      <c r="AU83">
        <f t="shared" si="133"/>
        <v>31.26478099822998</v>
      </c>
      <c r="AV83">
        <f t="shared" si="134"/>
        <v>4.5799368156581011</v>
      </c>
      <c r="AW83">
        <f t="shared" si="135"/>
        <v>0.36775451394138919</v>
      </c>
      <c r="AX83">
        <f t="shared" si="136"/>
        <v>1.6710125174297428</v>
      </c>
      <c r="AY83">
        <f t="shared" si="137"/>
        <v>2.9089242982283583</v>
      </c>
      <c r="AZ83">
        <f t="shared" si="138"/>
        <v>0.23220083052744839</v>
      </c>
      <c r="BA83">
        <f t="shared" si="139"/>
        <v>18.470214164781169</v>
      </c>
      <c r="BB83">
        <f t="shared" si="140"/>
        <v>0.61216512483339069</v>
      </c>
      <c r="BC83">
        <f t="shared" si="141"/>
        <v>40.832019246361753</v>
      </c>
      <c r="BD83">
        <f t="shared" si="142"/>
        <v>387.4712572229667</v>
      </c>
      <c r="BE83">
        <f t="shared" si="143"/>
        <v>3.3105027628614982E-2</v>
      </c>
    </row>
    <row r="84" spans="1:115" x14ac:dyDescent="0.25">
      <c r="A84" s="1">
        <v>66</v>
      </c>
      <c r="B84" s="1" t="s">
        <v>112</v>
      </c>
      <c r="C84" s="1">
        <v>21060206</v>
      </c>
      <c r="D84" s="1">
        <v>1</v>
      </c>
      <c r="E84" s="1">
        <v>0</v>
      </c>
      <c r="F84">
        <f t="shared" si="116"/>
        <v>31.225330105597557</v>
      </c>
      <c r="G84">
        <f t="shared" si="117"/>
        <v>0.39628919066120549</v>
      </c>
      <c r="H84">
        <f t="shared" si="118"/>
        <v>243.17056821699111</v>
      </c>
      <c r="I84">
        <f t="shared" si="119"/>
        <v>13.226657088217786</v>
      </c>
      <c r="J84">
        <f t="shared" si="120"/>
        <v>2.6317434577374068</v>
      </c>
      <c r="K84">
        <f t="shared" si="121"/>
        <v>30.17218017578125</v>
      </c>
      <c r="L84" s="1">
        <v>0.59374424299999995</v>
      </c>
      <c r="M84">
        <f t="shared" si="122"/>
        <v>2.6070258731483507</v>
      </c>
      <c r="N84" s="1">
        <v>1</v>
      </c>
      <c r="O84">
        <f t="shared" si="123"/>
        <v>5.2140517462967013</v>
      </c>
      <c r="P84" s="1">
        <v>32.357212066650391</v>
      </c>
      <c r="Q84" s="1">
        <v>30.17218017578125</v>
      </c>
      <c r="R84" s="1">
        <v>32.744548797607422</v>
      </c>
      <c r="S84" s="1">
        <v>399.94171142578125</v>
      </c>
      <c r="T84" s="1">
        <v>395.61209106445312</v>
      </c>
      <c r="U84" s="1">
        <v>20.373567581176758</v>
      </c>
      <c r="V84" s="1">
        <v>21.909904479980469</v>
      </c>
      <c r="W84" s="1">
        <v>31.890327453613281</v>
      </c>
      <c r="X84" s="1">
        <v>34.295124053955078</v>
      </c>
      <c r="Y84" s="1">
        <v>499.9676513671875</v>
      </c>
      <c r="Z84" s="1">
        <v>1499.2237548828125</v>
      </c>
      <c r="AA84" s="1">
        <v>1941.11328125</v>
      </c>
      <c r="AB84" s="1">
        <v>76.267959594726563</v>
      </c>
      <c r="AC84" s="1">
        <v>0.22013868391513824</v>
      </c>
      <c r="AD84" s="1">
        <v>0.32340988516807556</v>
      </c>
      <c r="AE84" s="1">
        <v>1</v>
      </c>
      <c r="AF84" s="1">
        <v>-0.21956524252891541</v>
      </c>
      <c r="AG84" s="1">
        <v>2.737391471862793</v>
      </c>
      <c r="AH84" s="1">
        <v>1</v>
      </c>
      <c r="AI84" s="1">
        <v>0</v>
      </c>
      <c r="AJ84" s="1">
        <v>0.15999999642372131</v>
      </c>
      <c r="AK84" s="1">
        <v>111115</v>
      </c>
      <c r="AL84">
        <f t="shared" si="124"/>
        <v>8.4205894585353889</v>
      </c>
      <c r="AM84">
        <f t="shared" si="125"/>
        <v>1.3226657088217787E-2</v>
      </c>
      <c r="AN84">
        <f t="shared" si="126"/>
        <v>303.32218017578123</v>
      </c>
      <c r="AO84">
        <f t="shared" si="127"/>
        <v>305.50721206665037</v>
      </c>
      <c r="AP84">
        <f t="shared" si="128"/>
        <v>239.87579541960804</v>
      </c>
      <c r="AQ84">
        <f t="shared" si="129"/>
        <v>-2.1698621663638993</v>
      </c>
      <c r="AR84">
        <f t="shared" si="130"/>
        <v>4.3027671673408756</v>
      </c>
      <c r="AS84">
        <f t="shared" si="131"/>
        <v>56.416445257024868</v>
      </c>
      <c r="AT84">
        <f t="shared" si="132"/>
        <v>34.5065407770444</v>
      </c>
      <c r="AU84">
        <f t="shared" si="133"/>
        <v>31.26469612121582</v>
      </c>
      <c r="AV84">
        <f t="shared" si="134"/>
        <v>4.579914694283862</v>
      </c>
      <c r="AW84">
        <f t="shared" si="135"/>
        <v>0.36829710882525418</v>
      </c>
      <c r="AX84">
        <f t="shared" si="136"/>
        <v>1.6710237096034688</v>
      </c>
      <c r="AY84">
        <f t="shared" si="137"/>
        <v>2.9088909846803932</v>
      </c>
      <c r="AZ84">
        <f t="shared" si="138"/>
        <v>0.23254694021377342</v>
      </c>
      <c r="BA84">
        <f t="shared" si="139"/>
        <v>18.546123071400178</v>
      </c>
      <c r="BB84">
        <f t="shared" si="140"/>
        <v>0.61466920174938178</v>
      </c>
      <c r="BC84">
        <f t="shared" si="141"/>
        <v>40.839457266763191</v>
      </c>
      <c r="BD84">
        <f t="shared" si="142"/>
        <v>387.52736201041239</v>
      </c>
      <c r="BE84">
        <f t="shared" si="143"/>
        <v>3.2906722453674431E-2</v>
      </c>
    </row>
    <row r="85" spans="1:115" x14ac:dyDescent="0.25">
      <c r="A85" s="1">
        <v>67</v>
      </c>
      <c r="B85" s="1" t="s">
        <v>112</v>
      </c>
      <c r="C85" s="1">
        <v>21060206</v>
      </c>
      <c r="D85" s="1">
        <v>1</v>
      </c>
      <c r="E85" s="1">
        <v>0</v>
      </c>
      <c r="F85">
        <f t="shared" si="116"/>
        <v>30.773233541996575</v>
      </c>
      <c r="G85">
        <f t="shared" si="117"/>
        <v>0.3967535455272545</v>
      </c>
      <c r="H85">
        <f t="shared" si="118"/>
        <v>245.23120496532553</v>
      </c>
      <c r="I85">
        <f t="shared" si="119"/>
        <v>13.233448674135241</v>
      </c>
      <c r="J85">
        <f t="shared" si="120"/>
        <v>2.63027121203982</v>
      </c>
      <c r="K85">
        <f t="shared" si="121"/>
        <v>30.166297912597656</v>
      </c>
      <c r="L85" s="1">
        <v>0.59374424299999995</v>
      </c>
      <c r="M85">
        <f t="shared" si="122"/>
        <v>2.6070258731483507</v>
      </c>
      <c r="N85" s="1">
        <v>1</v>
      </c>
      <c r="O85">
        <f t="shared" si="123"/>
        <v>5.2140517462967013</v>
      </c>
      <c r="P85" s="1">
        <v>32.357566833496094</v>
      </c>
      <c r="Q85" s="1">
        <v>30.166297912597656</v>
      </c>
      <c r="R85" s="1">
        <v>32.744163513183594</v>
      </c>
      <c r="S85" s="1">
        <v>399.90802001953125</v>
      </c>
      <c r="T85" s="1">
        <v>395.63168334960937</v>
      </c>
      <c r="U85" s="1">
        <v>20.372909545898438</v>
      </c>
      <c r="V85" s="1">
        <v>21.910055160522461</v>
      </c>
      <c r="W85" s="1">
        <v>31.888833999633789</v>
      </c>
      <c r="X85" s="1">
        <v>34.294864654541016</v>
      </c>
      <c r="Y85" s="1">
        <v>499.96112060546875</v>
      </c>
      <c r="Z85" s="1">
        <v>1499.23486328125</v>
      </c>
      <c r="AA85" s="1">
        <v>1940.8876953125</v>
      </c>
      <c r="AB85" s="1">
        <v>76.26837158203125</v>
      </c>
      <c r="AC85" s="1">
        <v>0.22013868391513824</v>
      </c>
      <c r="AD85" s="1">
        <v>0.32340988516807556</v>
      </c>
      <c r="AE85" s="1">
        <v>1</v>
      </c>
      <c r="AF85" s="1">
        <v>-0.21956524252891541</v>
      </c>
      <c r="AG85" s="1">
        <v>2.737391471862793</v>
      </c>
      <c r="AH85" s="1">
        <v>1</v>
      </c>
      <c r="AI85" s="1">
        <v>0</v>
      </c>
      <c r="AJ85" s="1">
        <v>0.15999999642372131</v>
      </c>
      <c r="AK85" s="1">
        <v>111115</v>
      </c>
      <c r="AL85">
        <f t="shared" si="124"/>
        <v>8.4204794656925834</v>
      </c>
      <c r="AM85">
        <f t="shared" si="125"/>
        <v>1.3233448674135241E-2</v>
      </c>
      <c r="AN85">
        <f t="shared" si="126"/>
        <v>303.31629791259763</v>
      </c>
      <c r="AO85">
        <f t="shared" si="127"/>
        <v>305.50756683349607</v>
      </c>
      <c r="AP85">
        <f t="shared" si="128"/>
        <v>239.87757276331831</v>
      </c>
      <c r="AQ85">
        <f t="shared" si="129"/>
        <v>-2.1713971962044156</v>
      </c>
      <c r="AR85">
        <f t="shared" si="130"/>
        <v>4.3013154404053484</v>
      </c>
      <c r="AS85">
        <f t="shared" si="131"/>
        <v>56.397106050429088</v>
      </c>
      <c r="AT85">
        <f t="shared" si="132"/>
        <v>34.487050889906627</v>
      </c>
      <c r="AU85">
        <f t="shared" si="133"/>
        <v>31.261932373046875</v>
      </c>
      <c r="AV85">
        <f t="shared" si="134"/>
        <v>4.5791944334140595</v>
      </c>
      <c r="AW85">
        <f t="shared" si="135"/>
        <v>0.36869814746918439</v>
      </c>
      <c r="AX85">
        <f t="shared" si="136"/>
        <v>1.6710442283655285</v>
      </c>
      <c r="AY85">
        <f t="shared" si="137"/>
        <v>2.9081502050485311</v>
      </c>
      <c r="AZ85">
        <f t="shared" si="138"/>
        <v>0.23280276092188421</v>
      </c>
      <c r="BA85">
        <f t="shared" si="139"/>
        <v>18.703384663804716</v>
      </c>
      <c r="BB85">
        <f t="shared" si="140"/>
        <v>0.6198472349056563</v>
      </c>
      <c r="BC85">
        <f t="shared" si="141"/>
        <v>40.858082434581519</v>
      </c>
      <c r="BD85">
        <f t="shared" si="142"/>
        <v>387.664009206137</v>
      </c>
      <c r="BE85">
        <f t="shared" si="143"/>
        <v>3.2433635389891149E-2</v>
      </c>
    </row>
    <row r="86" spans="1:115" x14ac:dyDescent="0.25">
      <c r="A86" s="1">
        <v>68</v>
      </c>
      <c r="B86" s="1" t="s">
        <v>113</v>
      </c>
      <c r="C86" s="1">
        <v>21060206</v>
      </c>
      <c r="D86" s="1">
        <v>1</v>
      </c>
      <c r="E86" s="1">
        <v>0</v>
      </c>
      <c r="F86">
        <f t="shared" si="116"/>
        <v>30.921511313037239</v>
      </c>
      <c r="G86">
        <f t="shared" si="117"/>
        <v>0.39703301715608935</v>
      </c>
      <c r="H86">
        <f t="shared" si="118"/>
        <v>244.68536902187495</v>
      </c>
      <c r="I86">
        <f t="shared" si="119"/>
        <v>13.240181871642376</v>
      </c>
      <c r="J86">
        <f t="shared" si="120"/>
        <v>2.6299019840819979</v>
      </c>
      <c r="K86">
        <f t="shared" si="121"/>
        <v>30.164661407470703</v>
      </c>
      <c r="L86" s="1">
        <v>0.59374424299999995</v>
      </c>
      <c r="M86">
        <f t="shared" si="122"/>
        <v>2.6070258731483507</v>
      </c>
      <c r="N86" s="1">
        <v>1</v>
      </c>
      <c r="O86">
        <f t="shared" si="123"/>
        <v>5.2140517462967013</v>
      </c>
      <c r="P86" s="1">
        <v>32.357257843017578</v>
      </c>
      <c r="Q86" s="1">
        <v>30.164661407470703</v>
      </c>
      <c r="R86" s="1">
        <v>32.744068145751953</v>
      </c>
      <c r="S86" s="1">
        <v>399.91061401367187</v>
      </c>
      <c r="T86" s="1">
        <v>395.61627197265625</v>
      </c>
      <c r="U86" s="1">
        <v>20.371587753295898</v>
      </c>
      <c r="V86" s="1">
        <v>21.909553527832031</v>
      </c>
      <c r="W86" s="1">
        <v>31.887388229370117</v>
      </c>
      <c r="X86" s="1">
        <v>34.294750213623047</v>
      </c>
      <c r="Y86" s="1">
        <v>499.94900512695312</v>
      </c>
      <c r="Z86" s="1">
        <v>1499.1973876953125</v>
      </c>
      <c r="AA86" s="1">
        <v>1941.151611328125</v>
      </c>
      <c r="AB86" s="1">
        <v>76.268539428710938</v>
      </c>
      <c r="AC86" s="1">
        <v>0.22013868391513824</v>
      </c>
      <c r="AD86" s="1">
        <v>0.32340988516807556</v>
      </c>
      <c r="AE86" s="1">
        <v>1</v>
      </c>
      <c r="AF86" s="1">
        <v>-0.21956524252891541</v>
      </c>
      <c r="AG86" s="1">
        <v>2.737391471862793</v>
      </c>
      <c r="AH86" s="1">
        <v>1</v>
      </c>
      <c r="AI86" s="1">
        <v>0</v>
      </c>
      <c r="AJ86" s="1">
        <v>0.15999999642372131</v>
      </c>
      <c r="AK86" s="1">
        <v>111115</v>
      </c>
      <c r="AL86">
        <f t="shared" si="124"/>
        <v>8.4202754135496196</v>
      </c>
      <c r="AM86">
        <f t="shared" si="125"/>
        <v>1.3240181871642377E-2</v>
      </c>
      <c r="AN86">
        <f t="shared" si="126"/>
        <v>303.31466140747068</v>
      </c>
      <c r="AO86">
        <f t="shared" si="127"/>
        <v>305.50725784301756</v>
      </c>
      <c r="AP86">
        <f t="shared" si="128"/>
        <v>239.87157666970234</v>
      </c>
      <c r="AQ86">
        <f t="shared" si="129"/>
        <v>-2.1733658242230489</v>
      </c>
      <c r="AR86">
        <f t="shared" si="130"/>
        <v>4.300911631184908</v>
      </c>
      <c r="AS86">
        <f t="shared" si="131"/>
        <v>56.391687364159097</v>
      </c>
      <c r="AT86">
        <f t="shared" si="132"/>
        <v>34.482133836327066</v>
      </c>
      <c r="AU86">
        <f t="shared" si="133"/>
        <v>31.260959625244141</v>
      </c>
      <c r="AV86">
        <f t="shared" si="134"/>
        <v>4.5789409489194117</v>
      </c>
      <c r="AW86">
        <f t="shared" si="135"/>
        <v>0.36893948028086554</v>
      </c>
      <c r="AX86">
        <f t="shared" si="136"/>
        <v>1.6710096471029101</v>
      </c>
      <c r="AY86">
        <f t="shared" si="137"/>
        <v>2.9079313018165016</v>
      </c>
      <c r="AZ86">
        <f t="shared" si="138"/>
        <v>0.23295670876786842</v>
      </c>
      <c r="BA86">
        <f t="shared" si="139"/>
        <v>18.661795714873556</v>
      </c>
      <c r="BB86">
        <f t="shared" si="140"/>
        <v>0.61849167073387423</v>
      </c>
      <c r="BC86">
        <f t="shared" si="141"/>
        <v>40.863960287549595</v>
      </c>
      <c r="BD86">
        <f t="shared" si="142"/>
        <v>387.61020638225449</v>
      </c>
      <c r="BE86">
        <f t="shared" si="143"/>
        <v>3.2599126378030745E-2</v>
      </c>
    </row>
    <row r="87" spans="1:115" x14ac:dyDescent="0.25">
      <c r="A87" s="1">
        <v>69</v>
      </c>
      <c r="B87" s="1" t="s">
        <v>113</v>
      </c>
      <c r="C87" s="1">
        <v>21060206</v>
      </c>
      <c r="D87" s="1">
        <v>1</v>
      </c>
      <c r="E87" s="1">
        <v>0</v>
      </c>
      <c r="F87">
        <f t="shared" si="116"/>
        <v>31.030724920857921</v>
      </c>
      <c r="G87">
        <f t="shared" si="117"/>
        <v>0.39692305249559628</v>
      </c>
      <c r="H87">
        <f t="shared" si="118"/>
        <v>244.16679178959745</v>
      </c>
      <c r="I87">
        <f t="shared" si="119"/>
        <v>13.240557847669821</v>
      </c>
      <c r="J87">
        <f t="shared" si="120"/>
        <v>2.6306503674480242</v>
      </c>
      <c r="K87">
        <f t="shared" si="121"/>
        <v>30.167329788208008</v>
      </c>
      <c r="L87" s="1">
        <v>0.59374424299999995</v>
      </c>
      <c r="M87">
        <f t="shared" si="122"/>
        <v>2.6070258731483507</v>
      </c>
      <c r="N87" s="1">
        <v>1</v>
      </c>
      <c r="O87">
        <f t="shared" si="123"/>
        <v>5.2140517462967013</v>
      </c>
      <c r="P87" s="1">
        <v>32.357688903808594</v>
      </c>
      <c r="Q87" s="1">
        <v>30.167329788208008</v>
      </c>
      <c r="R87" s="1">
        <v>32.744125366210937</v>
      </c>
      <c r="S87" s="1">
        <v>399.89825439453125</v>
      </c>
      <c r="T87" s="1">
        <v>395.5909423828125</v>
      </c>
      <c r="U87" s="1">
        <v>20.37030029296875</v>
      </c>
      <c r="V87" s="1">
        <v>21.908319473266602</v>
      </c>
      <c r="W87" s="1">
        <v>31.884679794311523</v>
      </c>
      <c r="X87" s="1">
        <v>34.292068481445313</v>
      </c>
      <c r="Y87" s="1">
        <v>499.94647216796875</v>
      </c>
      <c r="Z87" s="1">
        <v>1499.1795654296875</v>
      </c>
      <c r="AA87" s="1">
        <v>1941.2457275390625</v>
      </c>
      <c r="AB87" s="1">
        <v>76.268730163574219</v>
      </c>
      <c r="AC87" s="1">
        <v>0.22013868391513824</v>
      </c>
      <c r="AD87" s="1">
        <v>0.32340988516807556</v>
      </c>
      <c r="AE87" s="1">
        <v>1</v>
      </c>
      <c r="AF87" s="1">
        <v>-0.21956524252891541</v>
      </c>
      <c r="AG87" s="1">
        <v>2.737391471862793</v>
      </c>
      <c r="AH87" s="1">
        <v>1</v>
      </c>
      <c r="AI87" s="1">
        <v>0</v>
      </c>
      <c r="AJ87" s="1">
        <v>0.15999999642372131</v>
      </c>
      <c r="AK87" s="1">
        <v>111115</v>
      </c>
      <c r="AL87">
        <f t="shared" si="124"/>
        <v>8.4202327527741385</v>
      </c>
      <c r="AM87">
        <f t="shared" si="125"/>
        <v>1.3240557847669822E-2</v>
      </c>
      <c r="AN87">
        <f t="shared" si="126"/>
        <v>303.31732978820799</v>
      </c>
      <c r="AO87">
        <f t="shared" si="127"/>
        <v>305.50768890380857</v>
      </c>
      <c r="AP87">
        <f t="shared" si="128"/>
        <v>239.86872510726607</v>
      </c>
      <c r="AQ87">
        <f t="shared" si="129"/>
        <v>-2.1736776367920827</v>
      </c>
      <c r="AR87">
        <f t="shared" si="130"/>
        <v>4.3015700736919733</v>
      </c>
      <c r="AS87">
        <f t="shared" si="131"/>
        <v>56.400179529229845</v>
      </c>
      <c r="AT87">
        <f t="shared" si="132"/>
        <v>34.491860055963244</v>
      </c>
      <c r="AU87">
        <f t="shared" si="133"/>
        <v>31.262509346008301</v>
      </c>
      <c r="AV87">
        <f t="shared" si="134"/>
        <v>4.5793447902854201</v>
      </c>
      <c r="AW87">
        <f t="shared" si="135"/>
        <v>0.36884452510026161</v>
      </c>
      <c r="AX87">
        <f t="shared" si="136"/>
        <v>1.6709197062439489</v>
      </c>
      <c r="AY87">
        <f t="shared" si="137"/>
        <v>2.9084250840414709</v>
      </c>
      <c r="AZ87">
        <f t="shared" si="138"/>
        <v>0.2328961359637971</v>
      </c>
      <c r="BA87">
        <f t="shared" si="139"/>
        <v>18.622291157906417</v>
      </c>
      <c r="BB87">
        <f t="shared" si="140"/>
        <v>0.61722038001900903</v>
      </c>
      <c r="BC87">
        <f t="shared" si="141"/>
        <v>40.854804171153525</v>
      </c>
      <c r="BD87">
        <f t="shared" si="142"/>
        <v>387.55659967171232</v>
      </c>
      <c r="BE87">
        <f t="shared" si="143"/>
        <v>3.2711459203751417E-2</v>
      </c>
    </row>
    <row r="88" spans="1:115" x14ac:dyDescent="0.25">
      <c r="A88" s="1">
        <v>70</v>
      </c>
      <c r="B88" s="1" t="s">
        <v>114</v>
      </c>
      <c r="C88" s="1">
        <v>21060206</v>
      </c>
      <c r="D88" s="1">
        <v>1</v>
      </c>
      <c r="E88" s="1">
        <v>0</v>
      </c>
      <c r="F88">
        <f t="shared" si="116"/>
        <v>31.331150259853409</v>
      </c>
      <c r="G88">
        <f t="shared" si="117"/>
        <v>0.39738786100390888</v>
      </c>
      <c r="H88">
        <f t="shared" si="118"/>
        <v>243.02441971475716</v>
      </c>
      <c r="I88">
        <f t="shared" si="119"/>
        <v>13.255069196538685</v>
      </c>
      <c r="J88">
        <f t="shared" si="120"/>
        <v>2.6306716454651937</v>
      </c>
      <c r="K88">
        <f t="shared" si="121"/>
        <v>30.167400360107422</v>
      </c>
      <c r="L88" s="1">
        <v>0.59374424299999995</v>
      </c>
      <c r="M88">
        <f t="shared" si="122"/>
        <v>2.6070258731483507</v>
      </c>
      <c r="N88" s="1">
        <v>1</v>
      </c>
      <c r="O88">
        <f t="shared" si="123"/>
        <v>5.2140517462967013</v>
      </c>
      <c r="P88" s="1">
        <v>32.357887268066406</v>
      </c>
      <c r="Q88" s="1">
        <v>30.167400360107422</v>
      </c>
      <c r="R88" s="1">
        <v>32.744022369384766</v>
      </c>
      <c r="S88" s="1">
        <v>399.90106201171875</v>
      </c>
      <c r="T88" s="1">
        <v>395.55731201171875</v>
      </c>
      <c r="U88" s="1">
        <v>20.368511199951172</v>
      </c>
      <c r="V88" s="1">
        <v>21.908262252807617</v>
      </c>
      <c r="W88" s="1">
        <v>31.881532669067383</v>
      </c>
      <c r="X88" s="1">
        <v>34.291606903076172</v>
      </c>
      <c r="Y88" s="1">
        <v>499.93148803710937</v>
      </c>
      <c r="Z88" s="1">
        <v>1499.1966552734375</v>
      </c>
      <c r="AA88" s="1">
        <v>1941.1070556640625</v>
      </c>
      <c r="AB88" s="1">
        <v>76.268753051757813</v>
      </c>
      <c r="AC88" s="1">
        <v>0.22013868391513824</v>
      </c>
      <c r="AD88" s="1">
        <v>0.32340988516807556</v>
      </c>
      <c r="AE88" s="1">
        <v>1</v>
      </c>
      <c r="AF88" s="1">
        <v>-0.21956524252891541</v>
      </c>
      <c r="AG88" s="1">
        <v>2.737391471862793</v>
      </c>
      <c r="AH88" s="1">
        <v>1</v>
      </c>
      <c r="AI88" s="1">
        <v>0</v>
      </c>
      <c r="AJ88" s="1">
        <v>0.15999999642372131</v>
      </c>
      <c r="AK88" s="1">
        <v>111115</v>
      </c>
      <c r="AL88">
        <f t="shared" si="124"/>
        <v>8.4199803860179792</v>
      </c>
      <c r="AM88">
        <f t="shared" si="125"/>
        <v>1.3255069196538684E-2</v>
      </c>
      <c r="AN88">
        <f t="shared" si="126"/>
        <v>303.3174003601074</v>
      </c>
      <c r="AO88">
        <f t="shared" si="127"/>
        <v>305.50788726806638</v>
      </c>
      <c r="AP88">
        <f t="shared" si="128"/>
        <v>239.87145948220495</v>
      </c>
      <c r="AQ88">
        <f t="shared" si="129"/>
        <v>-2.1780303418325047</v>
      </c>
      <c r="AR88">
        <f t="shared" si="130"/>
        <v>4.3015874890177255</v>
      </c>
      <c r="AS88">
        <f t="shared" si="131"/>
        <v>56.400390945143222</v>
      </c>
      <c r="AT88">
        <f t="shared" si="132"/>
        <v>34.492128692335605</v>
      </c>
      <c r="AU88">
        <f t="shared" si="133"/>
        <v>31.262643814086914</v>
      </c>
      <c r="AV88">
        <f t="shared" si="134"/>
        <v>4.579379832752565</v>
      </c>
      <c r="AW88">
        <f t="shared" si="135"/>
        <v>0.36924586480959742</v>
      </c>
      <c r="AX88">
        <f t="shared" si="136"/>
        <v>1.6709158435525315</v>
      </c>
      <c r="AY88">
        <f t="shared" si="137"/>
        <v>2.9084639892000332</v>
      </c>
      <c r="AZ88">
        <f t="shared" si="138"/>
        <v>0.23315215652933499</v>
      </c>
      <c r="BA88">
        <f t="shared" si="139"/>
        <v>18.535169452771555</v>
      </c>
      <c r="BB88">
        <f t="shared" si="140"/>
        <v>0.61438484976750307</v>
      </c>
      <c r="BC88">
        <f t="shared" si="141"/>
        <v>40.859459638875265</v>
      </c>
      <c r="BD88">
        <f t="shared" si="142"/>
        <v>387.44518445547732</v>
      </c>
      <c r="BE88">
        <f t="shared" si="143"/>
        <v>3.3041419040507544E-2</v>
      </c>
    </row>
    <row r="89" spans="1:115" x14ac:dyDescent="0.25">
      <c r="A89" s="1">
        <v>71</v>
      </c>
      <c r="B89" s="1" t="s">
        <v>114</v>
      </c>
      <c r="C89" s="1">
        <v>21060206</v>
      </c>
      <c r="D89" s="1">
        <v>1</v>
      </c>
      <c r="E89" s="1">
        <v>0</v>
      </c>
      <c r="F89">
        <f t="shared" si="116"/>
        <v>31.533385290677355</v>
      </c>
      <c r="G89">
        <f t="shared" si="117"/>
        <v>0.3975668234410013</v>
      </c>
      <c r="H89">
        <f t="shared" si="118"/>
        <v>242.23623642486484</v>
      </c>
      <c r="I89">
        <f t="shared" si="119"/>
        <v>13.258929477432375</v>
      </c>
      <c r="J89">
        <f t="shared" si="120"/>
        <v>2.6303284830298197</v>
      </c>
      <c r="K89">
        <f t="shared" si="121"/>
        <v>30.166259765625</v>
      </c>
      <c r="L89" s="1">
        <v>0.59374424299999995</v>
      </c>
      <c r="M89">
        <f t="shared" si="122"/>
        <v>2.6070258731483507</v>
      </c>
      <c r="N89" s="1">
        <v>1</v>
      </c>
      <c r="O89">
        <f t="shared" si="123"/>
        <v>5.2140517462967013</v>
      </c>
      <c r="P89" s="1">
        <v>32.358165740966797</v>
      </c>
      <c r="Q89" s="1">
        <v>30.166259765625</v>
      </c>
      <c r="R89" s="1">
        <v>32.743804931640625</v>
      </c>
      <c r="S89" s="1">
        <v>399.92239379882813</v>
      </c>
      <c r="T89" s="1">
        <v>395.55450439453125</v>
      </c>
      <c r="U89" s="1">
        <v>20.368993759155273</v>
      </c>
      <c r="V89" s="1">
        <v>21.909172058105469</v>
      </c>
      <c r="W89" s="1">
        <v>31.88163948059082</v>
      </c>
      <c r="X89" s="1">
        <v>34.292331695556641</v>
      </c>
      <c r="Y89" s="1">
        <v>499.93789672851563</v>
      </c>
      <c r="Z89" s="1">
        <v>1499.2528076171875</v>
      </c>
      <c r="AA89" s="1">
        <v>1941.1561279296875</v>
      </c>
      <c r="AB89" s="1">
        <v>76.268402099609375</v>
      </c>
      <c r="AC89" s="1">
        <v>0.22013868391513824</v>
      </c>
      <c r="AD89" s="1">
        <v>0.32340988516807556</v>
      </c>
      <c r="AE89" s="1">
        <v>1</v>
      </c>
      <c r="AF89" s="1">
        <v>-0.21956524252891541</v>
      </c>
      <c r="AG89" s="1">
        <v>2.737391471862793</v>
      </c>
      <c r="AH89" s="1">
        <v>1</v>
      </c>
      <c r="AI89" s="1">
        <v>0</v>
      </c>
      <c r="AJ89" s="1">
        <v>0.15999999642372131</v>
      </c>
      <c r="AK89" s="1">
        <v>111115</v>
      </c>
      <c r="AL89">
        <f t="shared" si="124"/>
        <v>8.4200883229198009</v>
      </c>
      <c r="AM89">
        <f t="shared" si="125"/>
        <v>1.3258929477432374E-2</v>
      </c>
      <c r="AN89">
        <f t="shared" si="126"/>
        <v>303.31625976562498</v>
      </c>
      <c r="AO89">
        <f t="shared" si="127"/>
        <v>305.50816574096677</v>
      </c>
      <c r="AP89">
        <f t="shared" si="128"/>
        <v>239.88044385700414</v>
      </c>
      <c r="AQ89">
        <f t="shared" si="129"/>
        <v>-2.1790192887300801</v>
      </c>
      <c r="AR89">
        <f t="shared" si="130"/>
        <v>4.3013060272269339</v>
      </c>
      <c r="AS89">
        <f t="shared" si="131"/>
        <v>56.39696006229773</v>
      </c>
      <c r="AT89">
        <f t="shared" si="132"/>
        <v>34.487788004192261</v>
      </c>
      <c r="AU89">
        <f t="shared" si="133"/>
        <v>31.262212753295898</v>
      </c>
      <c r="AV89">
        <f t="shared" si="134"/>
        <v>4.5792674988608129</v>
      </c>
      <c r="AW89">
        <f t="shared" si="135"/>
        <v>0.36940037250769131</v>
      </c>
      <c r="AX89">
        <f t="shared" si="136"/>
        <v>1.6709775441971142</v>
      </c>
      <c r="AY89">
        <f t="shared" si="137"/>
        <v>2.9082899546636987</v>
      </c>
      <c r="AZ89">
        <f t="shared" si="138"/>
        <v>0.2332507208123076</v>
      </c>
      <c r="BA89">
        <f t="shared" si="139"/>
        <v>18.474970682747632</v>
      </c>
      <c r="BB89">
        <f t="shared" si="140"/>
        <v>0.61239660712662558</v>
      </c>
      <c r="BC89">
        <f t="shared" si="141"/>
        <v>40.865268422464688</v>
      </c>
      <c r="BD89">
        <f t="shared" si="142"/>
        <v>387.39001500820132</v>
      </c>
      <c r="BE89">
        <f t="shared" si="143"/>
        <v>3.3264157676992492E-2</v>
      </c>
    </row>
    <row r="90" spans="1:115" x14ac:dyDescent="0.25">
      <c r="A90" s="1">
        <v>72</v>
      </c>
      <c r="B90" s="1" t="s">
        <v>115</v>
      </c>
      <c r="C90" s="1">
        <v>21060206</v>
      </c>
      <c r="D90" s="1">
        <v>1</v>
      </c>
      <c r="E90" s="1">
        <v>0</v>
      </c>
      <c r="F90">
        <f t="shared" si="116"/>
        <v>32.096117246816625</v>
      </c>
      <c r="G90">
        <f t="shared" si="117"/>
        <v>0.39756074786201623</v>
      </c>
      <c r="H90">
        <f t="shared" si="118"/>
        <v>239.8599433847256</v>
      </c>
      <c r="I90">
        <f t="shared" si="119"/>
        <v>13.257629941694438</v>
      </c>
      <c r="J90">
        <f t="shared" si="120"/>
        <v>2.6301202528823708</v>
      </c>
      <c r="K90">
        <f t="shared" si="121"/>
        <v>30.164920806884766</v>
      </c>
      <c r="L90" s="1">
        <v>0.59374424299999995</v>
      </c>
      <c r="M90">
        <f t="shared" si="122"/>
        <v>2.6070258731483507</v>
      </c>
      <c r="N90" s="1">
        <v>1</v>
      </c>
      <c r="O90">
        <f t="shared" si="123"/>
        <v>5.2140517462967013</v>
      </c>
      <c r="P90" s="1">
        <v>32.358753204345703</v>
      </c>
      <c r="Q90" s="1">
        <v>30.164920806884766</v>
      </c>
      <c r="R90" s="1">
        <v>32.743812561035156</v>
      </c>
      <c r="S90" s="1">
        <v>399.95742797851562</v>
      </c>
      <c r="T90" s="1">
        <v>395.52279663085937</v>
      </c>
      <c r="U90" s="1">
        <v>20.367500305175781</v>
      </c>
      <c r="V90" s="1">
        <v>21.907537460327148</v>
      </c>
      <c r="W90" s="1">
        <v>31.878292083740234</v>
      </c>
      <c r="X90" s="1">
        <v>34.288688659667969</v>
      </c>
      <c r="Y90" s="1">
        <v>499.935546875</v>
      </c>
      <c r="Z90" s="1">
        <v>1499.2532958984375</v>
      </c>
      <c r="AA90" s="1">
        <v>1941.3970947265625</v>
      </c>
      <c r="AB90" s="1">
        <v>76.268516540527344</v>
      </c>
      <c r="AC90" s="1">
        <v>0.22013868391513824</v>
      </c>
      <c r="AD90" s="1">
        <v>0.32340988516807556</v>
      </c>
      <c r="AE90" s="1">
        <v>1</v>
      </c>
      <c r="AF90" s="1">
        <v>-0.21956524252891541</v>
      </c>
      <c r="AG90" s="1">
        <v>2.737391471862793</v>
      </c>
      <c r="AH90" s="1">
        <v>1</v>
      </c>
      <c r="AI90" s="1">
        <v>0</v>
      </c>
      <c r="AJ90" s="1">
        <v>0.15999999642372131</v>
      </c>
      <c r="AK90" s="1">
        <v>111115</v>
      </c>
      <c r="AL90">
        <f t="shared" si="124"/>
        <v>8.4200487460557998</v>
      </c>
      <c r="AM90">
        <f t="shared" si="125"/>
        <v>1.3257629941694438E-2</v>
      </c>
      <c r="AN90">
        <f t="shared" si="126"/>
        <v>303.31492080688474</v>
      </c>
      <c r="AO90">
        <f t="shared" si="127"/>
        <v>305.50875320434568</v>
      </c>
      <c r="AP90">
        <f t="shared" si="128"/>
        <v>239.88052198200239</v>
      </c>
      <c r="AQ90">
        <f t="shared" si="129"/>
        <v>-2.1784689757149036</v>
      </c>
      <c r="AR90">
        <f t="shared" si="130"/>
        <v>4.3009756360375544</v>
      </c>
      <c r="AS90">
        <f t="shared" si="131"/>
        <v>56.392543491417115</v>
      </c>
      <c r="AT90">
        <f t="shared" si="132"/>
        <v>34.485006031089966</v>
      </c>
      <c r="AU90">
        <f t="shared" si="133"/>
        <v>31.261837005615234</v>
      </c>
      <c r="AV90">
        <f t="shared" si="134"/>
        <v>4.5791695814526907</v>
      </c>
      <c r="AW90">
        <f t="shared" si="135"/>
        <v>0.36939512730194923</v>
      </c>
      <c r="AX90">
        <f t="shared" si="136"/>
        <v>1.6708553831551836</v>
      </c>
      <c r="AY90">
        <f t="shared" si="137"/>
        <v>2.9083141982975071</v>
      </c>
      <c r="AZ90">
        <f t="shared" si="138"/>
        <v>0.23324737475189278</v>
      </c>
      <c r="BA90">
        <f t="shared" si="139"/>
        <v>18.293762059447896</v>
      </c>
      <c r="BB90">
        <f t="shared" si="140"/>
        <v>0.60643772098068571</v>
      </c>
      <c r="BC90">
        <f t="shared" si="141"/>
        <v>40.865529774617912</v>
      </c>
      <c r="BD90">
        <f t="shared" si="142"/>
        <v>387.2126070908385</v>
      </c>
      <c r="BE90">
        <f t="shared" si="143"/>
        <v>3.3873505432939335E-2</v>
      </c>
    </row>
    <row r="91" spans="1:115" x14ac:dyDescent="0.25">
      <c r="A91" s="1">
        <v>73</v>
      </c>
      <c r="B91" s="1" t="s">
        <v>115</v>
      </c>
      <c r="C91" s="1">
        <v>21060206</v>
      </c>
      <c r="D91" s="1">
        <v>1</v>
      </c>
      <c r="E91" s="1">
        <v>0</v>
      </c>
      <c r="F91">
        <f t="shared" si="116"/>
        <v>32.102023812976803</v>
      </c>
      <c r="G91">
        <f t="shared" si="117"/>
        <v>0.39778437068908989</v>
      </c>
      <c r="H91">
        <f t="shared" si="118"/>
        <v>239.91991211272355</v>
      </c>
      <c r="I91">
        <f t="shared" si="119"/>
        <v>13.265141387689225</v>
      </c>
      <c r="J91">
        <f t="shared" si="120"/>
        <v>2.6302293972402166</v>
      </c>
      <c r="K91">
        <f t="shared" si="121"/>
        <v>30.165340423583984</v>
      </c>
      <c r="L91" s="1">
        <v>0.59374424299999995</v>
      </c>
      <c r="M91">
        <f t="shared" si="122"/>
        <v>2.6070258731483507</v>
      </c>
      <c r="N91" s="1">
        <v>1</v>
      </c>
      <c r="O91">
        <f t="shared" si="123"/>
        <v>5.2140517462967013</v>
      </c>
      <c r="P91" s="1">
        <v>32.359481811523438</v>
      </c>
      <c r="Q91" s="1">
        <v>30.165340423583984</v>
      </c>
      <c r="R91" s="1">
        <v>32.743988037109375</v>
      </c>
      <c r="S91" s="1">
        <v>399.97396850585937</v>
      </c>
      <c r="T91" s="1">
        <v>395.53829956054687</v>
      </c>
      <c r="U91" s="1">
        <v>20.366605758666992</v>
      </c>
      <c r="V91" s="1">
        <v>21.907501220703125</v>
      </c>
      <c r="W91" s="1">
        <v>31.875528335571289</v>
      </c>
      <c r="X91" s="1">
        <v>34.287162780761719</v>
      </c>
      <c r="Y91" s="1">
        <v>499.940185546875</v>
      </c>
      <c r="Z91" s="1">
        <v>1499.266845703125</v>
      </c>
      <c r="AA91" s="1">
        <v>1941.4774169921875</v>
      </c>
      <c r="AB91" s="1">
        <v>76.268386840820313</v>
      </c>
      <c r="AC91" s="1">
        <v>0.22013868391513824</v>
      </c>
      <c r="AD91" s="1">
        <v>0.32340988516807556</v>
      </c>
      <c r="AE91" s="1">
        <v>1</v>
      </c>
      <c r="AF91" s="1">
        <v>-0.21956524252891541</v>
      </c>
      <c r="AG91" s="1">
        <v>2.737391471862793</v>
      </c>
      <c r="AH91" s="1">
        <v>1</v>
      </c>
      <c r="AI91" s="1">
        <v>0</v>
      </c>
      <c r="AJ91" s="1">
        <v>0.15999999642372131</v>
      </c>
      <c r="AK91" s="1">
        <v>111115</v>
      </c>
      <c r="AL91">
        <f t="shared" si="124"/>
        <v>8.4201268718133075</v>
      </c>
      <c r="AM91">
        <f t="shared" si="125"/>
        <v>1.3265141387689224E-2</v>
      </c>
      <c r="AN91">
        <f t="shared" si="126"/>
        <v>303.31534042358396</v>
      </c>
      <c r="AO91">
        <f t="shared" si="127"/>
        <v>305.50948181152341</v>
      </c>
      <c r="AP91">
        <f t="shared" si="128"/>
        <v>239.88268995070393</v>
      </c>
      <c r="AQ91">
        <f t="shared" si="129"/>
        <v>-2.1806950933858502</v>
      </c>
      <c r="AR91">
        <f t="shared" si="130"/>
        <v>4.3010791750565458</v>
      </c>
      <c r="AS91">
        <f t="shared" si="131"/>
        <v>56.393996952280169</v>
      </c>
      <c r="AT91">
        <f t="shared" si="132"/>
        <v>34.486495731577044</v>
      </c>
      <c r="AU91">
        <f t="shared" si="133"/>
        <v>31.262411117553711</v>
      </c>
      <c r="AV91">
        <f t="shared" si="134"/>
        <v>4.5793191920350438</v>
      </c>
      <c r="AW91">
        <f t="shared" si="135"/>
        <v>0.36958817923482046</v>
      </c>
      <c r="AX91">
        <f t="shared" si="136"/>
        <v>1.6708497778163292</v>
      </c>
      <c r="AY91">
        <f t="shared" si="137"/>
        <v>2.9084694142187146</v>
      </c>
      <c r="AZ91">
        <f t="shared" si="138"/>
        <v>0.23337052851200091</v>
      </c>
      <c r="BA91">
        <f t="shared" si="139"/>
        <v>18.298304667828813</v>
      </c>
      <c r="BB91">
        <f t="shared" si="140"/>
        <v>0.60656556490049307</v>
      </c>
      <c r="BC91">
        <f t="shared" si="141"/>
        <v>40.866812258892317</v>
      </c>
      <c r="BD91">
        <f t="shared" si="142"/>
        <v>387.22658071765289</v>
      </c>
      <c r="BE91">
        <f t="shared" si="143"/>
        <v>3.3879579698894526E-2</v>
      </c>
    </row>
    <row r="92" spans="1:115" x14ac:dyDescent="0.25">
      <c r="A92" s="1">
        <v>74</v>
      </c>
      <c r="B92" s="1" t="s">
        <v>116</v>
      </c>
      <c r="C92" s="1">
        <v>21060206</v>
      </c>
      <c r="D92" s="1">
        <v>1</v>
      </c>
      <c r="E92" s="1">
        <v>0</v>
      </c>
      <c r="F92">
        <f t="shared" si="116"/>
        <v>32.361657015107696</v>
      </c>
      <c r="G92">
        <f t="shared" si="117"/>
        <v>0.39804397723385787</v>
      </c>
      <c r="H92">
        <f t="shared" si="118"/>
        <v>238.91042935409794</v>
      </c>
      <c r="I92">
        <f t="shared" si="119"/>
        <v>13.273621759091665</v>
      </c>
      <c r="J92">
        <f t="shared" si="120"/>
        <v>2.6303063510635232</v>
      </c>
      <c r="K92">
        <f t="shared" si="121"/>
        <v>30.165660858154297</v>
      </c>
      <c r="L92" s="1">
        <v>0.59374424299999995</v>
      </c>
      <c r="M92">
        <f t="shared" si="122"/>
        <v>2.6070258731483507</v>
      </c>
      <c r="N92" s="1">
        <v>1</v>
      </c>
      <c r="O92">
        <f t="shared" si="123"/>
        <v>5.2140517462967013</v>
      </c>
      <c r="P92" s="1">
        <v>32.359569549560547</v>
      </c>
      <c r="Q92" s="1">
        <v>30.165660858154297</v>
      </c>
      <c r="R92" s="1">
        <v>32.743457794189453</v>
      </c>
      <c r="S92" s="1">
        <v>399.99502563476562</v>
      </c>
      <c r="T92" s="1">
        <v>395.5279541015625</v>
      </c>
      <c r="U92" s="1">
        <v>20.365650177001953</v>
      </c>
      <c r="V92" s="1">
        <v>21.907594680786133</v>
      </c>
      <c r="W92" s="1">
        <v>31.873777389526367</v>
      </c>
      <c r="X92" s="1">
        <v>34.287036895751953</v>
      </c>
      <c r="Y92" s="1">
        <v>499.91940307617187</v>
      </c>
      <c r="Z92" s="1">
        <v>1499.2738037109375</v>
      </c>
      <c r="AA92" s="1">
        <v>1941.382080078125</v>
      </c>
      <c r="AB92" s="1">
        <v>76.268157958984375</v>
      </c>
      <c r="AC92" s="1">
        <v>0.22013868391513824</v>
      </c>
      <c r="AD92" s="1">
        <v>0.32340988516807556</v>
      </c>
      <c r="AE92" s="1">
        <v>1</v>
      </c>
      <c r="AF92" s="1">
        <v>-0.21956524252891541</v>
      </c>
      <c r="AG92" s="1">
        <v>2.737391471862793</v>
      </c>
      <c r="AH92" s="1">
        <v>1</v>
      </c>
      <c r="AI92" s="1">
        <v>0</v>
      </c>
      <c r="AJ92" s="1">
        <v>0.15999999642372131</v>
      </c>
      <c r="AK92" s="1">
        <v>111115</v>
      </c>
      <c r="AL92">
        <f t="shared" si="124"/>
        <v>8.4197768478602644</v>
      </c>
      <c r="AM92">
        <f t="shared" si="125"/>
        <v>1.3273621759091664E-2</v>
      </c>
      <c r="AN92">
        <f t="shared" si="126"/>
        <v>303.31566085815427</v>
      </c>
      <c r="AO92">
        <f t="shared" si="127"/>
        <v>305.50956954956052</v>
      </c>
      <c r="AP92">
        <f t="shared" si="128"/>
        <v>239.88380323192905</v>
      </c>
      <c r="AQ92">
        <f t="shared" si="129"/>
        <v>-2.1832669848367345</v>
      </c>
      <c r="AR92">
        <f t="shared" si="130"/>
        <v>4.3011582426791257</v>
      </c>
      <c r="AS92">
        <f t="shared" si="131"/>
        <v>56.395202897023026</v>
      </c>
      <c r="AT92">
        <f t="shared" si="132"/>
        <v>34.487608216236893</v>
      </c>
      <c r="AU92">
        <f t="shared" si="133"/>
        <v>31.262615203857422</v>
      </c>
      <c r="AV92">
        <f t="shared" si="134"/>
        <v>4.5793723768889345</v>
      </c>
      <c r="AW92">
        <f t="shared" si="135"/>
        <v>0.36981227634753117</v>
      </c>
      <c r="AX92">
        <f t="shared" si="136"/>
        <v>1.6708518916156025</v>
      </c>
      <c r="AY92">
        <f t="shared" si="137"/>
        <v>2.908520485273332</v>
      </c>
      <c r="AZ92">
        <f t="shared" si="138"/>
        <v>0.23351348860734533</v>
      </c>
      <c r="BA92">
        <f t="shared" si="139"/>
        <v>18.221258364027118</v>
      </c>
      <c r="BB92">
        <f t="shared" si="140"/>
        <v>0.60402918902857428</v>
      </c>
      <c r="BC92">
        <f t="shared" si="141"/>
        <v>40.868864694702303</v>
      </c>
      <c r="BD92">
        <f t="shared" si="142"/>
        <v>387.14901213931114</v>
      </c>
      <c r="BE92">
        <f t="shared" si="143"/>
        <v>3.4162147916598148E-2</v>
      </c>
    </row>
    <row r="93" spans="1:115" x14ac:dyDescent="0.25">
      <c r="A93" s="1">
        <v>75</v>
      </c>
      <c r="B93" s="1" t="s">
        <v>117</v>
      </c>
      <c r="C93" s="1">
        <v>21060206</v>
      </c>
      <c r="D93" s="1">
        <v>1</v>
      </c>
      <c r="E93" s="1">
        <v>0</v>
      </c>
      <c r="F93">
        <f t="shared" si="116"/>
        <v>32.663608809075576</v>
      </c>
      <c r="G93">
        <f t="shared" si="117"/>
        <v>0.3978477660147367</v>
      </c>
      <c r="H93">
        <f t="shared" si="118"/>
        <v>237.5686838940789</v>
      </c>
      <c r="I93">
        <f t="shared" si="119"/>
        <v>13.27079311192475</v>
      </c>
      <c r="J93">
        <f t="shared" si="120"/>
        <v>2.6309257721186787</v>
      </c>
      <c r="K93">
        <f t="shared" si="121"/>
        <v>30.167821884155273</v>
      </c>
      <c r="L93" s="1">
        <v>0.59374424299999995</v>
      </c>
      <c r="M93">
        <f t="shared" si="122"/>
        <v>2.6070258731483507</v>
      </c>
      <c r="N93" s="1">
        <v>1</v>
      </c>
      <c r="O93">
        <f t="shared" si="123"/>
        <v>5.2140517462967013</v>
      </c>
      <c r="P93" s="1">
        <v>32.359886169433594</v>
      </c>
      <c r="Q93" s="1">
        <v>30.167821884155273</v>
      </c>
      <c r="R93" s="1">
        <v>32.74346923828125</v>
      </c>
      <c r="S93" s="1">
        <v>400.01251220703125</v>
      </c>
      <c r="T93" s="1">
        <v>395.5098876953125</v>
      </c>
      <c r="U93" s="1">
        <v>20.365034103393555</v>
      </c>
      <c r="V93" s="1">
        <v>21.906600952148438</v>
      </c>
      <c r="W93" s="1">
        <v>31.872043609619141</v>
      </c>
      <c r="X93" s="1">
        <v>34.284652709960937</v>
      </c>
      <c r="Y93" s="1">
        <v>499.93582153320312</v>
      </c>
      <c r="Z93" s="1">
        <v>1499.286376953125</v>
      </c>
      <c r="AA93" s="1">
        <v>1941.5777587890625</v>
      </c>
      <c r="AB93" s="1">
        <v>76.267684936523438</v>
      </c>
      <c r="AC93" s="1">
        <v>0.22013868391513824</v>
      </c>
      <c r="AD93" s="1">
        <v>0.32340988516807556</v>
      </c>
      <c r="AE93" s="1">
        <v>0.66666668653488159</v>
      </c>
      <c r="AF93" s="1">
        <v>-0.21956524252891541</v>
      </c>
      <c r="AG93" s="1">
        <v>2.737391471862793</v>
      </c>
      <c r="AH93" s="1">
        <v>1</v>
      </c>
      <c r="AI93" s="1">
        <v>0</v>
      </c>
      <c r="AJ93" s="1">
        <v>0.15999999642372131</v>
      </c>
      <c r="AK93" s="1">
        <v>111115</v>
      </c>
      <c r="AL93">
        <f t="shared" si="124"/>
        <v>8.4200533719230197</v>
      </c>
      <c r="AM93">
        <f t="shared" si="125"/>
        <v>1.327079311192475E-2</v>
      </c>
      <c r="AN93">
        <f t="shared" si="126"/>
        <v>303.31782188415525</v>
      </c>
      <c r="AO93">
        <f t="shared" si="127"/>
        <v>305.50988616943357</v>
      </c>
      <c r="AP93">
        <f t="shared" si="128"/>
        <v>239.88581495063409</v>
      </c>
      <c r="AQ93">
        <f t="shared" si="129"/>
        <v>-2.1825464270804762</v>
      </c>
      <c r="AR93">
        <f t="shared" si="130"/>
        <v>4.30169151156728</v>
      </c>
      <c r="AS93">
        <f t="shared" si="131"/>
        <v>56.40254473631289</v>
      </c>
      <c r="AT93">
        <f t="shared" si="132"/>
        <v>34.495943784164453</v>
      </c>
      <c r="AU93">
        <f t="shared" si="133"/>
        <v>31.263854026794434</v>
      </c>
      <c r="AV93">
        <f t="shared" si="134"/>
        <v>4.5796952254661853</v>
      </c>
      <c r="AW93">
        <f t="shared" si="135"/>
        <v>0.36964290515155224</v>
      </c>
      <c r="AX93">
        <f t="shared" si="136"/>
        <v>1.6707657394486013</v>
      </c>
      <c r="AY93">
        <f t="shared" si="137"/>
        <v>2.9089294860175841</v>
      </c>
      <c r="AZ93">
        <f t="shared" si="138"/>
        <v>0.23340544009685121</v>
      </c>
      <c r="BA93">
        <f t="shared" si="139"/>
        <v>18.118813534018141</v>
      </c>
      <c r="BB93">
        <f t="shared" si="140"/>
        <v>0.6006643355452439</v>
      </c>
      <c r="BC93">
        <f t="shared" si="141"/>
        <v>40.860008705085249</v>
      </c>
      <c r="BD93">
        <f t="shared" si="142"/>
        <v>387.0527656647206</v>
      </c>
      <c r="BE93">
        <f t="shared" si="143"/>
        <v>3.448199983757351E-2</v>
      </c>
      <c r="BF93">
        <f>AVERAGE(F79:F93)</f>
        <v>31.41185073182443</v>
      </c>
      <c r="BG93">
        <f>AVERAGE(P79:P93)</f>
        <v>32.357965342203777</v>
      </c>
      <c r="BH93">
        <f>AVERAGE(Q79:Q93)</f>
        <v>30.17018356323242</v>
      </c>
      <c r="BI93">
        <f>AVERAGE(C79:C93)</f>
        <v>21060206</v>
      </c>
      <c r="BJ93">
        <f t="shared" ref="BJ93:DK93" si="144">AVERAGE(D79:D93)</f>
        <v>1</v>
      </c>
      <c r="BK93">
        <f t="shared" si="144"/>
        <v>0</v>
      </c>
      <c r="BL93">
        <f t="shared" si="144"/>
        <v>31.41185073182443</v>
      </c>
      <c r="BM93">
        <f t="shared" si="144"/>
        <v>0.39673485974172845</v>
      </c>
      <c r="BN93">
        <f t="shared" si="144"/>
        <v>242.51104105440805</v>
      </c>
      <c r="BO93">
        <f t="shared" si="144"/>
        <v>13.238174798101399</v>
      </c>
      <c r="BP93">
        <f t="shared" si="144"/>
        <v>2.6313030842021563</v>
      </c>
      <c r="BQ93">
        <f t="shared" si="144"/>
        <v>30.17018356323242</v>
      </c>
      <c r="BR93">
        <f t="shared" si="144"/>
        <v>0.59374424299999984</v>
      </c>
      <c r="BS93">
        <f t="shared" si="144"/>
        <v>2.6070258731483511</v>
      </c>
      <c r="BT93">
        <f t="shared" si="144"/>
        <v>1</v>
      </c>
      <c r="BU93">
        <f t="shared" si="144"/>
        <v>5.2140517462967022</v>
      </c>
      <c r="BV93">
        <f t="shared" si="144"/>
        <v>32.357965342203777</v>
      </c>
      <c r="BW93">
        <f t="shared" si="144"/>
        <v>30.17018356323242</v>
      </c>
      <c r="BX93">
        <f t="shared" si="144"/>
        <v>32.744095611572263</v>
      </c>
      <c r="BY93">
        <f t="shared" si="144"/>
        <v>399.93833007812498</v>
      </c>
      <c r="BZ93">
        <f t="shared" si="144"/>
        <v>395.58590494791667</v>
      </c>
      <c r="CA93">
        <f t="shared" si="144"/>
        <v>20.371451950073244</v>
      </c>
      <c r="CB93">
        <f t="shared" si="144"/>
        <v>21.909181849161783</v>
      </c>
      <c r="CC93">
        <f t="shared" si="144"/>
        <v>31.885716501871745</v>
      </c>
      <c r="CD93">
        <f t="shared" si="144"/>
        <v>34.292595163981119</v>
      </c>
      <c r="CE93">
        <f t="shared" si="144"/>
        <v>499.95011189778648</v>
      </c>
      <c r="CF93">
        <f t="shared" si="144"/>
        <v>1499.2473714192708</v>
      </c>
      <c r="CG93">
        <f t="shared" si="144"/>
        <v>1941.2169840494792</v>
      </c>
      <c r="CH93">
        <f t="shared" si="144"/>
        <v>76.268089803059894</v>
      </c>
      <c r="CI93">
        <f t="shared" si="144"/>
        <v>0.22013868391513824</v>
      </c>
      <c r="CJ93">
        <f t="shared" si="144"/>
        <v>0.32340988516807556</v>
      </c>
      <c r="CK93">
        <f t="shared" si="144"/>
        <v>0.97777777910232544</v>
      </c>
      <c r="CL93">
        <f t="shared" si="144"/>
        <v>-0.21956524252891541</v>
      </c>
      <c r="CM93">
        <f t="shared" si="144"/>
        <v>2.737391471862793</v>
      </c>
      <c r="CN93">
        <f t="shared" si="144"/>
        <v>1</v>
      </c>
      <c r="CO93">
        <f t="shared" si="144"/>
        <v>0</v>
      </c>
      <c r="CP93">
        <f t="shared" si="144"/>
        <v>0.15999999642372131</v>
      </c>
      <c r="CQ93">
        <f t="shared" si="144"/>
        <v>111115</v>
      </c>
      <c r="CR93">
        <f t="shared" si="144"/>
        <v>8.4202940540812357</v>
      </c>
      <c r="CS93">
        <f t="shared" si="144"/>
        <v>1.3238174798101398E-2</v>
      </c>
      <c r="CT93">
        <f t="shared" si="144"/>
        <v>303.32018356323243</v>
      </c>
      <c r="CU93">
        <f t="shared" si="144"/>
        <v>305.50796534220376</v>
      </c>
      <c r="CV93">
        <f t="shared" si="144"/>
        <v>239.87957406535691</v>
      </c>
      <c r="CW93">
        <f t="shared" si="144"/>
        <v>-2.1730903904814878</v>
      </c>
      <c r="CX93">
        <f t="shared" si="144"/>
        <v>4.3022745325990712</v>
      </c>
      <c r="CY93">
        <f t="shared" si="144"/>
        <v>56.409889780250836</v>
      </c>
      <c r="CZ93">
        <f t="shared" si="144"/>
        <v>34.50070793108906</v>
      </c>
      <c r="DA93">
        <f t="shared" si="144"/>
        <v>31.264074452718098</v>
      </c>
      <c r="DB93">
        <f t="shared" si="144"/>
        <v>4.5797527094765149</v>
      </c>
      <c r="DC93">
        <f t="shared" si="144"/>
        <v>0.36868187724955176</v>
      </c>
      <c r="DD93">
        <f t="shared" si="144"/>
        <v>1.6709714483969136</v>
      </c>
      <c r="DE93">
        <f t="shared" si="144"/>
        <v>2.9087812610796013</v>
      </c>
      <c r="DF93">
        <f t="shared" si="144"/>
        <v>0.2327923936124662</v>
      </c>
      <c r="DG93">
        <f t="shared" si="144"/>
        <v>18.495853778649916</v>
      </c>
      <c r="DH93">
        <f t="shared" si="144"/>
        <v>0.61304209402566801</v>
      </c>
      <c r="DI93">
        <f t="shared" si="144"/>
        <v>40.847506305273782</v>
      </c>
      <c r="DJ93">
        <f t="shared" si="144"/>
        <v>387.45288277028254</v>
      </c>
      <c r="DK93">
        <f t="shared" si="144"/>
        <v>3.3116675343398155E-2</v>
      </c>
    </row>
    <row r="94" spans="1:115" x14ac:dyDescent="0.25">
      <c r="A94" s="1" t="s">
        <v>9</v>
      </c>
      <c r="B94" s="1" t="s">
        <v>118</v>
      </c>
    </row>
    <row r="95" spans="1:115" x14ac:dyDescent="0.25">
      <c r="A95" s="1" t="s">
        <v>9</v>
      </c>
      <c r="B95" s="1" t="s">
        <v>119</v>
      </c>
    </row>
    <row r="96" spans="1:115" x14ac:dyDescent="0.25">
      <c r="A96" s="1">
        <v>76</v>
      </c>
      <c r="B96" s="1" t="s">
        <v>120</v>
      </c>
      <c r="C96" s="1">
        <v>21060206</v>
      </c>
      <c r="D96" s="1">
        <v>1</v>
      </c>
      <c r="E96" s="1">
        <v>0</v>
      </c>
      <c r="F96">
        <f t="shared" ref="F96:F110" si="145">(S96-T96*(1000-U96)/(1000-V96))*AL96</f>
        <v>32.480301616757814</v>
      </c>
      <c r="G96">
        <f t="shared" ref="G96:G110" si="146">IF(AW96&lt;&gt;0,1/(1/AW96-1/O96),0)</f>
        <v>0.34651956058861277</v>
      </c>
      <c r="H96">
        <f t="shared" ref="H96:H110" si="147">((AZ96-AM96/2)*T96-F96)/(AZ96+AM96/2)</f>
        <v>217.88816658545369</v>
      </c>
      <c r="I96">
        <f t="shared" ref="I96:I110" si="148">AM96*1000</f>
        <v>12.878599990587597</v>
      </c>
      <c r="J96">
        <f t="shared" ref="J96:J110" si="149">(AR96-AX96)</f>
        <v>2.8816417053036338</v>
      </c>
      <c r="K96">
        <f t="shared" ref="K96:K110" si="150">(Q96+AQ96*E96)</f>
        <v>32.842117309570312</v>
      </c>
      <c r="L96" s="1">
        <v>0.59374424299999995</v>
      </c>
      <c r="M96">
        <f t="shared" ref="M96:M110" si="151">(L96*AF96+AG96)</f>
        <v>2.6070258731483507</v>
      </c>
      <c r="N96" s="1">
        <v>1</v>
      </c>
      <c r="O96">
        <f t="shared" ref="O96:O110" si="152">M96*(N96+1)*(N96+1)/(N96*N96+1)</f>
        <v>5.2140517462967013</v>
      </c>
      <c r="P96" s="1">
        <v>36.696830749511719</v>
      </c>
      <c r="Q96" s="1">
        <v>32.842117309570312</v>
      </c>
      <c r="R96" s="1">
        <v>37.739036560058594</v>
      </c>
      <c r="S96" s="1">
        <v>400.13815307617187</v>
      </c>
      <c r="T96" s="1">
        <v>395.676025390625</v>
      </c>
      <c r="U96" s="1">
        <v>26.385564804077148</v>
      </c>
      <c r="V96" s="1">
        <v>27.872262954711914</v>
      </c>
      <c r="W96" s="1">
        <v>32.451770782470703</v>
      </c>
      <c r="X96" s="1">
        <v>34.280265808105469</v>
      </c>
      <c r="Y96" s="1">
        <v>499.99838256835937</v>
      </c>
      <c r="Z96" s="1">
        <v>1499.546875</v>
      </c>
      <c r="AA96" s="1">
        <v>1977.3214111328125</v>
      </c>
      <c r="AB96" s="1">
        <v>76.270088195800781</v>
      </c>
      <c r="AC96" s="1">
        <v>-0.90266406536102295</v>
      </c>
      <c r="AD96" s="1">
        <v>0.25626501441001892</v>
      </c>
      <c r="AE96" s="1">
        <v>1</v>
      </c>
      <c r="AF96" s="1">
        <v>-0.21956524252891541</v>
      </c>
      <c r="AG96" s="1">
        <v>2.737391471862793</v>
      </c>
      <c r="AH96" s="1">
        <v>1</v>
      </c>
      <c r="AI96" s="1">
        <v>0</v>
      </c>
      <c r="AJ96" s="1">
        <v>0.15999999642372131</v>
      </c>
      <c r="AK96" s="1">
        <v>111115</v>
      </c>
      <c r="AL96">
        <f t="shared" ref="AL96:AL110" si="153">Y96*0.000001/(L96*0.0001)</f>
        <v>8.4211070416788765</v>
      </c>
      <c r="AM96">
        <f t="shared" ref="AM96:AM110" si="154">(V96-U96)/(1000-V96)*AL96</f>
        <v>1.2878599990587597E-2</v>
      </c>
      <c r="AN96">
        <f t="shared" ref="AN96:AN110" si="155">(Q96+273.15)</f>
        <v>305.99211730957029</v>
      </c>
      <c r="AO96">
        <f t="shared" ref="AO96:AO110" si="156">(P96+273.15)</f>
        <v>309.8468307495117</v>
      </c>
      <c r="AP96">
        <f t="shared" ref="AP96:AP110" si="157">(Z96*AH96+AA96*AI96)*AJ96</f>
        <v>239.92749463720247</v>
      </c>
      <c r="AQ96">
        <f t="shared" ref="AQ96:AQ110" si="158">((AP96+0.00000010773*(AO96^4-AN96^4))-AM96*44100)/(M96*51.4+0.00000043092*AN96^3)</f>
        <v>-1.9099892315051425</v>
      </c>
      <c r="AR96">
        <f t="shared" ref="AR96:AR110" si="159">0.61365*EXP(17.502*K96/(240.97+K96))</f>
        <v>5.0074616590760623</v>
      </c>
      <c r="AS96">
        <f t="shared" ref="AS96:AS110" si="160">AR96*1000/AB96</f>
        <v>65.65433156732287</v>
      </c>
      <c r="AT96">
        <f t="shared" ref="AT96:AT110" si="161">(AS96-V96)</f>
        <v>37.782068612610956</v>
      </c>
      <c r="AU96">
        <f t="shared" ref="AU96:AU110" si="162">IF(E96,Q96,(P96+Q96)/2)</f>
        <v>34.769474029541016</v>
      </c>
      <c r="AV96">
        <f t="shared" ref="AV96:AV110" si="163">0.61365*EXP(17.502*AU96/(240.97+AU96))</f>
        <v>5.5766643561333522</v>
      </c>
      <c r="AW96">
        <f t="shared" ref="AW96:AW110" si="164">IF(AT96&lt;&gt;0,(1000-(AS96+V96)/2)/AT96*AM96,0)</f>
        <v>0.32492541149068771</v>
      </c>
      <c r="AX96">
        <f t="shared" ref="AX96:AX110" si="165">V96*AB96/1000</f>
        <v>2.1258199537724285</v>
      </c>
      <c r="AY96">
        <f t="shared" ref="AY96:AY110" si="166">(AV96-AX96)</f>
        <v>3.4508444023609237</v>
      </c>
      <c r="AZ96">
        <f t="shared" ref="AZ96:AZ110" si="167">1/(1.6/G96+1.37/O96)</f>
        <v>0.20491402371398684</v>
      </c>
      <c r="BA96">
        <f t="shared" ref="BA96:BA110" si="168">H96*AB96*0.001</f>
        <v>16.618349682293886</v>
      </c>
      <c r="BB96">
        <f t="shared" ref="BB96:BB110" si="169">H96/T96</f>
        <v>0.55067315835056463</v>
      </c>
      <c r="BC96">
        <f t="shared" ref="BC96:BC110" si="170">(1-AM96*AB96/AR96/G96)*100</f>
        <v>43.39203859792967</v>
      </c>
      <c r="BD96">
        <f t="shared" ref="BD96:BD110" si="171">(T96-F96/(O96/1.35))</f>
        <v>387.26636447504882</v>
      </c>
      <c r="BE96">
        <f t="shared" ref="BE96:BE110" si="172">F96*BC96/100/BD96</f>
        <v>3.639320712340248E-2</v>
      </c>
    </row>
    <row r="97" spans="1:115" x14ac:dyDescent="0.25">
      <c r="A97" s="1">
        <v>77</v>
      </c>
      <c r="B97" s="1" t="s">
        <v>121</v>
      </c>
      <c r="C97" s="1">
        <v>21060206</v>
      </c>
      <c r="D97" s="1">
        <v>1</v>
      </c>
      <c r="E97" s="1">
        <v>0</v>
      </c>
      <c r="F97">
        <f t="shared" si="145"/>
        <v>32.585963066237397</v>
      </c>
      <c r="G97">
        <f t="shared" si="146"/>
        <v>0.34590856044499996</v>
      </c>
      <c r="H97">
        <f t="shared" si="147"/>
        <v>217.14373301425354</v>
      </c>
      <c r="I97">
        <f t="shared" si="148"/>
        <v>12.860281780738504</v>
      </c>
      <c r="J97">
        <f t="shared" si="149"/>
        <v>2.8822962890815202</v>
      </c>
      <c r="K97">
        <f t="shared" si="150"/>
        <v>32.843818664550781</v>
      </c>
      <c r="L97" s="1">
        <v>0.59374424299999995</v>
      </c>
      <c r="M97">
        <f t="shared" si="151"/>
        <v>2.6070258731483507</v>
      </c>
      <c r="N97" s="1">
        <v>1</v>
      </c>
      <c r="O97">
        <f t="shared" si="152"/>
        <v>5.2140517462967013</v>
      </c>
      <c r="P97" s="1">
        <v>36.697391510009766</v>
      </c>
      <c r="Q97" s="1">
        <v>32.843818664550781</v>
      </c>
      <c r="R97" s="1">
        <v>37.739444732666016</v>
      </c>
      <c r="S97" s="1">
        <v>400.1688232421875</v>
      </c>
      <c r="T97" s="1">
        <v>395.6949462890625</v>
      </c>
      <c r="U97" s="1">
        <v>26.385427474975586</v>
      </c>
      <c r="V97" s="1">
        <v>27.870025634765625</v>
      </c>
      <c r="W97" s="1">
        <v>32.450531005859375</v>
      </c>
      <c r="X97" s="1">
        <v>34.276386260986328</v>
      </c>
      <c r="Y97" s="1">
        <v>499.99459838867187</v>
      </c>
      <c r="Z97" s="1">
        <v>1499.562255859375</v>
      </c>
      <c r="AA97" s="1">
        <v>1977.1962890625</v>
      </c>
      <c r="AB97" s="1">
        <v>76.269920349121094</v>
      </c>
      <c r="AC97" s="1">
        <v>-0.90266406536102295</v>
      </c>
      <c r="AD97" s="1">
        <v>0.25626501441001892</v>
      </c>
      <c r="AE97" s="1">
        <v>1</v>
      </c>
      <c r="AF97" s="1">
        <v>-0.21956524252891541</v>
      </c>
      <c r="AG97" s="1">
        <v>2.737391471862793</v>
      </c>
      <c r="AH97" s="1">
        <v>1</v>
      </c>
      <c r="AI97" s="1">
        <v>0</v>
      </c>
      <c r="AJ97" s="1">
        <v>0.15999999642372131</v>
      </c>
      <c r="AK97" s="1">
        <v>111115</v>
      </c>
      <c r="AL97">
        <f t="shared" si="153"/>
        <v>8.4210433075082776</v>
      </c>
      <c r="AM97">
        <f t="shared" si="154"/>
        <v>1.2860281780738505E-2</v>
      </c>
      <c r="AN97">
        <f t="shared" si="155"/>
        <v>305.99381866455076</v>
      </c>
      <c r="AO97">
        <f t="shared" si="156"/>
        <v>309.84739151000974</v>
      </c>
      <c r="AP97">
        <f t="shared" si="157"/>
        <v>239.92995557464747</v>
      </c>
      <c r="AQ97">
        <f t="shared" si="158"/>
        <v>-1.9045441706980122</v>
      </c>
      <c r="AR97">
        <f t="shared" si="159"/>
        <v>5.0079409243730577</v>
      </c>
      <c r="AS97">
        <f t="shared" si="160"/>
        <v>65.660759857221578</v>
      </c>
      <c r="AT97">
        <f t="shared" si="161"/>
        <v>37.790734222455953</v>
      </c>
      <c r="AU97">
        <f t="shared" si="162"/>
        <v>34.770605087280273</v>
      </c>
      <c r="AV97">
        <f t="shared" si="163"/>
        <v>5.5770142399825549</v>
      </c>
      <c r="AW97">
        <f t="shared" si="164"/>
        <v>0.32438813123545185</v>
      </c>
      <c r="AX97">
        <f t="shared" si="165"/>
        <v>2.1256446352915375</v>
      </c>
      <c r="AY97">
        <f t="shared" si="166"/>
        <v>3.4513696046910174</v>
      </c>
      <c r="AZ97">
        <f t="shared" si="167"/>
        <v>0.20457213057974177</v>
      </c>
      <c r="BA97">
        <f t="shared" si="168"/>
        <v>16.561535221307935</v>
      </c>
      <c r="BB97">
        <f t="shared" si="169"/>
        <v>0.54876549486084669</v>
      </c>
      <c r="BC97">
        <f t="shared" si="170"/>
        <v>43.378252300749907</v>
      </c>
      <c r="BD97">
        <f t="shared" si="171"/>
        <v>387.25792796244821</v>
      </c>
      <c r="BE97">
        <f t="shared" si="172"/>
        <v>3.6500792502490248E-2</v>
      </c>
    </row>
    <row r="98" spans="1:115" x14ac:dyDescent="0.25">
      <c r="A98" s="1">
        <v>78</v>
      </c>
      <c r="B98" s="1" t="s">
        <v>121</v>
      </c>
      <c r="C98" s="1">
        <v>21060206</v>
      </c>
      <c r="D98" s="1">
        <v>1</v>
      </c>
      <c r="E98" s="1">
        <v>0</v>
      </c>
      <c r="F98">
        <f t="shared" si="145"/>
        <v>32.581549553412231</v>
      </c>
      <c r="G98">
        <f t="shared" si="146"/>
        <v>0.34585941408738496</v>
      </c>
      <c r="H98">
        <f t="shared" si="147"/>
        <v>217.17133142446855</v>
      </c>
      <c r="I98">
        <f t="shared" si="148"/>
        <v>12.850273110402986</v>
      </c>
      <c r="J98">
        <f t="shared" si="149"/>
        <v>2.8804759389169439</v>
      </c>
      <c r="K98">
        <f t="shared" si="150"/>
        <v>32.837142944335938</v>
      </c>
      <c r="L98" s="1">
        <v>0.59374424299999995</v>
      </c>
      <c r="M98">
        <f t="shared" si="151"/>
        <v>2.6070258731483507</v>
      </c>
      <c r="N98" s="1">
        <v>1</v>
      </c>
      <c r="O98">
        <f t="shared" si="152"/>
        <v>5.2140517462967013</v>
      </c>
      <c r="P98" s="1">
        <v>36.697731018066406</v>
      </c>
      <c r="Q98" s="1">
        <v>32.837142944335938</v>
      </c>
      <c r="R98" s="1">
        <v>37.739471435546875</v>
      </c>
      <c r="S98" s="1">
        <v>400.1842041015625</v>
      </c>
      <c r="T98" s="1">
        <v>395.71136474609375</v>
      </c>
      <c r="U98" s="1">
        <v>26.385812759399414</v>
      </c>
      <c r="V98" s="1">
        <v>27.869234085083008</v>
      </c>
      <c r="W98" s="1">
        <v>32.450412750244141</v>
      </c>
      <c r="X98" s="1">
        <v>34.274784088134766</v>
      </c>
      <c r="Y98" s="1">
        <v>500.00222778320313</v>
      </c>
      <c r="Z98" s="1">
        <v>1499.5531005859375</v>
      </c>
      <c r="AA98" s="1">
        <v>1977.3040771484375</v>
      </c>
      <c r="AB98" s="1">
        <v>76.269935607910156</v>
      </c>
      <c r="AC98" s="1">
        <v>-0.90266406536102295</v>
      </c>
      <c r="AD98" s="1">
        <v>0.25626501441001892</v>
      </c>
      <c r="AE98" s="1">
        <v>1</v>
      </c>
      <c r="AF98" s="1">
        <v>-0.21956524252891541</v>
      </c>
      <c r="AG98" s="1">
        <v>2.737391471862793</v>
      </c>
      <c r="AH98" s="1">
        <v>1</v>
      </c>
      <c r="AI98" s="1">
        <v>0</v>
      </c>
      <c r="AJ98" s="1">
        <v>0.15999999642372131</v>
      </c>
      <c r="AK98" s="1">
        <v>111115</v>
      </c>
      <c r="AL98">
        <f t="shared" si="153"/>
        <v>8.4211718038199681</v>
      </c>
      <c r="AM98">
        <f t="shared" si="154"/>
        <v>1.2850273110402986E-2</v>
      </c>
      <c r="AN98">
        <f t="shared" si="155"/>
        <v>305.98714294433591</v>
      </c>
      <c r="AO98">
        <f t="shared" si="156"/>
        <v>309.84773101806638</v>
      </c>
      <c r="AP98">
        <f t="shared" si="157"/>
        <v>239.92849073093021</v>
      </c>
      <c r="AQ98">
        <f t="shared" si="158"/>
        <v>-1.9009557848428589</v>
      </c>
      <c r="AR98">
        <f t="shared" si="159"/>
        <v>5.006060628028</v>
      </c>
      <c r="AS98">
        <f t="shared" si="160"/>
        <v>65.636093542326364</v>
      </c>
      <c r="AT98">
        <f t="shared" si="161"/>
        <v>37.766859457243356</v>
      </c>
      <c r="AU98">
        <f t="shared" si="162"/>
        <v>34.767436981201172</v>
      </c>
      <c r="AV98">
        <f t="shared" si="163"/>
        <v>5.576034259317356</v>
      </c>
      <c r="AW98">
        <f t="shared" si="164"/>
        <v>0.32434490947350086</v>
      </c>
      <c r="AX98">
        <f t="shared" si="165"/>
        <v>2.1255846891110561</v>
      </c>
      <c r="AY98">
        <f t="shared" si="166"/>
        <v>3.4504495702062998</v>
      </c>
      <c r="AZ98">
        <f t="shared" si="167"/>
        <v>0.2045446272704646</v>
      </c>
      <c r="BA98">
        <f t="shared" si="168"/>
        <v>16.563643463628331</v>
      </c>
      <c r="BB98">
        <f t="shared" si="169"/>
        <v>0.54881246982586784</v>
      </c>
      <c r="BC98">
        <f t="shared" si="170"/>
        <v>43.39301407034317</v>
      </c>
      <c r="BD98">
        <f t="shared" si="171"/>
        <v>387.27548914736246</v>
      </c>
      <c r="BE98">
        <f t="shared" si="172"/>
        <v>3.6506612936374853E-2</v>
      </c>
    </row>
    <row r="99" spans="1:115" x14ac:dyDescent="0.25">
      <c r="A99" s="1">
        <v>79</v>
      </c>
      <c r="B99" s="1" t="s">
        <v>122</v>
      </c>
      <c r="C99" s="1">
        <v>21060206</v>
      </c>
      <c r="D99" s="1">
        <v>1</v>
      </c>
      <c r="E99" s="1">
        <v>0</v>
      </c>
      <c r="F99">
        <f t="shared" si="145"/>
        <v>32.785134509214465</v>
      </c>
      <c r="G99">
        <f t="shared" si="146"/>
        <v>0.3461988854930223</v>
      </c>
      <c r="H99">
        <f t="shared" si="147"/>
        <v>216.34419102449709</v>
      </c>
      <c r="I99">
        <f t="shared" si="148"/>
        <v>12.855861924067726</v>
      </c>
      <c r="J99">
        <f t="shared" si="149"/>
        <v>2.8791142091228852</v>
      </c>
      <c r="K99">
        <f t="shared" si="150"/>
        <v>32.831897735595703</v>
      </c>
      <c r="L99" s="1">
        <v>0.59374424299999995</v>
      </c>
      <c r="M99">
        <f t="shared" si="151"/>
        <v>2.6070258731483507</v>
      </c>
      <c r="N99" s="1">
        <v>1</v>
      </c>
      <c r="O99">
        <f t="shared" si="152"/>
        <v>5.2140517462967013</v>
      </c>
      <c r="P99" s="1">
        <v>36.697742462158203</v>
      </c>
      <c r="Q99" s="1">
        <v>32.831897735595703</v>
      </c>
      <c r="R99" s="1">
        <v>37.739204406738281</v>
      </c>
      <c r="S99" s="1">
        <v>400.19210815429687</v>
      </c>
      <c r="T99" s="1">
        <v>395.69482421875</v>
      </c>
      <c r="U99" s="1">
        <v>26.383607864379883</v>
      </c>
      <c r="V99" s="1">
        <v>27.867687225341797</v>
      </c>
      <c r="W99" s="1">
        <v>32.447723388671875</v>
      </c>
      <c r="X99" s="1">
        <v>34.272907257080078</v>
      </c>
      <c r="Y99" s="1">
        <v>499.99868774414062</v>
      </c>
      <c r="Z99" s="1">
        <v>1499.5616455078125</v>
      </c>
      <c r="AA99" s="1">
        <v>1977.517822265625</v>
      </c>
      <c r="AB99" s="1">
        <v>76.270034790039063</v>
      </c>
      <c r="AC99" s="1">
        <v>-0.90266406536102295</v>
      </c>
      <c r="AD99" s="1">
        <v>0.25626501441001892</v>
      </c>
      <c r="AE99" s="1">
        <v>1</v>
      </c>
      <c r="AF99" s="1">
        <v>-0.21956524252891541</v>
      </c>
      <c r="AG99" s="1">
        <v>2.737391471862793</v>
      </c>
      <c r="AH99" s="1">
        <v>1</v>
      </c>
      <c r="AI99" s="1">
        <v>0</v>
      </c>
      <c r="AJ99" s="1">
        <v>0.15999999642372131</v>
      </c>
      <c r="AK99" s="1">
        <v>111115</v>
      </c>
      <c r="AL99">
        <f t="shared" si="153"/>
        <v>8.4211121815313437</v>
      </c>
      <c r="AM99">
        <f t="shared" si="154"/>
        <v>1.2855861924067727E-2</v>
      </c>
      <c r="AN99">
        <f t="shared" si="155"/>
        <v>305.98189773559568</v>
      </c>
      <c r="AO99">
        <f t="shared" si="156"/>
        <v>309.84774246215818</v>
      </c>
      <c r="AP99">
        <f t="shared" si="157"/>
        <v>239.92985791839965</v>
      </c>
      <c r="AQ99">
        <f t="shared" si="158"/>
        <v>-1.9021953612565892</v>
      </c>
      <c r="AR99">
        <f t="shared" si="159"/>
        <v>5.0045836833176311</v>
      </c>
      <c r="AS99">
        <f t="shared" si="160"/>
        <v>65.616643510056903</v>
      </c>
      <c r="AT99">
        <f t="shared" si="161"/>
        <v>37.748956284715106</v>
      </c>
      <c r="AU99">
        <f t="shared" si="162"/>
        <v>34.764820098876953</v>
      </c>
      <c r="AV99">
        <f t="shared" si="163"/>
        <v>5.5752248999148444</v>
      </c>
      <c r="AW99">
        <f t="shared" si="164"/>
        <v>0.32464344199711775</v>
      </c>
      <c r="AX99">
        <f t="shared" si="165"/>
        <v>2.125469474194746</v>
      </c>
      <c r="AY99">
        <f t="shared" si="166"/>
        <v>3.4497554257200984</v>
      </c>
      <c r="AZ99">
        <f t="shared" si="167"/>
        <v>0.20473459385838333</v>
      </c>
      <c r="BA99">
        <f t="shared" si="168"/>
        <v>16.500578976061249</v>
      </c>
      <c r="BB99">
        <f t="shared" si="169"/>
        <v>0.54674506155505487</v>
      </c>
      <c r="BC99">
        <f t="shared" si="170"/>
        <v>43.407155561983636</v>
      </c>
      <c r="BD99">
        <f t="shared" si="171"/>
        <v>387.20623727312267</v>
      </c>
      <c r="BE99">
        <f t="shared" si="172"/>
        <v>3.6753267297143642E-2</v>
      </c>
    </row>
    <row r="100" spans="1:115" x14ac:dyDescent="0.25">
      <c r="A100" s="1">
        <v>80</v>
      </c>
      <c r="B100" s="1" t="s">
        <v>122</v>
      </c>
      <c r="C100" s="1">
        <v>21060206</v>
      </c>
      <c r="D100" s="1">
        <v>1</v>
      </c>
      <c r="E100" s="1">
        <v>0</v>
      </c>
      <c r="F100">
        <f t="shared" si="145"/>
        <v>32.366564082214566</v>
      </c>
      <c r="G100">
        <f t="shared" si="146"/>
        <v>0.34640268415612002</v>
      </c>
      <c r="H100">
        <f t="shared" si="147"/>
        <v>218.45963458489047</v>
      </c>
      <c r="I100">
        <f t="shared" si="148"/>
        <v>12.858521938773455</v>
      </c>
      <c r="J100">
        <f t="shared" si="149"/>
        <v>2.878153554043783</v>
      </c>
      <c r="K100">
        <f t="shared" si="150"/>
        <v>32.828155517578125</v>
      </c>
      <c r="L100" s="1">
        <v>0.59374424299999995</v>
      </c>
      <c r="M100">
        <f t="shared" si="151"/>
        <v>2.6070258731483507</v>
      </c>
      <c r="N100" s="1">
        <v>1</v>
      </c>
      <c r="O100">
        <f t="shared" si="152"/>
        <v>5.2140517462967013</v>
      </c>
      <c r="P100" s="1">
        <v>36.698463439941406</v>
      </c>
      <c r="Q100" s="1">
        <v>32.828155517578125</v>
      </c>
      <c r="R100" s="1">
        <v>37.739715576171875</v>
      </c>
      <c r="S100" s="1">
        <v>400.18661499023437</v>
      </c>
      <c r="T100" s="1">
        <v>395.73886108398437</v>
      </c>
      <c r="U100" s="1">
        <v>26.381998062133789</v>
      </c>
      <c r="V100" s="1">
        <v>27.86638069152832</v>
      </c>
      <c r="W100" s="1">
        <v>32.444568634033203</v>
      </c>
      <c r="X100" s="1">
        <v>34.270061492919922</v>
      </c>
      <c r="Y100" s="1">
        <v>500.00064086914063</v>
      </c>
      <c r="Z100" s="1">
        <v>1499.549560546875</v>
      </c>
      <c r="AA100" s="1">
        <v>1977.69140625</v>
      </c>
      <c r="AB100" s="1">
        <v>76.270278930664063</v>
      </c>
      <c r="AC100" s="1">
        <v>-0.90266406536102295</v>
      </c>
      <c r="AD100" s="1">
        <v>0.25626501441001892</v>
      </c>
      <c r="AE100" s="1">
        <v>1</v>
      </c>
      <c r="AF100" s="1">
        <v>-0.21956524252891541</v>
      </c>
      <c r="AG100" s="1">
        <v>2.737391471862793</v>
      </c>
      <c r="AH100" s="1">
        <v>1</v>
      </c>
      <c r="AI100" s="1">
        <v>0</v>
      </c>
      <c r="AJ100" s="1">
        <v>0.15999999642372131</v>
      </c>
      <c r="AK100" s="1">
        <v>111115</v>
      </c>
      <c r="AL100">
        <f t="shared" si="153"/>
        <v>8.4211450765871358</v>
      </c>
      <c r="AM100">
        <f t="shared" si="154"/>
        <v>1.2858521938773454E-2</v>
      </c>
      <c r="AN100">
        <f t="shared" si="155"/>
        <v>305.9781555175781</v>
      </c>
      <c r="AO100">
        <f t="shared" si="156"/>
        <v>309.84846343994138</v>
      </c>
      <c r="AP100">
        <f t="shared" si="157"/>
        <v>239.92792432469287</v>
      </c>
      <c r="AQ100">
        <f t="shared" si="158"/>
        <v>-1.9026372182052713</v>
      </c>
      <c r="AR100">
        <f t="shared" si="159"/>
        <v>5.0035301821747193</v>
      </c>
      <c r="AS100">
        <f t="shared" si="160"/>
        <v>65.602620736753011</v>
      </c>
      <c r="AT100">
        <f t="shared" si="161"/>
        <v>37.73624004522469</v>
      </c>
      <c r="AU100">
        <f t="shared" si="162"/>
        <v>34.763309478759766</v>
      </c>
      <c r="AV100">
        <f t="shared" si="163"/>
        <v>5.5747577360205733</v>
      </c>
      <c r="AW100">
        <f t="shared" si="164"/>
        <v>0.32482264585324472</v>
      </c>
      <c r="AX100">
        <f t="shared" si="165"/>
        <v>2.1253766281309363</v>
      </c>
      <c r="AY100">
        <f t="shared" si="166"/>
        <v>3.449381107889637</v>
      </c>
      <c r="AZ100">
        <f t="shared" si="167"/>
        <v>0.20484862899635972</v>
      </c>
      <c r="BA100">
        <f t="shared" si="168"/>
        <v>16.661977264880541</v>
      </c>
      <c r="BB100">
        <f t="shared" si="169"/>
        <v>0.5520297753586767</v>
      </c>
      <c r="BC100">
        <f t="shared" si="170"/>
        <v>43.416655698402053</v>
      </c>
      <c r="BD100">
        <f t="shared" si="171"/>
        <v>387.35864860488419</v>
      </c>
      <c r="BE100">
        <f t="shared" si="172"/>
        <v>3.627769701177281E-2</v>
      </c>
    </row>
    <row r="101" spans="1:115" x14ac:dyDescent="0.25">
      <c r="A101" s="1">
        <v>81</v>
      </c>
      <c r="B101" s="1" t="s">
        <v>123</v>
      </c>
      <c r="C101" s="1">
        <v>21060206</v>
      </c>
      <c r="D101" s="1">
        <v>1</v>
      </c>
      <c r="E101" s="1">
        <v>0</v>
      </c>
      <c r="F101">
        <f t="shared" si="145"/>
        <v>32.366564082214566</v>
      </c>
      <c r="G101">
        <f t="shared" si="146"/>
        <v>0.34640268415612002</v>
      </c>
      <c r="H101">
        <f t="shared" si="147"/>
        <v>218.45963458489047</v>
      </c>
      <c r="I101">
        <f t="shared" si="148"/>
        <v>12.858521938773455</v>
      </c>
      <c r="J101">
        <f t="shared" si="149"/>
        <v>2.878153554043783</v>
      </c>
      <c r="K101">
        <f t="shared" si="150"/>
        <v>32.828155517578125</v>
      </c>
      <c r="L101" s="1">
        <v>0.59374424299999995</v>
      </c>
      <c r="M101">
        <f t="shared" si="151"/>
        <v>2.6070258731483507</v>
      </c>
      <c r="N101" s="1">
        <v>1</v>
      </c>
      <c r="O101">
        <f t="shared" si="152"/>
        <v>5.2140517462967013</v>
      </c>
      <c r="P101" s="1">
        <v>36.698463439941406</v>
      </c>
      <c r="Q101" s="1">
        <v>32.828155517578125</v>
      </c>
      <c r="R101" s="1">
        <v>37.739715576171875</v>
      </c>
      <c r="S101" s="1">
        <v>400.18661499023437</v>
      </c>
      <c r="T101" s="1">
        <v>395.73886108398437</v>
      </c>
      <c r="U101" s="1">
        <v>26.381998062133789</v>
      </c>
      <c r="V101" s="1">
        <v>27.86638069152832</v>
      </c>
      <c r="W101" s="1">
        <v>32.444568634033203</v>
      </c>
      <c r="X101" s="1">
        <v>34.270061492919922</v>
      </c>
      <c r="Y101" s="1">
        <v>500.00064086914063</v>
      </c>
      <c r="Z101" s="1">
        <v>1499.549560546875</v>
      </c>
      <c r="AA101" s="1">
        <v>1977.69140625</v>
      </c>
      <c r="AB101" s="1">
        <v>76.270278930664063</v>
      </c>
      <c r="AC101" s="1">
        <v>-0.90266406536102295</v>
      </c>
      <c r="AD101" s="1">
        <v>0.25626501441001892</v>
      </c>
      <c r="AE101" s="1">
        <v>1</v>
      </c>
      <c r="AF101" s="1">
        <v>-0.21956524252891541</v>
      </c>
      <c r="AG101" s="1">
        <v>2.737391471862793</v>
      </c>
      <c r="AH101" s="1">
        <v>1</v>
      </c>
      <c r="AI101" s="1">
        <v>0</v>
      </c>
      <c r="AJ101" s="1">
        <v>0.15999999642372131</v>
      </c>
      <c r="AK101" s="1">
        <v>111115</v>
      </c>
      <c r="AL101">
        <f t="shared" si="153"/>
        <v>8.4211450765871358</v>
      </c>
      <c r="AM101">
        <f t="shared" si="154"/>
        <v>1.2858521938773454E-2</v>
      </c>
      <c r="AN101">
        <f t="shared" si="155"/>
        <v>305.9781555175781</v>
      </c>
      <c r="AO101">
        <f t="shared" si="156"/>
        <v>309.84846343994138</v>
      </c>
      <c r="AP101">
        <f t="shared" si="157"/>
        <v>239.92792432469287</v>
      </c>
      <c r="AQ101">
        <f t="shared" si="158"/>
        <v>-1.9026372182052713</v>
      </c>
      <c r="AR101">
        <f t="shared" si="159"/>
        <v>5.0035301821747193</v>
      </c>
      <c r="AS101">
        <f t="shared" si="160"/>
        <v>65.602620736753011</v>
      </c>
      <c r="AT101">
        <f t="shared" si="161"/>
        <v>37.73624004522469</v>
      </c>
      <c r="AU101">
        <f t="shared" si="162"/>
        <v>34.763309478759766</v>
      </c>
      <c r="AV101">
        <f t="shared" si="163"/>
        <v>5.5747577360205733</v>
      </c>
      <c r="AW101">
        <f t="shared" si="164"/>
        <v>0.32482264585324472</v>
      </c>
      <c r="AX101">
        <f t="shared" si="165"/>
        <v>2.1253766281309363</v>
      </c>
      <c r="AY101">
        <f t="shared" si="166"/>
        <v>3.449381107889637</v>
      </c>
      <c r="AZ101">
        <f t="shared" si="167"/>
        <v>0.20484862899635972</v>
      </c>
      <c r="BA101">
        <f t="shared" si="168"/>
        <v>16.661977264880541</v>
      </c>
      <c r="BB101">
        <f t="shared" si="169"/>
        <v>0.5520297753586767</v>
      </c>
      <c r="BC101">
        <f t="shared" si="170"/>
        <v>43.416655698402053</v>
      </c>
      <c r="BD101">
        <f t="shared" si="171"/>
        <v>387.35864860488419</v>
      </c>
      <c r="BE101">
        <f t="shared" si="172"/>
        <v>3.627769701177281E-2</v>
      </c>
    </row>
    <row r="102" spans="1:115" x14ac:dyDescent="0.25">
      <c r="A102" s="1">
        <v>82</v>
      </c>
      <c r="B102" s="1" t="s">
        <v>123</v>
      </c>
      <c r="C102" s="1">
        <v>21060206</v>
      </c>
      <c r="D102" s="1">
        <v>1</v>
      </c>
      <c r="E102" s="1">
        <v>0</v>
      </c>
      <c r="F102">
        <f t="shared" si="145"/>
        <v>32.084558937186038</v>
      </c>
      <c r="G102">
        <f t="shared" si="146"/>
        <v>0.34726976896759365</v>
      </c>
      <c r="H102">
        <f t="shared" si="147"/>
        <v>220.17533573344178</v>
      </c>
      <c r="I102">
        <f t="shared" si="148"/>
        <v>12.887556108223002</v>
      </c>
      <c r="J102">
        <f t="shared" si="149"/>
        <v>2.8779020022665081</v>
      </c>
      <c r="K102">
        <f t="shared" si="150"/>
        <v>32.827743530273438</v>
      </c>
      <c r="L102" s="1">
        <v>0.59374424299999995</v>
      </c>
      <c r="M102">
        <f t="shared" si="151"/>
        <v>2.6070258731483507</v>
      </c>
      <c r="N102" s="1">
        <v>1</v>
      </c>
      <c r="O102">
        <f t="shared" si="152"/>
        <v>5.2140517462967013</v>
      </c>
      <c r="P102" s="1">
        <v>36.698474884033203</v>
      </c>
      <c r="Q102" s="1">
        <v>32.827743530273438</v>
      </c>
      <c r="R102" s="1">
        <v>37.73956298828125</v>
      </c>
      <c r="S102" s="1">
        <v>400.1759033203125</v>
      </c>
      <c r="T102" s="1">
        <v>395.76028442382812</v>
      </c>
      <c r="U102" s="1">
        <v>26.380405426025391</v>
      </c>
      <c r="V102" s="1">
        <v>27.868122100830078</v>
      </c>
      <c r="W102" s="1">
        <v>32.442630767822266</v>
      </c>
      <c r="X102" s="1">
        <v>34.272220611572266</v>
      </c>
      <c r="Y102" s="1">
        <v>500.00567626953125</v>
      </c>
      <c r="Z102" s="1">
        <v>1499.5633544921875</v>
      </c>
      <c r="AA102" s="1">
        <v>1977.76953125</v>
      </c>
      <c r="AB102" s="1">
        <v>76.270378112792969</v>
      </c>
      <c r="AC102" s="1">
        <v>-0.90266406536102295</v>
      </c>
      <c r="AD102" s="1">
        <v>0.25626501441001892</v>
      </c>
      <c r="AE102" s="1">
        <v>1</v>
      </c>
      <c r="AF102" s="1">
        <v>-0.21956524252891541</v>
      </c>
      <c r="AG102" s="1">
        <v>2.737391471862793</v>
      </c>
      <c r="AH102" s="1">
        <v>1</v>
      </c>
      <c r="AI102" s="1">
        <v>0</v>
      </c>
      <c r="AJ102" s="1">
        <v>0.15999999642372131</v>
      </c>
      <c r="AK102" s="1">
        <v>111115</v>
      </c>
      <c r="AL102">
        <f t="shared" si="153"/>
        <v>8.4212298841528508</v>
      </c>
      <c r="AM102">
        <f t="shared" si="154"/>
        <v>1.2887556108223001E-2</v>
      </c>
      <c r="AN102">
        <f t="shared" si="155"/>
        <v>305.97774353027341</v>
      </c>
      <c r="AO102">
        <f t="shared" si="156"/>
        <v>309.84847488403318</v>
      </c>
      <c r="AP102">
        <f t="shared" si="157"/>
        <v>239.93013135589354</v>
      </c>
      <c r="AQ102">
        <f t="shared" si="158"/>
        <v>-1.9113362420796169</v>
      </c>
      <c r="AR102">
        <f t="shared" si="159"/>
        <v>5.0034142121903002</v>
      </c>
      <c r="AS102">
        <f t="shared" si="160"/>
        <v>65.601014915528111</v>
      </c>
      <c r="AT102">
        <f t="shared" si="161"/>
        <v>37.732892814698033</v>
      </c>
      <c r="AU102">
        <f t="shared" si="162"/>
        <v>34.76310920715332</v>
      </c>
      <c r="AV102">
        <f t="shared" si="163"/>
        <v>5.5746958039680239</v>
      </c>
      <c r="AW102">
        <f t="shared" si="164"/>
        <v>0.32558494241911912</v>
      </c>
      <c r="AX102">
        <f t="shared" si="165"/>
        <v>2.1255122099237922</v>
      </c>
      <c r="AY102">
        <f t="shared" si="166"/>
        <v>3.4491835940442317</v>
      </c>
      <c r="AZ102">
        <f t="shared" si="167"/>
        <v>0.20533372386419718</v>
      </c>
      <c r="BA102">
        <f t="shared" si="168"/>
        <v>16.792856107500743</v>
      </c>
      <c r="BB102">
        <f t="shared" si="169"/>
        <v>0.55633509576127993</v>
      </c>
      <c r="BC102">
        <f t="shared" si="170"/>
        <v>43.429107236205034</v>
      </c>
      <c r="BD102">
        <f t="shared" si="171"/>
        <v>387.45308751195142</v>
      </c>
      <c r="BE102">
        <f t="shared" si="172"/>
        <v>3.5963160331414626E-2</v>
      </c>
    </row>
    <row r="103" spans="1:115" x14ac:dyDescent="0.25">
      <c r="A103" s="1">
        <v>83</v>
      </c>
      <c r="B103" s="1" t="s">
        <v>124</v>
      </c>
      <c r="C103" s="1">
        <v>21060206</v>
      </c>
      <c r="D103" s="1">
        <v>1</v>
      </c>
      <c r="E103" s="1">
        <v>0</v>
      </c>
      <c r="F103">
        <f t="shared" si="145"/>
        <v>31.877396503394699</v>
      </c>
      <c r="G103">
        <f t="shared" si="146"/>
        <v>0.34701922028479332</v>
      </c>
      <c r="H103">
        <f t="shared" si="147"/>
        <v>221.06639762424265</v>
      </c>
      <c r="I103">
        <f t="shared" si="148"/>
        <v>12.8778409314331</v>
      </c>
      <c r="J103">
        <f t="shared" si="149"/>
        <v>2.8776760583451755</v>
      </c>
      <c r="K103">
        <f t="shared" si="150"/>
        <v>32.826427459716797</v>
      </c>
      <c r="L103" s="1">
        <v>0.59374424299999995</v>
      </c>
      <c r="M103">
        <f t="shared" si="151"/>
        <v>2.6070258731483507</v>
      </c>
      <c r="N103" s="1">
        <v>1</v>
      </c>
      <c r="O103">
        <f t="shared" si="152"/>
        <v>5.2140517462967013</v>
      </c>
      <c r="P103" s="1">
        <v>36.699119567871094</v>
      </c>
      <c r="Q103" s="1">
        <v>32.826427459716797</v>
      </c>
      <c r="R103" s="1">
        <v>37.739658355712891</v>
      </c>
      <c r="S103" s="1">
        <v>400.1661376953125</v>
      </c>
      <c r="T103" s="1">
        <v>395.77554321289062</v>
      </c>
      <c r="U103" s="1">
        <v>26.379749298095703</v>
      </c>
      <c r="V103" s="1">
        <v>27.866350173950195</v>
      </c>
      <c r="W103" s="1">
        <v>32.440536499023438</v>
      </c>
      <c r="X103" s="1">
        <v>34.268684387207031</v>
      </c>
      <c r="Y103" s="1">
        <v>500.00466918945312</v>
      </c>
      <c r="Z103" s="1">
        <v>1499.6185302734375</v>
      </c>
      <c r="AA103" s="1">
        <v>1977.8218994140625</v>
      </c>
      <c r="AB103" s="1">
        <v>76.270042419433594</v>
      </c>
      <c r="AC103" s="1">
        <v>-0.90266406536102295</v>
      </c>
      <c r="AD103" s="1">
        <v>0.25626501441001892</v>
      </c>
      <c r="AE103" s="1">
        <v>1</v>
      </c>
      <c r="AF103" s="1">
        <v>-0.21956524252891541</v>
      </c>
      <c r="AG103" s="1">
        <v>2.737391471862793</v>
      </c>
      <c r="AH103" s="1">
        <v>1</v>
      </c>
      <c r="AI103" s="1">
        <v>0</v>
      </c>
      <c r="AJ103" s="1">
        <v>0.15999999642372131</v>
      </c>
      <c r="AK103" s="1">
        <v>111115</v>
      </c>
      <c r="AL103">
        <f t="shared" si="153"/>
        <v>8.4212129226397074</v>
      </c>
      <c r="AM103">
        <f t="shared" si="154"/>
        <v>1.2877840931433101E-2</v>
      </c>
      <c r="AN103">
        <f t="shared" si="155"/>
        <v>305.97642745971677</v>
      </c>
      <c r="AO103">
        <f t="shared" si="156"/>
        <v>309.84911956787107</v>
      </c>
      <c r="AP103">
        <f t="shared" si="157"/>
        <v>239.93895948069621</v>
      </c>
      <c r="AQ103">
        <f t="shared" si="158"/>
        <v>-1.908182925939776</v>
      </c>
      <c r="AR103">
        <f t="shared" si="159"/>
        <v>5.0030437681871476</v>
      </c>
      <c r="AS103">
        <f t="shared" si="160"/>
        <v>65.596446645116487</v>
      </c>
      <c r="AT103">
        <f t="shared" si="161"/>
        <v>37.730096471166291</v>
      </c>
      <c r="AU103">
        <f t="shared" si="162"/>
        <v>34.762773513793945</v>
      </c>
      <c r="AV103">
        <f t="shared" si="163"/>
        <v>5.5745919953927618</v>
      </c>
      <c r="AW103">
        <f t="shared" si="164"/>
        <v>0.32536469726742351</v>
      </c>
      <c r="AX103">
        <f t="shared" si="165"/>
        <v>2.1253677098419721</v>
      </c>
      <c r="AY103">
        <f t="shared" si="166"/>
        <v>3.4492242855507897</v>
      </c>
      <c r="AZ103">
        <f t="shared" si="167"/>
        <v>0.20519356659650792</v>
      </c>
      <c r="BA103">
        <f t="shared" si="168"/>
        <v>16.860743524312362</v>
      </c>
      <c r="BB103">
        <f t="shared" si="169"/>
        <v>0.55856507915985443</v>
      </c>
      <c r="BC103">
        <f t="shared" si="170"/>
        <v>43.426999621732435</v>
      </c>
      <c r="BD103">
        <f t="shared" si="171"/>
        <v>387.52198391322543</v>
      </c>
      <c r="BE103">
        <f t="shared" si="172"/>
        <v>3.5722868465824127E-2</v>
      </c>
    </row>
    <row r="104" spans="1:115" x14ac:dyDescent="0.25">
      <c r="A104" s="1">
        <v>84</v>
      </c>
      <c r="B104" s="1" t="s">
        <v>124</v>
      </c>
      <c r="C104" s="1">
        <v>21060206</v>
      </c>
      <c r="D104" s="1">
        <v>1</v>
      </c>
      <c r="E104" s="1">
        <v>0</v>
      </c>
      <c r="F104">
        <f t="shared" si="145"/>
        <v>31.694897976411358</v>
      </c>
      <c r="G104">
        <f t="shared" si="146"/>
        <v>0.34777609174369484</v>
      </c>
      <c r="H104">
        <f t="shared" si="147"/>
        <v>222.27620510726987</v>
      </c>
      <c r="I104">
        <f t="shared" si="148"/>
        <v>12.90001390097382</v>
      </c>
      <c r="J104">
        <f t="shared" si="149"/>
        <v>2.8767470982173355</v>
      </c>
      <c r="K104">
        <f t="shared" si="150"/>
        <v>32.823436737060547</v>
      </c>
      <c r="L104" s="1">
        <v>0.59374424299999995</v>
      </c>
      <c r="M104">
        <f t="shared" si="151"/>
        <v>2.6070258731483507</v>
      </c>
      <c r="N104" s="1">
        <v>1</v>
      </c>
      <c r="O104">
        <f t="shared" si="152"/>
        <v>5.2140517462967013</v>
      </c>
      <c r="P104" s="1">
        <v>36.700294494628906</v>
      </c>
      <c r="Q104" s="1">
        <v>32.823436737060547</v>
      </c>
      <c r="R104" s="1">
        <v>37.739608764648438</v>
      </c>
      <c r="S104" s="1">
        <v>400.18051147460937</v>
      </c>
      <c r="T104" s="1">
        <v>395.81036376953125</v>
      </c>
      <c r="U104" s="1">
        <v>26.378444671630859</v>
      </c>
      <c r="V104" s="1">
        <v>27.867647171020508</v>
      </c>
      <c r="W104" s="1">
        <v>32.436664581298828</v>
      </c>
      <c r="X104" s="1">
        <v>34.267887115478516</v>
      </c>
      <c r="Y104" s="1">
        <v>499.98989868164062</v>
      </c>
      <c r="Z104" s="1">
        <v>1499.6029052734375</v>
      </c>
      <c r="AA104" s="1">
        <v>1977.973388671875</v>
      </c>
      <c r="AB104" s="1">
        <v>76.269622802734375</v>
      </c>
      <c r="AC104" s="1">
        <v>-0.90266406536102295</v>
      </c>
      <c r="AD104" s="1">
        <v>0.25626501441001892</v>
      </c>
      <c r="AE104" s="1">
        <v>1</v>
      </c>
      <c r="AF104" s="1">
        <v>-0.21956524252891541</v>
      </c>
      <c r="AG104" s="1">
        <v>2.737391471862793</v>
      </c>
      <c r="AH104" s="1">
        <v>1</v>
      </c>
      <c r="AI104" s="1">
        <v>0</v>
      </c>
      <c r="AJ104" s="1">
        <v>0.15999999642372131</v>
      </c>
      <c r="AK104" s="1">
        <v>111115</v>
      </c>
      <c r="AL104">
        <f t="shared" si="153"/>
        <v>8.4209641537802753</v>
      </c>
      <c r="AM104">
        <f t="shared" si="154"/>
        <v>1.290001390097382E-2</v>
      </c>
      <c r="AN104">
        <f t="shared" si="155"/>
        <v>305.97343673706052</v>
      </c>
      <c r="AO104">
        <f t="shared" si="156"/>
        <v>309.85029449462888</v>
      </c>
      <c r="AP104">
        <f t="shared" si="157"/>
        <v>239.93645948075209</v>
      </c>
      <c r="AQ104">
        <f t="shared" si="158"/>
        <v>-1.9145312173876448</v>
      </c>
      <c r="AR104">
        <f t="shared" si="159"/>
        <v>5.0022020363507576</v>
      </c>
      <c r="AS104">
        <f t="shared" si="160"/>
        <v>65.585771274739031</v>
      </c>
      <c r="AT104">
        <f t="shared" si="161"/>
        <v>37.718124103718523</v>
      </c>
      <c r="AU104">
        <f t="shared" si="162"/>
        <v>34.761865615844727</v>
      </c>
      <c r="AV104">
        <f t="shared" si="163"/>
        <v>5.5743112487998916</v>
      </c>
      <c r="AW104">
        <f t="shared" si="164"/>
        <v>0.32602996555811109</v>
      </c>
      <c r="AX104">
        <f t="shared" si="165"/>
        <v>2.125454938133422</v>
      </c>
      <c r="AY104">
        <f t="shared" si="166"/>
        <v>3.4488563106664696</v>
      </c>
      <c r="AZ104">
        <f t="shared" si="167"/>
        <v>0.20561692819863844</v>
      </c>
      <c r="BA104">
        <f t="shared" si="168"/>
        <v>16.952922321554691</v>
      </c>
      <c r="BB104">
        <f t="shared" si="169"/>
        <v>0.56157247372303465</v>
      </c>
      <c r="BC104">
        <f t="shared" si="170"/>
        <v>43.443721352776564</v>
      </c>
      <c r="BD104">
        <f t="shared" si="171"/>
        <v>387.60405620870858</v>
      </c>
      <c r="BE104">
        <f t="shared" si="172"/>
        <v>3.5524507391905873E-2</v>
      </c>
    </row>
    <row r="105" spans="1:115" x14ac:dyDescent="0.25">
      <c r="A105" s="1">
        <v>85</v>
      </c>
      <c r="B105" s="1" t="s">
        <v>125</v>
      </c>
      <c r="C105" s="1">
        <v>21060206</v>
      </c>
      <c r="D105" s="1">
        <v>1</v>
      </c>
      <c r="E105" s="1">
        <v>0</v>
      </c>
      <c r="F105">
        <f t="shared" si="145"/>
        <v>31.878142651242339</v>
      </c>
      <c r="G105">
        <f t="shared" si="146"/>
        <v>0.34712679896987969</v>
      </c>
      <c r="H105">
        <f t="shared" si="147"/>
        <v>221.13604607707722</v>
      </c>
      <c r="I105">
        <f t="shared" si="148"/>
        <v>12.881437718752574</v>
      </c>
      <c r="J105">
        <f t="shared" si="149"/>
        <v>2.877636825611225</v>
      </c>
      <c r="K105">
        <f t="shared" si="150"/>
        <v>32.825889587402344</v>
      </c>
      <c r="L105" s="1">
        <v>0.59374424299999995</v>
      </c>
      <c r="M105">
        <f t="shared" si="151"/>
        <v>2.6070258731483507</v>
      </c>
      <c r="N105" s="1">
        <v>1</v>
      </c>
      <c r="O105">
        <f t="shared" si="152"/>
        <v>5.2140517462967013</v>
      </c>
      <c r="P105" s="1">
        <v>36.700706481933594</v>
      </c>
      <c r="Q105" s="1">
        <v>32.825889587402344</v>
      </c>
      <c r="R105" s="1">
        <v>37.740211486816406</v>
      </c>
      <c r="S105" s="1">
        <v>400.19720458984375</v>
      </c>
      <c r="T105" s="1">
        <v>395.80615234375</v>
      </c>
      <c r="U105" s="1">
        <v>26.377918243408203</v>
      </c>
      <c r="V105" s="1">
        <v>27.864988327026367</v>
      </c>
      <c r="W105" s="1">
        <v>32.435340881347656</v>
      </c>
      <c r="X105" s="1">
        <v>34.263900756835937</v>
      </c>
      <c r="Y105" s="1">
        <v>499.98721313476562</v>
      </c>
      <c r="Z105" s="1">
        <v>1499.635986328125</v>
      </c>
      <c r="AA105" s="1">
        <v>1978.0235595703125</v>
      </c>
      <c r="AB105" s="1">
        <v>76.269744873046875</v>
      </c>
      <c r="AC105" s="1">
        <v>-0.90266406536102295</v>
      </c>
      <c r="AD105" s="1">
        <v>0.25626501441001892</v>
      </c>
      <c r="AE105" s="1">
        <v>1</v>
      </c>
      <c r="AF105" s="1">
        <v>-0.21956524252891541</v>
      </c>
      <c r="AG105" s="1">
        <v>2.737391471862793</v>
      </c>
      <c r="AH105" s="1">
        <v>1</v>
      </c>
      <c r="AI105" s="1">
        <v>0</v>
      </c>
      <c r="AJ105" s="1">
        <v>0.15999999642372131</v>
      </c>
      <c r="AK105" s="1">
        <v>111115</v>
      </c>
      <c r="AL105">
        <f t="shared" si="153"/>
        <v>8.4209189230785615</v>
      </c>
      <c r="AM105">
        <f t="shared" si="154"/>
        <v>1.2881437718752574E-2</v>
      </c>
      <c r="AN105">
        <f t="shared" si="155"/>
        <v>305.97588958740232</v>
      </c>
      <c r="AO105">
        <f t="shared" si="156"/>
        <v>309.85070648193357</v>
      </c>
      <c r="AP105">
        <f t="shared" si="157"/>
        <v>239.94175244938378</v>
      </c>
      <c r="AQ105">
        <f t="shared" si="158"/>
        <v>-1.9090641815719995</v>
      </c>
      <c r="AR105">
        <f t="shared" si="159"/>
        <v>5.0028923762039552</v>
      </c>
      <c r="AS105">
        <f t="shared" si="160"/>
        <v>65.5947175978025</v>
      </c>
      <c r="AT105">
        <f t="shared" si="161"/>
        <v>37.729729270776133</v>
      </c>
      <c r="AU105">
        <f t="shared" si="162"/>
        <v>34.763298034667969</v>
      </c>
      <c r="AV105">
        <f t="shared" si="163"/>
        <v>5.5747541970300309</v>
      </c>
      <c r="AW105">
        <f t="shared" si="164"/>
        <v>0.32545926688432258</v>
      </c>
      <c r="AX105">
        <f t="shared" si="165"/>
        <v>2.1252555505927302</v>
      </c>
      <c r="AY105">
        <f t="shared" si="166"/>
        <v>3.4494986464373008</v>
      </c>
      <c r="AZ105">
        <f t="shared" si="167"/>
        <v>0.2052537475933108</v>
      </c>
      <c r="BA105">
        <f t="shared" si="168"/>
        <v>16.86598981653302</v>
      </c>
      <c r="BB105">
        <f t="shared" si="169"/>
        <v>0.5586978493578969</v>
      </c>
      <c r="BC105">
        <f t="shared" si="170"/>
        <v>43.427245097996924</v>
      </c>
      <c r="BD105">
        <f t="shared" si="171"/>
        <v>387.55239985467216</v>
      </c>
      <c r="BE105">
        <f t="shared" si="172"/>
        <v>3.572110286772931E-2</v>
      </c>
    </row>
    <row r="106" spans="1:115" x14ac:dyDescent="0.25">
      <c r="A106" s="1">
        <v>86</v>
      </c>
      <c r="B106" s="1" t="s">
        <v>125</v>
      </c>
      <c r="C106" s="1">
        <v>21060206</v>
      </c>
      <c r="D106" s="1">
        <v>1</v>
      </c>
      <c r="E106" s="1">
        <v>0</v>
      </c>
      <c r="F106">
        <f t="shared" si="145"/>
        <v>32.022396107636283</v>
      </c>
      <c r="G106">
        <f t="shared" si="146"/>
        <v>0.34779010515213765</v>
      </c>
      <c r="H106">
        <f t="shared" si="147"/>
        <v>220.72593388994147</v>
      </c>
      <c r="I106">
        <f t="shared" si="148"/>
        <v>12.907931900939795</v>
      </c>
      <c r="J106">
        <f t="shared" si="149"/>
        <v>2.8783801203947146</v>
      </c>
      <c r="K106">
        <f t="shared" si="150"/>
        <v>32.829059600830078</v>
      </c>
      <c r="L106" s="1">
        <v>0.59374424299999995</v>
      </c>
      <c r="M106">
        <f t="shared" si="151"/>
        <v>2.6070258731483507</v>
      </c>
      <c r="N106" s="1">
        <v>1</v>
      </c>
      <c r="O106">
        <f t="shared" si="152"/>
        <v>5.2140517462967013</v>
      </c>
      <c r="P106" s="1">
        <v>36.701526641845703</v>
      </c>
      <c r="Q106" s="1">
        <v>32.829059600830078</v>
      </c>
      <c r="R106" s="1">
        <v>37.740474700927734</v>
      </c>
      <c r="S106" s="1">
        <v>400.21878051757812</v>
      </c>
      <c r="T106" s="1">
        <v>395.80938720703125</v>
      </c>
      <c r="U106" s="1">
        <v>26.376815795898438</v>
      </c>
      <c r="V106" s="1">
        <v>27.866928100585938</v>
      </c>
      <c r="W106" s="1">
        <v>32.432544708251953</v>
      </c>
      <c r="X106" s="1">
        <v>34.264766693115234</v>
      </c>
      <c r="Y106" s="1">
        <v>499.99169921875</v>
      </c>
      <c r="Z106" s="1">
        <v>1499.622802734375</v>
      </c>
      <c r="AA106" s="1">
        <v>1978.0657958984375</v>
      </c>
      <c r="AB106" s="1">
        <v>76.269783020019531</v>
      </c>
      <c r="AC106" s="1">
        <v>-0.90266406536102295</v>
      </c>
      <c r="AD106" s="1">
        <v>0.25626501441001892</v>
      </c>
      <c r="AE106" s="1">
        <v>1</v>
      </c>
      <c r="AF106" s="1">
        <v>-0.21956524252891541</v>
      </c>
      <c r="AG106" s="1">
        <v>2.737391471862793</v>
      </c>
      <c r="AH106" s="1">
        <v>1</v>
      </c>
      <c r="AI106" s="1">
        <v>0</v>
      </c>
      <c r="AJ106" s="1">
        <v>0.15999999642372131</v>
      </c>
      <c r="AK106" s="1">
        <v>111115</v>
      </c>
      <c r="AL106">
        <f t="shared" si="153"/>
        <v>8.4209944789098348</v>
      </c>
      <c r="AM106">
        <f t="shared" si="154"/>
        <v>1.2907931900939796E-2</v>
      </c>
      <c r="AN106">
        <f t="shared" si="155"/>
        <v>305.97905960083006</v>
      </c>
      <c r="AO106">
        <f t="shared" si="156"/>
        <v>309.85152664184568</v>
      </c>
      <c r="AP106">
        <f t="shared" si="157"/>
        <v>239.93964307443093</v>
      </c>
      <c r="AQ106">
        <f t="shared" si="158"/>
        <v>-1.9172529369100149</v>
      </c>
      <c r="AR106">
        <f t="shared" si="159"/>
        <v>5.0037846800608889</v>
      </c>
      <c r="AS106">
        <f t="shared" si="160"/>
        <v>65.606384100338659</v>
      </c>
      <c r="AT106">
        <f t="shared" si="161"/>
        <v>37.739455999752721</v>
      </c>
      <c r="AU106">
        <f t="shared" si="162"/>
        <v>34.765293121337891</v>
      </c>
      <c r="AV106">
        <f t="shared" si="163"/>
        <v>5.5753711905544519</v>
      </c>
      <c r="AW106">
        <f t="shared" si="164"/>
        <v>0.32604228123473772</v>
      </c>
      <c r="AX106">
        <f t="shared" si="165"/>
        <v>2.1254045596661744</v>
      </c>
      <c r="AY106">
        <f t="shared" si="166"/>
        <v>3.4499666308882775</v>
      </c>
      <c r="AZ106">
        <f t="shared" si="167"/>
        <v>0.2056247657627398</v>
      </c>
      <c r="BA106">
        <f t="shared" si="168"/>
        <v>16.834719084677012</v>
      </c>
      <c r="BB106">
        <f t="shared" si="169"/>
        <v>0.55765714766761965</v>
      </c>
      <c r="BC106">
        <f t="shared" si="170"/>
        <v>43.429067008523226</v>
      </c>
      <c r="BD106">
        <f t="shared" si="171"/>
        <v>387.51828522937763</v>
      </c>
      <c r="BE106">
        <f t="shared" si="172"/>
        <v>3.5887410719440828E-2</v>
      </c>
    </row>
    <row r="107" spans="1:115" x14ac:dyDescent="0.25">
      <c r="A107" s="1">
        <v>87</v>
      </c>
      <c r="B107" s="1" t="s">
        <v>126</v>
      </c>
      <c r="C107" s="1">
        <v>21060206</v>
      </c>
      <c r="D107" s="1">
        <v>1</v>
      </c>
      <c r="E107" s="1">
        <v>0</v>
      </c>
      <c r="F107">
        <f t="shared" si="145"/>
        <v>32.272123580960795</v>
      </c>
      <c r="G107">
        <f t="shared" si="146"/>
        <v>0.34793425863632521</v>
      </c>
      <c r="H107">
        <f t="shared" si="147"/>
        <v>219.60948856707461</v>
      </c>
      <c r="I107">
        <f t="shared" si="148"/>
        <v>12.916566571612323</v>
      </c>
      <c r="J107">
        <f t="shared" si="149"/>
        <v>2.8791694371897054</v>
      </c>
      <c r="K107">
        <f t="shared" si="150"/>
        <v>32.831672668457031</v>
      </c>
      <c r="L107" s="1">
        <v>0.59374424299999995</v>
      </c>
      <c r="M107">
        <f t="shared" si="151"/>
        <v>2.6070258731483507</v>
      </c>
      <c r="N107" s="1">
        <v>1</v>
      </c>
      <c r="O107">
        <f t="shared" si="152"/>
        <v>5.2140517462967013</v>
      </c>
      <c r="P107" s="1">
        <v>36.702064514160156</v>
      </c>
      <c r="Q107" s="1">
        <v>32.831672668457031</v>
      </c>
      <c r="R107" s="1">
        <v>37.740303039550781</v>
      </c>
      <c r="S107" s="1">
        <v>400.25588989257812</v>
      </c>
      <c r="T107" s="1">
        <v>395.81643676757812</v>
      </c>
      <c r="U107" s="1">
        <v>26.375154495239258</v>
      </c>
      <c r="V107" s="1">
        <v>27.866260528564453</v>
      </c>
      <c r="W107" s="1">
        <v>32.429508209228516</v>
      </c>
      <c r="X107" s="1">
        <v>34.262893676757813</v>
      </c>
      <c r="Y107" s="1">
        <v>499.99307250976562</v>
      </c>
      <c r="Z107" s="1">
        <v>1499.6263427734375</v>
      </c>
      <c r="AA107" s="1">
        <v>1977.82470703125</v>
      </c>
      <c r="AB107" s="1">
        <v>76.269683837890625</v>
      </c>
      <c r="AC107" s="1">
        <v>-0.90266406536102295</v>
      </c>
      <c r="AD107" s="1">
        <v>0.25626501441001892</v>
      </c>
      <c r="AE107" s="1">
        <v>1</v>
      </c>
      <c r="AF107" s="1">
        <v>-0.21956524252891541</v>
      </c>
      <c r="AG107" s="1">
        <v>2.737391471862793</v>
      </c>
      <c r="AH107" s="1">
        <v>1</v>
      </c>
      <c r="AI107" s="1">
        <v>0</v>
      </c>
      <c r="AJ107" s="1">
        <v>0.15999999642372131</v>
      </c>
      <c r="AK107" s="1">
        <v>111115</v>
      </c>
      <c r="AL107">
        <f t="shared" si="153"/>
        <v>8.4210176082459398</v>
      </c>
      <c r="AM107">
        <f t="shared" si="154"/>
        <v>1.2916566571612323E-2</v>
      </c>
      <c r="AN107">
        <f t="shared" si="155"/>
        <v>305.98167266845701</v>
      </c>
      <c r="AO107">
        <f t="shared" si="156"/>
        <v>309.85206451416013</v>
      </c>
      <c r="AP107">
        <f t="shared" si="157"/>
        <v>239.94020948066827</v>
      </c>
      <c r="AQ107">
        <f t="shared" si="158"/>
        <v>-1.9200202057778073</v>
      </c>
      <c r="AR107">
        <f t="shared" si="159"/>
        <v>5.0045203174476072</v>
      </c>
      <c r="AS107">
        <f t="shared" si="160"/>
        <v>65.616114629301393</v>
      </c>
      <c r="AT107">
        <f t="shared" si="161"/>
        <v>37.74985410073694</v>
      </c>
      <c r="AU107">
        <f t="shared" si="162"/>
        <v>34.766868591308594</v>
      </c>
      <c r="AV107">
        <f t="shared" si="163"/>
        <v>5.575858456829355</v>
      </c>
      <c r="AW107">
        <f t="shared" si="164"/>
        <v>0.32616896684568775</v>
      </c>
      <c r="AX107">
        <f t="shared" si="165"/>
        <v>2.1253508802579018</v>
      </c>
      <c r="AY107">
        <f t="shared" si="166"/>
        <v>3.4505075765714532</v>
      </c>
      <c r="AZ107">
        <f t="shared" si="167"/>
        <v>0.20570538743430666</v>
      </c>
      <c r="BA107">
        <f t="shared" si="168"/>
        <v>16.749546260811638</v>
      </c>
      <c r="BB107">
        <f t="shared" si="169"/>
        <v>0.55482660184733168</v>
      </c>
      <c r="BC107">
        <f t="shared" si="170"/>
        <v>43.423069307075146</v>
      </c>
      <c r="BD107">
        <f t="shared" si="171"/>
        <v>387.46067641954534</v>
      </c>
      <c r="BE107">
        <f t="shared" si="172"/>
        <v>3.6167661500315904E-2</v>
      </c>
    </row>
    <row r="108" spans="1:115" x14ac:dyDescent="0.25">
      <c r="A108" s="1">
        <v>88</v>
      </c>
      <c r="B108" s="1" t="s">
        <v>126</v>
      </c>
      <c r="C108" s="1">
        <v>21060206</v>
      </c>
      <c r="D108" s="1">
        <v>1</v>
      </c>
      <c r="E108" s="1">
        <v>0</v>
      </c>
      <c r="F108">
        <f t="shared" si="145"/>
        <v>32.492433935246865</v>
      </c>
      <c r="G108">
        <f t="shared" si="146"/>
        <v>0.3480895380891193</v>
      </c>
      <c r="H108">
        <f t="shared" si="147"/>
        <v>218.64621306572207</v>
      </c>
      <c r="I108">
        <f t="shared" si="148"/>
        <v>12.923855311985102</v>
      </c>
      <c r="J108">
        <f t="shared" si="149"/>
        <v>2.879579778019183</v>
      </c>
      <c r="K108">
        <f t="shared" si="150"/>
        <v>32.833023071289063</v>
      </c>
      <c r="L108" s="1">
        <v>0.59374424299999995</v>
      </c>
      <c r="M108">
        <f t="shared" si="151"/>
        <v>2.6070258731483507</v>
      </c>
      <c r="N108" s="1">
        <v>1</v>
      </c>
      <c r="O108">
        <f t="shared" si="152"/>
        <v>5.2140517462967013</v>
      </c>
      <c r="P108" s="1">
        <v>36.702476501464844</v>
      </c>
      <c r="Q108" s="1">
        <v>32.833023071289063</v>
      </c>
      <c r="R108" s="1">
        <v>37.739639282226563</v>
      </c>
      <c r="S108" s="1">
        <v>400.29638671875</v>
      </c>
      <c r="T108" s="1">
        <v>395.8304443359375</v>
      </c>
      <c r="U108" s="1">
        <v>26.373954772949219</v>
      </c>
      <c r="V108" s="1">
        <v>27.865890502929687</v>
      </c>
      <c r="W108" s="1">
        <v>32.427268981933594</v>
      </c>
      <c r="X108" s="1">
        <v>34.261634826660156</v>
      </c>
      <c r="Y108" s="1">
        <v>499.9971923828125</v>
      </c>
      <c r="Z108" s="1">
        <v>1499.642578125</v>
      </c>
      <c r="AA108" s="1">
        <v>1977.7276611328125</v>
      </c>
      <c r="AB108" s="1">
        <v>76.269615173339844</v>
      </c>
      <c r="AC108" s="1">
        <v>-0.90266406536102295</v>
      </c>
      <c r="AD108" s="1">
        <v>0.25626501441001892</v>
      </c>
      <c r="AE108" s="1">
        <v>1</v>
      </c>
      <c r="AF108" s="1">
        <v>-0.21956524252891541</v>
      </c>
      <c r="AG108" s="1">
        <v>2.737391471862793</v>
      </c>
      <c r="AH108" s="1">
        <v>1</v>
      </c>
      <c r="AI108" s="1">
        <v>0</v>
      </c>
      <c r="AJ108" s="1">
        <v>0.15999999642372131</v>
      </c>
      <c r="AK108" s="1">
        <v>111115</v>
      </c>
      <c r="AL108">
        <f t="shared" si="153"/>
        <v>8.4210869962542514</v>
      </c>
      <c r="AM108">
        <f t="shared" si="154"/>
        <v>1.2923855311985102E-2</v>
      </c>
      <c r="AN108">
        <f t="shared" si="155"/>
        <v>305.98302307128904</v>
      </c>
      <c r="AO108">
        <f t="shared" si="156"/>
        <v>309.85247650146482</v>
      </c>
      <c r="AP108">
        <f t="shared" si="157"/>
        <v>239.94280713686021</v>
      </c>
      <c r="AQ108">
        <f t="shared" si="158"/>
        <v>-1.9222745278137003</v>
      </c>
      <c r="AR108">
        <f t="shared" si="159"/>
        <v>5.0049005231400558</v>
      </c>
      <c r="AS108">
        <f t="shared" si="160"/>
        <v>65.621158724418564</v>
      </c>
      <c r="AT108">
        <f t="shared" si="161"/>
        <v>37.755268221488876</v>
      </c>
      <c r="AU108">
        <f t="shared" si="162"/>
        <v>34.767749786376953</v>
      </c>
      <c r="AV108">
        <f t="shared" si="163"/>
        <v>5.5761310117352876</v>
      </c>
      <c r="AW108">
        <f t="shared" si="164"/>
        <v>0.32630542288384079</v>
      </c>
      <c r="AX108">
        <f t="shared" si="165"/>
        <v>2.1253207451208729</v>
      </c>
      <c r="AY108">
        <f t="shared" si="166"/>
        <v>3.4508102666144147</v>
      </c>
      <c r="AZ108">
        <f t="shared" si="167"/>
        <v>0.20579222756038751</v>
      </c>
      <c r="BA108">
        <f t="shared" si="168"/>
        <v>16.676062529630695</v>
      </c>
      <c r="BB108">
        <f t="shared" si="169"/>
        <v>0.55237341188480971</v>
      </c>
      <c r="BC108">
        <f t="shared" si="170"/>
        <v>43.420745369574973</v>
      </c>
      <c r="BD108">
        <f t="shared" si="171"/>
        <v>387.41764217229604</v>
      </c>
      <c r="BE108">
        <f t="shared" si="172"/>
        <v>3.6416661162597404E-2</v>
      </c>
    </row>
    <row r="109" spans="1:115" x14ac:dyDescent="0.25">
      <c r="A109" s="1">
        <v>89</v>
      </c>
      <c r="B109" s="1" t="s">
        <v>127</v>
      </c>
      <c r="C109" s="1">
        <v>21060206</v>
      </c>
      <c r="D109" s="1">
        <v>1</v>
      </c>
      <c r="E109" s="1">
        <v>0</v>
      </c>
      <c r="F109">
        <f t="shared" si="145"/>
        <v>33.121594499319265</v>
      </c>
      <c r="G109">
        <f t="shared" si="146"/>
        <v>0.34841680511134898</v>
      </c>
      <c r="H109">
        <f t="shared" si="147"/>
        <v>215.79617379011083</v>
      </c>
      <c r="I109">
        <f t="shared" si="148"/>
        <v>12.935288312639894</v>
      </c>
      <c r="J109">
        <f t="shared" si="149"/>
        <v>2.8795842900035096</v>
      </c>
      <c r="K109">
        <f t="shared" si="150"/>
        <v>32.832759857177734</v>
      </c>
      <c r="L109" s="1">
        <v>0.59374424299999995</v>
      </c>
      <c r="M109">
        <f t="shared" si="151"/>
        <v>2.6070258731483507</v>
      </c>
      <c r="N109" s="1">
        <v>1</v>
      </c>
      <c r="O109">
        <f t="shared" si="152"/>
        <v>5.2140517462967013</v>
      </c>
      <c r="P109" s="1">
        <v>36.702434539794922</v>
      </c>
      <c r="Q109" s="1">
        <v>32.832759857177734</v>
      </c>
      <c r="R109" s="1">
        <v>37.738452911376953</v>
      </c>
      <c r="S109" s="1">
        <v>400.34536743164063</v>
      </c>
      <c r="T109" s="1">
        <v>395.80426025390625</v>
      </c>
      <c r="U109" s="1">
        <v>26.371692657470703</v>
      </c>
      <c r="V109" s="1">
        <v>27.864934921264648</v>
      </c>
      <c r="W109" s="1">
        <v>32.424476623535156</v>
      </c>
      <c r="X109" s="1">
        <v>34.260448455810547</v>
      </c>
      <c r="Y109" s="1">
        <v>500.00213623046875</v>
      </c>
      <c r="Z109" s="1">
        <v>1499.63330078125</v>
      </c>
      <c r="AA109" s="1">
        <v>1977.815185546875</v>
      </c>
      <c r="AB109" s="1">
        <v>76.2694091796875</v>
      </c>
      <c r="AC109" s="1">
        <v>-0.90266406536102295</v>
      </c>
      <c r="AD109" s="1">
        <v>0.25626501441001892</v>
      </c>
      <c r="AE109" s="1">
        <v>1</v>
      </c>
      <c r="AF109" s="1">
        <v>-0.21956524252891541</v>
      </c>
      <c r="AG109" s="1">
        <v>2.737391471862793</v>
      </c>
      <c r="AH109" s="1">
        <v>1</v>
      </c>
      <c r="AI109" s="1">
        <v>0</v>
      </c>
      <c r="AJ109" s="1">
        <v>0.15999999642372131</v>
      </c>
      <c r="AK109" s="1">
        <v>111115</v>
      </c>
      <c r="AL109">
        <f t="shared" si="153"/>
        <v>8.4211702618642263</v>
      </c>
      <c r="AM109">
        <f t="shared" si="154"/>
        <v>1.2935288312639895E-2</v>
      </c>
      <c r="AN109">
        <f t="shared" si="155"/>
        <v>305.98275985717771</v>
      </c>
      <c r="AO109">
        <f t="shared" si="156"/>
        <v>309.8524345397949</v>
      </c>
      <c r="AP109">
        <f t="shared" si="157"/>
        <v>239.94132276189339</v>
      </c>
      <c r="AQ109">
        <f t="shared" si="158"/>
        <v>-1.9257117888700162</v>
      </c>
      <c r="AR109">
        <f t="shared" si="159"/>
        <v>5.0048264132788063</v>
      </c>
      <c r="AS109">
        <f t="shared" si="160"/>
        <v>65.620364273278255</v>
      </c>
      <c r="AT109">
        <f t="shared" si="161"/>
        <v>37.755429352013607</v>
      </c>
      <c r="AU109">
        <f t="shared" si="162"/>
        <v>34.767597198486328</v>
      </c>
      <c r="AV109">
        <f t="shared" si="163"/>
        <v>5.5760838152515593</v>
      </c>
      <c r="AW109">
        <f t="shared" si="164"/>
        <v>0.32659299272264419</v>
      </c>
      <c r="AX109">
        <f t="shared" si="165"/>
        <v>2.1252421232752967</v>
      </c>
      <c r="AY109">
        <f t="shared" si="166"/>
        <v>3.4508416919762626</v>
      </c>
      <c r="AZ109">
        <f t="shared" si="167"/>
        <v>0.20597523811811669</v>
      </c>
      <c r="BA109">
        <f t="shared" si="168"/>
        <v>16.458646678208918</v>
      </c>
      <c r="BB109">
        <f t="shared" si="169"/>
        <v>0.54520932556834723</v>
      </c>
      <c r="BC109">
        <f t="shared" si="170"/>
        <v>43.423199727213557</v>
      </c>
      <c r="BD109">
        <f t="shared" si="171"/>
        <v>387.22855852523827</v>
      </c>
      <c r="BE109">
        <f t="shared" si="172"/>
        <v>3.7142033601686907E-2</v>
      </c>
    </row>
    <row r="110" spans="1:115" x14ac:dyDescent="0.25">
      <c r="A110" s="1">
        <v>90</v>
      </c>
      <c r="B110" s="1" t="s">
        <v>127</v>
      </c>
      <c r="C110" s="1">
        <v>21060206</v>
      </c>
      <c r="D110" s="1">
        <v>1</v>
      </c>
      <c r="E110" s="1">
        <v>0</v>
      </c>
      <c r="F110">
        <f t="shared" si="145"/>
        <v>33.686942731526848</v>
      </c>
      <c r="G110">
        <f t="shared" si="146"/>
        <v>0.34838887908786759</v>
      </c>
      <c r="H110">
        <f t="shared" si="147"/>
        <v>213.09353351069834</v>
      </c>
      <c r="I110">
        <f t="shared" si="148"/>
        <v>12.937352076995129</v>
      </c>
      <c r="J110">
        <f t="shared" si="149"/>
        <v>2.8802504553213786</v>
      </c>
      <c r="K110">
        <f t="shared" si="150"/>
        <v>32.834537506103516</v>
      </c>
      <c r="L110" s="1">
        <v>0.59374424299999995</v>
      </c>
      <c r="M110">
        <f t="shared" si="151"/>
        <v>2.6070258731483507</v>
      </c>
      <c r="N110" s="1">
        <v>1</v>
      </c>
      <c r="O110">
        <f t="shared" si="152"/>
        <v>5.2140517462967013</v>
      </c>
      <c r="P110" s="1">
        <v>36.702827453613281</v>
      </c>
      <c r="Q110" s="1">
        <v>32.834537506103516</v>
      </c>
      <c r="R110" s="1">
        <v>37.737709045410156</v>
      </c>
      <c r="S110" s="1">
        <v>400.385986328125</v>
      </c>
      <c r="T110" s="1">
        <v>395.77755737304687</v>
      </c>
      <c r="U110" s="1">
        <v>26.369264602661133</v>
      </c>
      <c r="V110" s="1">
        <v>27.862791061401367</v>
      </c>
      <c r="W110" s="1">
        <v>32.420764923095703</v>
      </c>
      <c r="X110" s="1">
        <v>34.257041931152344</v>
      </c>
      <c r="Y110" s="1">
        <v>499.98785400390625</v>
      </c>
      <c r="Z110" s="1">
        <v>1499.62646484375</v>
      </c>
      <c r="AA110" s="1">
        <v>1977.788818359375</v>
      </c>
      <c r="AB110" s="1">
        <v>76.269332885742188</v>
      </c>
      <c r="AC110" s="1">
        <v>-0.90266406536102295</v>
      </c>
      <c r="AD110" s="1">
        <v>0.25626501441001892</v>
      </c>
      <c r="AE110" s="1">
        <v>1</v>
      </c>
      <c r="AF110" s="1">
        <v>-0.21956524252891541</v>
      </c>
      <c r="AG110" s="1">
        <v>2.737391471862793</v>
      </c>
      <c r="AH110" s="1">
        <v>1</v>
      </c>
      <c r="AI110" s="1">
        <v>0</v>
      </c>
      <c r="AJ110" s="1">
        <v>0.15999999642372131</v>
      </c>
      <c r="AK110" s="1">
        <v>111115</v>
      </c>
      <c r="AL110">
        <f t="shared" si="153"/>
        <v>8.4209297167687449</v>
      </c>
      <c r="AM110">
        <f t="shared" si="154"/>
        <v>1.293735207699513E-2</v>
      </c>
      <c r="AN110">
        <f t="shared" si="155"/>
        <v>305.98453750610349</v>
      </c>
      <c r="AO110">
        <f t="shared" si="156"/>
        <v>309.85282745361326</v>
      </c>
      <c r="AP110">
        <f t="shared" si="157"/>
        <v>239.94022901191784</v>
      </c>
      <c r="AQ110">
        <f t="shared" si="158"/>
        <v>-1.9264538622666427</v>
      </c>
      <c r="AR110">
        <f t="shared" si="159"/>
        <v>5.0053269419092814</v>
      </c>
      <c r="AS110">
        <f t="shared" si="160"/>
        <v>65.62699256079344</v>
      </c>
      <c r="AT110">
        <f t="shared" si="161"/>
        <v>37.764201499392072</v>
      </c>
      <c r="AU110">
        <f t="shared" si="162"/>
        <v>34.768682479858398</v>
      </c>
      <c r="AV110">
        <f t="shared" si="163"/>
        <v>5.5764195077903107</v>
      </c>
      <c r="AW110">
        <f t="shared" si="164"/>
        <v>0.32656845542020652</v>
      </c>
      <c r="AX110">
        <f t="shared" si="165"/>
        <v>2.1250764865879028</v>
      </c>
      <c r="AY110">
        <f t="shared" si="166"/>
        <v>3.4513430212024079</v>
      </c>
      <c r="AZ110">
        <f t="shared" si="167"/>
        <v>0.20595962236966625</v>
      </c>
      <c r="BA110">
        <f t="shared" si="168"/>
        <v>16.252501643126511</v>
      </c>
      <c r="BB110">
        <f t="shared" si="169"/>
        <v>0.53841742549803906</v>
      </c>
      <c r="BC110">
        <f t="shared" si="170"/>
        <v>43.415352973078569</v>
      </c>
      <c r="BD110">
        <f t="shared" si="171"/>
        <v>387.0554780956669</v>
      </c>
      <c r="BE110">
        <f t="shared" si="172"/>
        <v>3.7786069234024229E-2</v>
      </c>
      <c r="BF110">
        <f>AVERAGE(F96:F110)</f>
        <v>32.419770922198367</v>
      </c>
      <c r="BG110">
        <f>AVERAGE(P96:P110)</f>
        <v>36.699769846598308</v>
      </c>
      <c r="BH110">
        <f>AVERAGE(Q96:Q110)</f>
        <v>32.831722513834634</v>
      </c>
      <c r="BI110">
        <f>AVERAGE(C96:C110)</f>
        <v>21060206</v>
      </c>
      <c r="BJ110">
        <f t="shared" ref="BJ110:DK110" si="173">AVERAGE(D96:D110)</f>
        <v>1</v>
      </c>
      <c r="BK110">
        <f t="shared" si="173"/>
        <v>0</v>
      </c>
      <c r="BL110">
        <f t="shared" si="173"/>
        <v>32.419770922198367</v>
      </c>
      <c r="BM110">
        <f t="shared" si="173"/>
        <v>0.34714021699793468</v>
      </c>
      <c r="BN110">
        <f t="shared" si="173"/>
        <v>218.53280123893549</v>
      </c>
      <c r="BO110">
        <f t="shared" si="173"/>
        <v>12.888660234459897</v>
      </c>
      <c r="BP110">
        <f t="shared" si="173"/>
        <v>2.8791174210587522</v>
      </c>
      <c r="BQ110">
        <f t="shared" si="173"/>
        <v>32.831722513834634</v>
      </c>
      <c r="BR110">
        <f t="shared" si="173"/>
        <v>0.59374424299999984</v>
      </c>
      <c r="BS110">
        <f t="shared" si="173"/>
        <v>2.6070258731483511</v>
      </c>
      <c r="BT110">
        <f t="shared" si="173"/>
        <v>1</v>
      </c>
      <c r="BU110">
        <f t="shared" si="173"/>
        <v>5.2140517462967022</v>
      </c>
      <c r="BV110">
        <f t="shared" si="173"/>
        <v>36.699769846598308</v>
      </c>
      <c r="BW110">
        <f t="shared" si="173"/>
        <v>32.831722513834634</v>
      </c>
      <c r="BX110">
        <f t="shared" si="173"/>
        <v>37.739480590820314</v>
      </c>
      <c r="BY110">
        <f t="shared" si="173"/>
        <v>400.21857910156251</v>
      </c>
      <c r="BZ110">
        <f t="shared" si="173"/>
        <v>395.76302083333331</v>
      </c>
      <c r="CA110">
        <f t="shared" si="173"/>
        <v>26.379187266031902</v>
      </c>
      <c r="CB110">
        <f t="shared" si="173"/>
        <v>27.867058944702148</v>
      </c>
      <c r="CC110">
        <f t="shared" si="173"/>
        <v>32.438620758056643</v>
      </c>
      <c r="CD110">
        <f t="shared" si="173"/>
        <v>34.268262990315755</v>
      </c>
      <c r="CE110">
        <f t="shared" si="173"/>
        <v>499.99697265625002</v>
      </c>
      <c r="CF110">
        <f t="shared" si="173"/>
        <v>1499.593017578125</v>
      </c>
      <c r="CG110">
        <f t="shared" si="173"/>
        <v>1977.702197265625</v>
      </c>
      <c r="CH110">
        <f t="shared" si="173"/>
        <v>76.269876607259121</v>
      </c>
      <c r="CI110">
        <f t="shared" si="173"/>
        <v>-0.90266406536102295</v>
      </c>
      <c r="CJ110">
        <f t="shared" si="173"/>
        <v>0.25626501441001892</v>
      </c>
      <c r="CK110">
        <f t="shared" si="173"/>
        <v>1</v>
      </c>
      <c r="CL110">
        <f t="shared" si="173"/>
        <v>-0.21956524252891541</v>
      </c>
      <c r="CM110">
        <f t="shared" si="173"/>
        <v>2.737391471862793</v>
      </c>
      <c r="CN110">
        <f t="shared" si="173"/>
        <v>1</v>
      </c>
      <c r="CO110">
        <f t="shared" si="173"/>
        <v>0</v>
      </c>
      <c r="CP110">
        <f t="shared" si="173"/>
        <v>0.15999999642372131</v>
      </c>
      <c r="CQ110">
        <f t="shared" si="173"/>
        <v>111115</v>
      </c>
      <c r="CR110">
        <f t="shared" si="173"/>
        <v>8.4210832955604751</v>
      </c>
      <c r="CS110">
        <f t="shared" si="173"/>
        <v>1.2888660234459897E-2</v>
      </c>
      <c r="CT110">
        <f t="shared" si="173"/>
        <v>305.98172251383465</v>
      </c>
      <c r="CU110">
        <f t="shared" si="173"/>
        <v>309.84976984659829</v>
      </c>
      <c r="CV110">
        <f t="shared" si="173"/>
        <v>239.93487744953745</v>
      </c>
      <c r="CW110">
        <f t="shared" si="173"/>
        <v>-1.9118524582220244</v>
      </c>
      <c r="CX110">
        <f t="shared" si="173"/>
        <v>5.0045345685275322</v>
      </c>
      <c r="CY110">
        <f t="shared" si="173"/>
        <v>65.616135644783355</v>
      </c>
      <c r="CZ110">
        <f t="shared" si="173"/>
        <v>37.749076700081197</v>
      </c>
      <c r="DA110">
        <f t="shared" si="173"/>
        <v>34.765746180216475</v>
      </c>
      <c r="DB110">
        <f t="shared" si="173"/>
        <v>5.5755113636493956</v>
      </c>
      <c r="DC110">
        <f t="shared" si="173"/>
        <v>0.32547094514262276</v>
      </c>
      <c r="DD110">
        <f t="shared" si="173"/>
        <v>2.1254171474687804</v>
      </c>
      <c r="DE110">
        <f t="shared" si="173"/>
        <v>3.4500942161806147</v>
      </c>
      <c r="DF110">
        <f t="shared" si="173"/>
        <v>0.2052611893942112</v>
      </c>
      <c r="DG110">
        <f t="shared" si="173"/>
        <v>16.66746998929387</v>
      </c>
      <c r="DH110">
        <f t="shared" si="173"/>
        <v>0.55218067638519341</v>
      </c>
      <c r="DI110">
        <f t="shared" si="173"/>
        <v>43.416151974799142</v>
      </c>
      <c r="DJ110">
        <f t="shared" si="173"/>
        <v>387.36903226656221</v>
      </c>
      <c r="DK110">
        <f t="shared" si="173"/>
        <v>3.6336049943859743E-2</v>
      </c>
    </row>
    <row r="111" spans="1:115" x14ac:dyDescent="0.25">
      <c r="A111" s="1" t="s">
        <v>9</v>
      </c>
      <c r="B111" s="1" t="s">
        <v>128</v>
      </c>
    </row>
    <row r="112" spans="1:115" x14ac:dyDescent="0.25">
      <c r="A112" s="1" t="s">
        <v>9</v>
      </c>
      <c r="B112" s="1" t="s">
        <v>129</v>
      </c>
    </row>
    <row r="113" spans="1:115" x14ac:dyDescent="0.25">
      <c r="A113" s="1" t="s">
        <v>9</v>
      </c>
      <c r="B113" s="1" t="s">
        <v>130</v>
      </c>
    </row>
    <row r="114" spans="1:115" x14ac:dyDescent="0.25">
      <c r="A114" s="1">
        <v>91</v>
      </c>
      <c r="B114" s="1" t="s">
        <v>131</v>
      </c>
      <c r="C114" s="1">
        <v>21060206</v>
      </c>
      <c r="D114" s="1">
        <v>1</v>
      </c>
      <c r="E114" s="1">
        <v>0</v>
      </c>
      <c r="F114">
        <f t="shared" ref="F114:F128" si="174">(S114-T114*(1000-U114)/(1000-V114))*AL114</f>
        <v>25.84019949827119</v>
      </c>
      <c r="G114">
        <f t="shared" ref="G114:G128" si="175">IF(AW114&lt;&gt;0,1/(1/AW114-1/O114),0)</f>
        <v>0.31106258878554027</v>
      </c>
      <c r="H114">
        <f t="shared" ref="H114:H128" si="176">((AZ114-AM114/2)*T114-F114)/(AZ114+AM114/2)</f>
        <v>235.30230206176782</v>
      </c>
      <c r="I114">
        <f t="shared" ref="I114:I128" si="177">AM114*1000</f>
        <v>12.660119397007033</v>
      </c>
      <c r="J114">
        <f t="shared" ref="J114:J128" si="178">(AR114-AX114)</f>
        <v>3.1050557670732517</v>
      </c>
      <c r="K114">
        <f t="shared" ref="K114:K128" si="179">(Q114+AQ114*E114)</f>
        <v>35.537239074707031</v>
      </c>
      <c r="L114" s="1">
        <v>0.59374424299999995</v>
      </c>
      <c r="M114">
        <f t="shared" ref="M114:M128" si="180">(L114*AF114+AG114)</f>
        <v>2.6070258731483507</v>
      </c>
      <c r="N114" s="1">
        <v>1</v>
      </c>
      <c r="O114">
        <f t="shared" ref="O114:O128" si="181">M114*(N114+1)*(N114+1)/(N114*N114+1)</f>
        <v>5.2140517462967013</v>
      </c>
      <c r="P114" s="1">
        <v>41.125843048095703</v>
      </c>
      <c r="Q114" s="1">
        <v>35.537239074707031</v>
      </c>
      <c r="R114" s="1">
        <v>42.733997344970703</v>
      </c>
      <c r="S114" s="1">
        <v>400.29672241210937</v>
      </c>
      <c r="T114" s="1">
        <v>396.63165283203125</v>
      </c>
      <c r="U114" s="1">
        <v>34.131462097167969</v>
      </c>
      <c r="V114" s="1">
        <v>35.581459045410156</v>
      </c>
      <c r="W114" s="1">
        <v>33.06884765625</v>
      </c>
      <c r="X114" s="1">
        <v>34.473705291748047</v>
      </c>
      <c r="Y114" s="1">
        <v>499.96047973632812</v>
      </c>
      <c r="Z114" s="1">
        <v>1499.7862548828125</v>
      </c>
      <c r="AA114" s="1">
        <v>2013.1546630859375</v>
      </c>
      <c r="AB114" s="1">
        <v>76.262916564941406</v>
      </c>
      <c r="AC114" s="1">
        <v>-0.91484057903289795</v>
      </c>
      <c r="AD114" s="1">
        <v>0.17905822396278381</v>
      </c>
      <c r="AE114" s="1">
        <v>1</v>
      </c>
      <c r="AF114" s="1">
        <v>-0.21956524252891541</v>
      </c>
      <c r="AG114" s="1">
        <v>2.737391471862793</v>
      </c>
      <c r="AH114" s="1">
        <v>1</v>
      </c>
      <c r="AI114" s="1">
        <v>0</v>
      </c>
      <c r="AJ114" s="1">
        <v>0.15999999642372131</v>
      </c>
      <c r="AK114" s="1">
        <v>111115</v>
      </c>
      <c r="AL114">
        <f t="shared" ref="AL114:AL128" si="182">Y114*0.000001/(L114*0.0001)</f>
        <v>8.4204686720024</v>
      </c>
      <c r="AM114">
        <f t="shared" ref="AM114:AM128" si="183">(V114-U114)/(1000-V114)*AL114</f>
        <v>1.2660119397007034E-2</v>
      </c>
      <c r="AN114">
        <f t="shared" ref="AN114:AN128" si="184">(Q114+273.15)</f>
        <v>308.68723907470701</v>
      </c>
      <c r="AO114">
        <f t="shared" ref="AO114:AO128" si="185">(P114+273.15)</f>
        <v>314.27584304809568</v>
      </c>
      <c r="AP114">
        <f t="shared" ref="AP114:AP128" si="186">(Z114*AH114+AA114*AI114)*AJ114</f>
        <v>239.96579541759638</v>
      </c>
      <c r="AQ114">
        <f t="shared" ref="AQ114:AQ128" si="187">((AP114+0.00000010773*(AO114^4-AN114^4))-AM114*44100)/(M114*51.4+0.00000043092*AN114^3)</f>
        <v>-1.6741777739188497</v>
      </c>
      <c r="AR114">
        <f t="shared" ref="AR114:AR128" si="188">0.61365*EXP(17.502*K114/(240.97+K114))</f>
        <v>5.8186016095122461</v>
      </c>
      <c r="AS114">
        <f t="shared" ref="AS114:AS128" si="189">AR114*1000/AB114</f>
        <v>76.296604845389524</v>
      </c>
      <c r="AT114">
        <f t="shared" ref="AT114:AT128" si="190">(AS114-V114)</f>
        <v>40.715145799979368</v>
      </c>
      <c r="AU114">
        <f t="shared" ref="AU114:AU128" si="191">IF(E114,Q114,(P114+Q114)/2)</f>
        <v>38.331541061401367</v>
      </c>
      <c r="AV114">
        <f t="shared" ref="AV114:AV128" si="192">0.61365*EXP(17.502*AU114/(240.97+AU114))</f>
        <v>6.7778254081087876</v>
      </c>
      <c r="AW114">
        <f t="shared" ref="AW114:AW128" si="193">IF(AT114&lt;&gt;0,(1000-(AS114+V114)/2)/AT114*AM114,0)</f>
        <v>0.29354984094472625</v>
      </c>
      <c r="AX114">
        <f t="shared" ref="AX114:AX128" si="194">V114*AB114/1000</f>
        <v>2.7135458424389944</v>
      </c>
      <c r="AY114">
        <f t="shared" ref="AY114:AY128" si="195">(AV114-AX114)</f>
        <v>4.0642795656697928</v>
      </c>
      <c r="AZ114">
        <f t="shared" ref="AZ114:AZ128" si="196">1/(1.6/G114+1.37/O114)</f>
        <v>0.1849655937731611</v>
      </c>
      <c r="BA114">
        <f t="shared" ref="BA114:BA128" si="197">H114*AB114*0.001</f>
        <v>17.944839829675239</v>
      </c>
      <c r="BB114">
        <f t="shared" ref="BB114:BB128" si="198">H114/T114</f>
        <v>0.59325144723488699</v>
      </c>
      <c r="BC114">
        <f t="shared" ref="BC114:BC128" si="199">(1-AM114*AB114/AR114/G114)*100</f>
        <v>46.656094727657035</v>
      </c>
      <c r="BD114">
        <f t="shared" ref="BD114:BD128" si="200">(T114-F114/(O114/1.35))</f>
        <v>389.9412187857173</v>
      </c>
      <c r="BE114">
        <f t="shared" ref="BE114:BE128" si="201">F114*BC114/100/BD114</f>
        <v>3.0917552120475013E-2</v>
      </c>
    </row>
    <row r="115" spans="1:115" x14ac:dyDescent="0.25">
      <c r="A115" s="1">
        <v>92</v>
      </c>
      <c r="B115" s="1" t="s">
        <v>131</v>
      </c>
      <c r="C115" s="1">
        <v>21060206</v>
      </c>
      <c r="D115" s="1">
        <v>1</v>
      </c>
      <c r="E115" s="1">
        <v>0</v>
      </c>
      <c r="F115">
        <f t="shared" si="174"/>
        <v>25.578123027218755</v>
      </c>
      <c r="G115">
        <f t="shared" si="175"/>
        <v>0.31089249299585464</v>
      </c>
      <c r="H115">
        <f t="shared" si="176"/>
        <v>236.60589402356797</v>
      </c>
      <c r="I115">
        <f t="shared" si="177"/>
        <v>12.654053411999371</v>
      </c>
      <c r="J115">
        <f t="shared" si="178"/>
        <v>3.1051572068430096</v>
      </c>
      <c r="K115">
        <f t="shared" si="179"/>
        <v>35.537948608398438</v>
      </c>
      <c r="L115" s="1">
        <v>0.59374424299999995</v>
      </c>
      <c r="M115">
        <f t="shared" si="180"/>
        <v>2.6070258731483507</v>
      </c>
      <c r="N115" s="1">
        <v>1</v>
      </c>
      <c r="O115">
        <f t="shared" si="181"/>
        <v>5.2140517462967013</v>
      </c>
      <c r="P115" s="1">
        <v>41.125923156738281</v>
      </c>
      <c r="Q115" s="1">
        <v>35.537948608398438</v>
      </c>
      <c r="R115" s="1">
        <v>42.734291076660156</v>
      </c>
      <c r="S115" s="1">
        <v>400.269775390625</v>
      </c>
      <c r="T115" s="1">
        <v>396.635986328125</v>
      </c>
      <c r="U115" s="1">
        <v>34.133827209472656</v>
      </c>
      <c r="V115" s="1">
        <v>35.583175659179688</v>
      </c>
      <c r="W115" s="1">
        <v>33.070945739746094</v>
      </c>
      <c r="X115" s="1">
        <v>34.475162506103516</v>
      </c>
      <c r="Y115" s="1">
        <v>499.94363403320312</v>
      </c>
      <c r="Z115" s="1">
        <v>1499.8140869140625</v>
      </c>
      <c r="AA115" s="1">
        <v>2013.1270751953125</v>
      </c>
      <c r="AB115" s="1">
        <v>76.262786865234375</v>
      </c>
      <c r="AC115" s="1">
        <v>-0.91484057903289795</v>
      </c>
      <c r="AD115" s="1">
        <v>0.17905822396278381</v>
      </c>
      <c r="AE115" s="1">
        <v>1</v>
      </c>
      <c r="AF115" s="1">
        <v>-0.21956524252891541</v>
      </c>
      <c r="AG115" s="1">
        <v>2.737391471862793</v>
      </c>
      <c r="AH115" s="1">
        <v>1</v>
      </c>
      <c r="AI115" s="1">
        <v>0</v>
      </c>
      <c r="AJ115" s="1">
        <v>0.15999999642372131</v>
      </c>
      <c r="AK115" s="1">
        <v>111115</v>
      </c>
      <c r="AL115">
        <f t="shared" si="182"/>
        <v>8.4201849521461902</v>
      </c>
      <c r="AM115">
        <f t="shared" si="183"/>
        <v>1.2654053411999371E-2</v>
      </c>
      <c r="AN115">
        <f t="shared" si="184"/>
        <v>308.68794860839841</v>
      </c>
      <c r="AO115">
        <f t="shared" si="185"/>
        <v>314.27592315673826</v>
      </c>
      <c r="AP115">
        <f t="shared" si="186"/>
        <v>239.97024854249685</v>
      </c>
      <c r="AQ115">
        <f t="shared" si="187"/>
        <v>-1.672376614713138</v>
      </c>
      <c r="AR115">
        <f t="shared" si="188"/>
        <v>5.8188293481272257</v>
      </c>
      <c r="AS115">
        <f t="shared" si="189"/>
        <v>76.299720837763317</v>
      </c>
      <c r="AT115">
        <f t="shared" si="190"/>
        <v>40.71654517858363</v>
      </c>
      <c r="AU115">
        <f t="shared" si="191"/>
        <v>38.331935882568359</v>
      </c>
      <c r="AV115">
        <f t="shared" si="192"/>
        <v>6.7779700848839521</v>
      </c>
      <c r="AW115">
        <f t="shared" si="193"/>
        <v>0.29339835404802816</v>
      </c>
      <c r="AX115">
        <f t="shared" si="194"/>
        <v>2.7136721412842162</v>
      </c>
      <c r="AY115">
        <f t="shared" si="195"/>
        <v>4.064297943599736</v>
      </c>
      <c r="AZ115">
        <f t="shared" si="196"/>
        <v>0.18486936356481073</v>
      </c>
      <c r="BA115">
        <f t="shared" si="197"/>
        <v>18.044224866977594</v>
      </c>
      <c r="BB115">
        <f t="shared" si="198"/>
        <v>0.59653158608717627</v>
      </c>
      <c r="BC115">
        <f t="shared" si="199"/>
        <v>46.654661059231685</v>
      </c>
      <c r="BD115">
        <f t="shared" si="200"/>
        <v>390.01340800191821</v>
      </c>
      <c r="BE115">
        <f t="shared" si="201"/>
        <v>3.0597375266656242E-2</v>
      </c>
    </row>
    <row r="116" spans="1:115" x14ac:dyDescent="0.25">
      <c r="A116" s="1">
        <v>93</v>
      </c>
      <c r="B116" s="1" t="s">
        <v>132</v>
      </c>
      <c r="C116" s="1">
        <v>21060206</v>
      </c>
      <c r="D116" s="1">
        <v>1</v>
      </c>
      <c r="E116" s="1">
        <v>0</v>
      </c>
      <c r="F116">
        <f t="shared" si="174"/>
        <v>25.364011572108183</v>
      </c>
      <c r="G116">
        <f t="shared" si="175"/>
        <v>0.31085616632865654</v>
      </c>
      <c r="H116">
        <f t="shared" si="176"/>
        <v>237.7309687644283</v>
      </c>
      <c r="I116">
        <f t="shared" si="177"/>
        <v>12.64002413087422</v>
      </c>
      <c r="J116">
        <f t="shared" si="178"/>
        <v>3.1021157048145667</v>
      </c>
      <c r="K116">
        <f t="shared" si="179"/>
        <v>35.528820037841797</v>
      </c>
      <c r="L116" s="1">
        <v>0.59374424299999995</v>
      </c>
      <c r="M116">
        <f t="shared" si="180"/>
        <v>2.6070258731483507</v>
      </c>
      <c r="N116" s="1">
        <v>1</v>
      </c>
      <c r="O116">
        <f t="shared" si="181"/>
        <v>5.2140517462967013</v>
      </c>
      <c r="P116" s="1">
        <v>41.125267028808594</v>
      </c>
      <c r="Q116" s="1">
        <v>35.528820037841797</v>
      </c>
      <c r="R116" s="1">
        <v>42.734321594238281</v>
      </c>
      <c r="S116" s="1">
        <v>400.24264526367187</v>
      </c>
      <c r="T116" s="1">
        <v>396.63494873046875</v>
      </c>
      <c r="U116" s="1">
        <v>34.136924743652344</v>
      </c>
      <c r="V116" s="1">
        <v>35.584663391113281</v>
      </c>
      <c r="W116" s="1">
        <v>33.075077056884766</v>
      </c>
      <c r="X116" s="1">
        <v>34.477787017822266</v>
      </c>
      <c r="Y116" s="1">
        <v>499.94387817382812</v>
      </c>
      <c r="Z116" s="1">
        <v>1499.8309326171875</v>
      </c>
      <c r="AA116" s="1">
        <v>2013.0335693359375</v>
      </c>
      <c r="AB116" s="1">
        <v>76.262748718261719</v>
      </c>
      <c r="AC116" s="1">
        <v>-0.91484057903289795</v>
      </c>
      <c r="AD116" s="1">
        <v>0.17905822396278381</v>
      </c>
      <c r="AE116" s="1">
        <v>1</v>
      </c>
      <c r="AF116" s="1">
        <v>-0.21956524252891541</v>
      </c>
      <c r="AG116" s="1">
        <v>2.737391471862793</v>
      </c>
      <c r="AH116" s="1">
        <v>1</v>
      </c>
      <c r="AI116" s="1">
        <v>0</v>
      </c>
      <c r="AJ116" s="1">
        <v>0.15999999642372131</v>
      </c>
      <c r="AK116" s="1">
        <v>111115</v>
      </c>
      <c r="AL116">
        <f t="shared" si="182"/>
        <v>8.4201890640281647</v>
      </c>
      <c r="AM116">
        <f t="shared" si="183"/>
        <v>1.2640024130874221E-2</v>
      </c>
      <c r="AN116">
        <f t="shared" si="184"/>
        <v>308.67882003784177</v>
      </c>
      <c r="AO116">
        <f t="shared" si="185"/>
        <v>314.27526702880857</v>
      </c>
      <c r="AP116">
        <f t="shared" si="186"/>
        <v>239.9729438549366</v>
      </c>
      <c r="AQ116">
        <f t="shared" si="187"/>
        <v>-1.6674239638004291</v>
      </c>
      <c r="AR116">
        <f t="shared" si="188"/>
        <v>5.8158999472349659</v>
      </c>
      <c r="AS116">
        <f t="shared" si="189"/>
        <v>76.261347053208198</v>
      </c>
      <c r="AT116">
        <f t="shared" si="190"/>
        <v>40.676683662094916</v>
      </c>
      <c r="AU116">
        <f t="shared" si="191"/>
        <v>38.327043533325195</v>
      </c>
      <c r="AV116">
        <f t="shared" si="192"/>
        <v>6.7761775400043627</v>
      </c>
      <c r="AW116">
        <f t="shared" si="193"/>
        <v>0.29336600039779459</v>
      </c>
      <c r="AX116">
        <f t="shared" si="194"/>
        <v>2.7137842424203993</v>
      </c>
      <c r="AY116">
        <f t="shared" si="195"/>
        <v>4.0623932975839629</v>
      </c>
      <c r="AZ116">
        <f t="shared" si="196"/>
        <v>0.1848488114070862</v>
      </c>
      <c r="BA116">
        <f t="shared" si="197"/>
        <v>18.13001713343052</v>
      </c>
      <c r="BB116">
        <f t="shared" si="198"/>
        <v>0.59936969630474279</v>
      </c>
      <c r="BC116">
        <f t="shared" si="199"/>
        <v>46.680760778902716</v>
      </c>
      <c r="BD116">
        <f t="shared" si="200"/>
        <v>390.06780722738216</v>
      </c>
      <c r="BE116">
        <f t="shared" si="201"/>
        <v>3.0353988067021043E-2</v>
      </c>
    </row>
    <row r="117" spans="1:115" x14ac:dyDescent="0.25">
      <c r="A117" s="1">
        <v>94</v>
      </c>
      <c r="B117" s="1" t="s">
        <v>132</v>
      </c>
      <c r="C117" s="1">
        <v>21060206</v>
      </c>
      <c r="D117" s="1">
        <v>1</v>
      </c>
      <c r="E117" s="1">
        <v>0</v>
      </c>
      <c r="F117">
        <f t="shared" si="174"/>
        <v>25.364011572108183</v>
      </c>
      <c r="G117">
        <f t="shared" si="175"/>
        <v>0.31085616632865654</v>
      </c>
      <c r="H117">
        <f t="shared" si="176"/>
        <v>237.7309687644283</v>
      </c>
      <c r="I117">
        <f t="shared" si="177"/>
        <v>12.64002413087422</v>
      </c>
      <c r="J117">
        <f t="shared" si="178"/>
        <v>3.1021157048145667</v>
      </c>
      <c r="K117">
        <f t="shared" si="179"/>
        <v>35.528820037841797</v>
      </c>
      <c r="L117" s="1">
        <v>0.59374424299999995</v>
      </c>
      <c r="M117">
        <f t="shared" si="180"/>
        <v>2.6070258731483507</v>
      </c>
      <c r="N117" s="1">
        <v>1</v>
      </c>
      <c r="O117">
        <f t="shared" si="181"/>
        <v>5.2140517462967013</v>
      </c>
      <c r="P117" s="1">
        <v>41.125267028808594</v>
      </c>
      <c r="Q117" s="1">
        <v>35.528820037841797</v>
      </c>
      <c r="R117" s="1">
        <v>42.734321594238281</v>
      </c>
      <c r="S117" s="1">
        <v>400.24264526367187</v>
      </c>
      <c r="T117" s="1">
        <v>396.63494873046875</v>
      </c>
      <c r="U117" s="1">
        <v>34.136924743652344</v>
      </c>
      <c r="V117" s="1">
        <v>35.584663391113281</v>
      </c>
      <c r="W117" s="1">
        <v>33.075077056884766</v>
      </c>
      <c r="X117" s="1">
        <v>34.477787017822266</v>
      </c>
      <c r="Y117" s="1">
        <v>499.94387817382812</v>
      </c>
      <c r="Z117" s="1">
        <v>1499.8309326171875</v>
      </c>
      <c r="AA117" s="1">
        <v>2013.0335693359375</v>
      </c>
      <c r="AB117" s="1">
        <v>76.262748718261719</v>
      </c>
      <c r="AC117" s="1">
        <v>-0.91484057903289795</v>
      </c>
      <c r="AD117" s="1">
        <v>0.17905822396278381</v>
      </c>
      <c r="AE117" s="1">
        <v>1</v>
      </c>
      <c r="AF117" s="1">
        <v>-0.21956524252891541</v>
      </c>
      <c r="AG117" s="1">
        <v>2.737391471862793</v>
      </c>
      <c r="AH117" s="1">
        <v>1</v>
      </c>
      <c r="AI117" s="1">
        <v>0</v>
      </c>
      <c r="AJ117" s="1">
        <v>0.15999999642372131</v>
      </c>
      <c r="AK117" s="1">
        <v>111115</v>
      </c>
      <c r="AL117">
        <f t="shared" si="182"/>
        <v>8.4201890640281647</v>
      </c>
      <c r="AM117">
        <f t="shared" si="183"/>
        <v>1.2640024130874221E-2</v>
      </c>
      <c r="AN117">
        <f t="shared" si="184"/>
        <v>308.67882003784177</v>
      </c>
      <c r="AO117">
        <f t="shared" si="185"/>
        <v>314.27526702880857</v>
      </c>
      <c r="AP117">
        <f t="shared" si="186"/>
        <v>239.9729438549366</v>
      </c>
      <c r="AQ117">
        <f t="shared" si="187"/>
        <v>-1.6674239638004291</v>
      </c>
      <c r="AR117">
        <f t="shared" si="188"/>
        <v>5.8158999472349659</v>
      </c>
      <c r="AS117">
        <f t="shared" si="189"/>
        <v>76.261347053208198</v>
      </c>
      <c r="AT117">
        <f t="shared" si="190"/>
        <v>40.676683662094916</v>
      </c>
      <c r="AU117">
        <f t="shared" si="191"/>
        <v>38.327043533325195</v>
      </c>
      <c r="AV117">
        <f t="shared" si="192"/>
        <v>6.7761775400043627</v>
      </c>
      <c r="AW117">
        <f t="shared" si="193"/>
        <v>0.29336600039779459</v>
      </c>
      <c r="AX117">
        <f t="shared" si="194"/>
        <v>2.7137842424203993</v>
      </c>
      <c r="AY117">
        <f t="shared" si="195"/>
        <v>4.0623932975839629</v>
      </c>
      <c r="AZ117">
        <f t="shared" si="196"/>
        <v>0.1848488114070862</v>
      </c>
      <c r="BA117">
        <f t="shared" si="197"/>
        <v>18.13001713343052</v>
      </c>
      <c r="BB117">
        <f t="shared" si="198"/>
        <v>0.59936969630474279</v>
      </c>
      <c r="BC117">
        <f t="shared" si="199"/>
        <v>46.680760778902716</v>
      </c>
      <c r="BD117">
        <f t="shared" si="200"/>
        <v>390.06780722738216</v>
      </c>
      <c r="BE117">
        <f t="shared" si="201"/>
        <v>3.0353988067021043E-2</v>
      </c>
    </row>
    <row r="118" spans="1:115" x14ac:dyDescent="0.25">
      <c r="A118" s="1">
        <v>95</v>
      </c>
      <c r="B118" s="1" t="s">
        <v>132</v>
      </c>
      <c r="C118" s="1">
        <v>21060206</v>
      </c>
      <c r="D118" s="1">
        <v>1</v>
      </c>
      <c r="E118" s="1">
        <v>0</v>
      </c>
      <c r="F118">
        <f t="shared" si="174"/>
        <v>25.381533310917156</v>
      </c>
      <c r="G118">
        <f t="shared" si="175"/>
        <v>0.31078712587981927</v>
      </c>
      <c r="H118">
        <f t="shared" si="176"/>
        <v>237.61376840092086</v>
      </c>
      <c r="I118">
        <f t="shared" si="177"/>
        <v>12.63092327813461</v>
      </c>
      <c r="J118">
        <f t="shared" si="178"/>
        <v>3.1005608222388226</v>
      </c>
      <c r="K118">
        <f t="shared" si="179"/>
        <v>35.524124145507813</v>
      </c>
      <c r="L118" s="1">
        <v>0.59374424299999995</v>
      </c>
      <c r="M118">
        <f t="shared" si="180"/>
        <v>2.6070258731483507</v>
      </c>
      <c r="N118" s="1">
        <v>1</v>
      </c>
      <c r="O118">
        <f t="shared" si="181"/>
        <v>5.2140517462967013</v>
      </c>
      <c r="P118" s="1">
        <v>41.125045776367188</v>
      </c>
      <c r="Q118" s="1">
        <v>35.524124145507813</v>
      </c>
      <c r="R118" s="1">
        <v>42.734222412109375</v>
      </c>
      <c r="S118" s="1">
        <v>400.23550415039062</v>
      </c>
      <c r="T118" s="1">
        <v>396.626220703125</v>
      </c>
      <c r="U118" s="1">
        <v>34.138652801513672</v>
      </c>
      <c r="V118" s="1">
        <v>35.5853271484375</v>
      </c>
      <c r="W118" s="1">
        <v>33.077117919921875</v>
      </c>
      <c r="X118" s="1">
        <v>34.478805541992188</v>
      </c>
      <c r="Y118" s="1">
        <v>499.95111083984375</v>
      </c>
      <c r="Z118" s="1">
        <v>1499.855712890625</v>
      </c>
      <c r="AA118" s="1">
        <v>2013.115478515625</v>
      </c>
      <c r="AB118" s="1">
        <v>76.262687683105469</v>
      </c>
      <c r="AC118" s="1">
        <v>-0.91484057903289795</v>
      </c>
      <c r="AD118" s="1">
        <v>0.17905822396278381</v>
      </c>
      <c r="AE118" s="1">
        <v>1</v>
      </c>
      <c r="AF118" s="1">
        <v>-0.21956524252891541</v>
      </c>
      <c r="AG118" s="1">
        <v>2.737391471862793</v>
      </c>
      <c r="AH118" s="1">
        <v>1</v>
      </c>
      <c r="AI118" s="1">
        <v>0</v>
      </c>
      <c r="AJ118" s="1">
        <v>0.15999999642372131</v>
      </c>
      <c r="AK118" s="1">
        <v>111115</v>
      </c>
      <c r="AL118">
        <f t="shared" si="182"/>
        <v>8.4203108785316463</v>
      </c>
      <c r="AM118">
        <f t="shared" si="183"/>
        <v>1.263092327813461E-2</v>
      </c>
      <c r="AN118">
        <f t="shared" si="184"/>
        <v>308.67412414550779</v>
      </c>
      <c r="AO118">
        <f t="shared" si="185"/>
        <v>314.27504577636716</v>
      </c>
      <c r="AP118">
        <f t="shared" si="186"/>
        <v>239.97690869859798</v>
      </c>
      <c r="AQ118">
        <f t="shared" si="187"/>
        <v>-1.6642816120084298</v>
      </c>
      <c r="AR118">
        <f t="shared" si="188"/>
        <v>5.8143935126612458</v>
      </c>
      <c r="AS118">
        <f t="shared" si="189"/>
        <v>76.241654855147644</v>
      </c>
      <c r="AT118">
        <f t="shared" si="190"/>
        <v>40.656327706710144</v>
      </c>
      <c r="AU118">
        <f t="shared" si="191"/>
        <v>38.3245849609375</v>
      </c>
      <c r="AV118">
        <f t="shared" si="192"/>
        <v>6.775276880336496</v>
      </c>
      <c r="AW118">
        <f t="shared" si="193"/>
        <v>0.29330450967193927</v>
      </c>
      <c r="AX118">
        <f t="shared" si="194"/>
        <v>2.7138326904224233</v>
      </c>
      <c r="AY118">
        <f t="shared" si="195"/>
        <v>4.0614441899140727</v>
      </c>
      <c r="AZ118">
        <f t="shared" si="196"/>
        <v>0.18480975047297521</v>
      </c>
      <c r="BA118">
        <f t="shared" si="197"/>
        <v>18.121064608765185</v>
      </c>
      <c r="BB118">
        <f t="shared" si="198"/>
        <v>0.59908739260779975</v>
      </c>
      <c r="BC118">
        <f t="shared" si="199"/>
        <v>46.693549809187374</v>
      </c>
      <c r="BD118">
        <f t="shared" si="200"/>
        <v>390.05454254629137</v>
      </c>
      <c r="BE118">
        <f t="shared" si="201"/>
        <v>3.0384311951608806E-2</v>
      </c>
    </row>
    <row r="119" spans="1:115" x14ac:dyDescent="0.25">
      <c r="A119" s="1">
        <v>96</v>
      </c>
      <c r="B119" s="1" t="s">
        <v>133</v>
      </c>
      <c r="C119" s="1">
        <v>21060206</v>
      </c>
      <c r="D119" s="1">
        <v>1</v>
      </c>
      <c r="E119" s="1">
        <v>0</v>
      </c>
      <c r="F119">
        <f t="shared" si="174"/>
        <v>25.381533310917156</v>
      </c>
      <c r="G119">
        <f t="shared" si="175"/>
        <v>0.31078712587981927</v>
      </c>
      <c r="H119">
        <f t="shared" si="176"/>
        <v>237.61376840092086</v>
      </c>
      <c r="I119">
        <f t="shared" si="177"/>
        <v>12.63092327813461</v>
      </c>
      <c r="J119">
        <f t="shared" si="178"/>
        <v>3.1005608222388226</v>
      </c>
      <c r="K119">
        <f t="shared" si="179"/>
        <v>35.524124145507813</v>
      </c>
      <c r="L119" s="1">
        <v>0.59374424299999995</v>
      </c>
      <c r="M119">
        <f t="shared" si="180"/>
        <v>2.6070258731483507</v>
      </c>
      <c r="N119" s="1">
        <v>1</v>
      </c>
      <c r="O119">
        <f t="shared" si="181"/>
        <v>5.2140517462967013</v>
      </c>
      <c r="P119" s="1">
        <v>41.125045776367188</v>
      </c>
      <c r="Q119" s="1">
        <v>35.524124145507813</v>
      </c>
      <c r="R119" s="1">
        <v>42.734222412109375</v>
      </c>
      <c r="S119" s="1">
        <v>400.23550415039062</v>
      </c>
      <c r="T119" s="1">
        <v>396.626220703125</v>
      </c>
      <c r="U119" s="1">
        <v>34.138652801513672</v>
      </c>
      <c r="V119" s="1">
        <v>35.5853271484375</v>
      </c>
      <c r="W119" s="1">
        <v>33.077117919921875</v>
      </c>
      <c r="X119" s="1">
        <v>34.478805541992188</v>
      </c>
      <c r="Y119" s="1">
        <v>499.95111083984375</v>
      </c>
      <c r="Z119" s="1">
        <v>1499.855712890625</v>
      </c>
      <c r="AA119" s="1">
        <v>2013.115478515625</v>
      </c>
      <c r="AB119" s="1">
        <v>76.262687683105469</v>
      </c>
      <c r="AC119" s="1">
        <v>-0.91484057903289795</v>
      </c>
      <c r="AD119" s="1">
        <v>0.17905822396278381</v>
      </c>
      <c r="AE119" s="1">
        <v>1</v>
      </c>
      <c r="AF119" s="1">
        <v>-0.21956524252891541</v>
      </c>
      <c r="AG119" s="1">
        <v>2.737391471862793</v>
      </c>
      <c r="AH119" s="1">
        <v>1</v>
      </c>
      <c r="AI119" s="1">
        <v>0</v>
      </c>
      <c r="AJ119" s="1">
        <v>0.15999999642372131</v>
      </c>
      <c r="AK119" s="1">
        <v>111115</v>
      </c>
      <c r="AL119">
        <f t="shared" si="182"/>
        <v>8.4203108785316463</v>
      </c>
      <c r="AM119">
        <f t="shared" si="183"/>
        <v>1.263092327813461E-2</v>
      </c>
      <c r="AN119">
        <f t="shared" si="184"/>
        <v>308.67412414550779</v>
      </c>
      <c r="AO119">
        <f t="shared" si="185"/>
        <v>314.27504577636716</v>
      </c>
      <c r="AP119">
        <f t="shared" si="186"/>
        <v>239.97690869859798</v>
      </c>
      <c r="AQ119">
        <f t="shared" si="187"/>
        <v>-1.6642816120084298</v>
      </c>
      <c r="AR119">
        <f t="shared" si="188"/>
        <v>5.8143935126612458</v>
      </c>
      <c r="AS119">
        <f t="shared" si="189"/>
        <v>76.241654855147644</v>
      </c>
      <c r="AT119">
        <f t="shared" si="190"/>
        <v>40.656327706710144</v>
      </c>
      <c r="AU119">
        <f t="shared" si="191"/>
        <v>38.3245849609375</v>
      </c>
      <c r="AV119">
        <f t="shared" si="192"/>
        <v>6.775276880336496</v>
      </c>
      <c r="AW119">
        <f t="shared" si="193"/>
        <v>0.29330450967193927</v>
      </c>
      <c r="AX119">
        <f t="shared" si="194"/>
        <v>2.7138326904224233</v>
      </c>
      <c r="AY119">
        <f t="shared" si="195"/>
        <v>4.0614441899140727</v>
      </c>
      <c r="AZ119">
        <f t="shared" si="196"/>
        <v>0.18480975047297521</v>
      </c>
      <c r="BA119">
        <f t="shared" si="197"/>
        <v>18.121064608765185</v>
      </c>
      <c r="BB119">
        <f t="shared" si="198"/>
        <v>0.59908739260779975</v>
      </c>
      <c r="BC119">
        <f t="shared" si="199"/>
        <v>46.693549809187374</v>
      </c>
      <c r="BD119">
        <f t="shared" si="200"/>
        <v>390.05454254629137</v>
      </c>
      <c r="BE119">
        <f t="shared" si="201"/>
        <v>3.0384311951608806E-2</v>
      </c>
    </row>
    <row r="120" spans="1:115" x14ac:dyDescent="0.25">
      <c r="A120" s="1">
        <v>97</v>
      </c>
      <c r="B120" s="1" t="s">
        <v>133</v>
      </c>
      <c r="C120" s="1">
        <v>21060206</v>
      </c>
      <c r="D120" s="1">
        <v>1</v>
      </c>
      <c r="E120" s="1">
        <v>0</v>
      </c>
      <c r="F120">
        <f t="shared" si="174"/>
        <v>25.364119158909936</v>
      </c>
      <c r="G120">
        <f t="shared" si="175"/>
        <v>0.31041135789294633</v>
      </c>
      <c r="H120">
        <f t="shared" si="176"/>
        <v>237.57124210765636</v>
      </c>
      <c r="I120">
        <f t="shared" si="177"/>
        <v>12.60656007259678</v>
      </c>
      <c r="J120">
        <f t="shared" si="178"/>
        <v>3.098164313828021</v>
      </c>
      <c r="K120">
        <f t="shared" si="179"/>
        <v>35.516651153564453</v>
      </c>
      <c r="L120" s="1">
        <v>0.59374424299999995</v>
      </c>
      <c r="M120">
        <f t="shared" si="180"/>
        <v>2.6070258731483507</v>
      </c>
      <c r="N120" s="1">
        <v>1</v>
      </c>
      <c r="O120">
        <f t="shared" si="181"/>
        <v>5.2140517462967013</v>
      </c>
      <c r="P120" s="1">
        <v>41.124744415283203</v>
      </c>
      <c r="Q120" s="1">
        <v>35.516651153564453</v>
      </c>
      <c r="R120" s="1">
        <v>42.733673095703125</v>
      </c>
      <c r="S120" s="1">
        <v>400.2353515625</v>
      </c>
      <c r="T120" s="1">
        <v>396.62930297851562</v>
      </c>
      <c r="U120" s="1">
        <v>34.141483306884766</v>
      </c>
      <c r="V120" s="1">
        <v>35.585357666015625</v>
      </c>
      <c r="W120" s="1">
        <v>33.080352783203125</v>
      </c>
      <c r="X120" s="1">
        <v>34.479351043701172</v>
      </c>
      <c r="Y120" s="1">
        <v>499.95440673828125</v>
      </c>
      <c r="Z120" s="1">
        <v>1499.896240234375</v>
      </c>
      <c r="AA120" s="1">
        <v>2013.21923828125</v>
      </c>
      <c r="AB120" s="1">
        <v>76.262619018554688</v>
      </c>
      <c r="AC120" s="1">
        <v>-0.91484057903289795</v>
      </c>
      <c r="AD120" s="1">
        <v>0.17905822396278381</v>
      </c>
      <c r="AE120" s="1">
        <v>1</v>
      </c>
      <c r="AF120" s="1">
        <v>-0.21956524252891541</v>
      </c>
      <c r="AG120" s="1">
        <v>2.737391471862793</v>
      </c>
      <c r="AH120" s="1">
        <v>1</v>
      </c>
      <c r="AI120" s="1">
        <v>0</v>
      </c>
      <c r="AJ120" s="1">
        <v>0.15999999642372131</v>
      </c>
      <c r="AK120" s="1">
        <v>111115</v>
      </c>
      <c r="AL120">
        <f t="shared" si="182"/>
        <v>8.4203663889382963</v>
      </c>
      <c r="AM120">
        <f t="shared" si="183"/>
        <v>1.260656007259678E-2</v>
      </c>
      <c r="AN120">
        <f t="shared" si="184"/>
        <v>308.66665115356443</v>
      </c>
      <c r="AO120">
        <f t="shared" si="185"/>
        <v>314.27474441528318</v>
      </c>
      <c r="AP120">
        <f t="shared" si="186"/>
        <v>239.98339307345304</v>
      </c>
      <c r="AQ120">
        <f t="shared" si="187"/>
        <v>-1.656304419911971</v>
      </c>
      <c r="AR120">
        <f t="shared" si="188"/>
        <v>5.8119968881503752</v>
      </c>
      <c r="AS120">
        <f t="shared" si="189"/>
        <v>76.210297560542955</v>
      </c>
      <c r="AT120">
        <f t="shared" si="190"/>
        <v>40.62493989452733</v>
      </c>
      <c r="AU120">
        <f t="shared" si="191"/>
        <v>38.320697784423828</v>
      </c>
      <c r="AV120">
        <f t="shared" si="192"/>
        <v>6.7738530857283612</v>
      </c>
      <c r="AW120">
        <f t="shared" si="193"/>
        <v>0.29296980578340848</v>
      </c>
      <c r="AX120">
        <f t="shared" si="194"/>
        <v>2.7138325743223541</v>
      </c>
      <c r="AY120">
        <f t="shared" si="195"/>
        <v>4.0600205114060071</v>
      </c>
      <c r="AZ120">
        <f t="shared" si="196"/>
        <v>0.18459713788162038</v>
      </c>
      <c r="BA120">
        <f t="shared" si="197"/>
        <v>18.117805126621015</v>
      </c>
      <c r="BB120">
        <f t="shared" si="198"/>
        <v>0.598975517753223</v>
      </c>
      <c r="BC120">
        <f t="shared" si="199"/>
        <v>46.710047061799351</v>
      </c>
      <c r="BD120">
        <f t="shared" si="200"/>
        <v>390.06213361951404</v>
      </c>
      <c r="BE120">
        <f t="shared" si="201"/>
        <v>3.0373601984894093E-2</v>
      </c>
    </row>
    <row r="121" spans="1:115" x14ac:dyDescent="0.25">
      <c r="A121" s="1">
        <v>98</v>
      </c>
      <c r="B121" s="1" t="s">
        <v>134</v>
      </c>
      <c r="C121" s="1">
        <v>21060206</v>
      </c>
      <c r="D121" s="1">
        <v>1</v>
      </c>
      <c r="E121" s="1">
        <v>0</v>
      </c>
      <c r="F121">
        <f t="shared" si="174"/>
        <v>25.195869709525038</v>
      </c>
      <c r="G121">
        <f t="shared" si="175"/>
        <v>0.31086733447603943</v>
      </c>
      <c r="H121">
        <f t="shared" si="176"/>
        <v>238.65550379659032</v>
      </c>
      <c r="I121">
        <f t="shared" si="177"/>
        <v>12.613260687032897</v>
      </c>
      <c r="J121">
        <f t="shared" si="178"/>
        <v>3.0955529334137277</v>
      </c>
      <c r="K121">
        <f t="shared" si="179"/>
        <v>35.509243011474609</v>
      </c>
      <c r="L121" s="1">
        <v>0.59374424299999995</v>
      </c>
      <c r="M121">
        <f t="shared" si="180"/>
        <v>2.6070258731483507</v>
      </c>
      <c r="N121" s="1">
        <v>1</v>
      </c>
      <c r="O121">
        <f t="shared" si="181"/>
        <v>5.2140517462967013</v>
      </c>
      <c r="P121" s="1">
        <v>41.125083923339844</v>
      </c>
      <c r="Q121" s="1">
        <v>35.509243011474609</v>
      </c>
      <c r="R121" s="1">
        <v>42.734062194824219</v>
      </c>
      <c r="S121" s="1">
        <v>400.21615600585937</v>
      </c>
      <c r="T121" s="1">
        <v>396.62991333007812</v>
      </c>
      <c r="U121" s="1">
        <v>34.144016265869141</v>
      </c>
      <c r="V121" s="1">
        <v>35.588596343994141</v>
      </c>
      <c r="W121" s="1">
        <v>33.082088470458984</v>
      </c>
      <c r="X121" s="1">
        <v>34.481739044189453</v>
      </c>
      <c r="Y121" s="1">
        <v>499.97409057617187</v>
      </c>
      <c r="Z121" s="1">
        <v>1499.91650390625</v>
      </c>
      <c r="AA121" s="1">
        <v>2013.4283447265625</v>
      </c>
      <c r="AB121" s="1">
        <v>76.262321472167969</v>
      </c>
      <c r="AC121" s="1">
        <v>-0.91484057903289795</v>
      </c>
      <c r="AD121" s="1">
        <v>0.17905822396278381</v>
      </c>
      <c r="AE121" s="1">
        <v>1</v>
      </c>
      <c r="AF121" s="1">
        <v>-0.21956524252891541</v>
      </c>
      <c r="AG121" s="1">
        <v>2.737391471862793</v>
      </c>
      <c r="AH121" s="1">
        <v>1</v>
      </c>
      <c r="AI121" s="1">
        <v>0</v>
      </c>
      <c r="AJ121" s="1">
        <v>0.15999999642372131</v>
      </c>
      <c r="AK121" s="1">
        <v>111115</v>
      </c>
      <c r="AL121">
        <f t="shared" si="182"/>
        <v>8.4206979094224543</v>
      </c>
      <c r="AM121">
        <f t="shared" si="183"/>
        <v>1.2613260687032897E-2</v>
      </c>
      <c r="AN121">
        <f t="shared" si="184"/>
        <v>308.65924301147459</v>
      </c>
      <c r="AO121">
        <f t="shared" si="185"/>
        <v>314.27508392333982</v>
      </c>
      <c r="AP121">
        <f t="shared" si="186"/>
        <v>239.98663526088058</v>
      </c>
      <c r="AQ121">
        <f t="shared" si="187"/>
        <v>-1.6576362812080396</v>
      </c>
      <c r="AR121">
        <f t="shared" si="188"/>
        <v>5.8096219085426304</v>
      </c>
      <c r="AS121">
        <f t="shared" si="189"/>
        <v>76.179452662778687</v>
      </c>
      <c r="AT121">
        <f t="shared" si="190"/>
        <v>40.590856318784546</v>
      </c>
      <c r="AU121">
        <f t="shared" si="191"/>
        <v>38.317163467407227</v>
      </c>
      <c r="AV121">
        <f t="shared" si="192"/>
        <v>6.7725587617682272</v>
      </c>
      <c r="AW121">
        <f t="shared" si="193"/>
        <v>0.2933759471396078</v>
      </c>
      <c r="AX121">
        <f t="shared" si="194"/>
        <v>2.7140689751289027</v>
      </c>
      <c r="AY121">
        <f t="shared" si="195"/>
        <v>4.0584897866393241</v>
      </c>
      <c r="AZ121">
        <f t="shared" si="196"/>
        <v>0.18485512991760353</v>
      </c>
      <c r="BA121">
        <f t="shared" si="197"/>
        <v>18.200422751637777</v>
      </c>
      <c r="BB121">
        <f t="shared" si="198"/>
        <v>0.60170828214355976</v>
      </c>
      <c r="BC121">
        <f t="shared" si="199"/>
        <v>46.738372326030998</v>
      </c>
      <c r="BD121">
        <f t="shared" si="200"/>
        <v>390.10630639962955</v>
      </c>
      <c r="BE121">
        <f t="shared" si="201"/>
        <v>3.018700083139866E-2</v>
      </c>
    </row>
    <row r="122" spans="1:115" x14ac:dyDescent="0.25">
      <c r="A122" s="1">
        <v>99</v>
      </c>
      <c r="B122" s="1" t="s">
        <v>134</v>
      </c>
      <c r="C122" s="1">
        <v>21060206</v>
      </c>
      <c r="D122" s="1">
        <v>1</v>
      </c>
      <c r="E122" s="1">
        <v>0</v>
      </c>
      <c r="F122">
        <f t="shared" si="174"/>
        <v>24.877980120537327</v>
      </c>
      <c r="G122">
        <f t="shared" si="175"/>
        <v>0.31142481760774182</v>
      </c>
      <c r="H122">
        <f t="shared" si="176"/>
        <v>240.55515923420057</v>
      </c>
      <c r="I122">
        <f t="shared" si="177"/>
        <v>12.629970961611965</v>
      </c>
      <c r="J122">
        <f t="shared" si="178"/>
        <v>3.0944171370675964</v>
      </c>
      <c r="K122">
        <f t="shared" si="179"/>
        <v>35.506900787353516</v>
      </c>
      <c r="L122" s="1">
        <v>0.59374424299999995</v>
      </c>
      <c r="M122">
        <f t="shared" si="180"/>
        <v>2.6070258731483507</v>
      </c>
      <c r="N122" s="1">
        <v>1</v>
      </c>
      <c r="O122">
        <f t="shared" si="181"/>
        <v>5.2140517462967013</v>
      </c>
      <c r="P122" s="1">
        <v>41.124721527099609</v>
      </c>
      <c r="Q122" s="1">
        <v>35.506900787353516</v>
      </c>
      <c r="R122" s="1">
        <v>42.734500885009766</v>
      </c>
      <c r="S122" s="1">
        <v>400.18685913085937</v>
      </c>
      <c r="T122" s="1">
        <v>396.63748168945312</v>
      </c>
      <c r="U122" s="1">
        <v>34.147212982177734</v>
      </c>
      <c r="V122" s="1">
        <v>35.593734741210938</v>
      </c>
      <c r="W122" s="1">
        <v>33.085735321044922</v>
      </c>
      <c r="X122" s="1">
        <v>34.487293243408203</v>
      </c>
      <c r="Y122" s="1">
        <v>499.9617919921875</v>
      </c>
      <c r="Z122" s="1">
        <v>1499.94580078125</v>
      </c>
      <c r="AA122" s="1">
        <v>2013.5528564453125</v>
      </c>
      <c r="AB122" s="1">
        <v>76.262130737304688</v>
      </c>
      <c r="AC122" s="1">
        <v>-0.91484057903289795</v>
      </c>
      <c r="AD122" s="1">
        <v>0.17905822396278381</v>
      </c>
      <c r="AE122" s="1">
        <v>1</v>
      </c>
      <c r="AF122" s="1">
        <v>-0.21956524252891541</v>
      </c>
      <c r="AG122" s="1">
        <v>2.737391471862793</v>
      </c>
      <c r="AH122" s="1">
        <v>1</v>
      </c>
      <c r="AI122" s="1">
        <v>0</v>
      </c>
      <c r="AJ122" s="1">
        <v>0.15999999642372131</v>
      </c>
      <c r="AK122" s="1">
        <v>111115</v>
      </c>
      <c r="AL122">
        <f t="shared" si="182"/>
        <v>8.4204907733680123</v>
      </c>
      <c r="AM122">
        <f t="shared" si="183"/>
        <v>1.2629970961611966E-2</v>
      </c>
      <c r="AN122">
        <f t="shared" si="184"/>
        <v>308.65690078735349</v>
      </c>
      <c r="AO122">
        <f t="shared" si="185"/>
        <v>314.27472152709959</v>
      </c>
      <c r="AP122">
        <f t="shared" si="186"/>
        <v>239.9913227607758</v>
      </c>
      <c r="AQ122">
        <f t="shared" si="187"/>
        <v>-1.6624625536798256</v>
      </c>
      <c r="AR122">
        <f t="shared" si="188"/>
        <v>5.8088711893307687</v>
      </c>
      <c r="AS122">
        <f t="shared" si="189"/>
        <v>76.169799259087299</v>
      </c>
      <c r="AT122">
        <f t="shared" si="190"/>
        <v>40.576064517876361</v>
      </c>
      <c r="AU122">
        <f t="shared" si="191"/>
        <v>38.315811157226563</v>
      </c>
      <c r="AV122">
        <f t="shared" si="192"/>
        <v>6.7720635807008378</v>
      </c>
      <c r="AW122">
        <f t="shared" si="193"/>
        <v>0.2938724099736964</v>
      </c>
      <c r="AX122">
        <f t="shared" si="194"/>
        <v>2.7144540522631724</v>
      </c>
      <c r="AY122">
        <f t="shared" si="195"/>
        <v>4.0576095284376654</v>
      </c>
      <c r="AZ122">
        <f t="shared" si="196"/>
        <v>0.18517050452483194</v>
      </c>
      <c r="BA122">
        <f t="shared" si="197"/>
        <v>18.345249003051752</v>
      </c>
      <c r="BB122">
        <f t="shared" si="198"/>
        <v>0.60648620047094537</v>
      </c>
      <c r="BC122">
        <f t="shared" si="199"/>
        <v>46.756533612159956</v>
      </c>
      <c r="BD122">
        <f t="shared" si="200"/>
        <v>390.19618137313398</v>
      </c>
      <c r="BE122">
        <f t="shared" si="201"/>
        <v>2.9810853340878969E-2</v>
      </c>
    </row>
    <row r="123" spans="1:115" x14ac:dyDescent="0.25">
      <c r="A123" s="1">
        <v>100</v>
      </c>
      <c r="B123" s="1" t="s">
        <v>135</v>
      </c>
      <c r="C123" s="1">
        <v>21060206</v>
      </c>
      <c r="D123" s="1">
        <v>1</v>
      </c>
      <c r="E123" s="1">
        <v>0</v>
      </c>
      <c r="F123">
        <f t="shared" si="174"/>
        <v>25.053025530413432</v>
      </c>
      <c r="G123">
        <f t="shared" si="175"/>
        <v>0.31119452074955495</v>
      </c>
      <c r="H123">
        <f t="shared" si="176"/>
        <v>239.55300015049812</v>
      </c>
      <c r="I123">
        <f t="shared" si="177"/>
        <v>12.611332404056059</v>
      </c>
      <c r="J123">
        <f t="shared" si="178"/>
        <v>3.0920589832780627</v>
      </c>
      <c r="K123">
        <f t="shared" si="179"/>
        <v>35.499801635742188</v>
      </c>
      <c r="L123" s="1">
        <v>0.59374424299999995</v>
      </c>
      <c r="M123">
        <f t="shared" si="180"/>
        <v>2.6070258731483507</v>
      </c>
      <c r="N123" s="1">
        <v>1</v>
      </c>
      <c r="O123">
        <f t="shared" si="181"/>
        <v>5.2140517462967013</v>
      </c>
      <c r="P123" s="1">
        <v>41.124629974365234</v>
      </c>
      <c r="Q123" s="1">
        <v>35.499801635742188</v>
      </c>
      <c r="R123" s="1">
        <v>42.734752655029297</v>
      </c>
      <c r="S123" s="1">
        <v>400.19369506835937</v>
      </c>
      <c r="T123" s="1">
        <v>396.62451171875</v>
      </c>
      <c r="U123" s="1">
        <v>34.150436401367188</v>
      </c>
      <c r="V123" s="1">
        <v>35.59478759765625</v>
      </c>
      <c r="W123" s="1">
        <v>33.089054107666016</v>
      </c>
      <c r="X123" s="1">
        <v>34.488517761230469</v>
      </c>
      <c r="Y123" s="1">
        <v>499.97366333007812</v>
      </c>
      <c r="Z123" s="1">
        <v>1499.9652099609375</v>
      </c>
      <c r="AA123" s="1">
        <v>2013.5780029296875</v>
      </c>
      <c r="AB123" s="1">
        <v>76.262214660644531</v>
      </c>
      <c r="AC123" s="1">
        <v>-0.91484057903289795</v>
      </c>
      <c r="AD123" s="1">
        <v>0.17905822396278381</v>
      </c>
      <c r="AE123" s="1">
        <v>1</v>
      </c>
      <c r="AF123" s="1">
        <v>-0.21956524252891541</v>
      </c>
      <c r="AG123" s="1">
        <v>2.737391471862793</v>
      </c>
      <c r="AH123" s="1">
        <v>1</v>
      </c>
      <c r="AI123" s="1">
        <v>0</v>
      </c>
      <c r="AJ123" s="1">
        <v>0.15999999642372131</v>
      </c>
      <c r="AK123" s="1">
        <v>111115</v>
      </c>
      <c r="AL123">
        <f t="shared" si="182"/>
        <v>8.4206907136289999</v>
      </c>
      <c r="AM123">
        <f t="shared" si="183"/>
        <v>1.2611332404056059E-2</v>
      </c>
      <c r="AN123">
        <f t="shared" si="184"/>
        <v>308.64980163574216</v>
      </c>
      <c r="AO123">
        <f t="shared" si="185"/>
        <v>314.27462997436521</v>
      </c>
      <c r="AP123">
        <f t="shared" si="186"/>
        <v>239.99442822945639</v>
      </c>
      <c r="AQ123">
        <f t="shared" si="187"/>
        <v>-1.6562422596203439</v>
      </c>
      <c r="AR123">
        <f t="shared" si="188"/>
        <v>5.8065963158505713</v>
      </c>
      <c r="AS123">
        <f t="shared" si="189"/>
        <v>76.139885809624829</v>
      </c>
      <c r="AT123">
        <f t="shared" si="190"/>
        <v>40.545098211968579</v>
      </c>
      <c r="AU123">
        <f t="shared" si="191"/>
        <v>38.312215805053711</v>
      </c>
      <c r="AV123">
        <f t="shared" si="192"/>
        <v>6.7707472083430646</v>
      </c>
      <c r="AW123">
        <f t="shared" si="193"/>
        <v>0.29366733280824425</v>
      </c>
      <c r="AX123">
        <f t="shared" si="194"/>
        <v>2.7145373325725086</v>
      </c>
      <c r="AY123">
        <f t="shared" si="195"/>
        <v>4.0562098757705556</v>
      </c>
      <c r="AZ123">
        <f t="shared" si="196"/>
        <v>0.18504022960820807</v>
      </c>
      <c r="BA123">
        <f t="shared" si="197"/>
        <v>18.268842320078701</v>
      </c>
      <c r="BB123">
        <f t="shared" si="198"/>
        <v>0.60397931311004627</v>
      </c>
      <c r="BC123">
        <f t="shared" si="199"/>
        <v>46.774860307299129</v>
      </c>
      <c r="BD123">
        <f t="shared" si="200"/>
        <v>390.13788939282466</v>
      </c>
      <c r="BE123">
        <f t="shared" si="201"/>
        <v>3.0036861359045416E-2</v>
      </c>
    </row>
    <row r="124" spans="1:115" x14ac:dyDescent="0.25">
      <c r="A124" s="1">
        <v>101</v>
      </c>
      <c r="B124" s="1" t="s">
        <v>135</v>
      </c>
      <c r="C124" s="1">
        <v>21060206</v>
      </c>
      <c r="D124" s="1">
        <v>1</v>
      </c>
      <c r="E124" s="1">
        <v>0</v>
      </c>
      <c r="F124">
        <f t="shared" si="174"/>
        <v>25.630430878027319</v>
      </c>
      <c r="G124">
        <f t="shared" si="175"/>
        <v>0.31084106627486097</v>
      </c>
      <c r="H124">
        <f t="shared" si="176"/>
        <v>236.39293221412154</v>
      </c>
      <c r="I124">
        <f t="shared" si="177"/>
        <v>12.584284385453012</v>
      </c>
      <c r="J124">
        <f t="shared" si="178"/>
        <v>3.0888162404425992</v>
      </c>
      <c r="K124">
        <f t="shared" si="179"/>
        <v>35.48974609375</v>
      </c>
      <c r="L124" s="1">
        <v>0.59374424299999995</v>
      </c>
      <c r="M124">
        <f t="shared" si="180"/>
        <v>2.6070258731483507</v>
      </c>
      <c r="N124" s="1">
        <v>1</v>
      </c>
      <c r="O124">
        <f t="shared" si="181"/>
        <v>5.2140517462967013</v>
      </c>
      <c r="P124" s="1">
        <v>41.123676300048828</v>
      </c>
      <c r="Q124" s="1">
        <v>35.48974609375</v>
      </c>
      <c r="R124" s="1">
        <v>42.734779357910156</v>
      </c>
      <c r="S124" s="1">
        <v>400.23968505859375</v>
      </c>
      <c r="T124" s="1">
        <v>396.60333251953125</v>
      </c>
      <c r="U124" s="1">
        <v>34.153755187988281</v>
      </c>
      <c r="V124" s="1">
        <v>35.594970703125</v>
      </c>
      <c r="W124" s="1">
        <v>33.094039916992188</v>
      </c>
      <c r="X124" s="1">
        <v>34.49053955078125</v>
      </c>
      <c r="Y124" s="1">
        <v>499.98672485351562</v>
      </c>
      <c r="Z124" s="1">
        <v>1499.98876953125</v>
      </c>
      <c r="AA124" s="1">
        <v>2013.7176513671875</v>
      </c>
      <c r="AB124" s="1">
        <v>76.262435913085938</v>
      </c>
      <c r="AC124" s="1">
        <v>-0.91484057903289795</v>
      </c>
      <c r="AD124" s="1">
        <v>0.17905822396278381</v>
      </c>
      <c r="AE124" s="1">
        <v>1</v>
      </c>
      <c r="AF124" s="1">
        <v>-0.21956524252891541</v>
      </c>
      <c r="AG124" s="1">
        <v>2.737391471862793</v>
      </c>
      <c r="AH124" s="1">
        <v>1</v>
      </c>
      <c r="AI124" s="1">
        <v>0</v>
      </c>
      <c r="AJ124" s="1">
        <v>0.15999999642372131</v>
      </c>
      <c r="AK124" s="1">
        <v>111115</v>
      </c>
      <c r="AL124">
        <f t="shared" si="182"/>
        <v>8.4209106993146143</v>
      </c>
      <c r="AM124">
        <f t="shared" si="183"/>
        <v>1.2584284385453013E-2</v>
      </c>
      <c r="AN124">
        <f t="shared" si="184"/>
        <v>308.63974609374998</v>
      </c>
      <c r="AO124">
        <f t="shared" si="185"/>
        <v>314.27367630004881</v>
      </c>
      <c r="AP124">
        <f t="shared" si="186"/>
        <v>239.99819776062213</v>
      </c>
      <c r="AQ124">
        <f t="shared" si="187"/>
        <v>-1.6473162422597982</v>
      </c>
      <c r="AR124">
        <f t="shared" si="188"/>
        <v>5.8033754125178412</v>
      </c>
      <c r="AS124">
        <f t="shared" si="189"/>
        <v>76.097430445727937</v>
      </c>
      <c r="AT124">
        <f t="shared" si="190"/>
        <v>40.502459742602937</v>
      </c>
      <c r="AU124">
        <f t="shared" si="191"/>
        <v>38.306711196899414</v>
      </c>
      <c r="AV124">
        <f t="shared" si="192"/>
        <v>6.76873222699039</v>
      </c>
      <c r="AW124">
        <f t="shared" si="193"/>
        <v>0.29335255169897007</v>
      </c>
      <c r="AX124">
        <f t="shared" si="194"/>
        <v>2.714559172075242</v>
      </c>
      <c r="AY124">
        <f t="shared" si="195"/>
        <v>4.0541730549151485</v>
      </c>
      <c r="AZ124">
        <f t="shared" si="196"/>
        <v>0.18484026833928505</v>
      </c>
      <c r="BA124">
        <f t="shared" si="197"/>
        <v>18.027900843285913</v>
      </c>
      <c r="BB124">
        <f t="shared" si="198"/>
        <v>0.59604373647687403</v>
      </c>
      <c r="BC124">
        <f t="shared" si="199"/>
        <v>46.798957607250934</v>
      </c>
      <c r="BD124">
        <f t="shared" si="200"/>
        <v>389.96721086808958</v>
      </c>
      <c r="BE124">
        <f t="shared" si="201"/>
        <v>3.0758418007664535E-2</v>
      </c>
    </row>
    <row r="125" spans="1:115" x14ac:dyDescent="0.25">
      <c r="A125" s="1">
        <v>102</v>
      </c>
      <c r="B125" s="1" t="s">
        <v>136</v>
      </c>
      <c r="C125" s="1">
        <v>21060206</v>
      </c>
      <c r="D125" s="1">
        <v>1</v>
      </c>
      <c r="E125" s="1">
        <v>0</v>
      </c>
      <c r="F125">
        <f t="shared" si="174"/>
        <v>25.855625754552879</v>
      </c>
      <c r="G125">
        <f t="shared" si="175"/>
        <v>0.31074726335316144</v>
      </c>
      <c r="H125">
        <f t="shared" si="176"/>
        <v>235.20595692264416</v>
      </c>
      <c r="I125">
        <f t="shared" si="177"/>
        <v>12.573679365053891</v>
      </c>
      <c r="J125">
        <f t="shared" si="178"/>
        <v>3.0871269152551482</v>
      </c>
      <c r="K125">
        <f t="shared" si="179"/>
        <v>35.484691619873047</v>
      </c>
      <c r="L125" s="1">
        <v>0.59374424299999995</v>
      </c>
      <c r="M125">
        <f t="shared" si="180"/>
        <v>2.6070258731483507</v>
      </c>
      <c r="N125" s="1">
        <v>1</v>
      </c>
      <c r="O125">
        <f t="shared" si="181"/>
        <v>5.2140517462967013</v>
      </c>
      <c r="P125" s="1">
        <v>41.1229248046875</v>
      </c>
      <c r="Q125" s="1">
        <v>35.484691619873047</v>
      </c>
      <c r="R125" s="1">
        <v>42.733554840087891</v>
      </c>
      <c r="S125" s="1">
        <v>400.28567504882812</v>
      </c>
      <c r="T125" s="1">
        <v>396.6231689453125</v>
      </c>
      <c r="U125" s="1">
        <v>34.155933380126953</v>
      </c>
      <c r="V125" s="1">
        <v>35.59588623046875</v>
      </c>
      <c r="W125" s="1">
        <v>33.097480773925781</v>
      </c>
      <c r="X125" s="1">
        <v>34.492813110351563</v>
      </c>
      <c r="Y125" s="1">
        <v>500.00296020507812</v>
      </c>
      <c r="Z125" s="1">
        <v>1499.9954833984375</v>
      </c>
      <c r="AA125" s="1">
        <v>2013.9227294921875</v>
      </c>
      <c r="AB125" s="1">
        <v>76.262466430664063</v>
      </c>
      <c r="AC125" s="1">
        <v>-0.91484057903289795</v>
      </c>
      <c r="AD125" s="1">
        <v>0.17905822396278381</v>
      </c>
      <c r="AE125" s="1">
        <v>1</v>
      </c>
      <c r="AF125" s="1">
        <v>-0.21956524252891541</v>
      </c>
      <c r="AG125" s="1">
        <v>2.737391471862793</v>
      </c>
      <c r="AH125" s="1">
        <v>1</v>
      </c>
      <c r="AI125" s="1">
        <v>0</v>
      </c>
      <c r="AJ125" s="1">
        <v>0.15999999642372131</v>
      </c>
      <c r="AK125" s="1">
        <v>111115</v>
      </c>
      <c r="AL125">
        <f t="shared" si="182"/>
        <v>8.4211841394658897</v>
      </c>
      <c r="AM125">
        <f t="shared" si="183"/>
        <v>1.2573679365053891E-2</v>
      </c>
      <c r="AN125">
        <f t="shared" si="184"/>
        <v>308.63469161987302</v>
      </c>
      <c r="AO125">
        <f t="shared" si="185"/>
        <v>314.27292480468748</v>
      </c>
      <c r="AP125">
        <f t="shared" si="186"/>
        <v>239.99927197934812</v>
      </c>
      <c r="AQ125">
        <f t="shared" si="187"/>
        <v>-1.6437591809466321</v>
      </c>
      <c r="AR125">
        <f t="shared" si="188"/>
        <v>5.8017569939760083</v>
      </c>
      <c r="AS125">
        <f t="shared" si="189"/>
        <v>76.076178302610003</v>
      </c>
      <c r="AT125">
        <f t="shared" si="190"/>
        <v>40.480292072141253</v>
      </c>
      <c r="AU125">
        <f t="shared" si="191"/>
        <v>38.303808212280273</v>
      </c>
      <c r="AV125">
        <f t="shared" si="192"/>
        <v>6.7676697887089112</v>
      </c>
      <c r="AW125">
        <f t="shared" si="193"/>
        <v>0.29326900549928908</v>
      </c>
      <c r="AX125">
        <f t="shared" si="194"/>
        <v>2.7146300787208602</v>
      </c>
      <c r="AY125">
        <f t="shared" si="195"/>
        <v>4.0530397099880506</v>
      </c>
      <c r="AZ125">
        <f t="shared" si="196"/>
        <v>0.18478719711406638</v>
      </c>
      <c r="BA125">
        <f t="shared" si="197"/>
        <v>17.937386394105367</v>
      </c>
      <c r="BB125">
        <f t="shared" si="198"/>
        <v>0.59302122351575237</v>
      </c>
      <c r="BC125">
        <f t="shared" si="199"/>
        <v>46.812891442042101</v>
      </c>
      <c r="BD125">
        <f t="shared" si="200"/>
        <v>389.92874079863407</v>
      </c>
      <c r="BE125">
        <f t="shared" si="201"/>
        <v>3.1040969155926138E-2</v>
      </c>
    </row>
    <row r="126" spans="1:115" x14ac:dyDescent="0.25">
      <c r="A126" s="1">
        <v>103</v>
      </c>
      <c r="B126" s="1" t="s">
        <v>136</v>
      </c>
      <c r="C126" s="1">
        <v>21060206</v>
      </c>
      <c r="D126" s="1">
        <v>1</v>
      </c>
      <c r="E126" s="1">
        <v>0</v>
      </c>
      <c r="F126">
        <f t="shared" si="174"/>
        <v>26.037199178327253</v>
      </c>
      <c r="G126">
        <f t="shared" si="175"/>
        <v>0.31044735660652095</v>
      </c>
      <c r="H126">
        <f t="shared" si="176"/>
        <v>234.11798375321192</v>
      </c>
      <c r="I126">
        <f t="shared" si="177"/>
        <v>12.575257835519549</v>
      </c>
      <c r="J126">
        <f t="shared" si="178"/>
        <v>3.0902576135750728</v>
      </c>
      <c r="K126">
        <f t="shared" si="179"/>
        <v>35.495159149169922</v>
      </c>
      <c r="L126" s="1">
        <v>0.59374424299999995</v>
      </c>
      <c r="M126">
        <f t="shared" si="180"/>
        <v>2.6070258731483507</v>
      </c>
      <c r="N126" s="1">
        <v>1</v>
      </c>
      <c r="O126">
        <f t="shared" si="181"/>
        <v>5.2140517462967013</v>
      </c>
      <c r="P126" s="1">
        <v>41.123031616210937</v>
      </c>
      <c r="Q126" s="1">
        <v>35.495159149169922</v>
      </c>
      <c r="R126" s="1">
        <v>42.732757568359375</v>
      </c>
      <c r="S126" s="1">
        <v>400.31723022460937</v>
      </c>
      <c r="T126" s="1">
        <v>396.633056640625</v>
      </c>
      <c r="U126" s="1">
        <v>34.158599853515625</v>
      </c>
      <c r="V126" s="1">
        <v>35.598735809326172</v>
      </c>
      <c r="W126" s="1">
        <v>33.099925994873047</v>
      </c>
      <c r="X126" s="1">
        <v>34.495429992675781</v>
      </c>
      <c r="Y126" s="1">
        <v>500.00067138671875</v>
      </c>
      <c r="Z126" s="1">
        <v>1500.01904296875</v>
      </c>
      <c r="AA126" s="1">
        <v>2014.1842041015625</v>
      </c>
      <c r="AB126" s="1">
        <v>76.262580871582031</v>
      </c>
      <c r="AC126" s="1">
        <v>-0.91484057903289795</v>
      </c>
      <c r="AD126" s="1">
        <v>0.17905822396278381</v>
      </c>
      <c r="AE126" s="1">
        <v>1</v>
      </c>
      <c r="AF126" s="1">
        <v>-0.21956524252891541</v>
      </c>
      <c r="AG126" s="1">
        <v>2.737391471862793</v>
      </c>
      <c r="AH126" s="1">
        <v>1</v>
      </c>
      <c r="AI126" s="1">
        <v>0</v>
      </c>
      <c r="AJ126" s="1">
        <v>0.15999999642372131</v>
      </c>
      <c r="AK126" s="1">
        <v>111115</v>
      </c>
      <c r="AL126">
        <f t="shared" si="182"/>
        <v>8.4211455905723813</v>
      </c>
      <c r="AM126">
        <f t="shared" si="183"/>
        <v>1.2575257835519549E-2</v>
      </c>
      <c r="AN126">
        <f t="shared" si="184"/>
        <v>308.6451591491699</v>
      </c>
      <c r="AO126">
        <f t="shared" si="185"/>
        <v>314.27303161621091</v>
      </c>
      <c r="AP126">
        <f t="shared" si="186"/>
        <v>240.00304151051387</v>
      </c>
      <c r="AQ126">
        <f t="shared" si="187"/>
        <v>-1.6450880716275358</v>
      </c>
      <c r="AR126">
        <f t="shared" si="188"/>
        <v>5.805109082159893</v>
      </c>
      <c r="AS126">
        <f t="shared" si="189"/>
        <v>76.120018701374278</v>
      </c>
      <c r="AT126">
        <f t="shared" si="190"/>
        <v>40.521282892048106</v>
      </c>
      <c r="AU126">
        <f t="shared" si="191"/>
        <v>38.30909538269043</v>
      </c>
      <c r="AV126">
        <f t="shared" si="192"/>
        <v>6.7696049027854173</v>
      </c>
      <c r="AW126">
        <f t="shared" si="193"/>
        <v>0.29300187251307103</v>
      </c>
      <c r="AX126">
        <f t="shared" si="194"/>
        <v>2.7148514685848202</v>
      </c>
      <c r="AY126">
        <f t="shared" si="195"/>
        <v>4.0547534342005971</v>
      </c>
      <c r="AZ126">
        <f t="shared" si="196"/>
        <v>0.1846175073286902</v>
      </c>
      <c r="BA126">
        <f t="shared" si="197"/>
        <v>17.854441669471054</v>
      </c>
      <c r="BB126">
        <f t="shared" si="198"/>
        <v>0.59026341812285665</v>
      </c>
      <c r="BC126">
        <f t="shared" si="199"/>
        <v>46.78549266741625</v>
      </c>
      <c r="BD126">
        <f t="shared" si="200"/>
        <v>389.89161627887421</v>
      </c>
      <c r="BE126">
        <f t="shared" si="201"/>
        <v>3.1243636446042014E-2</v>
      </c>
    </row>
    <row r="127" spans="1:115" x14ac:dyDescent="0.25">
      <c r="A127" s="1">
        <v>104</v>
      </c>
      <c r="B127" s="1" t="s">
        <v>137</v>
      </c>
      <c r="C127" s="1">
        <v>21060206</v>
      </c>
      <c r="D127" s="1">
        <v>1</v>
      </c>
      <c r="E127" s="1">
        <v>0</v>
      </c>
      <c r="F127">
        <f t="shared" si="174"/>
        <v>26.018140765354019</v>
      </c>
      <c r="G127">
        <f t="shared" si="175"/>
        <v>0.3101405789270269</v>
      </c>
      <c r="H127">
        <f t="shared" si="176"/>
        <v>234.06107840237635</v>
      </c>
      <c r="I127">
        <f t="shared" si="177"/>
        <v>12.575857118734961</v>
      </c>
      <c r="J127">
        <f t="shared" si="178"/>
        <v>3.093209666047581</v>
      </c>
      <c r="K127">
        <f t="shared" si="179"/>
        <v>35.505054473876953</v>
      </c>
      <c r="L127" s="1">
        <v>0.59374424299999995</v>
      </c>
      <c r="M127">
        <f t="shared" si="180"/>
        <v>2.6070258731483507</v>
      </c>
      <c r="N127" s="1">
        <v>1</v>
      </c>
      <c r="O127">
        <f t="shared" si="181"/>
        <v>5.2140517462967013</v>
      </c>
      <c r="P127" s="1">
        <v>41.123214721679688</v>
      </c>
      <c r="Q127" s="1">
        <v>35.505054473876953</v>
      </c>
      <c r="R127" s="1">
        <v>42.732162475585938</v>
      </c>
      <c r="S127" s="1">
        <v>400.30654907226562</v>
      </c>
      <c r="T127" s="1">
        <v>396.62457275390625</v>
      </c>
      <c r="U127" s="1">
        <v>34.161460876464844</v>
      </c>
      <c r="V127" s="1">
        <v>35.601680755615234</v>
      </c>
      <c r="W127" s="1">
        <v>33.102306365966797</v>
      </c>
      <c r="X127" s="1">
        <v>34.497867584228516</v>
      </c>
      <c r="Y127" s="1">
        <v>499.99383544921875</v>
      </c>
      <c r="Z127" s="1">
        <v>1500.0809326171875</v>
      </c>
      <c r="AA127" s="1">
        <v>2014.22607421875</v>
      </c>
      <c r="AB127" s="1">
        <v>76.262405395507813</v>
      </c>
      <c r="AC127" s="1">
        <v>-0.91484057903289795</v>
      </c>
      <c r="AD127" s="1">
        <v>0.17905822396278381</v>
      </c>
      <c r="AE127" s="1">
        <v>1</v>
      </c>
      <c r="AF127" s="1">
        <v>-0.21956524252891541</v>
      </c>
      <c r="AG127" s="1">
        <v>2.737391471862793</v>
      </c>
      <c r="AH127" s="1">
        <v>1</v>
      </c>
      <c r="AI127" s="1">
        <v>0</v>
      </c>
      <c r="AJ127" s="1">
        <v>0.15999999642372131</v>
      </c>
      <c r="AK127" s="1">
        <v>111115</v>
      </c>
      <c r="AL127">
        <f t="shared" si="182"/>
        <v>8.4210304578771087</v>
      </c>
      <c r="AM127">
        <f t="shared" si="183"/>
        <v>1.257585711873496E-2</v>
      </c>
      <c r="AN127">
        <f t="shared" si="184"/>
        <v>308.65505447387693</v>
      </c>
      <c r="AO127">
        <f t="shared" si="185"/>
        <v>314.27321472167966</v>
      </c>
      <c r="AP127">
        <f t="shared" si="186"/>
        <v>240.01294385404253</v>
      </c>
      <c r="AQ127">
        <f t="shared" si="187"/>
        <v>-1.6460252043973214</v>
      </c>
      <c r="AR127">
        <f t="shared" si="188"/>
        <v>5.8082794765937589</v>
      </c>
      <c r="AS127">
        <f t="shared" si="189"/>
        <v>76.16176602968639</v>
      </c>
      <c r="AT127">
        <f t="shared" si="190"/>
        <v>40.560085274071156</v>
      </c>
      <c r="AU127">
        <f t="shared" si="191"/>
        <v>38.31413459777832</v>
      </c>
      <c r="AV127">
        <f t="shared" si="192"/>
        <v>6.7714497115354373</v>
      </c>
      <c r="AW127">
        <f t="shared" si="193"/>
        <v>0.29272858943889918</v>
      </c>
      <c r="AX127">
        <f t="shared" si="194"/>
        <v>2.7150698105461779</v>
      </c>
      <c r="AY127">
        <f t="shared" si="195"/>
        <v>4.0563799009892598</v>
      </c>
      <c r="AZ127">
        <f t="shared" si="196"/>
        <v>0.18444391345578068</v>
      </c>
      <c r="BA127">
        <f t="shared" si="197"/>
        <v>17.850060848431763</v>
      </c>
      <c r="BB127">
        <f t="shared" si="198"/>
        <v>0.59013256989400975</v>
      </c>
      <c r="BC127">
        <f t="shared" si="199"/>
        <v>46.759515944254083</v>
      </c>
      <c r="BD127">
        <f t="shared" si="200"/>
        <v>389.88806691501134</v>
      </c>
      <c r="BE127">
        <f t="shared" si="201"/>
        <v>3.1203716430300867E-2</v>
      </c>
    </row>
    <row r="128" spans="1:115" x14ac:dyDescent="0.25">
      <c r="A128" s="1">
        <v>105</v>
      </c>
      <c r="B128" s="1" t="s">
        <v>137</v>
      </c>
      <c r="C128" s="1">
        <v>21060206</v>
      </c>
      <c r="D128" s="1">
        <v>1</v>
      </c>
      <c r="E128" s="1">
        <v>0</v>
      </c>
      <c r="F128">
        <f t="shared" si="174"/>
        <v>26.252399505130246</v>
      </c>
      <c r="G128">
        <f t="shared" si="175"/>
        <v>0.31003521406005319</v>
      </c>
      <c r="H128">
        <f t="shared" si="176"/>
        <v>232.78262267759348</v>
      </c>
      <c r="I128">
        <f t="shared" si="177"/>
        <v>12.577408449018749</v>
      </c>
      <c r="J128">
        <f t="shared" si="178"/>
        <v>3.0945582556934861</v>
      </c>
      <c r="K128">
        <f t="shared" si="179"/>
        <v>35.509876251220703</v>
      </c>
      <c r="L128" s="1">
        <v>0.59374424299999995</v>
      </c>
      <c r="M128">
        <f t="shared" si="180"/>
        <v>2.6070258731483507</v>
      </c>
      <c r="N128" s="1">
        <v>1</v>
      </c>
      <c r="O128">
        <f t="shared" si="181"/>
        <v>5.2140517462967013</v>
      </c>
      <c r="P128" s="1">
        <v>41.122650146484375</v>
      </c>
      <c r="Q128" s="1">
        <v>35.509876251220703</v>
      </c>
      <c r="R128" s="1">
        <v>42.731845855712891</v>
      </c>
      <c r="S128" s="1">
        <v>400.33816528320312</v>
      </c>
      <c r="T128" s="1">
        <v>396.62835693359375</v>
      </c>
      <c r="U128" s="1">
        <v>34.163761138916016</v>
      </c>
      <c r="V128" s="1">
        <v>35.604129791259766</v>
      </c>
      <c r="W128" s="1">
        <v>33.105648040771484</v>
      </c>
      <c r="X128" s="1">
        <v>34.50140380859375</v>
      </c>
      <c r="Y128" s="1">
        <v>500.00259399414062</v>
      </c>
      <c r="Z128" s="1">
        <v>1500.094970703125</v>
      </c>
      <c r="AA128" s="1">
        <v>2014.3477783203125</v>
      </c>
      <c r="AB128" s="1">
        <v>76.262687683105469</v>
      </c>
      <c r="AC128" s="1">
        <v>-0.91484057903289795</v>
      </c>
      <c r="AD128" s="1">
        <v>0.17905822396278381</v>
      </c>
      <c r="AE128" s="1">
        <v>1</v>
      </c>
      <c r="AF128" s="1">
        <v>-0.21956524252891541</v>
      </c>
      <c r="AG128" s="1">
        <v>2.737391471862793</v>
      </c>
      <c r="AH128" s="1">
        <v>1</v>
      </c>
      <c r="AI128" s="1">
        <v>0</v>
      </c>
      <c r="AJ128" s="1">
        <v>0.15999999642372131</v>
      </c>
      <c r="AK128" s="1">
        <v>111115</v>
      </c>
      <c r="AL128">
        <f t="shared" si="182"/>
        <v>8.421177971642928</v>
      </c>
      <c r="AM128">
        <f t="shared" si="183"/>
        <v>1.2577408449018749E-2</v>
      </c>
      <c r="AN128">
        <f t="shared" si="184"/>
        <v>308.65987625122068</v>
      </c>
      <c r="AO128">
        <f t="shared" si="185"/>
        <v>314.27265014648435</v>
      </c>
      <c r="AP128">
        <f t="shared" si="186"/>
        <v>240.01518994774233</v>
      </c>
      <c r="AQ128">
        <f t="shared" si="187"/>
        <v>-1.6469377157971476</v>
      </c>
      <c r="AR128">
        <f t="shared" si="188"/>
        <v>5.8098248861930806</v>
      </c>
      <c r="AS128">
        <f t="shared" si="189"/>
        <v>76.181748410633787</v>
      </c>
      <c r="AT128">
        <f t="shared" si="190"/>
        <v>40.577618619374022</v>
      </c>
      <c r="AU128">
        <f t="shared" si="191"/>
        <v>38.316263198852539</v>
      </c>
      <c r="AV128">
        <f t="shared" si="192"/>
        <v>6.7722291031761097</v>
      </c>
      <c r="AW128">
        <f t="shared" si="193"/>
        <v>0.29263472151765207</v>
      </c>
      <c r="AX128">
        <f t="shared" si="194"/>
        <v>2.7152666304995945</v>
      </c>
      <c r="AY128">
        <f t="shared" si="195"/>
        <v>4.0569624726765152</v>
      </c>
      <c r="AZ128">
        <f t="shared" si="196"/>
        <v>0.18438428762729495</v>
      </c>
      <c r="BA128">
        <f t="shared" si="197"/>
        <v>17.752628451315498</v>
      </c>
      <c r="BB128">
        <f t="shared" si="198"/>
        <v>0.58690363058576656</v>
      </c>
      <c r="BC128">
        <f t="shared" si="199"/>
        <v>46.74882379110111</v>
      </c>
      <c r="BD128">
        <f t="shared" si="200"/>
        <v>389.83119782271655</v>
      </c>
      <c r="BE128">
        <f t="shared" si="201"/>
        <v>3.1482056988087662E-2</v>
      </c>
      <c r="BF128">
        <f>AVERAGE(F114:F128)</f>
        <v>25.546280192821204</v>
      </c>
      <c r="BG128">
        <f>AVERAGE(P114:P128)</f>
        <v>41.124471282958986</v>
      </c>
      <c r="BH128">
        <f>AVERAGE(Q114:Q128)</f>
        <v>35.513213348388675</v>
      </c>
      <c r="BI128">
        <f>AVERAGE(C114:C128)</f>
        <v>21060206</v>
      </c>
      <c r="BJ128">
        <f t="shared" ref="BJ128:DK128" si="202">AVERAGE(D114:D128)</f>
        <v>1</v>
      </c>
      <c r="BK128">
        <f t="shared" si="202"/>
        <v>0</v>
      </c>
      <c r="BL128">
        <f t="shared" si="202"/>
        <v>25.546280192821204</v>
      </c>
      <c r="BM128">
        <f t="shared" si="202"/>
        <v>0.31075674507641687</v>
      </c>
      <c r="BN128">
        <f t="shared" si="202"/>
        <v>236.76620997832845</v>
      </c>
      <c r="BO128">
        <f t="shared" si="202"/>
        <v>12.613578593740128</v>
      </c>
      <c r="BP128">
        <f t="shared" si="202"/>
        <v>3.0966485391082883</v>
      </c>
      <c r="BQ128">
        <f t="shared" si="202"/>
        <v>35.513213348388675</v>
      </c>
      <c r="BR128">
        <f t="shared" si="202"/>
        <v>0.59374424299999984</v>
      </c>
      <c r="BS128">
        <f t="shared" si="202"/>
        <v>2.6070258731483511</v>
      </c>
      <c r="BT128">
        <f t="shared" si="202"/>
        <v>1</v>
      </c>
      <c r="BU128">
        <f t="shared" si="202"/>
        <v>5.2140517462967022</v>
      </c>
      <c r="BV128">
        <f t="shared" si="202"/>
        <v>41.124471282958986</v>
      </c>
      <c r="BW128">
        <f t="shared" si="202"/>
        <v>35.513213348388675</v>
      </c>
      <c r="BX128">
        <f t="shared" si="202"/>
        <v>42.733831024169923</v>
      </c>
      <c r="BY128">
        <f t="shared" si="202"/>
        <v>400.25614420572919</v>
      </c>
      <c r="BZ128">
        <f t="shared" si="202"/>
        <v>396.62824503580731</v>
      </c>
      <c r="CA128">
        <f t="shared" si="202"/>
        <v>34.146206919352217</v>
      </c>
      <c r="CB128">
        <f t="shared" si="202"/>
        <v>35.590833028157554</v>
      </c>
      <c r="CC128">
        <f t="shared" si="202"/>
        <v>33.08538767496745</v>
      </c>
      <c r="CD128">
        <f t="shared" si="202"/>
        <v>34.485133870442709</v>
      </c>
      <c r="CE128">
        <f t="shared" si="202"/>
        <v>499.96965535481769</v>
      </c>
      <c r="CF128">
        <f t="shared" si="202"/>
        <v>1499.9251057942708</v>
      </c>
      <c r="CG128">
        <f t="shared" si="202"/>
        <v>2013.5171142578124</v>
      </c>
      <c r="CH128">
        <f t="shared" si="202"/>
        <v>76.262562561035153</v>
      </c>
      <c r="CI128">
        <f t="shared" si="202"/>
        <v>-0.91484057903289795</v>
      </c>
      <c r="CJ128">
        <f t="shared" si="202"/>
        <v>0.17905822396278381</v>
      </c>
      <c r="CK128">
        <f t="shared" si="202"/>
        <v>1</v>
      </c>
      <c r="CL128">
        <f t="shared" si="202"/>
        <v>-0.21956524252891541</v>
      </c>
      <c r="CM128">
        <f t="shared" si="202"/>
        <v>2.737391471862793</v>
      </c>
      <c r="CN128">
        <f t="shared" si="202"/>
        <v>1</v>
      </c>
      <c r="CO128">
        <f t="shared" si="202"/>
        <v>0</v>
      </c>
      <c r="CP128">
        <f t="shared" si="202"/>
        <v>0.15999999642372131</v>
      </c>
      <c r="CQ128">
        <f t="shared" si="202"/>
        <v>111115</v>
      </c>
      <c r="CR128">
        <f t="shared" si="202"/>
        <v>8.420623210233261</v>
      </c>
      <c r="CS128">
        <f t="shared" si="202"/>
        <v>1.2613578593740127E-2</v>
      </c>
      <c r="CT128">
        <f t="shared" si="202"/>
        <v>308.66321334838869</v>
      </c>
      <c r="CU128">
        <f t="shared" si="202"/>
        <v>314.27447128295898</v>
      </c>
      <c r="CV128">
        <f t="shared" si="202"/>
        <v>239.98801156293314</v>
      </c>
      <c r="CW128">
        <f t="shared" si="202"/>
        <v>-1.6581158313132216</v>
      </c>
      <c r="CX128">
        <f t="shared" si="202"/>
        <v>5.8108966687164543</v>
      </c>
      <c r="CY128">
        <f t="shared" si="202"/>
        <v>76.195927112128714</v>
      </c>
      <c r="CZ128">
        <f t="shared" si="202"/>
        <v>40.60509408397116</v>
      </c>
      <c r="DA128">
        <f t="shared" si="202"/>
        <v>38.318842315673827</v>
      </c>
      <c r="DB128">
        <f t="shared" si="202"/>
        <v>6.7731741802274152</v>
      </c>
      <c r="DC128">
        <f t="shared" si="202"/>
        <v>0.29327743010033736</v>
      </c>
      <c r="DD128">
        <f t="shared" si="202"/>
        <v>2.7142481296081651</v>
      </c>
      <c r="DE128">
        <f t="shared" si="202"/>
        <v>4.0589260506192479</v>
      </c>
      <c r="DF128">
        <f t="shared" si="202"/>
        <v>0.18479255045969845</v>
      </c>
      <c r="DG128">
        <f t="shared" si="202"/>
        <v>18.056397705936202</v>
      </c>
      <c r="DH128">
        <f t="shared" si="202"/>
        <v>0.59694740688134529</v>
      </c>
      <c r="DI128">
        <f t="shared" si="202"/>
        <v>46.72965811482819</v>
      </c>
      <c r="DJ128">
        <f t="shared" si="202"/>
        <v>390.01391132022741</v>
      </c>
      <c r="DK128">
        <f t="shared" si="202"/>
        <v>3.0608576131241953E-2</v>
      </c>
    </row>
    <row r="129" spans="1:57" x14ac:dyDescent="0.25">
      <c r="A129" s="1" t="s">
        <v>9</v>
      </c>
      <c r="B129" s="1" t="s">
        <v>138</v>
      </c>
    </row>
    <row r="130" spans="1:57" x14ac:dyDescent="0.25">
      <c r="A130" s="1" t="s">
        <v>9</v>
      </c>
      <c r="B130" s="1" t="s">
        <v>139</v>
      </c>
    </row>
    <row r="131" spans="1:57" x14ac:dyDescent="0.25">
      <c r="A131" s="1" t="s">
        <v>9</v>
      </c>
      <c r="B131" s="1" t="s">
        <v>140</v>
      </c>
    </row>
    <row r="132" spans="1:57" x14ac:dyDescent="0.25">
      <c r="A132" s="1" t="s">
        <v>9</v>
      </c>
      <c r="B132" s="1" t="s">
        <v>141</v>
      </c>
    </row>
    <row r="133" spans="1:57" x14ac:dyDescent="0.25">
      <c r="A133" s="1" t="s">
        <v>9</v>
      </c>
      <c r="B133" s="1" t="s">
        <v>142</v>
      </c>
    </row>
    <row r="134" spans="1:57" x14ac:dyDescent="0.25">
      <c r="A134" s="1" t="s">
        <v>9</v>
      </c>
      <c r="B134" s="1" t="s">
        <v>143</v>
      </c>
    </row>
    <row r="135" spans="1:57" x14ac:dyDescent="0.25">
      <c r="A135" s="1" t="s">
        <v>9</v>
      </c>
      <c r="B135" s="1" t="s">
        <v>144</v>
      </c>
    </row>
    <row r="136" spans="1:57" x14ac:dyDescent="0.25">
      <c r="A136" s="1" t="s">
        <v>9</v>
      </c>
      <c r="B136" s="1" t="s">
        <v>145</v>
      </c>
    </row>
    <row r="137" spans="1:57" x14ac:dyDescent="0.25">
      <c r="A137" s="1">
        <v>106</v>
      </c>
      <c r="B137" s="1" t="s">
        <v>146</v>
      </c>
      <c r="C137" s="1">
        <v>21060206</v>
      </c>
      <c r="D137" s="1">
        <v>1</v>
      </c>
      <c r="E137" s="1">
        <v>0</v>
      </c>
      <c r="F137">
        <f t="shared" ref="F137:F151" si="203">(S137-T137*(1000-U137)/(1000-V137))*AL137</f>
        <v>24.131259835344196</v>
      </c>
      <c r="G137">
        <f t="shared" ref="G137:G151" si="204">IF(AW137&lt;&gt;0,1/(1/AW137-1/O137),0)</f>
        <v>0.42935167062576374</v>
      </c>
      <c r="H137">
        <f t="shared" ref="H137:H151" si="205">((AZ137-AM137/2)*T137-F137)/(AZ137+AM137/2)</f>
        <v>275.85517002837383</v>
      </c>
      <c r="I137">
        <f t="shared" ref="I137:I151" si="206">AM137*1000</f>
        <v>17.779498022264622</v>
      </c>
      <c r="J137">
        <f t="shared" ref="J137:J151" si="207">(AR137-AX137)</f>
        <v>3.1859161074290396</v>
      </c>
      <c r="K137">
        <f t="shared" ref="K137:K151" si="208">(Q137+AQ137*E137)</f>
        <v>38.294769287109375</v>
      </c>
      <c r="L137" s="1">
        <v>0.59374424299999995</v>
      </c>
      <c r="M137">
        <f t="shared" ref="M137:M151" si="209">(L137*AF137+AG137)</f>
        <v>2.6070258731483507</v>
      </c>
      <c r="N137" s="1">
        <v>1</v>
      </c>
      <c r="O137">
        <f t="shared" ref="O137:O151" si="210">M137*(N137+1)*(N137+1)/(N137*N137+1)</f>
        <v>5.2140517462967013</v>
      </c>
      <c r="P137" s="1">
        <v>45.511943817138672</v>
      </c>
      <c r="Q137" s="1">
        <v>38.294769287109375</v>
      </c>
      <c r="R137" s="1">
        <v>47.415653228759766</v>
      </c>
      <c r="S137" s="1">
        <v>399.64834594726562</v>
      </c>
      <c r="T137" s="1">
        <v>395.94671630859375</v>
      </c>
      <c r="U137" s="1">
        <v>44.915813446044922</v>
      </c>
      <c r="V137" s="1">
        <v>46.928089141845703</v>
      </c>
      <c r="W137" s="1">
        <v>34.610198974609375</v>
      </c>
      <c r="X137" s="1">
        <v>36.160774230957031</v>
      </c>
      <c r="Y137" s="1">
        <v>499.98513793945312</v>
      </c>
      <c r="Z137" s="1">
        <v>1499.6826171875</v>
      </c>
      <c r="AA137" s="1">
        <v>2065.677001953125</v>
      </c>
      <c r="AB137" s="1">
        <v>76.253829956054687</v>
      </c>
      <c r="AC137" s="1">
        <v>8.3097942173480988E-2</v>
      </c>
      <c r="AD137" s="1">
        <v>5.4957922548055649E-2</v>
      </c>
      <c r="AE137" s="1">
        <v>1</v>
      </c>
      <c r="AF137" s="1">
        <v>-0.21956524252891541</v>
      </c>
      <c r="AG137" s="1">
        <v>2.737391471862793</v>
      </c>
      <c r="AH137" s="1">
        <v>1</v>
      </c>
      <c r="AI137" s="1">
        <v>0</v>
      </c>
      <c r="AJ137" s="1">
        <v>0.15999999642372131</v>
      </c>
      <c r="AK137" s="1">
        <v>111115</v>
      </c>
      <c r="AL137">
        <f t="shared" ref="AL137:AL151" si="211">Y137*0.000001/(L137*0.0001)</f>
        <v>8.4208839720817839</v>
      </c>
      <c r="AM137">
        <f t="shared" ref="AM137:AM151" si="212">(V137-U137)/(1000-V137)*AL137</f>
        <v>1.7779498022264622E-2</v>
      </c>
      <c r="AN137">
        <f t="shared" ref="AN137:AN151" si="213">(Q137+273.15)</f>
        <v>311.44476928710935</v>
      </c>
      <c r="AO137">
        <f t="shared" ref="AO137:AO151" si="214">(P137+273.15)</f>
        <v>318.66194381713865</v>
      </c>
      <c r="AP137">
        <f t="shared" ref="AP137:AP151" si="215">(Z137*AH137+AA137*AI137)*AJ137</f>
        <v>239.94921338671702</v>
      </c>
      <c r="AQ137">
        <f t="shared" ref="AQ137:AQ151" si="216">((AP137+0.00000010773*(AO137^4-AN137^4))-AM137*44100)/(M137*51.4+0.00000043092*AN137^3)</f>
        <v>-3.0394571599620686</v>
      </c>
      <c r="AR137">
        <f t="shared" ref="AR137:AR151" si="217">0.61365*EXP(17.502*K137/(240.97+K137))</f>
        <v>6.7643626370139183</v>
      </c>
      <c r="AS137">
        <f t="shared" ref="AS137:AS151" si="218">AR137*1000/AB137</f>
        <v>88.708496883530188</v>
      </c>
      <c r="AT137">
        <f t="shared" ref="AT137:AT151" si="219">(AS137-V137)</f>
        <v>41.780407741684485</v>
      </c>
      <c r="AU137">
        <f t="shared" ref="AU137:AU151" si="220">IF(E137,Q137,(P137+Q137)/2)</f>
        <v>41.903356552124023</v>
      </c>
      <c r="AV137">
        <f t="shared" ref="AV137:AV151" si="221">0.61365*EXP(17.502*AU137/(240.97+AU137))</f>
        <v>8.20154680992332</v>
      </c>
      <c r="AW137">
        <f t="shared" ref="AW137:AW151" si="222">IF(AT137&lt;&gt;0,(1000-(AS137+V137)/2)/AT137*AM137,0)</f>
        <v>0.39668647846240385</v>
      </c>
      <c r="AX137">
        <f t="shared" ref="AX137:AX151" si="223">V137*AB137/1000</f>
        <v>3.5784465295848786</v>
      </c>
      <c r="AY137">
        <f t="shared" ref="AY137:AY151" si="224">(AV137-AX137)</f>
        <v>4.6231002803384413</v>
      </c>
      <c r="AZ137">
        <f t="shared" ref="AZ137:AZ151" si="225">1/(1.6/G137+1.37/O137)</f>
        <v>0.25067051697246212</v>
      </c>
      <c r="BA137">
        <f t="shared" ref="BA137:BA151" si="226">H137*AB137*0.001</f>
        <v>21.035013227842175</v>
      </c>
      <c r="BB137">
        <f t="shared" ref="BB137:BB151" si="227">H137/T137</f>
        <v>0.69669770872244652</v>
      </c>
      <c r="BC137">
        <f t="shared" ref="BC137:BC151" si="228">(1-AM137*AB137/AR137/G137)*100</f>
        <v>53.318896092562376</v>
      </c>
      <c r="BD137">
        <f t="shared" ref="BD137:BD151" si="229">(T137-F137/(O137/1.35))</f>
        <v>389.69875361799467</v>
      </c>
      <c r="BE137">
        <f t="shared" ref="BE137:BE151" si="230">F137*BC137/100/BD137</f>
        <v>3.3016583291528616E-2</v>
      </c>
    </row>
    <row r="138" spans="1:57" x14ac:dyDescent="0.25">
      <c r="A138" s="1">
        <v>107</v>
      </c>
      <c r="B138" s="1" t="s">
        <v>147</v>
      </c>
      <c r="C138" s="1">
        <v>21060206</v>
      </c>
      <c r="D138" s="1">
        <v>1</v>
      </c>
      <c r="E138" s="1">
        <v>0</v>
      </c>
      <c r="F138">
        <f t="shared" si="203"/>
        <v>23.835528421669235</v>
      </c>
      <c r="G138">
        <f t="shared" si="204"/>
        <v>0.42894774034440386</v>
      </c>
      <c r="H138">
        <f t="shared" si="205"/>
        <v>276.89174441511682</v>
      </c>
      <c r="I138">
        <f t="shared" si="206"/>
        <v>17.774784510868606</v>
      </c>
      <c r="J138">
        <f t="shared" si="207"/>
        <v>3.1878070578936164</v>
      </c>
      <c r="K138">
        <f t="shared" si="208"/>
        <v>38.300167083740234</v>
      </c>
      <c r="L138" s="1">
        <v>0.59374424299999995</v>
      </c>
      <c r="M138">
        <f t="shared" si="209"/>
        <v>2.6070258731483507</v>
      </c>
      <c r="N138" s="1">
        <v>1</v>
      </c>
      <c r="O138">
        <f t="shared" si="210"/>
        <v>5.2140517462967013</v>
      </c>
      <c r="P138" s="1">
        <v>45.511241912841797</v>
      </c>
      <c r="Q138" s="1">
        <v>38.300167083740234</v>
      </c>
      <c r="R138" s="1">
        <v>47.415390014648438</v>
      </c>
      <c r="S138" s="1">
        <v>399.60440063476563</v>
      </c>
      <c r="T138" s="1">
        <v>395.93829345703125</v>
      </c>
      <c r="U138" s="1">
        <v>44.917392730712891</v>
      </c>
      <c r="V138" s="1">
        <v>46.929042816162109</v>
      </c>
      <c r="W138" s="1">
        <v>34.612770080566406</v>
      </c>
      <c r="X138" s="1">
        <v>36.162925720214844</v>
      </c>
      <c r="Y138" s="1">
        <v>500.00753784179687</v>
      </c>
      <c r="Z138" s="1">
        <v>1499.7113037109375</v>
      </c>
      <c r="AA138" s="1">
        <v>2065.5849609375</v>
      </c>
      <c r="AB138" s="1">
        <v>76.254066467285156</v>
      </c>
      <c r="AC138" s="1">
        <v>8.3097942173480988E-2</v>
      </c>
      <c r="AD138" s="1">
        <v>5.4957922548055649E-2</v>
      </c>
      <c r="AE138" s="1">
        <v>1</v>
      </c>
      <c r="AF138" s="1">
        <v>-0.21956524252891541</v>
      </c>
      <c r="AG138" s="1">
        <v>2.737391471862793</v>
      </c>
      <c r="AH138" s="1">
        <v>1</v>
      </c>
      <c r="AI138" s="1">
        <v>0</v>
      </c>
      <c r="AJ138" s="1">
        <v>0.15999999642372131</v>
      </c>
      <c r="AK138" s="1">
        <v>111115</v>
      </c>
      <c r="AL138">
        <f t="shared" si="211"/>
        <v>8.421261237252903</v>
      </c>
      <c r="AM138">
        <f t="shared" si="212"/>
        <v>1.7774784510868606E-2</v>
      </c>
      <c r="AN138">
        <f t="shared" si="213"/>
        <v>311.45016708374021</v>
      </c>
      <c r="AO138">
        <f t="shared" si="214"/>
        <v>318.66124191284177</v>
      </c>
      <c r="AP138">
        <f t="shared" si="215"/>
        <v>239.95380323036443</v>
      </c>
      <c r="AQ138">
        <f t="shared" si="216"/>
        <v>-3.0385426151882862</v>
      </c>
      <c r="AR138">
        <f t="shared" si="217"/>
        <v>6.766337408043313</v>
      </c>
      <c r="AS138">
        <f t="shared" si="218"/>
        <v>88.734118998705938</v>
      </c>
      <c r="AT138">
        <f t="shared" si="219"/>
        <v>41.805076182543829</v>
      </c>
      <c r="AU138">
        <f t="shared" si="220"/>
        <v>41.905704498291016</v>
      </c>
      <c r="AV138">
        <f t="shared" si="221"/>
        <v>8.2025618279156731</v>
      </c>
      <c r="AW138">
        <f t="shared" si="222"/>
        <v>0.39634164771899222</v>
      </c>
      <c r="AX138">
        <f t="shared" si="223"/>
        <v>3.5785303501496966</v>
      </c>
      <c r="AY138">
        <f t="shared" si="224"/>
        <v>4.6240314777659766</v>
      </c>
      <c r="AZ138">
        <f t="shared" si="225"/>
        <v>0.25045020733007767</v>
      </c>
      <c r="BA138">
        <f t="shared" si="226"/>
        <v>21.114121482872854</v>
      </c>
      <c r="BB138">
        <f t="shared" si="227"/>
        <v>0.69933054971144426</v>
      </c>
      <c r="BC138">
        <f t="shared" si="228"/>
        <v>53.30081317345423</v>
      </c>
      <c r="BD138">
        <f t="shared" si="229"/>
        <v>389.76690028048517</v>
      </c>
      <c r="BE138">
        <f t="shared" si="230"/>
        <v>3.2595201038869724E-2</v>
      </c>
    </row>
    <row r="139" spans="1:57" x14ac:dyDescent="0.25">
      <c r="A139" s="1">
        <v>108</v>
      </c>
      <c r="B139" s="1" t="s">
        <v>147</v>
      </c>
      <c r="C139" s="1">
        <v>21060206</v>
      </c>
      <c r="D139" s="1">
        <v>1</v>
      </c>
      <c r="E139" s="1">
        <v>0</v>
      </c>
      <c r="F139">
        <f t="shared" si="203"/>
        <v>23.835528421669235</v>
      </c>
      <c r="G139">
        <f t="shared" si="204"/>
        <v>0.42894774034440386</v>
      </c>
      <c r="H139">
        <f t="shared" si="205"/>
        <v>276.89174441511682</v>
      </c>
      <c r="I139">
        <f t="shared" si="206"/>
        <v>17.774784510868606</v>
      </c>
      <c r="J139">
        <f t="shared" si="207"/>
        <v>3.1878070578936164</v>
      </c>
      <c r="K139">
        <f t="shared" si="208"/>
        <v>38.300167083740234</v>
      </c>
      <c r="L139" s="1">
        <v>0.59374424299999995</v>
      </c>
      <c r="M139">
        <f t="shared" si="209"/>
        <v>2.6070258731483507</v>
      </c>
      <c r="N139" s="1">
        <v>1</v>
      </c>
      <c r="O139">
        <f t="shared" si="210"/>
        <v>5.2140517462967013</v>
      </c>
      <c r="P139" s="1">
        <v>45.511241912841797</v>
      </c>
      <c r="Q139" s="1">
        <v>38.300167083740234</v>
      </c>
      <c r="R139" s="1">
        <v>47.415390014648438</v>
      </c>
      <c r="S139" s="1">
        <v>399.60440063476563</v>
      </c>
      <c r="T139" s="1">
        <v>395.93829345703125</v>
      </c>
      <c r="U139" s="1">
        <v>44.917392730712891</v>
      </c>
      <c r="V139" s="1">
        <v>46.929042816162109</v>
      </c>
      <c r="W139" s="1">
        <v>34.612770080566406</v>
      </c>
      <c r="X139" s="1">
        <v>36.162925720214844</v>
      </c>
      <c r="Y139" s="1">
        <v>500.00753784179687</v>
      </c>
      <c r="Z139" s="1">
        <v>1499.7113037109375</v>
      </c>
      <c r="AA139" s="1">
        <v>2065.5849609375</v>
      </c>
      <c r="AB139" s="1">
        <v>76.254066467285156</v>
      </c>
      <c r="AC139" s="1">
        <v>8.3097942173480988E-2</v>
      </c>
      <c r="AD139" s="1">
        <v>5.4957922548055649E-2</v>
      </c>
      <c r="AE139" s="1">
        <v>1</v>
      </c>
      <c r="AF139" s="1">
        <v>-0.21956524252891541</v>
      </c>
      <c r="AG139" s="1">
        <v>2.737391471862793</v>
      </c>
      <c r="AH139" s="1">
        <v>1</v>
      </c>
      <c r="AI139" s="1">
        <v>0</v>
      </c>
      <c r="AJ139" s="1">
        <v>0.15999999642372131</v>
      </c>
      <c r="AK139" s="1">
        <v>111115</v>
      </c>
      <c r="AL139">
        <f t="shared" si="211"/>
        <v>8.421261237252903</v>
      </c>
      <c r="AM139">
        <f t="shared" si="212"/>
        <v>1.7774784510868606E-2</v>
      </c>
      <c r="AN139">
        <f t="shared" si="213"/>
        <v>311.45016708374021</v>
      </c>
      <c r="AO139">
        <f t="shared" si="214"/>
        <v>318.66124191284177</v>
      </c>
      <c r="AP139">
        <f t="shared" si="215"/>
        <v>239.95380323036443</v>
      </c>
      <c r="AQ139">
        <f t="shared" si="216"/>
        <v>-3.0385426151882862</v>
      </c>
      <c r="AR139">
        <f t="shared" si="217"/>
        <v>6.766337408043313</v>
      </c>
      <c r="AS139">
        <f t="shared" si="218"/>
        <v>88.734118998705938</v>
      </c>
      <c r="AT139">
        <f t="shared" si="219"/>
        <v>41.805076182543829</v>
      </c>
      <c r="AU139">
        <f t="shared" si="220"/>
        <v>41.905704498291016</v>
      </c>
      <c r="AV139">
        <f t="shared" si="221"/>
        <v>8.2025618279156731</v>
      </c>
      <c r="AW139">
        <f t="shared" si="222"/>
        <v>0.39634164771899222</v>
      </c>
      <c r="AX139">
        <f t="shared" si="223"/>
        <v>3.5785303501496966</v>
      </c>
      <c r="AY139">
        <f t="shared" si="224"/>
        <v>4.6240314777659766</v>
      </c>
      <c r="AZ139">
        <f t="shared" si="225"/>
        <v>0.25045020733007767</v>
      </c>
      <c r="BA139">
        <f t="shared" si="226"/>
        <v>21.114121482872854</v>
      </c>
      <c r="BB139">
        <f t="shared" si="227"/>
        <v>0.69933054971144426</v>
      </c>
      <c r="BC139">
        <f t="shared" si="228"/>
        <v>53.30081317345423</v>
      </c>
      <c r="BD139">
        <f t="shared" si="229"/>
        <v>389.76690028048517</v>
      </c>
      <c r="BE139">
        <f t="shared" si="230"/>
        <v>3.2595201038869724E-2</v>
      </c>
    </row>
    <row r="140" spans="1:57" x14ac:dyDescent="0.25">
      <c r="A140" s="1">
        <v>109</v>
      </c>
      <c r="B140" s="1" t="s">
        <v>148</v>
      </c>
      <c r="C140" s="1">
        <v>21060206</v>
      </c>
      <c r="D140" s="1">
        <v>1</v>
      </c>
      <c r="E140" s="1">
        <v>0</v>
      </c>
      <c r="F140">
        <f t="shared" si="203"/>
        <v>23.536253583271275</v>
      </c>
      <c r="G140">
        <f t="shared" si="204"/>
        <v>0.42875481719116243</v>
      </c>
      <c r="H140">
        <f t="shared" si="205"/>
        <v>277.98773905958336</v>
      </c>
      <c r="I140">
        <f t="shared" si="206"/>
        <v>17.758468171936833</v>
      </c>
      <c r="J140">
        <f t="shared" si="207"/>
        <v>3.1862356739950215</v>
      </c>
      <c r="K140">
        <f t="shared" si="208"/>
        <v>38.296459197998047</v>
      </c>
      <c r="L140" s="1">
        <v>0.59374424299999995</v>
      </c>
      <c r="M140">
        <f t="shared" si="209"/>
        <v>2.6070258731483507</v>
      </c>
      <c r="N140" s="1">
        <v>1</v>
      </c>
      <c r="O140">
        <f t="shared" si="210"/>
        <v>5.2140517462967013</v>
      </c>
      <c r="P140" s="1">
        <v>45.511074066162109</v>
      </c>
      <c r="Q140" s="1">
        <v>38.296459197998047</v>
      </c>
      <c r="R140" s="1">
        <v>47.415248870849609</v>
      </c>
      <c r="S140" s="1">
        <v>399.53427124023437</v>
      </c>
      <c r="T140" s="1">
        <v>395.90463256835937</v>
      </c>
      <c r="U140" s="1">
        <v>44.922042846679688</v>
      </c>
      <c r="V140" s="1">
        <v>46.931789398193359</v>
      </c>
      <c r="W140" s="1">
        <v>34.616706848144531</v>
      </c>
      <c r="X140" s="1">
        <v>36.1654052734375</v>
      </c>
      <c r="Y140" s="1">
        <v>500.020263671875</v>
      </c>
      <c r="Z140" s="1">
        <v>1499.7684326171875</v>
      </c>
      <c r="AA140" s="1">
        <v>2065.741943359375</v>
      </c>
      <c r="AB140" s="1">
        <v>76.254180908203125</v>
      </c>
      <c r="AC140" s="1">
        <v>8.3097942173480988E-2</v>
      </c>
      <c r="AD140" s="1">
        <v>5.4957922548055649E-2</v>
      </c>
      <c r="AE140" s="1">
        <v>1</v>
      </c>
      <c r="AF140" s="1">
        <v>-0.21956524252891541</v>
      </c>
      <c r="AG140" s="1">
        <v>2.737391471862793</v>
      </c>
      <c r="AH140" s="1">
        <v>1</v>
      </c>
      <c r="AI140" s="1">
        <v>0</v>
      </c>
      <c r="AJ140" s="1">
        <v>0.15999999642372131</v>
      </c>
      <c r="AK140" s="1">
        <v>111115</v>
      </c>
      <c r="AL140">
        <f t="shared" si="211"/>
        <v>8.421475569100803</v>
      </c>
      <c r="AM140">
        <f t="shared" si="212"/>
        <v>1.7758468171936832E-2</v>
      </c>
      <c r="AN140">
        <f t="shared" si="213"/>
        <v>311.44645919799802</v>
      </c>
      <c r="AO140">
        <f t="shared" si="214"/>
        <v>318.66107406616209</v>
      </c>
      <c r="AP140">
        <f t="shared" si="215"/>
        <v>239.96294385516012</v>
      </c>
      <c r="AQ140">
        <f t="shared" si="216"/>
        <v>-3.0332833816985483</v>
      </c>
      <c r="AR140">
        <f t="shared" si="217"/>
        <v>6.7649808331105472</v>
      </c>
      <c r="AS140">
        <f t="shared" si="218"/>
        <v>88.716195656922949</v>
      </c>
      <c r="AT140">
        <f t="shared" si="219"/>
        <v>41.784406258729589</v>
      </c>
      <c r="AU140">
        <f t="shared" si="220"/>
        <v>41.903766632080078</v>
      </c>
      <c r="AV140">
        <f t="shared" si="221"/>
        <v>8.2017240798004423</v>
      </c>
      <c r="AW140">
        <f t="shared" si="222"/>
        <v>0.39617693397005127</v>
      </c>
      <c r="AX140">
        <f t="shared" si="223"/>
        <v>3.5787451591155257</v>
      </c>
      <c r="AY140">
        <f t="shared" si="224"/>
        <v>4.6229789206849166</v>
      </c>
      <c r="AZ140">
        <f t="shared" si="225"/>
        <v>0.25034497450958687</v>
      </c>
      <c r="BA140">
        <f t="shared" si="226"/>
        <v>21.197727344511833</v>
      </c>
      <c r="BB140">
        <f t="shared" si="227"/>
        <v>0.70215833862864496</v>
      </c>
      <c r="BC140">
        <f t="shared" si="228"/>
        <v>53.313256858821354</v>
      </c>
      <c r="BD140">
        <f t="shared" si="229"/>
        <v>389.81072635425556</v>
      </c>
      <c r="BE140">
        <f t="shared" si="230"/>
        <v>3.2189835936914497E-2</v>
      </c>
    </row>
    <row r="141" spans="1:57" x14ac:dyDescent="0.25">
      <c r="A141" s="1">
        <v>110</v>
      </c>
      <c r="B141" s="1" t="s">
        <v>148</v>
      </c>
      <c r="C141" s="1">
        <v>21060206</v>
      </c>
      <c r="D141" s="1">
        <v>1</v>
      </c>
      <c r="E141" s="1">
        <v>0</v>
      </c>
      <c r="F141">
        <f t="shared" si="203"/>
        <v>22.396697490919216</v>
      </c>
      <c r="G141">
        <f t="shared" si="204"/>
        <v>0.42896842337479396</v>
      </c>
      <c r="H141">
        <f t="shared" si="205"/>
        <v>282.42933887457451</v>
      </c>
      <c r="I141">
        <f t="shared" si="206"/>
        <v>17.750183894653887</v>
      </c>
      <c r="J141">
        <f t="shared" si="207"/>
        <v>3.1833395325925906</v>
      </c>
      <c r="K141">
        <f t="shared" si="208"/>
        <v>38.288814544677734</v>
      </c>
      <c r="L141" s="1">
        <v>0.59374424299999995</v>
      </c>
      <c r="M141">
        <f t="shared" si="209"/>
        <v>2.6070258731483507</v>
      </c>
      <c r="N141" s="1">
        <v>1</v>
      </c>
      <c r="O141">
        <f t="shared" si="210"/>
        <v>5.2140517462967013</v>
      </c>
      <c r="P141" s="1">
        <v>45.510189056396484</v>
      </c>
      <c r="Q141" s="1">
        <v>38.288814544677734</v>
      </c>
      <c r="R141" s="1">
        <v>47.414745330810547</v>
      </c>
      <c r="S141" s="1">
        <v>399.381103515625</v>
      </c>
      <c r="T141" s="1">
        <v>395.88717651367187</v>
      </c>
      <c r="U141" s="1">
        <v>44.924343109130859</v>
      </c>
      <c r="V141" s="1">
        <v>46.93316650390625</v>
      </c>
      <c r="W141" s="1">
        <v>34.620006561279297</v>
      </c>
      <c r="X141" s="1">
        <v>36.168064117431641</v>
      </c>
      <c r="Y141" s="1">
        <v>500.01596069335937</v>
      </c>
      <c r="Z141" s="1">
        <v>1499.8155517578125</v>
      </c>
      <c r="AA141" s="1">
        <v>2065.733642578125</v>
      </c>
      <c r="AB141" s="1">
        <v>76.254074096679688</v>
      </c>
      <c r="AC141" s="1">
        <v>8.3097942173480988E-2</v>
      </c>
      <c r="AD141" s="1">
        <v>5.4957922548055649E-2</v>
      </c>
      <c r="AE141" s="1">
        <v>1</v>
      </c>
      <c r="AF141" s="1">
        <v>-0.21956524252891541</v>
      </c>
      <c r="AG141" s="1">
        <v>2.737391471862793</v>
      </c>
      <c r="AH141" s="1">
        <v>1</v>
      </c>
      <c r="AI141" s="1">
        <v>0</v>
      </c>
      <c r="AJ141" s="1">
        <v>0.15999999642372131</v>
      </c>
      <c r="AK141" s="1">
        <v>111115</v>
      </c>
      <c r="AL141">
        <f t="shared" si="211"/>
        <v>8.4214030971810079</v>
      </c>
      <c r="AM141">
        <f t="shared" si="212"/>
        <v>1.7750183894653888E-2</v>
      </c>
      <c r="AN141">
        <f t="shared" si="213"/>
        <v>311.43881454467771</v>
      </c>
      <c r="AO141">
        <f t="shared" si="214"/>
        <v>318.66018905639646</v>
      </c>
      <c r="AP141">
        <f t="shared" si="215"/>
        <v>239.97048291749161</v>
      </c>
      <c r="AQ141">
        <f t="shared" si="216"/>
        <v>-3.0301739539225117</v>
      </c>
      <c r="AR141">
        <f t="shared" si="217"/>
        <v>6.7621846887732628</v>
      </c>
      <c r="AS141">
        <f t="shared" si="218"/>
        <v>88.679651138373828</v>
      </c>
      <c r="AT141">
        <f t="shared" si="219"/>
        <v>41.746484634467578</v>
      </c>
      <c r="AU141">
        <f t="shared" si="220"/>
        <v>41.899501800537109</v>
      </c>
      <c r="AV141">
        <f t="shared" si="221"/>
        <v>8.1998806352309579</v>
      </c>
      <c r="AW141">
        <f t="shared" si="222"/>
        <v>0.39635930578885259</v>
      </c>
      <c r="AX141">
        <f t="shared" si="223"/>
        <v>3.5788451561806722</v>
      </c>
      <c r="AY141">
        <f t="shared" si="224"/>
        <v>4.6210354790502857</v>
      </c>
      <c r="AZ141">
        <f t="shared" si="225"/>
        <v>0.25046148882876224</v>
      </c>
      <c r="BA141">
        <f t="shared" si="226"/>
        <v>21.536387733618064</v>
      </c>
      <c r="BB141">
        <f t="shared" si="227"/>
        <v>0.71340865688490129</v>
      </c>
      <c r="BC141">
        <f t="shared" si="228"/>
        <v>53.339052201074679</v>
      </c>
      <c r="BD141">
        <f t="shared" si="229"/>
        <v>390.08831929400276</v>
      </c>
      <c r="BE141">
        <f t="shared" si="230"/>
        <v>3.0624311406244779E-2</v>
      </c>
    </row>
    <row r="142" spans="1:57" x14ac:dyDescent="0.25">
      <c r="A142" s="1">
        <v>111</v>
      </c>
      <c r="B142" s="1" t="s">
        <v>149</v>
      </c>
      <c r="C142" s="1">
        <v>21060206</v>
      </c>
      <c r="D142" s="1">
        <v>1</v>
      </c>
      <c r="E142" s="1">
        <v>0</v>
      </c>
      <c r="F142">
        <f t="shared" si="203"/>
        <v>20.999254531636208</v>
      </c>
      <c r="G142">
        <f t="shared" si="204"/>
        <v>0.4281966472121026</v>
      </c>
      <c r="H142">
        <f t="shared" si="205"/>
        <v>287.67926923138248</v>
      </c>
      <c r="I142">
        <f t="shared" si="206"/>
        <v>17.722402991511281</v>
      </c>
      <c r="J142">
        <f t="shared" si="207"/>
        <v>3.1836444693482222</v>
      </c>
      <c r="K142">
        <f t="shared" si="208"/>
        <v>38.290012359619141</v>
      </c>
      <c r="L142" s="1">
        <v>0.59374424299999995</v>
      </c>
      <c r="M142">
        <f t="shared" si="209"/>
        <v>2.6070258731483507</v>
      </c>
      <c r="N142" s="1">
        <v>1</v>
      </c>
      <c r="O142">
        <f t="shared" si="210"/>
        <v>5.2140517462967013</v>
      </c>
      <c r="P142" s="1">
        <v>45.509422302246094</v>
      </c>
      <c r="Q142" s="1">
        <v>38.290012359619141</v>
      </c>
      <c r="R142" s="1">
        <v>47.414451599121094</v>
      </c>
      <c r="S142" s="1">
        <v>399.21438598632812</v>
      </c>
      <c r="T142" s="1">
        <v>395.88766479492187</v>
      </c>
      <c r="U142" s="1">
        <v>44.929119110107422</v>
      </c>
      <c r="V142" s="1">
        <v>46.934818267822266</v>
      </c>
      <c r="W142" s="1">
        <v>34.625118255615234</v>
      </c>
      <c r="X142" s="1">
        <v>36.170833587646484</v>
      </c>
      <c r="Y142" s="1">
        <v>500.01016235351562</v>
      </c>
      <c r="Z142" s="1">
        <v>1499.827392578125</v>
      </c>
      <c r="AA142" s="1">
        <v>2065.738525390625</v>
      </c>
      <c r="AB142" s="1">
        <v>76.254226684570313</v>
      </c>
      <c r="AC142" s="1">
        <v>8.3097942173480988E-2</v>
      </c>
      <c r="AD142" s="1">
        <v>5.4957922548055649E-2</v>
      </c>
      <c r="AE142" s="1">
        <v>1</v>
      </c>
      <c r="AF142" s="1">
        <v>-0.21956524252891541</v>
      </c>
      <c r="AG142" s="1">
        <v>2.737391471862793</v>
      </c>
      <c r="AH142" s="1">
        <v>1</v>
      </c>
      <c r="AI142" s="1">
        <v>0</v>
      </c>
      <c r="AJ142" s="1">
        <v>0.15999999642372131</v>
      </c>
      <c r="AK142" s="1">
        <v>111115</v>
      </c>
      <c r="AL142">
        <f t="shared" si="211"/>
        <v>8.4213054399841241</v>
      </c>
      <c r="AM142">
        <f t="shared" si="212"/>
        <v>1.7722402991511281E-2</v>
      </c>
      <c r="AN142">
        <f t="shared" si="213"/>
        <v>311.44001235961912</v>
      </c>
      <c r="AO142">
        <f t="shared" si="214"/>
        <v>318.65942230224607</v>
      </c>
      <c r="AP142">
        <f t="shared" si="215"/>
        <v>239.97237744869926</v>
      </c>
      <c r="AQ142">
        <f t="shared" si="216"/>
        <v>-3.0220035215452148</v>
      </c>
      <c r="AR142">
        <f t="shared" si="217"/>
        <v>6.7626227409418531</v>
      </c>
      <c r="AS142">
        <f t="shared" si="218"/>
        <v>88.685218314727706</v>
      </c>
      <c r="AT142">
        <f t="shared" si="219"/>
        <v>41.75040004690544</v>
      </c>
      <c r="AU142">
        <f t="shared" si="220"/>
        <v>41.899717330932617</v>
      </c>
      <c r="AV142">
        <f t="shared" si="221"/>
        <v>8.1999737881778358</v>
      </c>
      <c r="AW142">
        <f t="shared" si="222"/>
        <v>0.39570031668992528</v>
      </c>
      <c r="AX142">
        <f t="shared" si="223"/>
        <v>3.5789782715936309</v>
      </c>
      <c r="AY142">
        <f t="shared" si="224"/>
        <v>4.6209955165842054</v>
      </c>
      <c r="AZ142">
        <f t="shared" si="225"/>
        <v>0.25004047725660783</v>
      </c>
      <c r="BA142">
        <f t="shared" si="226"/>
        <v>21.936760208421372</v>
      </c>
      <c r="BB142">
        <f t="shared" si="227"/>
        <v>0.72666893872635907</v>
      </c>
      <c r="BC142">
        <f t="shared" si="228"/>
        <v>53.331041826852356</v>
      </c>
      <c r="BD142">
        <f t="shared" si="229"/>
        <v>390.45062753539645</v>
      </c>
      <c r="BE142">
        <f t="shared" si="230"/>
        <v>2.8682554022989335E-2</v>
      </c>
    </row>
    <row r="143" spans="1:57" x14ac:dyDescent="0.25">
      <c r="A143" s="1">
        <v>112</v>
      </c>
      <c r="B143" s="1" t="s">
        <v>149</v>
      </c>
      <c r="C143" s="1">
        <v>21060206</v>
      </c>
      <c r="D143" s="1">
        <v>1</v>
      </c>
      <c r="E143" s="1">
        <v>0</v>
      </c>
      <c r="F143">
        <f t="shared" si="203"/>
        <v>19.760414063589895</v>
      </c>
      <c r="G143">
        <f t="shared" si="204"/>
        <v>0.42862308078510492</v>
      </c>
      <c r="H143">
        <f t="shared" si="205"/>
        <v>292.53219138363443</v>
      </c>
      <c r="I143">
        <f t="shared" si="206"/>
        <v>17.73533444407747</v>
      </c>
      <c r="J143">
        <f t="shared" si="207"/>
        <v>3.1830502003973677</v>
      </c>
      <c r="K143">
        <f t="shared" si="208"/>
        <v>38.288787841796875</v>
      </c>
      <c r="L143" s="1">
        <v>0.59374424299999995</v>
      </c>
      <c r="M143">
        <f t="shared" si="209"/>
        <v>2.6070258731483507</v>
      </c>
      <c r="N143" s="1">
        <v>1</v>
      </c>
      <c r="O143">
        <f t="shared" si="210"/>
        <v>5.2140517462967013</v>
      </c>
      <c r="P143" s="1">
        <v>45.508724212646484</v>
      </c>
      <c r="Q143" s="1">
        <v>38.288787841796875</v>
      </c>
      <c r="R143" s="1">
        <v>47.414337158203125</v>
      </c>
      <c r="S143" s="1">
        <v>399.05953979492187</v>
      </c>
      <c r="T143" s="1">
        <v>395.87936401367187</v>
      </c>
      <c r="U143" s="1">
        <v>44.929527282714844</v>
      </c>
      <c r="V143" s="1">
        <v>46.936668395996094</v>
      </c>
      <c r="W143" s="1">
        <v>34.626728057861328</v>
      </c>
      <c r="X143" s="1">
        <v>36.173610687255859</v>
      </c>
      <c r="Y143" s="1">
        <v>500.01455688476562</v>
      </c>
      <c r="Z143" s="1">
        <v>1499.7972412109375</v>
      </c>
      <c r="AA143" s="1">
        <v>2065.88916015625</v>
      </c>
      <c r="AB143" s="1">
        <v>76.254341125488281</v>
      </c>
      <c r="AC143" s="1">
        <v>8.3097942173480988E-2</v>
      </c>
      <c r="AD143" s="1">
        <v>5.4957922548055649E-2</v>
      </c>
      <c r="AE143" s="1">
        <v>1</v>
      </c>
      <c r="AF143" s="1">
        <v>-0.21956524252891541</v>
      </c>
      <c r="AG143" s="1">
        <v>2.737391471862793</v>
      </c>
      <c r="AH143" s="1">
        <v>1</v>
      </c>
      <c r="AI143" s="1">
        <v>0</v>
      </c>
      <c r="AJ143" s="1">
        <v>0.15999999642372131</v>
      </c>
      <c r="AK143" s="1">
        <v>111115</v>
      </c>
      <c r="AL143">
        <f t="shared" si="211"/>
        <v>8.4213794538596591</v>
      </c>
      <c r="AM143">
        <f t="shared" si="212"/>
        <v>1.7735334444077471E-2</v>
      </c>
      <c r="AN143">
        <f t="shared" si="213"/>
        <v>311.43878784179685</v>
      </c>
      <c r="AO143">
        <f t="shared" si="214"/>
        <v>318.65872421264646</v>
      </c>
      <c r="AP143">
        <f t="shared" si="215"/>
        <v>239.96755323005709</v>
      </c>
      <c r="AQ143">
        <f t="shared" si="216"/>
        <v>-3.0258762340480083</v>
      </c>
      <c r="AR143">
        <f t="shared" si="217"/>
        <v>6.7621749235595789</v>
      </c>
      <c r="AS143">
        <f t="shared" si="218"/>
        <v>88.679212537308231</v>
      </c>
      <c r="AT143">
        <f t="shared" si="219"/>
        <v>41.742544141312138</v>
      </c>
      <c r="AU143">
        <f t="shared" si="220"/>
        <v>41.89875602722168</v>
      </c>
      <c r="AV143">
        <f t="shared" si="221"/>
        <v>8.1995583166179333</v>
      </c>
      <c r="AW143">
        <f t="shared" si="222"/>
        <v>0.39606445371342458</v>
      </c>
      <c r="AX143">
        <f t="shared" si="223"/>
        <v>3.5791247231622112</v>
      </c>
      <c r="AY143">
        <f t="shared" si="224"/>
        <v>4.6204335934557221</v>
      </c>
      <c r="AZ143">
        <f t="shared" si="225"/>
        <v>0.25027311333664609</v>
      </c>
      <c r="BA143">
        <f t="shared" si="226"/>
        <v>22.306849511954283</v>
      </c>
      <c r="BB143">
        <f t="shared" si="227"/>
        <v>0.73894276382017143</v>
      </c>
      <c r="BC143">
        <f t="shared" si="228"/>
        <v>53.340293666369817</v>
      </c>
      <c r="BD143">
        <f t="shared" si="229"/>
        <v>390.76308203492215</v>
      </c>
      <c r="BE143">
        <f t="shared" si="230"/>
        <v>2.6973538125250829E-2</v>
      </c>
    </row>
    <row r="144" spans="1:57" x14ac:dyDescent="0.25">
      <c r="A144" s="1">
        <v>113</v>
      </c>
      <c r="B144" s="1" t="s">
        <v>150</v>
      </c>
      <c r="C144" s="1">
        <v>21060206</v>
      </c>
      <c r="D144" s="1">
        <v>1</v>
      </c>
      <c r="E144" s="1">
        <v>0</v>
      </c>
      <c r="F144">
        <f t="shared" si="203"/>
        <v>18.751837112203923</v>
      </c>
      <c r="G144">
        <f t="shared" si="204"/>
        <v>0.42900345905628445</v>
      </c>
      <c r="H144">
        <f t="shared" si="205"/>
        <v>296.46707392438213</v>
      </c>
      <c r="I144">
        <f t="shared" si="206"/>
        <v>17.741819363042751</v>
      </c>
      <c r="J144">
        <f t="shared" si="207"/>
        <v>3.1816277779086586</v>
      </c>
      <c r="K144">
        <f t="shared" si="208"/>
        <v>38.285591125488281</v>
      </c>
      <c r="L144" s="1">
        <v>0.59374424299999995</v>
      </c>
      <c r="M144">
        <f t="shared" si="209"/>
        <v>2.6070258731483507</v>
      </c>
      <c r="N144" s="1">
        <v>1</v>
      </c>
      <c r="O144">
        <f t="shared" si="210"/>
        <v>5.2140517462967013</v>
      </c>
      <c r="P144" s="1">
        <v>45.508243560791016</v>
      </c>
      <c r="Q144" s="1">
        <v>38.285591125488281</v>
      </c>
      <c r="R144" s="1">
        <v>47.413974761962891</v>
      </c>
      <c r="S144" s="1">
        <v>398.909912109375</v>
      </c>
      <c r="T144" s="1">
        <v>395.84927368164062</v>
      </c>
      <c r="U144" s="1">
        <v>44.932106018066406</v>
      </c>
      <c r="V144" s="1">
        <v>46.939964294433594</v>
      </c>
      <c r="W144" s="1">
        <v>34.629592895507812</v>
      </c>
      <c r="X144" s="1">
        <v>36.177066802978516</v>
      </c>
      <c r="Y144" s="1">
        <v>500.01699829101562</v>
      </c>
      <c r="Z144" s="1">
        <v>1499.8271484375</v>
      </c>
      <c r="AA144" s="1">
        <v>2065.885009765625</v>
      </c>
      <c r="AB144" s="1">
        <v>76.254386901855469</v>
      </c>
      <c r="AC144" s="1">
        <v>8.3097942173480988E-2</v>
      </c>
      <c r="AD144" s="1">
        <v>5.4957922548055649E-2</v>
      </c>
      <c r="AE144" s="1">
        <v>1</v>
      </c>
      <c r="AF144" s="1">
        <v>-0.21956524252891541</v>
      </c>
      <c r="AG144" s="1">
        <v>2.737391471862793</v>
      </c>
      <c r="AH144" s="1">
        <v>1</v>
      </c>
      <c r="AI144" s="1">
        <v>0</v>
      </c>
      <c r="AJ144" s="1">
        <v>0.15999999642372131</v>
      </c>
      <c r="AK144" s="1">
        <v>111115</v>
      </c>
      <c r="AL144">
        <f t="shared" si="211"/>
        <v>8.4214205726794003</v>
      </c>
      <c r="AM144">
        <f t="shared" si="212"/>
        <v>1.7741819363042751E-2</v>
      </c>
      <c r="AN144">
        <f t="shared" si="213"/>
        <v>311.43559112548826</v>
      </c>
      <c r="AO144">
        <f t="shared" si="214"/>
        <v>318.65824356079099</v>
      </c>
      <c r="AP144">
        <f t="shared" si="215"/>
        <v>239.97233838620014</v>
      </c>
      <c r="AQ144">
        <f t="shared" si="216"/>
        <v>-3.0275597252325692</v>
      </c>
      <c r="AR144">
        <f t="shared" si="217"/>
        <v>6.7610059763756789</v>
      </c>
      <c r="AS144">
        <f t="shared" si="218"/>
        <v>88.663829729265927</v>
      </c>
      <c r="AT144">
        <f t="shared" si="219"/>
        <v>41.723865434832334</v>
      </c>
      <c r="AU144">
        <f t="shared" si="220"/>
        <v>41.896917343139648</v>
      </c>
      <c r="AV144">
        <f t="shared" si="221"/>
        <v>8.1987636955971013</v>
      </c>
      <c r="AW144">
        <f t="shared" si="222"/>
        <v>0.39638921709252095</v>
      </c>
      <c r="AX144">
        <f t="shared" si="223"/>
        <v>3.5793781984670203</v>
      </c>
      <c r="AY144">
        <f t="shared" si="224"/>
        <v>4.6193854971300805</v>
      </c>
      <c r="AZ144">
        <f t="shared" si="225"/>
        <v>0.25048059877583456</v>
      </c>
      <c r="BA144">
        <f t="shared" si="226"/>
        <v>22.606914958690822</v>
      </c>
      <c r="BB144">
        <f t="shared" si="227"/>
        <v>0.74893928986418701</v>
      </c>
      <c r="BC144">
        <f t="shared" si="228"/>
        <v>53.356527726808103</v>
      </c>
      <c r="BD144">
        <f t="shared" si="229"/>
        <v>390.99412813778304</v>
      </c>
      <c r="BE144">
        <f t="shared" si="230"/>
        <v>2.5589461447188752E-2</v>
      </c>
    </row>
    <row r="145" spans="1:115" x14ac:dyDescent="0.25">
      <c r="A145" s="1">
        <v>114</v>
      </c>
      <c r="B145" s="1" t="s">
        <v>151</v>
      </c>
      <c r="C145" s="1">
        <v>21060206</v>
      </c>
      <c r="D145" s="1">
        <v>1</v>
      </c>
      <c r="E145" s="1">
        <v>0</v>
      </c>
      <c r="F145">
        <f t="shared" si="203"/>
        <v>17.836003780300608</v>
      </c>
      <c r="G145">
        <f t="shared" si="204"/>
        <v>0.42927869542469138</v>
      </c>
      <c r="H145">
        <f t="shared" si="205"/>
        <v>300.01162804931306</v>
      </c>
      <c r="I145">
        <f t="shared" si="206"/>
        <v>17.749519482441091</v>
      </c>
      <c r="J145">
        <f t="shared" si="207"/>
        <v>3.1811107159114278</v>
      </c>
      <c r="K145">
        <f t="shared" si="208"/>
        <v>38.284526824951172</v>
      </c>
      <c r="L145" s="1">
        <v>0.59374424299999995</v>
      </c>
      <c r="M145">
        <f t="shared" si="209"/>
        <v>2.6070258731483507</v>
      </c>
      <c r="N145" s="1">
        <v>1</v>
      </c>
      <c r="O145">
        <f t="shared" si="210"/>
        <v>5.2140517462967013</v>
      </c>
      <c r="P145" s="1">
        <v>45.508285522460938</v>
      </c>
      <c r="Q145" s="1">
        <v>38.284526824951172</v>
      </c>
      <c r="R145" s="1">
        <v>47.414024353027344</v>
      </c>
      <c r="S145" s="1">
        <v>398.767333984375</v>
      </c>
      <c r="T145" s="1">
        <v>395.81512451171875</v>
      </c>
      <c r="U145" s="1">
        <v>44.933143615722656</v>
      </c>
      <c r="V145" s="1">
        <v>46.941890716552734</v>
      </c>
      <c r="W145" s="1">
        <v>34.630130767822266</v>
      </c>
      <c r="X145" s="1">
        <v>36.178279876708984</v>
      </c>
      <c r="Y145" s="1">
        <v>500.01165771484375</v>
      </c>
      <c r="Z145" s="1">
        <v>1499.841552734375</v>
      </c>
      <c r="AA145" s="1">
        <v>2065.891357421875</v>
      </c>
      <c r="AB145" s="1">
        <v>76.253982543945313</v>
      </c>
      <c r="AC145" s="1">
        <v>8.3097942173480988E-2</v>
      </c>
      <c r="AD145" s="1">
        <v>5.4957922548055649E-2</v>
      </c>
      <c r="AE145" s="1">
        <v>1</v>
      </c>
      <c r="AF145" s="1">
        <v>-0.21956524252891541</v>
      </c>
      <c r="AG145" s="1">
        <v>2.737391471862793</v>
      </c>
      <c r="AH145" s="1">
        <v>1</v>
      </c>
      <c r="AI145" s="1">
        <v>0</v>
      </c>
      <c r="AJ145" s="1">
        <v>0.15999999642372131</v>
      </c>
      <c r="AK145" s="1">
        <v>111115</v>
      </c>
      <c r="AL145">
        <f t="shared" si="211"/>
        <v>8.4213306252612163</v>
      </c>
      <c r="AM145">
        <f t="shared" si="212"/>
        <v>1.7749519482441092E-2</v>
      </c>
      <c r="AN145">
        <f t="shared" si="213"/>
        <v>311.43452682495115</v>
      </c>
      <c r="AO145">
        <f t="shared" si="214"/>
        <v>318.65828552246091</v>
      </c>
      <c r="AP145">
        <f t="shared" si="215"/>
        <v>239.97464307364862</v>
      </c>
      <c r="AQ145">
        <f t="shared" si="216"/>
        <v>-3.0297583439176963</v>
      </c>
      <c r="AR145">
        <f t="shared" si="217"/>
        <v>6.7606168311912285</v>
      </c>
      <c r="AS145">
        <f t="shared" si="218"/>
        <v>88.659196616977653</v>
      </c>
      <c r="AT145">
        <f t="shared" si="219"/>
        <v>41.717305900424918</v>
      </c>
      <c r="AU145">
        <f t="shared" si="220"/>
        <v>41.896406173706055</v>
      </c>
      <c r="AV145">
        <f t="shared" si="221"/>
        <v>8.1985427962043858</v>
      </c>
      <c r="AW145">
        <f t="shared" si="222"/>
        <v>0.39662418400655192</v>
      </c>
      <c r="AX145">
        <f t="shared" si="223"/>
        <v>3.5795061152798007</v>
      </c>
      <c r="AY145">
        <f t="shared" si="224"/>
        <v>4.6190366809245855</v>
      </c>
      <c r="AZ145">
        <f t="shared" si="225"/>
        <v>0.25063071722247382</v>
      </c>
      <c r="BA145">
        <f t="shared" si="226"/>
        <v>22.87708144825293</v>
      </c>
      <c r="BB145">
        <f t="shared" si="227"/>
        <v>0.7579589800147486</v>
      </c>
      <c r="BC145">
        <f t="shared" si="228"/>
        <v>53.36376595802075</v>
      </c>
      <c r="BD145">
        <f t="shared" si="229"/>
        <v>391.19710262106378</v>
      </c>
      <c r="BE145">
        <f t="shared" si="230"/>
        <v>2.4330352269513102E-2</v>
      </c>
    </row>
    <row r="146" spans="1:115" x14ac:dyDescent="0.25">
      <c r="A146" s="1">
        <v>115</v>
      </c>
      <c r="B146" s="1" t="s">
        <v>151</v>
      </c>
      <c r="C146" s="1">
        <v>21060206</v>
      </c>
      <c r="D146" s="1">
        <v>1</v>
      </c>
      <c r="E146" s="1">
        <v>0</v>
      </c>
      <c r="F146">
        <f t="shared" si="203"/>
        <v>17.60552391152061</v>
      </c>
      <c r="G146">
        <f t="shared" si="204"/>
        <v>0.4292075916457686</v>
      </c>
      <c r="H146">
        <f t="shared" si="205"/>
        <v>300.82560467218258</v>
      </c>
      <c r="I146">
        <f t="shared" si="206"/>
        <v>17.736493969676939</v>
      </c>
      <c r="J146">
        <f t="shared" si="207"/>
        <v>3.1793072920202881</v>
      </c>
      <c r="K146">
        <f t="shared" si="208"/>
        <v>38.279777526855469</v>
      </c>
      <c r="L146" s="1">
        <v>0.59374424299999995</v>
      </c>
      <c r="M146">
        <f t="shared" si="209"/>
        <v>2.6070258731483507</v>
      </c>
      <c r="N146" s="1">
        <v>1</v>
      </c>
      <c r="O146">
        <f t="shared" si="210"/>
        <v>5.2140517462967013</v>
      </c>
      <c r="P146" s="1">
        <v>45.507625579833984</v>
      </c>
      <c r="Q146" s="1">
        <v>38.279777526855469</v>
      </c>
      <c r="R146" s="1">
        <v>47.413742065429687</v>
      </c>
      <c r="S146" s="1">
        <v>398.65606689453125</v>
      </c>
      <c r="T146" s="1">
        <v>395.73196411132812</v>
      </c>
      <c r="U146" s="1">
        <v>44.935367584228516</v>
      </c>
      <c r="V146" s="1">
        <v>46.942672729492188</v>
      </c>
      <c r="W146" s="1">
        <v>34.633090972900391</v>
      </c>
      <c r="X146" s="1">
        <v>36.180187225341797</v>
      </c>
      <c r="Y146" s="1">
        <v>500.00323486328125</v>
      </c>
      <c r="Z146" s="1">
        <v>1499.871826171875</v>
      </c>
      <c r="AA146" s="1">
        <v>2065.8515625</v>
      </c>
      <c r="AB146" s="1">
        <v>76.254142761230469</v>
      </c>
      <c r="AC146" s="1">
        <v>8.3097942173480988E-2</v>
      </c>
      <c r="AD146" s="1">
        <v>5.4957922548055649E-2</v>
      </c>
      <c r="AE146" s="1">
        <v>0.66666668653488159</v>
      </c>
      <c r="AF146" s="1">
        <v>-0.21956524252891541</v>
      </c>
      <c r="AG146" s="1">
        <v>2.737391471862793</v>
      </c>
      <c r="AH146" s="1">
        <v>1</v>
      </c>
      <c r="AI146" s="1">
        <v>0</v>
      </c>
      <c r="AJ146" s="1">
        <v>0.15999999642372131</v>
      </c>
      <c r="AK146" s="1">
        <v>111115</v>
      </c>
      <c r="AL146">
        <f t="shared" si="211"/>
        <v>8.4211887653331097</v>
      </c>
      <c r="AM146">
        <f t="shared" si="212"/>
        <v>1.7736493969676938E-2</v>
      </c>
      <c r="AN146">
        <f t="shared" si="213"/>
        <v>311.42977752685545</v>
      </c>
      <c r="AO146">
        <f t="shared" si="214"/>
        <v>318.65762557983396</v>
      </c>
      <c r="AP146">
        <f t="shared" si="215"/>
        <v>239.97948682354036</v>
      </c>
      <c r="AQ146">
        <f t="shared" si="216"/>
        <v>-3.0254725776741855</v>
      </c>
      <c r="AR146">
        <f t="shared" si="217"/>
        <v>6.7588805599287056</v>
      </c>
      <c r="AS146">
        <f t="shared" si="218"/>
        <v>88.63624080192389</v>
      </c>
      <c r="AT146">
        <f t="shared" si="219"/>
        <v>41.693568072431702</v>
      </c>
      <c r="AU146">
        <f t="shared" si="220"/>
        <v>41.893701553344727</v>
      </c>
      <c r="AV146">
        <f t="shared" si="221"/>
        <v>8.1973740933918275</v>
      </c>
      <c r="AW146">
        <f t="shared" si="222"/>
        <v>0.39656348551940951</v>
      </c>
      <c r="AX146">
        <f t="shared" si="223"/>
        <v>3.5795732679084176</v>
      </c>
      <c r="AY146">
        <f t="shared" si="224"/>
        <v>4.6178008254834104</v>
      </c>
      <c r="AZ146">
        <f t="shared" si="225"/>
        <v>0.25059193726528955</v>
      </c>
      <c r="BA146">
        <f t="shared" si="226"/>
        <v>22.939198604906093</v>
      </c>
      <c r="BB146">
        <f t="shared" si="227"/>
        <v>0.76017514872150616</v>
      </c>
      <c r="BC146">
        <f t="shared" si="228"/>
        <v>53.378198397691634</v>
      </c>
      <c r="BD146">
        <f t="shared" si="229"/>
        <v>391.17361708352314</v>
      </c>
      <c r="BE146">
        <f t="shared" si="230"/>
        <v>2.4023888810573751E-2</v>
      </c>
    </row>
    <row r="147" spans="1:115" x14ac:dyDescent="0.25">
      <c r="A147" s="1">
        <v>116</v>
      </c>
      <c r="B147" s="1" t="s">
        <v>152</v>
      </c>
      <c r="C147" s="1">
        <v>21060206</v>
      </c>
      <c r="D147" s="1">
        <v>1</v>
      </c>
      <c r="E147" s="1">
        <v>0</v>
      </c>
      <c r="F147">
        <f t="shared" si="203"/>
        <v>18.255489942404107</v>
      </c>
      <c r="G147">
        <f t="shared" si="204"/>
        <v>0.43000849037274852</v>
      </c>
      <c r="H147">
        <f t="shared" si="205"/>
        <v>298.34303402603058</v>
      </c>
      <c r="I147">
        <f t="shared" si="206"/>
        <v>17.774016321712484</v>
      </c>
      <c r="J147">
        <f t="shared" si="207"/>
        <v>3.1804934299200482</v>
      </c>
      <c r="K147">
        <f t="shared" si="208"/>
        <v>38.284870147705078</v>
      </c>
      <c r="L147" s="1">
        <v>0.59374424299999995</v>
      </c>
      <c r="M147">
        <f t="shared" si="209"/>
        <v>2.6070258731483507</v>
      </c>
      <c r="N147" s="1">
        <v>1</v>
      </c>
      <c r="O147">
        <f t="shared" si="210"/>
        <v>5.2140517462967013</v>
      </c>
      <c r="P147" s="1">
        <v>45.507621765136719</v>
      </c>
      <c r="Q147" s="1">
        <v>38.284870147705078</v>
      </c>
      <c r="R147" s="1">
        <v>47.414886474609375</v>
      </c>
      <c r="S147" s="1">
        <v>398.63705444335937</v>
      </c>
      <c r="T147" s="1">
        <v>395.63418579101562</v>
      </c>
      <c r="U147" s="1">
        <v>44.939987182617188</v>
      </c>
      <c r="V147" s="1">
        <v>46.9515380859375</v>
      </c>
      <c r="W147" s="1">
        <v>34.63665771484375</v>
      </c>
      <c r="X147" s="1">
        <v>36.187026977539063</v>
      </c>
      <c r="Y147" s="1">
        <v>499.998779296875</v>
      </c>
      <c r="Z147" s="1">
        <v>1499.840576171875</v>
      </c>
      <c r="AA147" s="1">
        <v>2065.62451171875</v>
      </c>
      <c r="AB147" s="1">
        <v>76.254135131835938</v>
      </c>
      <c r="AC147" s="1">
        <v>8.3097942173480988E-2</v>
      </c>
      <c r="AD147" s="1">
        <v>5.4957922548055649E-2</v>
      </c>
      <c r="AE147" s="1">
        <v>0.66666668653488159</v>
      </c>
      <c r="AF147" s="1">
        <v>-0.21956524252891541</v>
      </c>
      <c r="AG147" s="1">
        <v>2.737391471862793</v>
      </c>
      <c r="AH147" s="1">
        <v>1</v>
      </c>
      <c r="AI147" s="1">
        <v>0</v>
      </c>
      <c r="AJ147" s="1">
        <v>0.15999999642372131</v>
      </c>
      <c r="AK147" s="1">
        <v>111115</v>
      </c>
      <c r="AL147">
        <f t="shared" si="211"/>
        <v>8.4211137234870836</v>
      </c>
      <c r="AM147">
        <f t="shared" si="212"/>
        <v>1.7774016321712483E-2</v>
      </c>
      <c r="AN147">
        <f t="shared" si="213"/>
        <v>311.43487014770506</v>
      </c>
      <c r="AO147">
        <f t="shared" si="214"/>
        <v>318.6576217651367</v>
      </c>
      <c r="AP147">
        <f t="shared" si="215"/>
        <v>239.97448682365211</v>
      </c>
      <c r="AQ147">
        <f t="shared" si="216"/>
        <v>-3.037200032996703</v>
      </c>
      <c r="AR147">
        <f t="shared" si="217"/>
        <v>6.7607423597726681</v>
      </c>
      <c r="AS147">
        <f t="shared" si="218"/>
        <v>88.660665393214501</v>
      </c>
      <c r="AT147">
        <f t="shared" si="219"/>
        <v>41.709127307277001</v>
      </c>
      <c r="AU147">
        <f t="shared" si="220"/>
        <v>41.896245956420898</v>
      </c>
      <c r="AV147">
        <f t="shared" si="221"/>
        <v>8.1984735601420518</v>
      </c>
      <c r="AW147">
        <f t="shared" si="222"/>
        <v>0.39724709271945846</v>
      </c>
      <c r="AX147">
        <f t="shared" si="223"/>
        <v>3.5802489298526199</v>
      </c>
      <c r="AY147">
        <f t="shared" si="224"/>
        <v>4.6182246302894319</v>
      </c>
      <c r="AZ147">
        <f t="shared" si="225"/>
        <v>0.25102869803990008</v>
      </c>
      <c r="BA147">
        <f t="shared" si="226"/>
        <v>22.749890032262861</v>
      </c>
      <c r="BB147">
        <f t="shared" si="227"/>
        <v>0.75408810649043156</v>
      </c>
      <c r="BC147">
        <f t="shared" si="228"/>
        <v>53.379432298436072</v>
      </c>
      <c r="BD147">
        <f t="shared" si="229"/>
        <v>390.90755233561316</v>
      </c>
      <c r="BE147">
        <f t="shared" si="230"/>
        <v>2.4928341333725696E-2</v>
      </c>
    </row>
    <row r="148" spans="1:115" x14ac:dyDescent="0.25">
      <c r="A148" s="1">
        <v>117</v>
      </c>
      <c r="B148" s="1" t="s">
        <v>152</v>
      </c>
      <c r="C148" s="1">
        <v>21060206</v>
      </c>
      <c r="D148" s="1">
        <v>1</v>
      </c>
      <c r="E148" s="1">
        <v>0</v>
      </c>
      <c r="F148">
        <f t="shared" si="203"/>
        <v>19.033618858270597</v>
      </c>
      <c r="G148">
        <f t="shared" si="204"/>
        <v>0.4295104628162647</v>
      </c>
      <c r="H148">
        <f t="shared" si="205"/>
        <v>295.22368009133862</v>
      </c>
      <c r="I148">
        <f t="shared" si="206"/>
        <v>17.766699302794493</v>
      </c>
      <c r="J148">
        <f t="shared" si="207"/>
        <v>3.1825238226191428</v>
      </c>
      <c r="K148">
        <f t="shared" si="208"/>
        <v>38.290641784667969</v>
      </c>
      <c r="L148" s="1">
        <v>0.59374424299999995</v>
      </c>
      <c r="M148">
        <f t="shared" si="209"/>
        <v>2.6070258731483507</v>
      </c>
      <c r="N148" s="1">
        <v>1</v>
      </c>
      <c r="O148">
        <f t="shared" si="210"/>
        <v>5.2140517462967013</v>
      </c>
      <c r="P148" s="1">
        <v>45.508323669433594</v>
      </c>
      <c r="Q148" s="1">
        <v>38.290641784667969</v>
      </c>
      <c r="R148" s="1">
        <v>47.415546417236328</v>
      </c>
      <c r="S148" s="1">
        <v>398.6962890625</v>
      </c>
      <c r="T148" s="1">
        <v>395.60153198242187</v>
      </c>
      <c r="U148" s="1">
        <v>44.942165374755859</v>
      </c>
      <c r="V148" s="1">
        <v>46.95281982421875</v>
      </c>
      <c r="W148" s="1">
        <v>34.636917114257813</v>
      </c>
      <c r="X148" s="1">
        <v>36.186527252197266</v>
      </c>
      <c r="Y148" s="1">
        <v>500.01510620117187</v>
      </c>
      <c r="Z148" s="1">
        <v>1499.86474609375</v>
      </c>
      <c r="AA148" s="1">
        <v>2065.84375</v>
      </c>
      <c r="AB148" s="1">
        <v>76.253761291503906</v>
      </c>
      <c r="AC148" s="1">
        <v>8.3097942173480988E-2</v>
      </c>
      <c r="AD148" s="1">
        <v>5.4957922548055649E-2</v>
      </c>
      <c r="AE148" s="1">
        <v>0.66666668653488159</v>
      </c>
      <c r="AF148" s="1">
        <v>-0.21956524252891541</v>
      </c>
      <c r="AG148" s="1">
        <v>2.737391471862793</v>
      </c>
      <c r="AH148" s="1">
        <v>1</v>
      </c>
      <c r="AI148" s="1">
        <v>0</v>
      </c>
      <c r="AJ148" s="1">
        <v>0.15999999642372131</v>
      </c>
      <c r="AK148" s="1">
        <v>111115</v>
      </c>
      <c r="AL148">
        <f t="shared" si="211"/>
        <v>8.421388705594099</v>
      </c>
      <c r="AM148">
        <f t="shared" si="212"/>
        <v>1.7766699302794491E-2</v>
      </c>
      <c r="AN148">
        <f t="shared" si="213"/>
        <v>311.44064178466795</v>
      </c>
      <c r="AO148">
        <f t="shared" si="214"/>
        <v>318.65832366943357</v>
      </c>
      <c r="AP148">
        <f t="shared" si="215"/>
        <v>239.97835401106568</v>
      </c>
      <c r="AQ148">
        <f t="shared" si="216"/>
        <v>-3.0354083982331632</v>
      </c>
      <c r="AR148">
        <f t="shared" si="217"/>
        <v>6.7628529374581117</v>
      </c>
      <c r="AS148">
        <f t="shared" si="218"/>
        <v>88.688778401434988</v>
      </c>
      <c r="AT148">
        <f t="shared" si="219"/>
        <v>41.735958577216238</v>
      </c>
      <c r="AU148">
        <f t="shared" si="220"/>
        <v>41.899482727050781</v>
      </c>
      <c r="AV148">
        <f t="shared" si="221"/>
        <v>8.1998723916514713</v>
      </c>
      <c r="AW148">
        <f t="shared" si="222"/>
        <v>0.39682202405488209</v>
      </c>
      <c r="AX148">
        <f t="shared" si="223"/>
        <v>3.5803291148389689</v>
      </c>
      <c r="AY148">
        <f t="shared" si="224"/>
        <v>4.619543276812502</v>
      </c>
      <c r="AZ148">
        <f t="shared" si="225"/>
        <v>0.2507571171420776</v>
      </c>
      <c r="BA148">
        <f t="shared" si="226"/>
        <v>22.511916029284251</v>
      </c>
      <c r="BB148">
        <f t="shared" si="227"/>
        <v>0.74626525992436388</v>
      </c>
      <c r="BC148">
        <f t="shared" si="228"/>
        <v>53.359378224725695</v>
      </c>
      <c r="BD148">
        <f t="shared" si="229"/>
        <v>390.67342871284546</v>
      </c>
      <c r="BE148">
        <f t="shared" si="230"/>
        <v>2.5996701925439607E-2</v>
      </c>
    </row>
    <row r="149" spans="1:115" x14ac:dyDescent="0.25">
      <c r="A149" s="1">
        <v>118</v>
      </c>
      <c r="B149" s="1" t="s">
        <v>153</v>
      </c>
      <c r="C149" s="1">
        <v>21060206</v>
      </c>
      <c r="D149" s="1">
        <v>1</v>
      </c>
      <c r="E149" s="1">
        <v>0</v>
      </c>
      <c r="F149">
        <f t="shared" si="203"/>
        <v>20.081072375503521</v>
      </c>
      <c r="G149">
        <f t="shared" si="204"/>
        <v>0.43078813893408008</v>
      </c>
      <c r="H149">
        <f t="shared" si="205"/>
        <v>291.36999890039283</v>
      </c>
      <c r="I149">
        <f t="shared" si="206"/>
        <v>17.79439380069671</v>
      </c>
      <c r="J149">
        <f t="shared" si="207"/>
        <v>3.1788247118459427</v>
      </c>
      <c r="K149">
        <f t="shared" si="208"/>
        <v>38.281352996826172</v>
      </c>
      <c r="L149" s="1">
        <v>0.59374424299999995</v>
      </c>
      <c r="M149">
        <f t="shared" si="209"/>
        <v>2.6070258731483507</v>
      </c>
      <c r="N149" s="1">
        <v>1</v>
      </c>
      <c r="O149">
        <f t="shared" si="210"/>
        <v>5.2140517462967013</v>
      </c>
      <c r="P149" s="1">
        <v>45.508785247802734</v>
      </c>
      <c r="Q149" s="1">
        <v>38.281352996826172</v>
      </c>
      <c r="R149" s="1">
        <v>47.416053771972656</v>
      </c>
      <c r="S149" s="1">
        <v>398.75494384765625</v>
      </c>
      <c r="T149" s="1">
        <v>395.53466796875</v>
      </c>
      <c r="U149" s="1">
        <v>44.942951202392578</v>
      </c>
      <c r="V149" s="1">
        <v>46.956718444824219</v>
      </c>
      <c r="W149" s="1">
        <v>34.636753082275391</v>
      </c>
      <c r="X149" s="1">
        <v>36.188728332519531</v>
      </c>
      <c r="Y149" s="1">
        <v>500.01837158203125</v>
      </c>
      <c r="Z149" s="1">
        <v>1499.8671875</v>
      </c>
      <c r="AA149" s="1">
        <v>2065.95703125</v>
      </c>
      <c r="AB149" s="1">
        <v>76.253875732421875</v>
      </c>
      <c r="AC149" s="1">
        <v>8.3097942173480988E-2</v>
      </c>
      <c r="AD149" s="1">
        <v>5.4957922548055649E-2</v>
      </c>
      <c r="AE149" s="1">
        <v>0.66666668653488159</v>
      </c>
      <c r="AF149" s="1">
        <v>-0.21956524252891541</v>
      </c>
      <c r="AG149" s="1">
        <v>2.737391471862793</v>
      </c>
      <c r="AH149" s="1">
        <v>1</v>
      </c>
      <c r="AI149" s="1">
        <v>0</v>
      </c>
      <c r="AJ149" s="1">
        <v>0.15999999642372131</v>
      </c>
      <c r="AK149" s="1">
        <v>111115</v>
      </c>
      <c r="AL149">
        <f t="shared" si="211"/>
        <v>8.4214437020155035</v>
      </c>
      <c r="AM149">
        <f t="shared" si="212"/>
        <v>1.7794393800696709E-2</v>
      </c>
      <c r="AN149">
        <f t="shared" si="213"/>
        <v>311.43135299682615</v>
      </c>
      <c r="AO149">
        <f t="shared" si="214"/>
        <v>318.65878524780271</v>
      </c>
      <c r="AP149">
        <f t="shared" si="215"/>
        <v>239.97874463605694</v>
      </c>
      <c r="AQ149">
        <f t="shared" si="216"/>
        <v>-3.0428709619300731</v>
      </c>
      <c r="AR149">
        <f t="shared" si="217"/>
        <v>6.759456484939891</v>
      </c>
      <c r="AS149">
        <f t="shared" si="218"/>
        <v>88.644103922784382</v>
      </c>
      <c r="AT149">
        <f t="shared" si="219"/>
        <v>41.687385477960163</v>
      </c>
      <c r="AU149">
        <f t="shared" si="220"/>
        <v>41.895069122314453</v>
      </c>
      <c r="AV149">
        <f t="shared" si="221"/>
        <v>8.1979650202955838</v>
      </c>
      <c r="AW149">
        <f t="shared" si="222"/>
        <v>0.39791237550776259</v>
      </c>
      <c r="AX149">
        <f t="shared" si="223"/>
        <v>3.5806317730939483</v>
      </c>
      <c r="AY149">
        <f t="shared" si="224"/>
        <v>4.6173332472016355</v>
      </c>
      <c r="AZ149">
        <f t="shared" si="225"/>
        <v>0.25145376721945722</v>
      </c>
      <c r="BA149">
        <f t="shared" si="226"/>
        <v>22.218091688306455</v>
      </c>
      <c r="BB149">
        <f t="shared" si="227"/>
        <v>0.73664844701656618</v>
      </c>
      <c r="BC149">
        <f t="shared" si="228"/>
        <v>53.401750097087209</v>
      </c>
      <c r="BD149">
        <f t="shared" si="229"/>
        <v>390.33536250996082</v>
      </c>
      <c r="BE149">
        <f t="shared" si="230"/>
        <v>2.747289924701083E-2</v>
      </c>
    </row>
    <row r="150" spans="1:115" x14ac:dyDescent="0.25">
      <c r="A150" s="1">
        <v>119</v>
      </c>
      <c r="B150" s="1" t="s">
        <v>153</v>
      </c>
      <c r="C150" s="1">
        <v>21060206</v>
      </c>
      <c r="D150" s="1">
        <v>1</v>
      </c>
      <c r="E150" s="1">
        <v>0</v>
      </c>
      <c r="F150">
        <f t="shared" si="203"/>
        <v>20.814395193450423</v>
      </c>
      <c r="G150">
        <f t="shared" si="204"/>
        <v>0.43112303642169741</v>
      </c>
      <c r="H150">
        <f t="shared" si="205"/>
        <v>288.5685499455173</v>
      </c>
      <c r="I150">
        <f t="shared" si="206"/>
        <v>17.803016038731567</v>
      </c>
      <c r="J150">
        <f t="shared" si="207"/>
        <v>3.1781053992111432</v>
      </c>
      <c r="K150">
        <f t="shared" si="208"/>
        <v>38.2802734375</v>
      </c>
      <c r="L150" s="1">
        <v>0.59374424299999995</v>
      </c>
      <c r="M150">
        <f t="shared" si="209"/>
        <v>2.6070258731483507</v>
      </c>
      <c r="N150" s="1">
        <v>1</v>
      </c>
      <c r="O150">
        <f t="shared" si="210"/>
        <v>5.2140517462967013</v>
      </c>
      <c r="P150" s="1">
        <v>45.509098052978516</v>
      </c>
      <c r="Q150" s="1">
        <v>38.2802734375</v>
      </c>
      <c r="R150" s="1">
        <v>47.416675567626953</v>
      </c>
      <c r="S150" s="1">
        <v>398.79043579101562</v>
      </c>
      <c r="T150" s="1">
        <v>395.48269653320312</v>
      </c>
      <c r="U150" s="1">
        <v>44.945899963378906</v>
      </c>
      <c r="V150" s="1">
        <v>46.960689544677734</v>
      </c>
      <c r="W150" s="1">
        <v>34.638675689697266</v>
      </c>
      <c r="X150" s="1">
        <v>36.191425323486328</v>
      </c>
      <c r="Y150" s="1">
        <v>500.00473022460938</v>
      </c>
      <c r="Z150" s="1">
        <v>1499.8643798828125</v>
      </c>
      <c r="AA150" s="1">
        <v>2065.8671875</v>
      </c>
      <c r="AB150" s="1">
        <v>76.254341125488281</v>
      </c>
      <c r="AC150" s="1">
        <v>8.3097942173480988E-2</v>
      </c>
      <c r="AD150" s="1">
        <v>5.4957922548055649E-2</v>
      </c>
      <c r="AE150" s="1">
        <v>0.66666668653488159</v>
      </c>
      <c r="AF150" s="1">
        <v>-0.21956524252891541</v>
      </c>
      <c r="AG150" s="1">
        <v>2.737391471862793</v>
      </c>
      <c r="AH150" s="1">
        <v>1</v>
      </c>
      <c r="AI150" s="1">
        <v>0</v>
      </c>
      <c r="AJ150" s="1">
        <v>0.15999999642372131</v>
      </c>
      <c r="AK150" s="1">
        <v>111115</v>
      </c>
      <c r="AL150">
        <f t="shared" si="211"/>
        <v>8.4212139506102019</v>
      </c>
      <c r="AM150">
        <f t="shared" si="212"/>
        <v>1.7803016038731568E-2</v>
      </c>
      <c r="AN150">
        <f t="shared" si="213"/>
        <v>311.43027343749998</v>
      </c>
      <c r="AO150">
        <f t="shared" si="214"/>
        <v>318.65909805297849</v>
      </c>
      <c r="AP150">
        <f t="shared" si="215"/>
        <v>239.97829541731699</v>
      </c>
      <c r="AQ150">
        <f t="shared" si="216"/>
        <v>-3.0453379423381062</v>
      </c>
      <c r="AR150">
        <f t="shared" si="217"/>
        <v>6.7590618392391502</v>
      </c>
      <c r="AS150">
        <f t="shared" si="218"/>
        <v>88.638387526240251</v>
      </c>
      <c r="AT150">
        <f t="shared" si="219"/>
        <v>41.677697981562517</v>
      </c>
      <c r="AU150">
        <f t="shared" si="220"/>
        <v>41.894685745239258</v>
      </c>
      <c r="AV150">
        <f t="shared" si="221"/>
        <v>8.1977993592422074</v>
      </c>
      <c r="AW150">
        <f t="shared" si="222"/>
        <v>0.39819809083764568</v>
      </c>
      <c r="AX150">
        <f t="shared" si="223"/>
        <v>3.5809564400280069</v>
      </c>
      <c r="AY150">
        <f t="shared" si="224"/>
        <v>4.6168429192142</v>
      </c>
      <c r="AZ150">
        <f t="shared" si="225"/>
        <v>0.25163632417505172</v>
      </c>
      <c r="BA150">
        <f t="shared" si="226"/>
        <v>22.00460464563298</v>
      </c>
      <c r="BB150">
        <f t="shared" si="227"/>
        <v>0.72966163241807025</v>
      </c>
      <c r="BC150">
        <f t="shared" si="228"/>
        <v>53.412381890378278</v>
      </c>
      <c r="BD150">
        <f t="shared" si="229"/>
        <v>390.09352226366968</v>
      </c>
      <c r="BE150">
        <f t="shared" si="230"/>
        <v>2.8499484391293812E-2</v>
      </c>
    </row>
    <row r="151" spans="1:115" x14ac:dyDescent="0.25">
      <c r="A151" s="1">
        <v>120</v>
      </c>
      <c r="B151" s="1" t="s">
        <v>154</v>
      </c>
      <c r="C151" s="1">
        <v>21060206</v>
      </c>
      <c r="D151" s="1">
        <v>1</v>
      </c>
      <c r="E151" s="1">
        <v>0</v>
      </c>
      <c r="F151">
        <f t="shared" si="203"/>
        <v>21.290634075341465</v>
      </c>
      <c r="G151">
        <f t="shared" si="204"/>
        <v>0.43094504757431484</v>
      </c>
      <c r="H151">
        <f t="shared" si="205"/>
        <v>286.72169520509408</v>
      </c>
      <c r="I151">
        <f t="shared" si="206"/>
        <v>17.781190980907816</v>
      </c>
      <c r="J151">
        <f t="shared" si="207"/>
        <v>3.1754718631202579</v>
      </c>
      <c r="K151">
        <f t="shared" si="208"/>
        <v>38.273422241210938</v>
      </c>
      <c r="L151" s="1">
        <v>0.59374424299999995</v>
      </c>
      <c r="M151">
        <f t="shared" si="209"/>
        <v>2.6070258731483507</v>
      </c>
      <c r="N151" s="1">
        <v>1</v>
      </c>
      <c r="O151">
        <f t="shared" si="210"/>
        <v>5.2140517462967013</v>
      </c>
      <c r="P151" s="1">
        <v>45.508583068847656</v>
      </c>
      <c r="Q151" s="1">
        <v>38.273422241210938</v>
      </c>
      <c r="R151" s="1">
        <v>47.417015075683594</v>
      </c>
      <c r="S151" s="1">
        <v>398.83834838867187</v>
      </c>
      <c r="T151" s="1">
        <v>395.47515869140625</v>
      </c>
      <c r="U151" s="1">
        <v>44.950126647949219</v>
      </c>
      <c r="V151" s="1">
        <v>46.962406158447266</v>
      </c>
      <c r="W151" s="1">
        <v>34.642841339111328</v>
      </c>
      <c r="X151" s="1">
        <v>36.193691253662109</v>
      </c>
      <c r="Y151" s="1">
        <v>500.0137939453125</v>
      </c>
      <c r="Z151" s="1">
        <v>1499.7891845703125</v>
      </c>
      <c r="AA151" s="1">
        <v>2065.94775390625</v>
      </c>
      <c r="AB151" s="1">
        <v>76.254310607910156</v>
      </c>
      <c r="AC151" s="1">
        <v>8.3097942173480988E-2</v>
      </c>
      <c r="AD151" s="1">
        <v>5.4957922548055649E-2</v>
      </c>
      <c r="AE151" s="1">
        <v>0.66666668653488159</v>
      </c>
      <c r="AF151" s="1">
        <v>-0.21956524252891541</v>
      </c>
      <c r="AG151" s="1">
        <v>2.737391471862793</v>
      </c>
      <c r="AH151" s="1">
        <v>1</v>
      </c>
      <c r="AI151" s="1">
        <v>0</v>
      </c>
      <c r="AJ151" s="1">
        <v>0.15999999642372131</v>
      </c>
      <c r="AK151" s="1">
        <v>111115</v>
      </c>
      <c r="AL151">
        <f t="shared" si="211"/>
        <v>8.4213666042284885</v>
      </c>
      <c r="AM151">
        <f t="shared" si="212"/>
        <v>1.7781190980907816E-2</v>
      </c>
      <c r="AN151">
        <f t="shared" si="213"/>
        <v>311.42342224121091</v>
      </c>
      <c r="AO151">
        <f t="shared" si="214"/>
        <v>318.65858306884763</v>
      </c>
      <c r="AP151">
        <f t="shared" si="215"/>
        <v>239.9662641675859</v>
      </c>
      <c r="AQ151">
        <f t="shared" si="216"/>
        <v>-3.0383330759836529</v>
      </c>
      <c r="AR151">
        <f t="shared" si="217"/>
        <v>6.7565577692213283</v>
      </c>
      <c r="AS151">
        <f t="shared" si="218"/>
        <v>88.605584593934338</v>
      </c>
      <c r="AT151">
        <f t="shared" si="219"/>
        <v>41.643178435487073</v>
      </c>
      <c r="AU151">
        <f t="shared" si="220"/>
        <v>41.891002655029297</v>
      </c>
      <c r="AV151">
        <f t="shared" si="221"/>
        <v>8.1962080069487264</v>
      </c>
      <c r="AW151">
        <f t="shared" si="222"/>
        <v>0.398046245181643</v>
      </c>
      <c r="AX151">
        <f t="shared" si="223"/>
        <v>3.5810859061010705</v>
      </c>
      <c r="AY151">
        <f t="shared" si="224"/>
        <v>4.615122100847656</v>
      </c>
      <c r="AZ151">
        <f t="shared" si="225"/>
        <v>0.25153930248518991</v>
      </c>
      <c r="BA151">
        <f t="shared" si="226"/>
        <v>21.86376520419579</v>
      </c>
      <c r="BB151">
        <f t="shared" si="227"/>
        <v>0.72500557596040127</v>
      </c>
      <c r="BC151">
        <f t="shared" si="228"/>
        <v>53.433043212102959</v>
      </c>
      <c r="BD151">
        <f t="shared" si="229"/>
        <v>389.96267868540605</v>
      </c>
      <c r="BE151">
        <f t="shared" si="230"/>
        <v>2.9172621708205702E-2</v>
      </c>
      <c r="BF151">
        <f>AVERAGE(F137:F151)</f>
        <v>20.810900773139636</v>
      </c>
      <c r="BG151">
        <f>AVERAGE(P137:P151)</f>
        <v>45.509360249837236</v>
      </c>
      <c r="BH151">
        <f>AVERAGE(Q137:Q151)</f>
        <v>38.287975565592447</v>
      </c>
      <c r="BI151">
        <f>AVERAGE(C137:C151)</f>
        <v>21060206</v>
      </c>
      <c r="BJ151">
        <f t="shared" ref="BJ151:DK151" si="231">AVERAGE(D137:D151)</f>
        <v>1</v>
      </c>
      <c r="BK151">
        <f t="shared" si="231"/>
        <v>0</v>
      </c>
      <c r="BL151">
        <f t="shared" si="231"/>
        <v>20.810900773139636</v>
      </c>
      <c r="BM151">
        <f t="shared" si="231"/>
        <v>0.42944366947490564</v>
      </c>
      <c r="BN151">
        <f t="shared" si="231"/>
        <v>288.51989748146894</v>
      </c>
      <c r="BO151">
        <f t="shared" si="231"/>
        <v>17.762840387079006</v>
      </c>
      <c r="BP151">
        <f t="shared" si="231"/>
        <v>3.1823510074737587</v>
      </c>
      <c r="BQ151">
        <f t="shared" si="231"/>
        <v>38.287975565592447</v>
      </c>
      <c r="BR151">
        <f t="shared" si="231"/>
        <v>0.59374424299999984</v>
      </c>
      <c r="BS151">
        <f t="shared" si="231"/>
        <v>2.6070258731483511</v>
      </c>
      <c r="BT151">
        <f t="shared" si="231"/>
        <v>1</v>
      </c>
      <c r="BU151">
        <f t="shared" si="231"/>
        <v>5.2140517462967022</v>
      </c>
      <c r="BV151">
        <f t="shared" si="231"/>
        <v>45.509360249837236</v>
      </c>
      <c r="BW151">
        <f t="shared" si="231"/>
        <v>38.287975565592447</v>
      </c>
      <c r="BX151">
        <f t="shared" si="231"/>
        <v>47.415142313639322</v>
      </c>
      <c r="BY151">
        <f t="shared" si="231"/>
        <v>399.0731221516927</v>
      </c>
      <c r="BZ151">
        <f t="shared" si="231"/>
        <v>395.76711629231772</v>
      </c>
      <c r="CA151">
        <f t="shared" si="231"/>
        <v>44.931825256347658</v>
      </c>
      <c r="CB151">
        <f t="shared" si="231"/>
        <v>46.942087809244789</v>
      </c>
      <c r="CC151">
        <f t="shared" si="231"/>
        <v>34.627263895670573</v>
      </c>
      <c r="CD151">
        <f t="shared" si="231"/>
        <v>36.176498158772787</v>
      </c>
      <c r="CE151">
        <f t="shared" si="231"/>
        <v>500.00958862304685</v>
      </c>
      <c r="CF151">
        <f t="shared" si="231"/>
        <v>1499.8053629557292</v>
      </c>
      <c r="CG151">
        <f t="shared" si="231"/>
        <v>2065.7878906249998</v>
      </c>
      <c r="CH151">
        <f t="shared" si="231"/>
        <v>76.254114786783859</v>
      </c>
      <c r="CI151">
        <f t="shared" si="231"/>
        <v>8.3097942173480988E-2</v>
      </c>
      <c r="CJ151">
        <f t="shared" si="231"/>
        <v>5.4957922548055649E-2</v>
      </c>
      <c r="CK151">
        <f t="shared" si="231"/>
        <v>0.86666667461395264</v>
      </c>
      <c r="CL151">
        <f t="shared" si="231"/>
        <v>-0.21956524252891541</v>
      </c>
      <c r="CM151">
        <f t="shared" si="231"/>
        <v>2.737391471862793</v>
      </c>
      <c r="CN151">
        <f t="shared" si="231"/>
        <v>1</v>
      </c>
      <c r="CO151">
        <f t="shared" si="231"/>
        <v>0</v>
      </c>
      <c r="CP151">
        <f t="shared" si="231"/>
        <v>0.15999999642372131</v>
      </c>
      <c r="CQ151">
        <f t="shared" si="231"/>
        <v>111115</v>
      </c>
      <c r="CR151">
        <f t="shared" si="231"/>
        <v>8.421295777061486</v>
      </c>
      <c r="CS151">
        <f t="shared" si="231"/>
        <v>1.7762840387079006E-2</v>
      </c>
      <c r="CT151">
        <f t="shared" si="231"/>
        <v>311.43797556559247</v>
      </c>
      <c r="CU151">
        <f t="shared" si="231"/>
        <v>318.65936024983722</v>
      </c>
      <c r="CV151">
        <f t="shared" si="231"/>
        <v>239.96885270919472</v>
      </c>
      <c r="CW151">
        <f t="shared" si="231"/>
        <v>-3.0339880359906051</v>
      </c>
      <c r="CX151">
        <f t="shared" si="231"/>
        <v>6.7618783598408356</v>
      </c>
      <c r="CY151">
        <f t="shared" si="231"/>
        <v>88.675586634270033</v>
      </c>
      <c r="CZ151">
        <f t="shared" si="231"/>
        <v>41.733498825025251</v>
      </c>
      <c r="DA151">
        <f t="shared" si="231"/>
        <v>41.898667907714845</v>
      </c>
      <c r="DB151">
        <f t="shared" si="231"/>
        <v>8.1995204139370124</v>
      </c>
      <c r="DC151">
        <f t="shared" si="231"/>
        <v>0.39676489993216774</v>
      </c>
      <c r="DD151">
        <f t="shared" si="231"/>
        <v>3.5795273523670774</v>
      </c>
      <c r="DE151">
        <f t="shared" si="231"/>
        <v>4.6199930615699349</v>
      </c>
      <c r="DF151">
        <f t="shared" si="231"/>
        <v>0.2507206298592996</v>
      </c>
      <c r="DG151">
        <f t="shared" si="231"/>
        <v>22.000829573575043</v>
      </c>
      <c r="DH151">
        <f t="shared" si="231"/>
        <v>0.72901866310771246</v>
      </c>
      <c r="DI151">
        <f t="shared" si="231"/>
        <v>53.35524298652264</v>
      </c>
      <c r="DJ151">
        <f t="shared" si="231"/>
        <v>390.37884678316055</v>
      </c>
      <c r="DK151">
        <f t="shared" si="231"/>
        <v>2.8446065066241252E-2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stm-as1_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</dc:creator>
  <cp:lastModifiedBy>User1</cp:lastModifiedBy>
  <dcterms:created xsi:type="dcterms:W3CDTF">2015-06-22T21:57:31Z</dcterms:created>
  <dcterms:modified xsi:type="dcterms:W3CDTF">2015-07-22T14:59:35Z</dcterms:modified>
</cp:coreProperties>
</file>