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16170" windowHeight="6240"/>
  </bookViews>
  <sheets>
    <sheet name="stm-as7_" sheetId="1" r:id="rId1"/>
  </sheets>
  <calcPr calcId="152511"/>
</workbook>
</file>

<file path=xl/calcChain.xml><?xml version="1.0" encoding="utf-8"?>
<calcChain xmlns="http://schemas.openxmlformats.org/spreadsheetml/2006/main">
  <c r="DD116" i="1" l="1"/>
  <c r="DC116" i="1"/>
  <c r="DA116" i="1"/>
  <c r="CZ116" i="1"/>
  <c r="CU116" i="1"/>
  <c r="CT116" i="1"/>
  <c r="CS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S116" i="1"/>
  <c r="BQ116" i="1"/>
  <c r="BJ116" i="1"/>
  <c r="BI116" i="1"/>
  <c r="BH116" i="1"/>
  <c r="DD99" i="1"/>
  <c r="DC99" i="1"/>
  <c r="DA99" i="1"/>
  <c r="CZ99" i="1"/>
  <c r="CU99" i="1"/>
  <c r="CT99" i="1"/>
  <c r="CS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S99" i="1"/>
  <c r="BQ99" i="1"/>
  <c r="BJ99" i="1"/>
  <c r="BI99" i="1"/>
  <c r="BH99" i="1"/>
  <c r="DD82" i="1"/>
  <c r="DC82" i="1"/>
  <c r="DA82" i="1"/>
  <c r="CZ82" i="1"/>
  <c r="CU82" i="1"/>
  <c r="CT82" i="1"/>
  <c r="CS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S82" i="1"/>
  <c r="BQ82" i="1"/>
  <c r="BJ82" i="1"/>
  <c r="BI82" i="1"/>
  <c r="BH82" i="1"/>
  <c r="DD65" i="1"/>
  <c r="DC65" i="1"/>
  <c r="DA65" i="1"/>
  <c r="CZ65" i="1"/>
  <c r="CU65" i="1"/>
  <c r="CT65" i="1"/>
  <c r="CS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S65" i="1"/>
  <c r="BQ65" i="1"/>
  <c r="BJ65" i="1"/>
  <c r="BI65" i="1"/>
  <c r="BH65" i="1"/>
  <c r="DD48" i="1"/>
  <c r="DC48" i="1"/>
  <c r="DA48" i="1"/>
  <c r="CZ48" i="1"/>
  <c r="CU48" i="1"/>
  <c r="CT48" i="1"/>
  <c r="CS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S48" i="1"/>
  <c r="BQ48" i="1"/>
  <c r="BJ48" i="1"/>
  <c r="BI48" i="1"/>
  <c r="BH48" i="1"/>
  <c r="DD31" i="1"/>
  <c r="DC31" i="1"/>
  <c r="DA31" i="1"/>
  <c r="CZ31" i="1"/>
  <c r="CU31" i="1"/>
  <c r="CT31" i="1"/>
  <c r="CS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S31" i="1"/>
  <c r="BQ31" i="1"/>
  <c r="BJ31" i="1"/>
  <c r="BI31" i="1"/>
  <c r="BH31" i="1"/>
  <c r="BG116" i="1" l="1"/>
  <c r="BF116" i="1"/>
  <c r="BG99" i="1"/>
  <c r="BF99" i="1"/>
  <c r="BG82" i="1"/>
  <c r="BF82" i="1"/>
  <c r="BG65" i="1"/>
  <c r="BF65" i="1"/>
  <c r="BG48" i="1"/>
  <c r="BF48" i="1"/>
  <c r="BG31" i="1"/>
  <c r="BF31" i="1"/>
  <c r="L17" i="1"/>
  <c r="AK17" i="1"/>
  <c r="AM17" i="1"/>
  <c r="AN17" i="1"/>
  <c r="AO17" i="1"/>
  <c r="AT17" i="1"/>
  <c r="AU17" i="1" s="1"/>
  <c r="AW17" i="1"/>
  <c r="L18" i="1"/>
  <c r="N18" i="1" s="1"/>
  <c r="AK18" i="1"/>
  <c r="AL18" i="1" s="1"/>
  <c r="AM18" i="1"/>
  <c r="AN18" i="1"/>
  <c r="AO18" i="1"/>
  <c r="AT18" i="1"/>
  <c r="AU18" i="1"/>
  <c r="AW18" i="1"/>
  <c r="L19" i="1"/>
  <c r="N19" i="1" s="1"/>
  <c r="AK19" i="1"/>
  <c r="AL19" i="1" s="1"/>
  <c r="AM19" i="1"/>
  <c r="AN19" i="1"/>
  <c r="AO19" i="1"/>
  <c r="AT19" i="1"/>
  <c r="AU19" i="1"/>
  <c r="AW19" i="1"/>
  <c r="L20" i="1"/>
  <c r="N20" i="1" s="1"/>
  <c r="AK20" i="1"/>
  <c r="AL20" i="1" s="1"/>
  <c r="AM20" i="1"/>
  <c r="AN20" i="1"/>
  <c r="AO20" i="1"/>
  <c r="AT20" i="1"/>
  <c r="AU20" i="1"/>
  <c r="AW20" i="1"/>
  <c r="L21" i="1"/>
  <c r="N21" i="1" s="1"/>
  <c r="AK21" i="1"/>
  <c r="AL21" i="1" s="1"/>
  <c r="AM21" i="1"/>
  <c r="AN21" i="1"/>
  <c r="AO21" i="1"/>
  <c r="AT21" i="1"/>
  <c r="AU21" i="1" s="1"/>
  <c r="AW21" i="1"/>
  <c r="L22" i="1"/>
  <c r="N22" i="1" s="1"/>
  <c r="AK22" i="1"/>
  <c r="AL22" i="1" s="1"/>
  <c r="AM22" i="1"/>
  <c r="AN22" i="1"/>
  <c r="AO22" i="1"/>
  <c r="AT22" i="1"/>
  <c r="AU22" i="1" s="1"/>
  <c r="AW22" i="1"/>
  <c r="L23" i="1"/>
  <c r="N23" i="1" s="1"/>
  <c r="AK23" i="1"/>
  <c r="AL23" i="1" s="1"/>
  <c r="AM23" i="1"/>
  <c r="AN23" i="1"/>
  <c r="AO23" i="1"/>
  <c r="AT23" i="1"/>
  <c r="AU23" i="1"/>
  <c r="AW23" i="1"/>
  <c r="L24" i="1"/>
  <c r="N24" i="1"/>
  <c r="AK24" i="1"/>
  <c r="E24" i="1" s="1"/>
  <c r="AM24" i="1"/>
  <c r="AN24" i="1"/>
  <c r="AO24" i="1"/>
  <c r="AT24" i="1"/>
  <c r="AU24" i="1" s="1"/>
  <c r="AW24" i="1"/>
  <c r="L25" i="1"/>
  <c r="N25" i="1"/>
  <c r="AK25" i="1"/>
  <c r="E25" i="1" s="1"/>
  <c r="AM25" i="1"/>
  <c r="AN25" i="1"/>
  <c r="AO25" i="1"/>
  <c r="AT25" i="1"/>
  <c r="AU25" i="1" s="1"/>
  <c r="AX25" i="1" s="1"/>
  <c r="AW25" i="1"/>
  <c r="L26" i="1"/>
  <c r="N26" i="1" s="1"/>
  <c r="AK26" i="1"/>
  <c r="E26" i="1" s="1"/>
  <c r="AL26" i="1"/>
  <c r="AM26" i="1"/>
  <c r="AN26" i="1"/>
  <c r="AO26" i="1"/>
  <c r="AP26" i="1"/>
  <c r="J26" i="1" s="1"/>
  <c r="AQ26" i="1" s="1"/>
  <c r="AT26" i="1"/>
  <c r="AU26" i="1" s="1"/>
  <c r="AW26" i="1"/>
  <c r="L27" i="1"/>
  <c r="N27" i="1"/>
  <c r="AK27" i="1"/>
  <c r="E27" i="1" s="1"/>
  <c r="AM27" i="1"/>
  <c r="AN27" i="1"/>
  <c r="AO27" i="1"/>
  <c r="AT27" i="1"/>
  <c r="AU27" i="1" s="1"/>
  <c r="AX27" i="1" s="1"/>
  <c r="AW27" i="1"/>
  <c r="L28" i="1"/>
  <c r="N28" i="1" s="1"/>
  <c r="AK28" i="1"/>
  <c r="E28" i="1" s="1"/>
  <c r="AL28" i="1"/>
  <c r="AM28" i="1"/>
  <c r="AN28" i="1"/>
  <c r="AO28" i="1"/>
  <c r="AP28" i="1"/>
  <c r="J28" i="1" s="1"/>
  <c r="AQ28" i="1" s="1"/>
  <c r="AT28" i="1"/>
  <c r="AU28" i="1" s="1"/>
  <c r="AW28" i="1"/>
  <c r="L29" i="1"/>
  <c r="N29" i="1" s="1"/>
  <c r="AK29" i="1"/>
  <c r="E29" i="1" s="1"/>
  <c r="AL29" i="1"/>
  <c r="H29" i="1" s="1"/>
  <c r="AM29" i="1"/>
  <c r="AN29" i="1"/>
  <c r="AP29" i="1" s="1"/>
  <c r="J29" i="1" s="1"/>
  <c r="AQ29" i="1" s="1"/>
  <c r="AO29" i="1"/>
  <c r="AT29" i="1"/>
  <c r="AU29" i="1" s="1"/>
  <c r="AX29" i="1" s="1"/>
  <c r="AW29" i="1"/>
  <c r="L30" i="1"/>
  <c r="N30" i="1"/>
  <c r="AK30" i="1"/>
  <c r="E30" i="1" s="1"/>
  <c r="AL30" i="1"/>
  <c r="AP30" i="1" s="1"/>
  <c r="J30" i="1" s="1"/>
  <c r="AQ30" i="1" s="1"/>
  <c r="AM30" i="1"/>
  <c r="AN30" i="1"/>
  <c r="AO30" i="1"/>
  <c r="AT30" i="1"/>
  <c r="AU30" i="1" s="1"/>
  <c r="AX30" i="1" s="1"/>
  <c r="AW30" i="1"/>
  <c r="L31" i="1"/>
  <c r="N31" i="1"/>
  <c r="AK31" i="1"/>
  <c r="E31" i="1" s="1"/>
  <c r="AL31" i="1"/>
  <c r="H31" i="1" s="1"/>
  <c r="AM31" i="1"/>
  <c r="AN31" i="1"/>
  <c r="AO31" i="1"/>
  <c r="AP31" i="1" s="1"/>
  <c r="J31" i="1" s="1"/>
  <c r="AQ31" i="1" s="1"/>
  <c r="I31" i="1" s="1"/>
  <c r="AT31" i="1"/>
  <c r="AU31" i="1" s="1"/>
  <c r="AW31" i="1"/>
  <c r="AX31" i="1"/>
  <c r="L34" i="1"/>
  <c r="BR48" i="1" s="1"/>
  <c r="AK34" i="1"/>
  <c r="AL34" i="1" s="1"/>
  <c r="AM34" i="1"/>
  <c r="AN34" i="1"/>
  <c r="AO34" i="1"/>
  <c r="AT34" i="1"/>
  <c r="AU34" i="1" s="1"/>
  <c r="AW34" i="1"/>
  <c r="L35" i="1"/>
  <c r="N35" i="1"/>
  <c r="AK35" i="1"/>
  <c r="E35" i="1" s="1"/>
  <c r="AL35" i="1"/>
  <c r="H35" i="1" s="1"/>
  <c r="AM35" i="1"/>
  <c r="AN35" i="1"/>
  <c r="AO35" i="1"/>
  <c r="AP35" i="1"/>
  <c r="J35" i="1" s="1"/>
  <c r="AQ35" i="1" s="1"/>
  <c r="I35" i="1" s="1"/>
  <c r="AR35" i="1"/>
  <c r="AS35" i="1" s="1"/>
  <c r="AT35" i="1"/>
  <c r="AU35" i="1" s="1"/>
  <c r="AX35" i="1" s="1"/>
  <c r="AV35" i="1"/>
  <c r="F35" i="1" s="1"/>
  <c r="AY35" i="1" s="1"/>
  <c r="G35" i="1" s="1"/>
  <c r="AW35" i="1"/>
  <c r="L36" i="1"/>
  <c r="N36" i="1"/>
  <c r="AK36" i="1"/>
  <c r="E36" i="1" s="1"/>
  <c r="AM36" i="1"/>
  <c r="AN36" i="1"/>
  <c r="AO36" i="1"/>
  <c r="AT36" i="1"/>
  <c r="AU36" i="1" s="1"/>
  <c r="AX36" i="1" s="1"/>
  <c r="AW36" i="1"/>
  <c r="L37" i="1"/>
  <c r="N37" i="1" s="1"/>
  <c r="AK37" i="1"/>
  <c r="E37" i="1" s="1"/>
  <c r="AL37" i="1"/>
  <c r="H37" i="1" s="1"/>
  <c r="AM37" i="1"/>
  <c r="AN37" i="1"/>
  <c r="AO37" i="1"/>
  <c r="AP37" i="1" s="1"/>
  <c r="J37" i="1" s="1"/>
  <c r="AQ37" i="1" s="1"/>
  <c r="I37" i="1" s="1"/>
  <c r="AT37" i="1"/>
  <c r="AU37" i="1" s="1"/>
  <c r="AW37" i="1"/>
  <c r="AX37" i="1"/>
  <c r="L38" i="1"/>
  <c r="N38" i="1" s="1"/>
  <c r="AK38" i="1"/>
  <c r="E38" i="1" s="1"/>
  <c r="AL38" i="1"/>
  <c r="AM38" i="1"/>
  <c r="AN38" i="1"/>
  <c r="AO38" i="1"/>
  <c r="AT38" i="1"/>
  <c r="AU38" i="1" s="1"/>
  <c r="AW38" i="1"/>
  <c r="L39" i="1"/>
  <c r="N39" i="1" s="1"/>
  <c r="AK39" i="1"/>
  <c r="E39" i="1" s="1"/>
  <c r="AL39" i="1"/>
  <c r="H39" i="1" s="1"/>
  <c r="AM39" i="1"/>
  <c r="AP39" i="1" s="1"/>
  <c r="J39" i="1" s="1"/>
  <c r="AQ39" i="1" s="1"/>
  <c r="AN39" i="1"/>
  <c r="AO39" i="1"/>
  <c r="AT39" i="1"/>
  <c r="AU39" i="1" s="1"/>
  <c r="AW39" i="1"/>
  <c r="AX39" i="1"/>
  <c r="L40" i="1"/>
  <c r="N40" i="1" s="1"/>
  <c r="AK40" i="1"/>
  <c r="E40" i="1" s="1"/>
  <c r="AM40" i="1"/>
  <c r="AN40" i="1"/>
  <c r="AO40" i="1"/>
  <c r="AT40" i="1"/>
  <c r="AU40" i="1" s="1"/>
  <c r="AW40" i="1"/>
  <c r="AX40" i="1"/>
  <c r="L41" i="1"/>
  <c r="N41" i="1" s="1"/>
  <c r="AK41" i="1"/>
  <c r="E41" i="1" s="1"/>
  <c r="AL41" i="1"/>
  <c r="AM41" i="1"/>
  <c r="AN41" i="1"/>
  <c r="AO41" i="1"/>
  <c r="AT41" i="1"/>
  <c r="AU41" i="1" s="1"/>
  <c r="AW41" i="1"/>
  <c r="L42" i="1"/>
  <c r="N42" i="1" s="1"/>
  <c r="AK42" i="1"/>
  <c r="E42" i="1" s="1"/>
  <c r="AL42" i="1"/>
  <c r="H42" i="1" s="1"/>
  <c r="AM42" i="1"/>
  <c r="AN42" i="1"/>
  <c r="AO42" i="1"/>
  <c r="AP42" i="1"/>
  <c r="J42" i="1" s="1"/>
  <c r="AQ42" i="1" s="1"/>
  <c r="I42" i="1" s="1"/>
  <c r="AR42" i="1"/>
  <c r="AS42" i="1" s="1"/>
  <c r="AV42" i="1" s="1"/>
  <c r="F42" i="1" s="1"/>
  <c r="AY42" i="1" s="1"/>
  <c r="G42" i="1" s="1"/>
  <c r="AT42" i="1"/>
  <c r="AU42" i="1" s="1"/>
  <c r="AX42" i="1" s="1"/>
  <c r="AW42" i="1"/>
  <c r="L43" i="1"/>
  <c r="N43" i="1" s="1"/>
  <c r="AK43" i="1"/>
  <c r="E43" i="1" s="1"/>
  <c r="AL43" i="1"/>
  <c r="AM43" i="1"/>
  <c r="AN43" i="1"/>
  <c r="AO43" i="1"/>
  <c r="AT43" i="1"/>
  <c r="AU43" i="1" s="1"/>
  <c r="AW43" i="1"/>
  <c r="L44" i="1"/>
  <c r="N44" i="1"/>
  <c r="AK44" i="1"/>
  <c r="E44" i="1" s="1"/>
  <c r="AL44" i="1"/>
  <c r="H44" i="1" s="1"/>
  <c r="AM44" i="1"/>
  <c r="AN44" i="1"/>
  <c r="AP44" i="1" s="1"/>
  <c r="J44" i="1" s="1"/>
  <c r="AQ44" i="1" s="1"/>
  <c r="I44" i="1" s="1"/>
  <c r="AO44" i="1"/>
  <c r="AT44" i="1"/>
  <c r="AU44" i="1" s="1"/>
  <c r="AX44" i="1" s="1"/>
  <c r="AW44" i="1"/>
  <c r="L45" i="1"/>
  <c r="AP45" i="1" s="1"/>
  <c r="J45" i="1" s="1"/>
  <c r="AQ45" i="1" s="1"/>
  <c r="N45" i="1"/>
  <c r="AK45" i="1"/>
  <c r="E45" i="1" s="1"/>
  <c r="AL45" i="1"/>
  <c r="AM45" i="1"/>
  <c r="AN45" i="1"/>
  <c r="AO45" i="1"/>
  <c r="AT45" i="1"/>
  <c r="AU45" i="1" s="1"/>
  <c r="AX45" i="1" s="1"/>
  <c r="AW45" i="1"/>
  <c r="L46" i="1"/>
  <c r="N46" i="1"/>
  <c r="AK46" i="1"/>
  <c r="E46" i="1" s="1"/>
  <c r="AL46" i="1"/>
  <c r="H46" i="1" s="1"/>
  <c r="AM46" i="1"/>
  <c r="AN46" i="1"/>
  <c r="AO46" i="1"/>
  <c r="AT46" i="1"/>
  <c r="AU46" i="1" s="1"/>
  <c r="AW46" i="1"/>
  <c r="AX46" i="1"/>
  <c r="L47" i="1"/>
  <c r="AP47" i="1" s="1"/>
  <c r="J47" i="1" s="1"/>
  <c r="AQ47" i="1" s="1"/>
  <c r="N47" i="1"/>
  <c r="AK47" i="1"/>
  <c r="E47" i="1" s="1"/>
  <c r="AL47" i="1"/>
  <c r="AM47" i="1"/>
  <c r="AN47" i="1"/>
  <c r="AO47" i="1"/>
  <c r="AT47" i="1"/>
  <c r="AU47" i="1" s="1"/>
  <c r="AW47" i="1"/>
  <c r="L48" i="1"/>
  <c r="N48" i="1"/>
  <c r="AK48" i="1"/>
  <c r="E48" i="1" s="1"/>
  <c r="AL48" i="1"/>
  <c r="AP48" i="1" s="1"/>
  <c r="J48" i="1" s="1"/>
  <c r="AQ48" i="1" s="1"/>
  <c r="I48" i="1" s="1"/>
  <c r="AM48" i="1"/>
  <c r="AN48" i="1"/>
  <c r="AO48" i="1"/>
  <c r="AT48" i="1"/>
  <c r="AU48" i="1" s="1"/>
  <c r="AW48" i="1"/>
  <c r="AX48" i="1"/>
  <c r="L51" i="1"/>
  <c r="BR65" i="1" s="1"/>
  <c r="AK51" i="1"/>
  <c r="AM51" i="1"/>
  <c r="AN51" i="1"/>
  <c r="AO51" i="1"/>
  <c r="AT51" i="1"/>
  <c r="AU51" i="1" s="1"/>
  <c r="AX51" i="1" s="1"/>
  <c r="AW51" i="1"/>
  <c r="L52" i="1"/>
  <c r="N52" i="1"/>
  <c r="AK52" i="1"/>
  <c r="E52" i="1" s="1"/>
  <c r="AL52" i="1"/>
  <c r="H52" i="1" s="1"/>
  <c r="AM52" i="1"/>
  <c r="AN52" i="1"/>
  <c r="AO52" i="1"/>
  <c r="AP52" i="1" s="1"/>
  <c r="J52" i="1" s="1"/>
  <c r="AQ52" i="1" s="1"/>
  <c r="AT52" i="1"/>
  <c r="AU52" i="1" s="1"/>
  <c r="AX52" i="1" s="1"/>
  <c r="AW52" i="1"/>
  <c r="L53" i="1"/>
  <c r="N53" i="1"/>
  <c r="AK53" i="1"/>
  <c r="E53" i="1" s="1"/>
  <c r="AM53" i="1"/>
  <c r="AN53" i="1"/>
  <c r="AO53" i="1"/>
  <c r="AT53" i="1"/>
  <c r="AU53" i="1" s="1"/>
  <c r="AX53" i="1" s="1"/>
  <c r="AW53" i="1"/>
  <c r="L54" i="1"/>
  <c r="N54" i="1"/>
  <c r="AK54" i="1"/>
  <c r="E54" i="1" s="1"/>
  <c r="AM54" i="1"/>
  <c r="AN54" i="1"/>
  <c r="AO54" i="1"/>
  <c r="AT54" i="1"/>
  <c r="AU54" i="1" s="1"/>
  <c r="AW54" i="1"/>
  <c r="AX54" i="1"/>
  <c r="L55" i="1"/>
  <c r="N55" i="1"/>
  <c r="AK55" i="1"/>
  <c r="E55" i="1" s="1"/>
  <c r="AM55" i="1"/>
  <c r="AN55" i="1"/>
  <c r="AO55" i="1"/>
  <c r="AT55" i="1"/>
  <c r="AU55" i="1" s="1"/>
  <c r="AX55" i="1" s="1"/>
  <c r="AW55" i="1"/>
  <c r="L56" i="1"/>
  <c r="N56" i="1" s="1"/>
  <c r="AK56" i="1"/>
  <c r="E56" i="1" s="1"/>
  <c r="AM56" i="1"/>
  <c r="AN56" i="1"/>
  <c r="AO56" i="1"/>
  <c r="AT56" i="1"/>
  <c r="AU56" i="1" s="1"/>
  <c r="AX56" i="1" s="1"/>
  <c r="AW56" i="1"/>
  <c r="L57" i="1"/>
  <c r="N57" i="1"/>
  <c r="AK57" i="1"/>
  <c r="E57" i="1" s="1"/>
  <c r="AM57" i="1"/>
  <c r="AN57" i="1"/>
  <c r="AO57" i="1"/>
  <c r="AT57" i="1"/>
  <c r="AU57" i="1" s="1"/>
  <c r="AW57" i="1"/>
  <c r="L58" i="1"/>
  <c r="AP58" i="1" s="1"/>
  <c r="J58" i="1" s="1"/>
  <c r="AQ58" i="1" s="1"/>
  <c r="I58" i="1" s="1"/>
  <c r="N58" i="1"/>
  <c r="AK58" i="1"/>
  <c r="E58" i="1" s="1"/>
  <c r="AL58" i="1"/>
  <c r="H58" i="1" s="1"/>
  <c r="AM58" i="1"/>
  <c r="AN58" i="1"/>
  <c r="AO58" i="1"/>
  <c r="AT58" i="1"/>
  <c r="AU58" i="1" s="1"/>
  <c r="AW58" i="1"/>
  <c r="AX58" i="1"/>
  <c r="L59" i="1"/>
  <c r="N59" i="1" s="1"/>
  <c r="AK59" i="1"/>
  <c r="E59" i="1" s="1"/>
  <c r="AM59" i="1"/>
  <c r="AN59" i="1"/>
  <c r="AO59" i="1"/>
  <c r="AT59" i="1"/>
  <c r="AU59" i="1" s="1"/>
  <c r="AW59" i="1"/>
  <c r="L60" i="1"/>
  <c r="N60" i="1"/>
  <c r="AK60" i="1"/>
  <c r="E60" i="1" s="1"/>
  <c r="AL60" i="1"/>
  <c r="H60" i="1" s="1"/>
  <c r="AM60" i="1"/>
  <c r="AN60" i="1"/>
  <c r="AO60" i="1"/>
  <c r="AT60" i="1"/>
  <c r="AU60" i="1" s="1"/>
  <c r="AX60" i="1" s="1"/>
  <c r="AW60" i="1"/>
  <c r="L61" i="1"/>
  <c r="N61" i="1" s="1"/>
  <c r="AK61" i="1"/>
  <c r="E61" i="1" s="1"/>
  <c r="AL61" i="1"/>
  <c r="AM61" i="1"/>
  <c r="AN61" i="1"/>
  <c r="AO61" i="1"/>
  <c r="AP61" i="1" s="1"/>
  <c r="J61" i="1" s="1"/>
  <c r="AQ61" i="1" s="1"/>
  <c r="AT61" i="1"/>
  <c r="AU61" i="1" s="1"/>
  <c r="AW61" i="1"/>
  <c r="L62" i="1"/>
  <c r="N62" i="1"/>
  <c r="AK62" i="1"/>
  <c r="E62" i="1" s="1"/>
  <c r="AL62" i="1"/>
  <c r="H62" i="1" s="1"/>
  <c r="AM62" i="1"/>
  <c r="AN62" i="1"/>
  <c r="AO62" i="1"/>
  <c r="AT62" i="1"/>
  <c r="AU62" i="1" s="1"/>
  <c r="AW62" i="1"/>
  <c r="AX62" i="1"/>
  <c r="L63" i="1"/>
  <c r="N63" i="1" s="1"/>
  <c r="AK63" i="1"/>
  <c r="E63" i="1" s="1"/>
  <c r="AL63" i="1"/>
  <c r="AM63" i="1"/>
  <c r="AN63" i="1"/>
  <c r="AO63" i="1"/>
  <c r="AP63" i="1"/>
  <c r="J63" i="1" s="1"/>
  <c r="AQ63" i="1" s="1"/>
  <c r="AT63" i="1"/>
  <c r="AU63" i="1" s="1"/>
  <c r="AW63" i="1"/>
  <c r="L64" i="1"/>
  <c r="N64" i="1"/>
  <c r="AK64" i="1"/>
  <c r="E64" i="1" s="1"/>
  <c r="AL64" i="1"/>
  <c r="AP64" i="1" s="1"/>
  <c r="J64" i="1" s="1"/>
  <c r="AQ64" i="1" s="1"/>
  <c r="AM64" i="1"/>
  <c r="AN64" i="1"/>
  <c r="AO64" i="1"/>
  <c r="AT64" i="1"/>
  <c r="AU64" i="1" s="1"/>
  <c r="AW64" i="1"/>
  <c r="AX64" i="1"/>
  <c r="L65" i="1"/>
  <c r="N65" i="1" s="1"/>
  <c r="AK65" i="1"/>
  <c r="E65" i="1" s="1"/>
  <c r="AL65" i="1"/>
  <c r="AM65" i="1"/>
  <c r="AN65" i="1"/>
  <c r="AO65" i="1"/>
  <c r="AP65" i="1" s="1"/>
  <c r="J65" i="1" s="1"/>
  <c r="AQ65" i="1" s="1"/>
  <c r="AT65" i="1"/>
  <c r="AU65" i="1" s="1"/>
  <c r="AW65" i="1"/>
  <c r="L68" i="1"/>
  <c r="N68" i="1"/>
  <c r="AK68" i="1"/>
  <c r="AL68" i="1"/>
  <c r="H68" i="1" s="1"/>
  <c r="AM68" i="1"/>
  <c r="AN68" i="1"/>
  <c r="AO68" i="1"/>
  <c r="AT68" i="1"/>
  <c r="AU68" i="1" s="1"/>
  <c r="AX68" i="1" s="1"/>
  <c r="AW68" i="1"/>
  <c r="L69" i="1"/>
  <c r="N69" i="1"/>
  <c r="AK69" i="1"/>
  <c r="E69" i="1" s="1"/>
  <c r="AL69" i="1"/>
  <c r="AM69" i="1"/>
  <c r="AP69" i="1" s="1"/>
  <c r="J69" i="1" s="1"/>
  <c r="AQ69" i="1" s="1"/>
  <c r="AN69" i="1"/>
  <c r="AO69" i="1"/>
  <c r="AT69" i="1"/>
  <c r="AU69" i="1" s="1"/>
  <c r="AX69" i="1" s="1"/>
  <c r="AW69" i="1"/>
  <c r="L70" i="1"/>
  <c r="N70" i="1"/>
  <c r="AK70" i="1"/>
  <c r="E70" i="1" s="1"/>
  <c r="AM70" i="1"/>
  <c r="AN70" i="1"/>
  <c r="AO70" i="1"/>
  <c r="AT70" i="1"/>
  <c r="AU70" i="1" s="1"/>
  <c r="AW70" i="1"/>
  <c r="AX70" i="1"/>
  <c r="L71" i="1"/>
  <c r="N71" i="1" s="1"/>
  <c r="AK71" i="1"/>
  <c r="E71" i="1" s="1"/>
  <c r="BC71" i="1" s="1"/>
  <c r="AM71" i="1"/>
  <c r="AN71" i="1"/>
  <c r="AO71" i="1"/>
  <c r="AT71" i="1"/>
  <c r="AU71" i="1" s="1"/>
  <c r="AW71" i="1"/>
  <c r="L72" i="1"/>
  <c r="N72" i="1" s="1"/>
  <c r="AK72" i="1"/>
  <c r="AL72" i="1" s="1"/>
  <c r="AM72" i="1"/>
  <c r="AN72" i="1"/>
  <c r="AO72" i="1"/>
  <c r="AT72" i="1"/>
  <c r="AU72" i="1"/>
  <c r="AW72" i="1"/>
  <c r="L73" i="1"/>
  <c r="N73" i="1" s="1"/>
  <c r="AK73" i="1"/>
  <c r="AL73" i="1" s="1"/>
  <c r="AM73" i="1"/>
  <c r="AN73" i="1"/>
  <c r="AO73" i="1"/>
  <c r="AT73" i="1"/>
  <c r="AU73" i="1" s="1"/>
  <c r="AW73" i="1"/>
  <c r="L74" i="1"/>
  <c r="N74" i="1" s="1"/>
  <c r="AK74" i="1"/>
  <c r="AL74" i="1" s="1"/>
  <c r="AM74" i="1"/>
  <c r="AN74" i="1"/>
  <c r="AO74" i="1"/>
  <c r="AT74" i="1"/>
  <c r="AU74" i="1"/>
  <c r="AW74" i="1"/>
  <c r="L75" i="1"/>
  <c r="N75" i="1" s="1"/>
  <c r="AK75" i="1"/>
  <c r="AL75" i="1" s="1"/>
  <c r="AM75" i="1"/>
  <c r="AN75" i="1"/>
  <c r="AO75" i="1"/>
  <c r="AT75" i="1"/>
  <c r="AU75" i="1" s="1"/>
  <c r="AW75" i="1"/>
  <c r="L76" i="1"/>
  <c r="N76" i="1" s="1"/>
  <c r="AK76" i="1"/>
  <c r="AL76" i="1" s="1"/>
  <c r="AM76" i="1"/>
  <c r="AN76" i="1"/>
  <c r="AO76" i="1"/>
  <c r="AT76" i="1"/>
  <c r="AU76" i="1" s="1"/>
  <c r="AW76" i="1"/>
  <c r="L77" i="1"/>
  <c r="N77" i="1" s="1"/>
  <c r="AK77" i="1"/>
  <c r="AL77" i="1" s="1"/>
  <c r="AM77" i="1"/>
  <c r="AN77" i="1"/>
  <c r="AO77" i="1"/>
  <c r="AT77" i="1"/>
  <c r="AU77" i="1"/>
  <c r="AW77" i="1"/>
  <c r="L78" i="1"/>
  <c r="N78" i="1" s="1"/>
  <c r="AK78" i="1"/>
  <c r="AL78" i="1" s="1"/>
  <c r="AM78" i="1"/>
  <c r="AN78" i="1"/>
  <c r="AO78" i="1"/>
  <c r="AT78" i="1"/>
  <c r="AU78" i="1" s="1"/>
  <c r="AW78" i="1"/>
  <c r="L79" i="1"/>
  <c r="N79" i="1" s="1"/>
  <c r="AK79" i="1"/>
  <c r="AL79" i="1" s="1"/>
  <c r="AM79" i="1"/>
  <c r="AN79" i="1"/>
  <c r="AO79" i="1"/>
  <c r="AT79" i="1"/>
  <c r="AU79" i="1"/>
  <c r="AW79" i="1"/>
  <c r="L80" i="1"/>
  <c r="N80" i="1" s="1"/>
  <c r="AK80" i="1"/>
  <c r="AL80" i="1" s="1"/>
  <c r="AM80" i="1"/>
  <c r="AN80" i="1"/>
  <c r="AO80" i="1"/>
  <c r="AT80" i="1"/>
  <c r="AU80" i="1" s="1"/>
  <c r="AW80" i="1"/>
  <c r="L81" i="1"/>
  <c r="N81" i="1" s="1"/>
  <c r="AK81" i="1"/>
  <c r="AL81" i="1" s="1"/>
  <c r="AM81" i="1"/>
  <c r="AN81" i="1"/>
  <c r="AO81" i="1"/>
  <c r="AT81" i="1"/>
  <c r="AU81" i="1" s="1"/>
  <c r="AW81" i="1"/>
  <c r="L82" i="1"/>
  <c r="N82" i="1" s="1"/>
  <c r="AK82" i="1"/>
  <c r="AL82" i="1" s="1"/>
  <c r="AM82" i="1"/>
  <c r="AN82" i="1"/>
  <c r="AO82" i="1"/>
  <c r="AT82" i="1"/>
  <c r="AU82" i="1"/>
  <c r="AW82" i="1"/>
  <c r="L85" i="1"/>
  <c r="AK85" i="1"/>
  <c r="AM85" i="1"/>
  <c r="AN85" i="1"/>
  <c r="AO85" i="1"/>
  <c r="AT85" i="1"/>
  <c r="AU85" i="1" s="1"/>
  <c r="AW85" i="1"/>
  <c r="L86" i="1"/>
  <c r="N86" i="1" s="1"/>
  <c r="AK86" i="1"/>
  <c r="AL86" i="1" s="1"/>
  <c r="AM86" i="1"/>
  <c r="AN86" i="1"/>
  <c r="AO86" i="1"/>
  <c r="AT86" i="1"/>
  <c r="AU86" i="1"/>
  <c r="AW86" i="1"/>
  <c r="L87" i="1"/>
  <c r="N87" i="1" s="1"/>
  <c r="AK87" i="1"/>
  <c r="AL87" i="1" s="1"/>
  <c r="AM87" i="1"/>
  <c r="AN87" i="1"/>
  <c r="AO87" i="1"/>
  <c r="AT87" i="1"/>
  <c r="AU87" i="1" s="1"/>
  <c r="AW87" i="1"/>
  <c r="L88" i="1"/>
  <c r="N88" i="1" s="1"/>
  <c r="AK88" i="1"/>
  <c r="AL88" i="1" s="1"/>
  <c r="AM88" i="1"/>
  <c r="AN88" i="1"/>
  <c r="AO88" i="1"/>
  <c r="AT88" i="1"/>
  <c r="AU88" i="1" s="1"/>
  <c r="AW88" i="1"/>
  <c r="L89" i="1"/>
  <c r="N89" i="1" s="1"/>
  <c r="AK89" i="1"/>
  <c r="AL89" i="1" s="1"/>
  <c r="AM89" i="1"/>
  <c r="AN89" i="1"/>
  <c r="AO89" i="1"/>
  <c r="AT89" i="1"/>
  <c r="AU89" i="1"/>
  <c r="AW89" i="1"/>
  <c r="L90" i="1"/>
  <c r="N90" i="1" s="1"/>
  <c r="AK90" i="1"/>
  <c r="AL90" i="1" s="1"/>
  <c r="AM90" i="1"/>
  <c r="AN90" i="1"/>
  <c r="AO90" i="1"/>
  <c r="AT90" i="1"/>
  <c r="AU90" i="1" s="1"/>
  <c r="AW90" i="1"/>
  <c r="L91" i="1"/>
  <c r="N91" i="1" s="1"/>
  <c r="AK91" i="1"/>
  <c r="AL91" i="1" s="1"/>
  <c r="AM91" i="1"/>
  <c r="AN91" i="1"/>
  <c r="AO91" i="1"/>
  <c r="AT91" i="1"/>
  <c r="AU91" i="1"/>
  <c r="AW91" i="1"/>
  <c r="L92" i="1"/>
  <c r="N92" i="1" s="1"/>
  <c r="AK92" i="1"/>
  <c r="AL92" i="1" s="1"/>
  <c r="AM92" i="1"/>
  <c r="AN92" i="1"/>
  <c r="AO92" i="1"/>
  <c r="AT92" i="1"/>
  <c r="AU92" i="1" s="1"/>
  <c r="AW92" i="1"/>
  <c r="L93" i="1"/>
  <c r="N93" i="1" s="1"/>
  <c r="AK93" i="1"/>
  <c r="AL93" i="1" s="1"/>
  <c r="AM93" i="1"/>
  <c r="AN93" i="1"/>
  <c r="AO93" i="1"/>
  <c r="AT93" i="1"/>
  <c r="AU93" i="1" s="1"/>
  <c r="AW93" i="1"/>
  <c r="L94" i="1"/>
  <c r="N94" i="1" s="1"/>
  <c r="AK94" i="1"/>
  <c r="AL94" i="1" s="1"/>
  <c r="AM94" i="1"/>
  <c r="AN94" i="1"/>
  <c r="AO94" i="1"/>
  <c r="AT94" i="1"/>
  <c r="AU94" i="1"/>
  <c r="AW94" i="1"/>
  <c r="L95" i="1"/>
  <c r="N95" i="1" s="1"/>
  <c r="AK95" i="1"/>
  <c r="AL95" i="1" s="1"/>
  <c r="AM95" i="1"/>
  <c r="AN95" i="1"/>
  <c r="AO95" i="1"/>
  <c r="AT95" i="1"/>
  <c r="AU95" i="1" s="1"/>
  <c r="AW95" i="1"/>
  <c r="L96" i="1"/>
  <c r="N96" i="1" s="1"/>
  <c r="AK96" i="1"/>
  <c r="AL96" i="1" s="1"/>
  <c r="AM96" i="1"/>
  <c r="AN96" i="1"/>
  <c r="AO96" i="1"/>
  <c r="AT96" i="1"/>
  <c r="AU96" i="1"/>
  <c r="AW96" i="1"/>
  <c r="L97" i="1"/>
  <c r="N97" i="1" s="1"/>
  <c r="AK97" i="1"/>
  <c r="AL97" i="1" s="1"/>
  <c r="AM97" i="1"/>
  <c r="AN97" i="1"/>
  <c r="AO97" i="1"/>
  <c r="AT97" i="1"/>
  <c r="AU97" i="1" s="1"/>
  <c r="AW97" i="1"/>
  <c r="L98" i="1"/>
  <c r="N98" i="1" s="1"/>
  <c r="AK98" i="1"/>
  <c r="AL98" i="1" s="1"/>
  <c r="AM98" i="1"/>
  <c r="AN98" i="1"/>
  <c r="AO98" i="1"/>
  <c r="AT98" i="1"/>
  <c r="AU98" i="1" s="1"/>
  <c r="AW98" i="1"/>
  <c r="L99" i="1"/>
  <c r="N99" i="1" s="1"/>
  <c r="AK99" i="1"/>
  <c r="AL99" i="1" s="1"/>
  <c r="AM99" i="1"/>
  <c r="AN99" i="1"/>
  <c r="AO99" i="1"/>
  <c r="AT99" i="1"/>
  <c r="AU99" i="1"/>
  <c r="AW99" i="1"/>
  <c r="L102" i="1"/>
  <c r="AK102" i="1"/>
  <c r="AM102" i="1"/>
  <c r="AN102" i="1"/>
  <c r="AO102" i="1"/>
  <c r="AT102" i="1"/>
  <c r="AU102" i="1" s="1"/>
  <c r="AW102" i="1"/>
  <c r="L103" i="1"/>
  <c r="N103" i="1" s="1"/>
  <c r="AK103" i="1"/>
  <c r="AL103" i="1" s="1"/>
  <c r="AM103" i="1"/>
  <c r="AN103" i="1"/>
  <c r="AO103" i="1"/>
  <c r="AT103" i="1"/>
  <c r="AU103" i="1"/>
  <c r="AW103" i="1"/>
  <c r="L104" i="1"/>
  <c r="N104" i="1" s="1"/>
  <c r="AK104" i="1"/>
  <c r="AL104" i="1" s="1"/>
  <c r="AM104" i="1"/>
  <c r="AN104" i="1"/>
  <c r="AO104" i="1"/>
  <c r="AT104" i="1"/>
  <c r="AU104" i="1" s="1"/>
  <c r="AW104" i="1"/>
  <c r="L105" i="1"/>
  <c r="N105" i="1" s="1"/>
  <c r="AK105" i="1"/>
  <c r="AL105" i="1" s="1"/>
  <c r="AM105" i="1"/>
  <c r="AN105" i="1"/>
  <c r="AO105" i="1"/>
  <c r="AT105" i="1"/>
  <c r="AU105" i="1" s="1"/>
  <c r="AW105" i="1"/>
  <c r="L106" i="1"/>
  <c r="N106" i="1" s="1"/>
  <c r="AK106" i="1"/>
  <c r="AL106" i="1" s="1"/>
  <c r="AM106" i="1"/>
  <c r="AN106" i="1"/>
  <c r="AO106" i="1"/>
  <c r="AT106" i="1"/>
  <c r="AU106" i="1"/>
  <c r="AW106" i="1"/>
  <c r="L107" i="1"/>
  <c r="N107" i="1" s="1"/>
  <c r="AK107" i="1"/>
  <c r="AL107" i="1" s="1"/>
  <c r="AM107" i="1"/>
  <c r="AN107" i="1"/>
  <c r="AO107" i="1"/>
  <c r="AT107" i="1"/>
  <c r="AU107" i="1" s="1"/>
  <c r="AW107" i="1"/>
  <c r="L108" i="1"/>
  <c r="N108" i="1" s="1"/>
  <c r="AK108" i="1"/>
  <c r="AL108" i="1" s="1"/>
  <c r="AM108" i="1"/>
  <c r="AN108" i="1"/>
  <c r="AO108" i="1"/>
  <c r="AT108" i="1"/>
  <c r="AU108" i="1"/>
  <c r="AW108" i="1"/>
  <c r="L109" i="1"/>
  <c r="N109" i="1" s="1"/>
  <c r="AK109" i="1"/>
  <c r="AL109" i="1" s="1"/>
  <c r="AM109" i="1"/>
  <c r="AN109" i="1"/>
  <c r="AO109" i="1"/>
  <c r="AT109" i="1"/>
  <c r="AU109" i="1" s="1"/>
  <c r="AW109" i="1"/>
  <c r="L110" i="1"/>
  <c r="N110" i="1" s="1"/>
  <c r="AK110" i="1"/>
  <c r="AL110" i="1" s="1"/>
  <c r="AM110" i="1"/>
  <c r="AN110" i="1"/>
  <c r="AO110" i="1"/>
  <c r="AT110" i="1"/>
  <c r="AU110" i="1" s="1"/>
  <c r="AW110" i="1"/>
  <c r="L111" i="1"/>
  <c r="N111" i="1" s="1"/>
  <c r="AK111" i="1"/>
  <c r="AL111" i="1" s="1"/>
  <c r="AM111" i="1"/>
  <c r="AN111" i="1"/>
  <c r="AO111" i="1"/>
  <c r="AT111" i="1"/>
  <c r="AU111" i="1"/>
  <c r="AW111" i="1"/>
  <c r="L112" i="1"/>
  <c r="N112" i="1" s="1"/>
  <c r="AK112" i="1"/>
  <c r="AL112" i="1" s="1"/>
  <c r="AM112" i="1"/>
  <c r="AN112" i="1"/>
  <c r="AO112" i="1"/>
  <c r="AT112" i="1"/>
  <c r="AU112" i="1" s="1"/>
  <c r="AW112" i="1"/>
  <c r="L113" i="1"/>
  <c r="N113" i="1" s="1"/>
  <c r="AK113" i="1"/>
  <c r="AL113" i="1" s="1"/>
  <c r="AM113" i="1"/>
  <c r="AN113" i="1"/>
  <c r="AO113" i="1"/>
  <c r="AT113" i="1"/>
  <c r="AU113" i="1"/>
  <c r="AW113" i="1"/>
  <c r="L114" i="1"/>
  <c r="N114" i="1" s="1"/>
  <c r="AK114" i="1"/>
  <c r="AL114" i="1" s="1"/>
  <c r="AM114" i="1"/>
  <c r="AN114" i="1"/>
  <c r="AO114" i="1"/>
  <c r="AT114" i="1"/>
  <c r="AU114" i="1" s="1"/>
  <c r="AW114" i="1"/>
  <c r="L115" i="1"/>
  <c r="N115" i="1" s="1"/>
  <c r="AK115" i="1"/>
  <c r="AL115" i="1" s="1"/>
  <c r="AM115" i="1"/>
  <c r="AN115" i="1"/>
  <c r="AO115" i="1"/>
  <c r="AT115" i="1"/>
  <c r="AU115" i="1" s="1"/>
  <c r="AW115" i="1"/>
  <c r="L116" i="1"/>
  <c r="N116" i="1" s="1"/>
  <c r="AK116" i="1"/>
  <c r="AL116" i="1" s="1"/>
  <c r="AM116" i="1"/>
  <c r="AN116" i="1"/>
  <c r="AO116" i="1"/>
  <c r="AT116" i="1"/>
  <c r="AU116" i="1"/>
  <c r="AW116" i="1"/>
  <c r="E68" i="1" l="1"/>
  <c r="CQ82" i="1"/>
  <c r="BR82" i="1"/>
  <c r="AP41" i="1"/>
  <c r="J41" i="1" s="1"/>
  <c r="AQ41" i="1" s="1"/>
  <c r="AL17" i="1"/>
  <c r="CQ31" i="1"/>
  <c r="E17" i="1"/>
  <c r="AP34" i="1"/>
  <c r="BT82" i="1"/>
  <c r="H64" i="1"/>
  <c r="AL85" i="1"/>
  <c r="CR99" i="1" s="1"/>
  <c r="CQ99" i="1"/>
  <c r="BE48" i="1"/>
  <c r="AL102" i="1"/>
  <c r="CR116" i="1" s="1"/>
  <c r="CQ116" i="1"/>
  <c r="AL71" i="1"/>
  <c r="CR82" i="1" s="1"/>
  <c r="E21" i="1"/>
  <c r="BC21" i="1" s="1"/>
  <c r="BC40" i="1"/>
  <c r="N17" i="1"/>
  <c r="BT31" i="1" s="1"/>
  <c r="BR31" i="1"/>
  <c r="N102" i="1"/>
  <c r="BT116" i="1" s="1"/>
  <c r="BR116" i="1"/>
  <c r="AP38" i="1"/>
  <c r="J38" i="1" s="1"/>
  <c r="AQ38" i="1" s="1"/>
  <c r="N85" i="1"/>
  <c r="BT99" i="1" s="1"/>
  <c r="BR99" i="1"/>
  <c r="H48" i="1"/>
  <c r="AP68" i="1"/>
  <c r="AP60" i="1"/>
  <c r="J60" i="1" s="1"/>
  <c r="AQ60" i="1" s="1"/>
  <c r="I60" i="1" s="1"/>
  <c r="E51" i="1"/>
  <c r="CQ65" i="1"/>
  <c r="E34" i="1"/>
  <c r="BK48" i="1" s="1"/>
  <c r="CQ48" i="1"/>
  <c r="E22" i="1"/>
  <c r="BC22" i="1" s="1"/>
  <c r="AP62" i="1"/>
  <c r="J62" i="1" s="1"/>
  <c r="AQ62" i="1" s="1"/>
  <c r="I62" i="1" s="1"/>
  <c r="AL53" i="1"/>
  <c r="AP53" i="1" s="1"/>
  <c r="J53" i="1" s="1"/>
  <c r="AQ53" i="1" s="1"/>
  <c r="N51" i="1"/>
  <c r="BT65" i="1" s="1"/>
  <c r="N34" i="1"/>
  <c r="BT48" i="1" s="1"/>
  <c r="I64" i="1"/>
  <c r="AR64" i="1"/>
  <c r="AS64" i="1" s="1"/>
  <c r="AV64" i="1" s="1"/>
  <c r="F64" i="1" s="1"/>
  <c r="AY64" i="1" s="1"/>
  <c r="G64" i="1" s="1"/>
  <c r="I29" i="1"/>
  <c r="AR29" i="1"/>
  <c r="AS29" i="1" s="1"/>
  <c r="AV29" i="1" s="1"/>
  <c r="F29" i="1" s="1"/>
  <c r="AY29" i="1" s="1"/>
  <c r="G29" i="1" s="1"/>
  <c r="I52" i="1"/>
  <c r="AR52" i="1"/>
  <c r="AS52" i="1" s="1"/>
  <c r="AV52" i="1" s="1"/>
  <c r="F52" i="1" s="1"/>
  <c r="AY52" i="1" s="1"/>
  <c r="G52" i="1" s="1"/>
  <c r="AZ52" i="1" s="1"/>
  <c r="AP56" i="1"/>
  <c r="J56" i="1" s="1"/>
  <c r="AQ56" i="1" s="1"/>
  <c r="AP36" i="1"/>
  <c r="J36" i="1" s="1"/>
  <c r="AQ36" i="1" s="1"/>
  <c r="AR60" i="1"/>
  <c r="AS60" i="1" s="1"/>
  <c r="AV60" i="1" s="1"/>
  <c r="F60" i="1" s="1"/>
  <c r="AY60" i="1" s="1"/>
  <c r="G60" i="1" s="1"/>
  <c r="BA60" i="1" s="1"/>
  <c r="I39" i="1"/>
  <c r="AR39" i="1"/>
  <c r="AS39" i="1" s="1"/>
  <c r="AV39" i="1" s="1"/>
  <c r="F39" i="1" s="1"/>
  <c r="AY39" i="1" s="1"/>
  <c r="G39" i="1" s="1"/>
  <c r="BA39" i="1" s="1"/>
  <c r="AP46" i="1"/>
  <c r="J46" i="1" s="1"/>
  <c r="AQ46" i="1" s="1"/>
  <c r="AX65" i="1"/>
  <c r="AL55" i="1"/>
  <c r="AP55" i="1" s="1"/>
  <c r="J55" i="1" s="1"/>
  <c r="AQ55" i="1" s="1"/>
  <c r="AX28" i="1"/>
  <c r="AL25" i="1"/>
  <c r="H25" i="1" s="1"/>
  <c r="E19" i="1"/>
  <c r="AX61" i="1"/>
  <c r="AL51" i="1"/>
  <c r="AX24" i="1"/>
  <c r="AX38" i="1"/>
  <c r="AX59" i="1"/>
  <c r="AL56" i="1"/>
  <c r="H56" i="1" s="1"/>
  <c r="AX43" i="1"/>
  <c r="AL40" i="1"/>
  <c r="H40" i="1" s="1"/>
  <c r="E18" i="1"/>
  <c r="BC18" i="1" s="1"/>
  <c r="AP43" i="1"/>
  <c r="J43" i="1" s="1"/>
  <c r="AQ43" i="1" s="1"/>
  <c r="I43" i="1" s="1"/>
  <c r="AX47" i="1"/>
  <c r="AL70" i="1"/>
  <c r="AX57" i="1"/>
  <c r="AL54" i="1"/>
  <c r="AL24" i="1"/>
  <c r="AP24" i="1" s="1"/>
  <c r="J24" i="1" s="1"/>
  <c r="AQ24" i="1" s="1"/>
  <c r="I24" i="1" s="1"/>
  <c r="E20" i="1"/>
  <c r="BC20" i="1" s="1"/>
  <c r="AX26" i="1"/>
  <c r="AX63" i="1"/>
  <c r="AX71" i="1"/>
  <c r="AX41" i="1"/>
  <c r="AL59" i="1"/>
  <c r="AP59" i="1" s="1"/>
  <c r="J59" i="1" s="1"/>
  <c r="AQ59" i="1" s="1"/>
  <c r="AR59" i="1" s="1"/>
  <c r="AS59" i="1" s="1"/>
  <c r="AV59" i="1" s="1"/>
  <c r="F59" i="1" s="1"/>
  <c r="AX34" i="1"/>
  <c r="E23" i="1"/>
  <c r="AL36" i="1"/>
  <c r="CR48" i="1" s="1"/>
  <c r="AL57" i="1"/>
  <c r="AP57" i="1" s="1"/>
  <c r="J57" i="1" s="1"/>
  <c r="AQ57" i="1" s="1"/>
  <c r="I57" i="1" s="1"/>
  <c r="AL27" i="1"/>
  <c r="I69" i="1"/>
  <c r="AR69" i="1"/>
  <c r="AS69" i="1" s="1"/>
  <c r="AV69" i="1" s="1"/>
  <c r="F69" i="1" s="1"/>
  <c r="AY69" i="1" s="1"/>
  <c r="G69" i="1" s="1"/>
  <c r="I65" i="1"/>
  <c r="AR65" i="1"/>
  <c r="AS65" i="1" s="1"/>
  <c r="AV65" i="1" s="1"/>
  <c r="F65" i="1" s="1"/>
  <c r="AY65" i="1" s="1"/>
  <c r="G65" i="1" s="1"/>
  <c r="I63" i="1"/>
  <c r="AR63" i="1"/>
  <c r="AS63" i="1" s="1"/>
  <c r="AV63" i="1" s="1"/>
  <c r="F63" i="1" s="1"/>
  <c r="AY63" i="1" s="1"/>
  <c r="G63" i="1" s="1"/>
  <c r="I61" i="1"/>
  <c r="AR61" i="1"/>
  <c r="AS61" i="1" s="1"/>
  <c r="AV61" i="1" s="1"/>
  <c r="F61" i="1" s="1"/>
  <c r="AY61" i="1" s="1"/>
  <c r="G61" i="1" s="1"/>
  <c r="I59" i="1"/>
  <c r="I47" i="1"/>
  <c r="AR47" i="1"/>
  <c r="AS47" i="1" s="1"/>
  <c r="AV47" i="1" s="1"/>
  <c r="F47" i="1" s="1"/>
  <c r="AY47" i="1" s="1"/>
  <c r="G47" i="1" s="1"/>
  <c r="I45" i="1"/>
  <c r="AR45" i="1"/>
  <c r="AS45" i="1" s="1"/>
  <c r="AV45" i="1" s="1"/>
  <c r="F45" i="1" s="1"/>
  <c r="AY45" i="1" s="1"/>
  <c r="G45" i="1" s="1"/>
  <c r="I41" i="1"/>
  <c r="AR41" i="1"/>
  <c r="AS41" i="1" s="1"/>
  <c r="AV41" i="1" s="1"/>
  <c r="F41" i="1" s="1"/>
  <c r="AY41" i="1" s="1"/>
  <c r="G41" i="1" s="1"/>
  <c r="H116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102" i="1"/>
  <c r="BN116" i="1" s="1"/>
  <c r="E102" i="1"/>
  <c r="BK116" i="1" s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E85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BC70" i="1"/>
  <c r="H69" i="1"/>
  <c r="BA64" i="1"/>
  <c r="AZ64" i="1"/>
  <c r="BC64" i="1"/>
  <c r="H63" i="1"/>
  <c r="BB63" i="1"/>
  <c r="BC60" i="1"/>
  <c r="H59" i="1"/>
  <c r="BC56" i="1"/>
  <c r="BC52" i="1"/>
  <c r="BC46" i="1"/>
  <c r="H45" i="1"/>
  <c r="BA42" i="1"/>
  <c r="AZ42" i="1"/>
  <c r="BC42" i="1"/>
  <c r="H41" i="1"/>
  <c r="BB41" i="1"/>
  <c r="AX116" i="1"/>
  <c r="AP116" i="1"/>
  <c r="J116" i="1" s="1"/>
  <c r="AQ116" i="1" s="1"/>
  <c r="AX115" i="1"/>
  <c r="AP115" i="1"/>
  <c r="J115" i="1" s="1"/>
  <c r="AQ115" i="1" s="1"/>
  <c r="AX114" i="1"/>
  <c r="AP114" i="1"/>
  <c r="J114" i="1" s="1"/>
  <c r="AQ114" i="1" s="1"/>
  <c r="AX113" i="1"/>
  <c r="AP113" i="1"/>
  <c r="J113" i="1" s="1"/>
  <c r="AQ113" i="1" s="1"/>
  <c r="AX112" i="1"/>
  <c r="AP112" i="1"/>
  <c r="J112" i="1" s="1"/>
  <c r="AQ112" i="1" s="1"/>
  <c r="AX111" i="1"/>
  <c r="AP111" i="1"/>
  <c r="J111" i="1" s="1"/>
  <c r="AQ111" i="1" s="1"/>
  <c r="AX110" i="1"/>
  <c r="AP110" i="1"/>
  <c r="J110" i="1" s="1"/>
  <c r="AQ110" i="1" s="1"/>
  <c r="AX109" i="1"/>
  <c r="AP109" i="1"/>
  <c r="J109" i="1" s="1"/>
  <c r="AQ109" i="1" s="1"/>
  <c r="AX108" i="1"/>
  <c r="AP108" i="1"/>
  <c r="J108" i="1" s="1"/>
  <c r="AQ108" i="1" s="1"/>
  <c r="AX107" i="1"/>
  <c r="AP107" i="1"/>
  <c r="J107" i="1" s="1"/>
  <c r="AQ107" i="1" s="1"/>
  <c r="AX106" i="1"/>
  <c r="AP106" i="1"/>
  <c r="J106" i="1" s="1"/>
  <c r="AQ106" i="1" s="1"/>
  <c r="AX105" i="1"/>
  <c r="AP105" i="1"/>
  <c r="J105" i="1" s="1"/>
  <c r="AQ105" i="1" s="1"/>
  <c r="AX104" i="1"/>
  <c r="AP104" i="1"/>
  <c r="J104" i="1" s="1"/>
  <c r="AQ104" i="1" s="1"/>
  <c r="AX103" i="1"/>
  <c r="AP103" i="1"/>
  <c r="J103" i="1" s="1"/>
  <c r="AQ103" i="1" s="1"/>
  <c r="AX102" i="1"/>
  <c r="AX99" i="1"/>
  <c r="AP99" i="1"/>
  <c r="J99" i="1" s="1"/>
  <c r="AQ99" i="1" s="1"/>
  <c r="AX98" i="1"/>
  <c r="AP98" i="1"/>
  <c r="J98" i="1" s="1"/>
  <c r="AQ98" i="1" s="1"/>
  <c r="AX97" i="1"/>
  <c r="AP97" i="1"/>
  <c r="J97" i="1" s="1"/>
  <c r="AQ97" i="1" s="1"/>
  <c r="AX96" i="1"/>
  <c r="AP96" i="1"/>
  <c r="J96" i="1" s="1"/>
  <c r="AQ96" i="1" s="1"/>
  <c r="AX95" i="1"/>
  <c r="AP95" i="1"/>
  <c r="J95" i="1" s="1"/>
  <c r="AQ95" i="1" s="1"/>
  <c r="AX94" i="1"/>
  <c r="AP94" i="1"/>
  <c r="J94" i="1" s="1"/>
  <c r="AQ94" i="1" s="1"/>
  <c r="AX93" i="1"/>
  <c r="AP93" i="1"/>
  <c r="J93" i="1" s="1"/>
  <c r="AQ93" i="1" s="1"/>
  <c r="AX92" i="1"/>
  <c r="AP92" i="1"/>
  <c r="J92" i="1" s="1"/>
  <c r="AQ92" i="1" s="1"/>
  <c r="AX91" i="1"/>
  <c r="AP91" i="1"/>
  <c r="J91" i="1" s="1"/>
  <c r="AQ91" i="1" s="1"/>
  <c r="AX90" i="1"/>
  <c r="AP90" i="1"/>
  <c r="J90" i="1" s="1"/>
  <c r="AQ90" i="1" s="1"/>
  <c r="AX89" i="1"/>
  <c r="AP89" i="1"/>
  <c r="J89" i="1" s="1"/>
  <c r="AQ89" i="1" s="1"/>
  <c r="AX88" i="1"/>
  <c r="AP88" i="1"/>
  <c r="J88" i="1" s="1"/>
  <c r="AQ88" i="1" s="1"/>
  <c r="AX87" i="1"/>
  <c r="AP87" i="1"/>
  <c r="J87" i="1" s="1"/>
  <c r="AQ87" i="1" s="1"/>
  <c r="AX86" i="1"/>
  <c r="AP86" i="1"/>
  <c r="J86" i="1" s="1"/>
  <c r="AQ86" i="1" s="1"/>
  <c r="AX85" i="1"/>
  <c r="AX82" i="1"/>
  <c r="AP82" i="1"/>
  <c r="J82" i="1" s="1"/>
  <c r="AQ82" i="1" s="1"/>
  <c r="AX81" i="1"/>
  <c r="AP81" i="1"/>
  <c r="J81" i="1" s="1"/>
  <c r="AQ81" i="1" s="1"/>
  <c r="AX80" i="1"/>
  <c r="AP80" i="1"/>
  <c r="J80" i="1" s="1"/>
  <c r="AQ80" i="1" s="1"/>
  <c r="AX79" i="1"/>
  <c r="AP79" i="1"/>
  <c r="J79" i="1" s="1"/>
  <c r="AQ79" i="1" s="1"/>
  <c r="AX78" i="1"/>
  <c r="AP78" i="1"/>
  <c r="J78" i="1" s="1"/>
  <c r="AQ78" i="1" s="1"/>
  <c r="AX77" i="1"/>
  <c r="AP77" i="1"/>
  <c r="J77" i="1" s="1"/>
  <c r="AQ77" i="1" s="1"/>
  <c r="AX76" i="1"/>
  <c r="AP76" i="1"/>
  <c r="J76" i="1" s="1"/>
  <c r="AQ76" i="1" s="1"/>
  <c r="AX75" i="1"/>
  <c r="AP75" i="1"/>
  <c r="J75" i="1" s="1"/>
  <c r="AQ75" i="1" s="1"/>
  <c r="AX74" i="1"/>
  <c r="AP74" i="1"/>
  <c r="J74" i="1" s="1"/>
  <c r="AQ74" i="1" s="1"/>
  <c r="AX73" i="1"/>
  <c r="AP73" i="1"/>
  <c r="J73" i="1" s="1"/>
  <c r="AQ73" i="1" s="1"/>
  <c r="AX72" i="1"/>
  <c r="AP72" i="1"/>
  <c r="J72" i="1" s="1"/>
  <c r="AQ72" i="1" s="1"/>
  <c r="BC68" i="1"/>
  <c r="H65" i="1"/>
  <c r="BB64" i="1"/>
  <c r="BD64" i="1" s="1"/>
  <c r="BC62" i="1"/>
  <c r="H61" i="1"/>
  <c r="AR58" i="1"/>
  <c r="AS58" i="1" s="1"/>
  <c r="AV58" i="1" s="1"/>
  <c r="F58" i="1" s="1"/>
  <c r="BC58" i="1"/>
  <c r="H57" i="1"/>
  <c r="BC54" i="1"/>
  <c r="BB52" i="1"/>
  <c r="BD52" i="1" s="1"/>
  <c r="AR48" i="1"/>
  <c r="AS48" i="1" s="1"/>
  <c r="AV48" i="1" s="1"/>
  <c r="F48" i="1" s="1"/>
  <c r="BC48" i="1"/>
  <c r="H47" i="1"/>
  <c r="AR44" i="1"/>
  <c r="AS44" i="1" s="1"/>
  <c r="AV44" i="1" s="1"/>
  <c r="F44" i="1" s="1"/>
  <c r="BC44" i="1"/>
  <c r="H43" i="1"/>
  <c r="BB42" i="1"/>
  <c r="I38" i="1"/>
  <c r="AR38" i="1"/>
  <c r="AS38" i="1" s="1"/>
  <c r="AV38" i="1" s="1"/>
  <c r="F38" i="1" s="1"/>
  <c r="AY38" i="1" s="1"/>
  <c r="G38" i="1" s="1"/>
  <c r="I36" i="1"/>
  <c r="AR36" i="1"/>
  <c r="AS36" i="1" s="1"/>
  <c r="AV36" i="1" s="1"/>
  <c r="F36" i="1" s="1"/>
  <c r="AY36" i="1" s="1"/>
  <c r="G36" i="1" s="1"/>
  <c r="I30" i="1"/>
  <c r="AR30" i="1"/>
  <c r="AS30" i="1" s="1"/>
  <c r="AV30" i="1" s="1"/>
  <c r="F30" i="1" s="1"/>
  <c r="AY30" i="1" s="1"/>
  <c r="G30" i="1" s="1"/>
  <c r="I28" i="1"/>
  <c r="AR28" i="1"/>
  <c r="AS28" i="1" s="1"/>
  <c r="AV28" i="1" s="1"/>
  <c r="F28" i="1" s="1"/>
  <c r="AY28" i="1" s="1"/>
  <c r="G28" i="1" s="1"/>
  <c r="I26" i="1"/>
  <c r="AR26" i="1"/>
  <c r="AS26" i="1" s="1"/>
  <c r="AV26" i="1" s="1"/>
  <c r="F26" i="1" s="1"/>
  <c r="AY26" i="1" s="1"/>
  <c r="G26" i="1" s="1"/>
  <c r="BC39" i="1"/>
  <c r="H38" i="1"/>
  <c r="BA35" i="1"/>
  <c r="AZ35" i="1"/>
  <c r="BC35" i="1"/>
  <c r="H34" i="1"/>
  <c r="BA29" i="1"/>
  <c r="AZ29" i="1"/>
  <c r="BC29" i="1"/>
  <c r="H28" i="1"/>
  <c r="BB28" i="1"/>
  <c r="BC25" i="1"/>
  <c r="BC23" i="1"/>
  <c r="BC19" i="1"/>
  <c r="BC69" i="1"/>
  <c r="BC65" i="1"/>
  <c r="BC63" i="1"/>
  <c r="BC61" i="1"/>
  <c r="BC59" i="1"/>
  <c r="BC57" i="1"/>
  <c r="BC55" i="1"/>
  <c r="BC53" i="1"/>
  <c r="BC51" i="1"/>
  <c r="BC47" i="1"/>
  <c r="BC45" i="1"/>
  <c r="BC43" i="1"/>
  <c r="BC41" i="1"/>
  <c r="AR37" i="1"/>
  <c r="AS37" i="1" s="1"/>
  <c r="AV37" i="1" s="1"/>
  <c r="F37" i="1" s="1"/>
  <c r="BC37" i="1"/>
  <c r="H36" i="1"/>
  <c r="BB35" i="1"/>
  <c r="AR31" i="1"/>
  <c r="AS31" i="1" s="1"/>
  <c r="AV31" i="1" s="1"/>
  <c r="F31" i="1" s="1"/>
  <c r="BC31" i="1"/>
  <c r="H30" i="1"/>
  <c r="BB30" i="1"/>
  <c r="BB29" i="1"/>
  <c r="BC27" i="1"/>
  <c r="H26" i="1"/>
  <c r="BB26" i="1"/>
  <c r="BC24" i="1"/>
  <c r="BC38" i="1"/>
  <c r="BC36" i="1"/>
  <c r="BC34" i="1"/>
  <c r="BC30" i="1"/>
  <c r="BC28" i="1"/>
  <c r="BC26" i="1"/>
  <c r="H23" i="1"/>
  <c r="H22" i="1"/>
  <c r="H21" i="1"/>
  <c r="H20" i="1"/>
  <c r="H19" i="1"/>
  <c r="H18" i="1"/>
  <c r="H17" i="1"/>
  <c r="AX23" i="1"/>
  <c r="AP23" i="1"/>
  <c r="J23" i="1" s="1"/>
  <c r="AQ23" i="1" s="1"/>
  <c r="AX22" i="1"/>
  <c r="AP22" i="1"/>
  <c r="J22" i="1" s="1"/>
  <c r="AQ22" i="1" s="1"/>
  <c r="AX21" i="1"/>
  <c r="AP21" i="1"/>
  <c r="J21" i="1" s="1"/>
  <c r="AQ21" i="1" s="1"/>
  <c r="AX20" i="1"/>
  <c r="AP20" i="1"/>
  <c r="J20" i="1" s="1"/>
  <c r="AQ20" i="1" s="1"/>
  <c r="AX19" i="1"/>
  <c r="AP19" i="1"/>
  <c r="J19" i="1" s="1"/>
  <c r="AQ19" i="1" s="1"/>
  <c r="AX18" i="1"/>
  <c r="AP18" i="1"/>
  <c r="J18" i="1" s="1"/>
  <c r="AQ18" i="1" s="1"/>
  <c r="AX17" i="1"/>
  <c r="AP17" i="1"/>
  <c r="I53" i="1" l="1"/>
  <c r="AR53" i="1"/>
  <c r="AS53" i="1" s="1"/>
  <c r="AV53" i="1" s="1"/>
  <c r="F53" i="1" s="1"/>
  <c r="AY53" i="1" s="1"/>
  <c r="G53" i="1" s="1"/>
  <c r="AP85" i="1"/>
  <c r="J34" i="1"/>
  <c r="J68" i="1"/>
  <c r="BB53" i="1"/>
  <c r="BD53" i="1" s="1"/>
  <c r="BE82" i="1"/>
  <c r="AR43" i="1"/>
  <c r="AS43" i="1" s="1"/>
  <c r="AV43" i="1" s="1"/>
  <c r="F43" i="1" s="1"/>
  <c r="AY43" i="1" s="1"/>
  <c r="G43" i="1" s="1"/>
  <c r="CR31" i="1"/>
  <c r="H71" i="1"/>
  <c r="BK31" i="1"/>
  <c r="H53" i="1"/>
  <c r="BE65" i="1"/>
  <c r="BK65" i="1"/>
  <c r="BB36" i="1"/>
  <c r="H85" i="1"/>
  <c r="BN99" i="1" s="1"/>
  <c r="AP71" i="1"/>
  <c r="J71" i="1" s="1"/>
  <c r="AQ71" i="1" s="1"/>
  <c r="DI65" i="1"/>
  <c r="J17" i="1"/>
  <c r="DI48" i="1"/>
  <c r="BN48" i="1"/>
  <c r="BK99" i="1"/>
  <c r="AP25" i="1"/>
  <c r="J25" i="1" s="1"/>
  <c r="AQ25" i="1" s="1"/>
  <c r="I25" i="1" s="1"/>
  <c r="BD29" i="1"/>
  <c r="BN31" i="1"/>
  <c r="BA52" i="1"/>
  <c r="AP51" i="1"/>
  <c r="CR65" i="1"/>
  <c r="BK82" i="1"/>
  <c r="BC17" i="1"/>
  <c r="DI31" i="1" s="1"/>
  <c r="BB61" i="1"/>
  <c r="BD61" i="1" s="1"/>
  <c r="AR62" i="1"/>
  <c r="AS62" i="1" s="1"/>
  <c r="AV62" i="1" s="1"/>
  <c r="F62" i="1" s="1"/>
  <c r="AY62" i="1" s="1"/>
  <c r="G62" i="1" s="1"/>
  <c r="AP102" i="1"/>
  <c r="AY59" i="1"/>
  <c r="G59" i="1" s="1"/>
  <c r="BA59" i="1" s="1"/>
  <c r="BB59" i="1"/>
  <c r="I55" i="1"/>
  <c r="AR55" i="1"/>
  <c r="AS55" i="1" s="1"/>
  <c r="AV55" i="1" s="1"/>
  <c r="F55" i="1" s="1"/>
  <c r="AY55" i="1" s="1"/>
  <c r="G55" i="1" s="1"/>
  <c r="H70" i="1"/>
  <c r="BN82" i="1" s="1"/>
  <c r="AP70" i="1"/>
  <c r="J70" i="1" s="1"/>
  <c r="AQ70" i="1" s="1"/>
  <c r="H55" i="1"/>
  <c r="I46" i="1"/>
  <c r="AR46" i="1"/>
  <c r="AS46" i="1" s="1"/>
  <c r="AV46" i="1" s="1"/>
  <c r="F46" i="1" s="1"/>
  <c r="AY46" i="1" s="1"/>
  <c r="G46" i="1" s="1"/>
  <c r="BE99" i="1"/>
  <c r="AP54" i="1"/>
  <c r="J54" i="1" s="1"/>
  <c r="AQ54" i="1" s="1"/>
  <c r="H54" i="1"/>
  <c r="BE31" i="1"/>
  <c r="AZ60" i="1"/>
  <c r="I56" i="1"/>
  <c r="AR56" i="1"/>
  <c r="AS56" i="1" s="1"/>
  <c r="AV56" i="1" s="1"/>
  <c r="F56" i="1" s="1"/>
  <c r="AZ39" i="1"/>
  <c r="BE116" i="1"/>
  <c r="BB38" i="1"/>
  <c r="BD38" i="1" s="1"/>
  <c r="BB60" i="1"/>
  <c r="BD60" i="1" s="1"/>
  <c r="BB45" i="1"/>
  <c r="AR24" i="1"/>
  <c r="AS24" i="1" s="1"/>
  <c r="AV24" i="1" s="1"/>
  <c r="F24" i="1" s="1"/>
  <c r="AY24" i="1" s="1"/>
  <c r="G24" i="1" s="1"/>
  <c r="BA24" i="1" s="1"/>
  <c r="AP27" i="1"/>
  <c r="J27" i="1" s="1"/>
  <c r="AQ27" i="1" s="1"/>
  <c r="H27" i="1"/>
  <c r="BB69" i="1"/>
  <c r="BD69" i="1" s="1"/>
  <c r="H24" i="1"/>
  <c r="BB46" i="1"/>
  <c r="BD46" i="1" s="1"/>
  <c r="BB39" i="1"/>
  <c r="BD39" i="1" s="1"/>
  <c r="BB47" i="1"/>
  <c r="BD47" i="1" s="1"/>
  <c r="BB65" i="1"/>
  <c r="BD65" i="1" s="1"/>
  <c r="H51" i="1"/>
  <c r="BN65" i="1" s="1"/>
  <c r="AR57" i="1"/>
  <c r="AS57" i="1" s="1"/>
  <c r="AV57" i="1" s="1"/>
  <c r="F57" i="1" s="1"/>
  <c r="AP40" i="1"/>
  <c r="J40" i="1" s="1"/>
  <c r="AQ40" i="1" s="1"/>
  <c r="BD42" i="1"/>
  <c r="BD35" i="1"/>
  <c r="BD28" i="1"/>
  <c r="BA26" i="1"/>
  <c r="AZ26" i="1"/>
  <c r="BA28" i="1"/>
  <c r="AZ28" i="1"/>
  <c r="BA30" i="1"/>
  <c r="AZ30" i="1"/>
  <c r="BA36" i="1"/>
  <c r="AZ36" i="1"/>
  <c r="BA38" i="1"/>
  <c r="AZ38" i="1"/>
  <c r="BC73" i="1"/>
  <c r="BC75" i="1"/>
  <c r="DI82" i="1" s="1"/>
  <c r="BC77" i="1"/>
  <c r="BC79" i="1"/>
  <c r="BC81" i="1"/>
  <c r="BC85" i="1"/>
  <c r="DI99" i="1" s="1"/>
  <c r="BC87" i="1"/>
  <c r="BC89" i="1"/>
  <c r="BC91" i="1"/>
  <c r="BC93" i="1"/>
  <c r="BC95" i="1"/>
  <c r="BC97" i="1"/>
  <c r="BC99" i="1"/>
  <c r="BC103" i="1"/>
  <c r="BC105" i="1"/>
  <c r="BC107" i="1"/>
  <c r="BC109" i="1"/>
  <c r="BC111" i="1"/>
  <c r="BC113" i="1"/>
  <c r="BC115" i="1"/>
  <c r="BA41" i="1"/>
  <c r="AZ41" i="1"/>
  <c r="BA43" i="1"/>
  <c r="AZ43" i="1"/>
  <c r="BA45" i="1"/>
  <c r="AZ45" i="1"/>
  <c r="BA47" i="1"/>
  <c r="AZ47" i="1"/>
  <c r="BA53" i="1"/>
  <c r="AZ53" i="1"/>
  <c r="BA55" i="1"/>
  <c r="AZ55" i="1"/>
  <c r="BA61" i="1"/>
  <c r="AZ61" i="1"/>
  <c r="BA63" i="1"/>
  <c r="AZ63" i="1"/>
  <c r="BA65" i="1"/>
  <c r="AZ65" i="1"/>
  <c r="BA69" i="1"/>
  <c r="AZ69" i="1"/>
  <c r="AR18" i="1"/>
  <c r="AS18" i="1" s="1"/>
  <c r="AV18" i="1" s="1"/>
  <c r="F18" i="1" s="1"/>
  <c r="AY18" i="1" s="1"/>
  <c r="G18" i="1" s="1"/>
  <c r="I18" i="1"/>
  <c r="AR19" i="1"/>
  <c r="AS19" i="1" s="1"/>
  <c r="AV19" i="1" s="1"/>
  <c r="F19" i="1" s="1"/>
  <c r="AY19" i="1" s="1"/>
  <c r="G19" i="1" s="1"/>
  <c r="I19" i="1"/>
  <c r="AR20" i="1"/>
  <c r="AS20" i="1" s="1"/>
  <c r="AV20" i="1" s="1"/>
  <c r="F20" i="1" s="1"/>
  <c r="AY20" i="1" s="1"/>
  <c r="G20" i="1" s="1"/>
  <c r="I20" i="1"/>
  <c r="AR21" i="1"/>
  <c r="AS21" i="1" s="1"/>
  <c r="AV21" i="1" s="1"/>
  <c r="F21" i="1" s="1"/>
  <c r="AY21" i="1" s="1"/>
  <c r="G21" i="1" s="1"/>
  <c r="I21" i="1"/>
  <c r="AR22" i="1"/>
  <c r="AS22" i="1" s="1"/>
  <c r="AV22" i="1" s="1"/>
  <c r="F22" i="1" s="1"/>
  <c r="AY22" i="1" s="1"/>
  <c r="G22" i="1" s="1"/>
  <c r="I22" i="1"/>
  <c r="AR23" i="1"/>
  <c r="AS23" i="1" s="1"/>
  <c r="AV23" i="1" s="1"/>
  <c r="F23" i="1" s="1"/>
  <c r="AY23" i="1" s="1"/>
  <c r="G23" i="1" s="1"/>
  <c r="I23" i="1"/>
  <c r="BB23" i="1"/>
  <c r="BD23" i="1" s="1"/>
  <c r="BD26" i="1"/>
  <c r="BD30" i="1"/>
  <c r="AY31" i="1"/>
  <c r="G31" i="1" s="1"/>
  <c r="BB31" i="1"/>
  <c r="BD31" i="1" s="1"/>
  <c r="BD36" i="1"/>
  <c r="AY37" i="1"/>
  <c r="G37" i="1" s="1"/>
  <c r="BB37" i="1"/>
  <c r="BD37" i="1" s="1"/>
  <c r="AY44" i="1"/>
  <c r="G44" i="1" s="1"/>
  <c r="BB44" i="1"/>
  <c r="BD44" i="1" s="1"/>
  <c r="AY48" i="1"/>
  <c r="G48" i="1" s="1"/>
  <c r="BB48" i="1"/>
  <c r="BD48" i="1" s="1"/>
  <c r="AY58" i="1"/>
  <c r="G58" i="1" s="1"/>
  <c r="BB58" i="1"/>
  <c r="BD58" i="1" s="1"/>
  <c r="AR72" i="1"/>
  <c r="AS72" i="1" s="1"/>
  <c r="AV72" i="1" s="1"/>
  <c r="F72" i="1" s="1"/>
  <c r="AY72" i="1" s="1"/>
  <c r="G72" i="1" s="1"/>
  <c r="I72" i="1"/>
  <c r="AR73" i="1"/>
  <c r="AS73" i="1" s="1"/>
  <c r="AV73" i="1" s="1"/>
  <c r="F73" i="1" s="1"/>
  <c r="AY73" i="1" s="1"/>
  <c r="G73" i="1" s="1"/>
  <c r="I73" i="1"/>
  <c r="AR74" i="1"/>
  <c r="AS74" i="1" s="1"/>
  <c r="AV74" i="1" s="1"/>
  <c r="F74" i="1" s="1"/>
  <c r="AY74" i="1" s="1"/>
  <c r="G74" i="1" s="1"/>
  <c r="I74" i="1"/>
  <c r="AR75" i="1"/>
  <c r="AS75" i="1" s="1"/>
  <c r="AV75" i="1" s="1"/>
  <c r="F75" i="1" s="1"/>
  <c r="AY75" i="1" s="1"/>
  <c r="G75" i="1" s="1"/>
  <c r="I75" i="1"/>
  <c r="AR76" i="1"/>
  <c r="AS76" i="1" s="1"/>
  <c r="AV76" i="1" s="1"/>
  <c r="F76" i="1" s="1"/>
  <c r="AY76" i="1" s="1"/>
  <c r="G76" i="1" s="1"/>
  <c r="I76" i="1"/>
  <c r="AR77" i="1"/>
  <c r="AS77" i="1" s="1"/>
  <c r="AV77" i="1" s="1"/>
  <c r="F77" i="1" s="1"/>
  <c r="AY77" i="1" s="1"/>
  <c r="G77" i="1" s="1"/>
  <c r="I77" i="1"/>
  <c r="AR78" i="1"/>
  <c r="AS78" i="1" s="1"/>
  <c r="AV78" i="1" s="1"/>
  <c r="F78" i="1" s="1"/>
  <c r="AY78" i="1" s="1"/>
  <c r="G78" i="1" s="1"/>
  <c r="I78" i="1"/>
  <c r="AR79" i="1"/>
  <c r="AS79" i="1" s="1"/>
  <c r="AV79" i="1" s="1"/>
  <c r="F79" i="1" s="1"/>
  <c r="AY79" i="1" s="1"/>
  <c r="G79" i="1" s="1"/>
  <c r="I79" i="1"/>
  <c r="AR80" i="1"/>
  <c r="AS80" i="1" s="1"/>
  <c r="AV80" i="1" s="1"/>
  <c r="F80" i="1" s="1"/>
  <c r="AY80" i="1" s="1"/>
  <c r="G80" i="1" s="1"/>
  <c r="I80" i="1"/>
  <c r="AR81" i="1"/>
  <c r="AS81" i="1" s="1"/>
  <c r="AV81" i="1" s="1"/>
  <c r="F81" i="1" s="1"/>
  <c r="AY81" i="1" s="1"/>
  <c r="G81" i="1" s="1"/>
  <c r="I81" i="1"/>
  <c r="AR82" i="1"/>
  <c r="AS82" i="1" s="1"/>
  <c r="AV82" i="1" s="1"/>
  <c r="F82" i="1" s="1"/>
  <c r="AY82" i="1" s="1"/>
  <c r="G82" i="1" s="1"/>
  <c r="I82" i="1"/>
  <c r="AR86" i="1"/>
  <c r="AS86" i="1" s="1"/>
  <c r="AV86" i="1" s="1"/>
  <c r="F86" i="1" s="1"/>
  <c r="AY86" i="1" s="1"/>
  <c r="G86" i="1" s="1"/>
  <c r="I86" i="1"/>
  <c r="AR87" i="1"/>
  <c r="AS87" i="1" s="1"/>
  <c r="AV87" i="1" s="1"/>
  <c r="F87" i="1" s="1"/>
  <c r="AY87" i="1" s="1"/>
  <c r="G87" i="1" s="1"/>
  <c r="I87" i="1"/>
  <c r="AR88" i="1"/>
  <c r="AS88" i="1" s="1"/>
  <c r="AV88" i="1" s="1"/>
  <c r="F88" i="1" s="1"/>
  <c r="AY88" i="1" s="1"/>
  <c r="G88" i="1" s="1"/>
  <c r="I88" i="1"/>
  <c r="AR89" i="1"/>
  <c r="AS89" i="1" s="1"/>
  <c r="AV89" i="1" s="1"/>
  <c r="F89" i="1" s="1"/>
  <c r="AY89" i="1" s="1"/>
  <c r="G89" i="1" s="1"/>
  <c r="I89" i="1"/>
  <c r="AR90" i="1"/>
  <c r="AS90" i="1" s="1"/>
  <c r="AV90" i="1" s="1"/>
  <c r="F90" i="1" s="1"/>
  <c r="AY90" i="1" s="1"/>
  <c r="G90" i="1" s="1"/>
  <c r="I90" i="1"/>
  <c r="AR91" i="1"/>
  <c r="AS91" i="1" s="1"/>
  <c r="AV91" i="1" s="1"/>
  <c r="F91" i="1" s="1"/>
  <c r="AY91" i="1" s="1"/>
  <c r="G91" i="1" s="1"/>
  <c r="I91" i="1"/>
  <c r="AR92" i="1"/>
  <c r="AS92" i="1" s="1"/>
  <c r="AV92" i="1" s="1"/>
  <c r="F92" i="1" s="1"/>
  <c r="AY92" i="1" s="1"/>
  <c r="G92" i="1" s="1"/>
  <c r="I92" i="1"/>
  <c r="AR93" i="1"/>
  <c r="AS93" i="1" s="1"/>
  <c r="AV93" i="1" s="1"/>
  <c r="F93" i="1" s="1"/>
  <c r="AY93" i="1" s="1"/>
  <c r="G93" i="1" s="1"/>
  <c r="I93" i="1"/>
  <c r="AR94" i="1"/>
  <c r="AS94" i="1" s="1"/>
  <c r="AV94" i="1" s="1"/>
  <c r="F94" i="1" s="1"/>
  <c r="AY94" i="1" s="1"/>
  <c r="G94" i="1" s="1"/>
  <c r="I94" i="1"/>
  <c r="AR95" i="1"/>
  <c r="AS95" i="1" s="1"/>
  <c r="AV95" i="1" s="1"/>
  <c r="F95" i="1" s="1"/>
  <c r="AY95" i="1" s="1"/>
  <c r="G95" i="1" s="1"/>
  <c r="I95" i="1"/>
  <c r="AR96" i="1"/>
  <c r="AS96" i="1" s="1"/>
  <c r="AV96" i="1" s="1"/>
  <c r="F96" i="1" s="1"/>
  <c r="AY96" i="1" s="1"/>
  <c r="G96" i="1" s="1"/>
  <c r="I96" i="1"/>
  <c r="AR97" i="1"/>
  <c r="AS97" i="1" s="1"/>
  <c r="AV97" i="1" s="1"/>
  <c r="F97" i="1" s="1"/>
  <c r="AY97" i="1" s="1"/>
  <c r="G97" i="1" s="1"/>
  <c r="I97" i="1"/>
  <c r="AR98" i="1"/>
  <c r="AS98" i="1" s="1"/>
  <c r="AV98" i="1" s="1"/>
  <c r="F98" i="1" s="1"/>
  <c r="AY98" i="1" s="1"/>
  <c r="G98" i="1" s="1"/>
  <c r="I98" i="1"/>
  <c r="AR99" i="1"/>
  <c r="AS99" i="1" s="1"/>
  <c r="AV99" i="1" s="1"/>
  <c r="F99" i="1" s="1"/>
  <c r="AY99" i="1" s="1"/>
  <c r="G99" i="1" s="1"/>
  <c r="I99" i="1"/>
  <c r="AR103" i="1"/>
  <c r="AS103" i="1" s="1"/>
  <c r="AV103" i="1" s="1"/>
  <c r="F103" i="1" s="1"/>
  <c r="AY103" i="1" s="1"/>
  <c r="G103" i="1" s="1"/>
  <c r="I103" i="1"/>
  <c r="AR104" i="1"/>
  <c r="AS104" i="1" s="1"/>
  <c r="AV104" i="1" s="1"/>
  <c r="F104" i="1" s="1"/>
  <c r="AY104" i="1" s="1"/>
  <c r="G104" i="1" s="1"/>
  <c r="I104" i="1"/>
  <c r="AR105" i="1"/>
  <c r="AS105" i="1" s="1"/>
  <c r="AV105" i="1" s="1"/>
  <c r="F105" i="1" s="1"/>
  <c r="AY105" i="1" s="1"/>
  <c r="G105" i="1" s="1"/>
  <c r="I105" i="1"/>
  <c r="AR106" i="1"/>
  <c r="AS106" i="1" s="1"/>
  <c r="AV106" i="1" s="1"/>
  <c r="F106" i="1" s="1"/>
  <c r="AY106" i="1" s="1"/>
  <c r="G106" i="1" s="1"/>
  <c r="I106" i="1"/>
  <c r="AR107" i="1"/>
  <c r="AS107" i="1" s="1"/>
  <c r="AV107" i="1" s="1"/>
  <c r="F107" i="1" s="1"/>
  <c r="AY107" i="1" s="1"/>
  <c r="G107" i="1" s="1"/>
  <c r="I107" i="1"/>
  <c r="AR108" i="1"/>
  <c r="AS108" i="1" s="1"/>
  <c r="AV108" i="1" s="1"/>
  <c r="F108" i="1" s="1"/>
  <c r="AY108" i="1" s="1"/>
  <c r="G108" i="1" s="1"/>
  <c r="I108" i="1"/>
  <c r="AR109" i="1"/>
  <c r="AS109" i="1" s="1"/>
  <c r="AV109" i="1" s="1"/>
  <c r="F109" i="1" s="1"/>
  <c r="AY109" i="1" s="1"/>
  <c r="G109" i="1" s="1"/>
  <c r="I109" i="1"/>
  <c r="AR110" i="1"/>
  <c r="AS110" i="1" s="1"/>
  <c r="AV110" i="1" s="1"/>
  <c r="F110" i="1" s="1"/>
  <c r="AY110" i="1" s="1"/>
  <c r="G110" i="1" s="1"/>
  <c r="I110" i="1"/>
  <c r="AR111" i="1"/>
  <c r="AS111" i="1" s="1"/>
  <c r="AV111" i="1" s="1"/>
  <c r="F111" i="1" s="1"/>
  <c r="AY111" i="1" s="1"/>
  <c r="G111" i="1" s="1"/>
  <c r="I111" i="1"/>
  <c r="AR112" i="1"/>
  <c r="AS112" i="1" s="1"/>
  <c r="AV112" i="1" s="1"/>
  <c r="F112" i="1" s="1"/>
  <c r="AY112" i="1" s="1"/>
  <c r="G112" i="1" s="1"/>
  <c r="I112" i="1"/>
  <c r="AR113" i="1"/>
  <c r="AS113" i="1" s="1"/>
  <c r="AV113" i="1" s="1"/>
  <c r="F113" i="1" s="1"/>
  <c r="AY113" i="1" s="1"/>
  <c r="G113" i="1" s="1"/>
  <c r="I113" i="1"/>
  <c r="AR114" i="1"/>
  <c r="AS114" i="1" s="1"/>
  <c r="AV114" i="1" s="1"/>
  <c r="F114" i="1" s="1"/>
  <c r="AY114" i="1" s="1"/>
  <c r="G114" i="1" s="1"/>
  <c r="I114" i="1"/>
  <c r="AR115" i="1"/>
  <c r="AS115" i="1" s="1"/>
  <c r="AV115" i="1" s="1"/>
  <c r="F115" i="1" s="1"/>
  <c r="AY115" i="1" s="1"/>
  <c r="G115" i="1" s="1"/>
  <c r="I115" i="1"/>
  <c r="AR116" i="1"/>
  <c r="AS116" i="1" s="1"/>
  <c r="AV116" i="1" s="1"/>
  <c r="F116" i="1" s="1"/>
  <c r="AY116" i="1" s="1"/>
  <c r="G116" i="1" s="1"/>
  <c r="I116" i="1"/>
  <c r="BD41" i="1"/>
  <c r="BD45" i="1"/>
  <c r="BD59" i="1"/>
  <c r="BD63" i="1"/>
  <c r="BC72" i="1"/>
  <c r="BC74" i="1"/>
  <c r="BC76" i="1"/>
  <c r="BC78" i="1"/>
  <c r="BB79" i="1"/>
  <c r="BC80" i="1"/>
  <c r="BC82" i="1"/>
  <c r="BC86" i="1"/>
  <c r="BC88" i="1"/>
  <c r="BB89" i="1"/>
  <c r="BD89" i="1" s="1"/>
  <c r="BC90" i="1"/>
  <c r="BC92" i="1"/>
  <c r="BB93" i="1"/>
  <c r="BD93" i="1" s="1"/>
  <c r="BC94" i="1"/>
  <c r="BC96" i="1"/>
  <c r="BC98" i="1"/>
  <c r="BC102" i="1"/>
  <c r="BC104" i="1"/>
  <c r="BC106" i="1"/>
  <c r="BC108" i="1"/>
  <c r="BC110" i="1"/>
  <c r="BB111" i="1"/>
  <c r="BC112" i="1"/>
  <c r="BC114" i="1"/>
  <c r="BC116" i="1"/>
  <c r="BB43" i="1" l="1"/>
  <c r="BD43" i="1" s="1"/>
  <c r="J102" i="1"/>
  <c r="CV116" i="1"/>
  <c r="CV82" i="1"/>
  <c r="BB62" i="1"/>
  <c r="BD62" i="1" s="1"/>
  <c r="AQ68" i="1"/>
  <c r="BP82" i="1"/>
  <c r="CV48" i="1"/>
  <c r="J51" i="1"/>
  <c r="CV65" i="1"/>
  <c r="BD79" i="1"/>
  <c r="AR25" i="1"/>
  <c r="AS25" i="1" s="1"/>
  <c r="AV25" i="1" s="1"/>
  <c r="F25" i="1" s="1"/>
  <c r="AY25" i="1" s="1"/>
  <c r="G25" i="1" s="1"/>
  <c r="AQ34" i="1"/>
  <c r="BP48" i="1"/>
  <c r="BB97" i="1"/>
  <c r="BD97" i="1" s="1"/>
  <c r="BB55" i="1"/>
  <c r="BD55" i="1" s="1"/>
  <c r="CV31" i="1"/>
  <c r="J85" i="1"/>
  <c r="CV99" i="1"/>
  <c r="DI116" i="1"/>
  <c r="AZ59" i="1"/>
  <c r="BD111" i="1"/>
  <c r="AQ17" i="1"/>
  <c r="BP31" i="1"/>
  <c r="I71" i="1"/>
  <c r="AR71" i="1"/>
  <c r="AS71" i="1" s="1"/>
  <c r="AV71" i="1" s="1"/>
  <c r="F71" i="1" s="1"/>
  <c r="I40" i="1"/>
  <c r="AR40" i="1"/>
  <c r="AS40" i="1" s="1"/>
  <c r="AV40" i="1" s="1"/>
  <c r="F40" i="1" s="1"/>
  <c r="AY40" i="1" s="1"/>
  <c r="G40" i="1" s="1"/>
  <c r="BA40" i="1" s="1"/>
  <c r="AY57" i="1"/>
  <c r="G57" i="1" s="1"/>
  <c r="BB57" i="1"/>
  <c r="BD57" i="1" s="1"/>
  <c r="AY56" i="1"/>
  <c r="G56" i="1" s="1"/>
  <c r="BB56" i="1"/>
  <c r="BD56" i="1" s="1"/>
  <c r="AZ24" i="1"/>
  <c r="BB19" i="1"/>
  <c r="BD19" i="1" s="1"/>
  <c r="BA25" i="1"/>
  <c r="AZ25" i="1"/>
  <c r="BB18" i="1"/>
  <c r="BD18" i="1" s="1"/>
  <c r="BB20" i="1"/>
  <c r="BD20" i="1" s="1"/>
  <c r="BB115" i="1"/>
  <c r="BD115" i="1" s="1"/>
  <c r="I54" i="1"/>
  <c r="AR54" i="1"/>
  <c r="AS54" i="1" s="1"/>
  <c r="AV54" i="1" s="1"/>
  <c r="F54" i="1" s="1"/>
  <c r="AY54" i="1" s="1"/>
  <c r="G54" i="1" s="1"/>
  <c r="BA54" i="1" s="1"/>
  <c r="I27" i="1"/>
  <c r="AR27" i="1"/>
  <c r="AS27" i="1" s="1"/>
  <c r="AV27" i="1" s="1"/>
  <c r="F27" i="1" s="1"/>
  <c r="BB75" i="1"/>
  <c r="BD75" i="1" s="1"/>
  <c r="BB21" i="1"/>
  <c r="BD21" i="1" s="1"/>
  <c r="BB40" i="1"/>
  <c r="BD40" i="1" s="1"/>
  <c r="BB24" i="1"/>
  <c r="BD24" i="1" s="1"/>
  <c r="BA46" i="1"/>
  <c r="AZ46" i="1"/>
  <c r="I70" i="1"/>
  <c r="AR70" i="1"/>
  <c r="AS70" i="1" s="1"/>
  <c r="AV70" i="1" s="1"/>
  <c r="F70" i="1" s="1"/>
  <c r="AY70" i="1" s="1"/>
  <c r="G70" i="1" s="1"/>
  <c r="BB107" i="1"/>
  <c r="BD107" i="1" s="1"/>
  <c r="BB103" i="1"/>
  <c r="BD103" i="1" s="1"/>
  <c r="AZ116" i="1"/>
  <c r="BA116" i="1"/>
  <c r="AZ114" i="1"/>
  <c r="BA114" i="1"/>
  <c r="AZ112" i="1"/>
  <c r="BA112" i="1"/>
  <c r="AZ110" i="1"/>
  <c r="BA110" i="1"/>
  <c r="AZ108" i="1"/>
  <c r="BA108" i="1"/>
  <c r="AZ106" i="1"/>
  <c r="BA106" i="1"/>
  <c r="AZ104" i="1"/>
  <c r="BA104" i="1"/>
  <c r="AZ98" i="1"/>
  <c r="BA98" i="1"/>
  <c r="AZ96" i="1"/>
  <c r="BA96" i="1"/>
  <c r="AZ94" i="1"/>
  <c r="BA94" i="1"/>
  <c r="AZ92" i="1"/>
  <c r="BA92" i="1"/>
  <c r="AZ91" i="1"/>
  <c r="BA91" i="1"/>
  <c r="AZ90" i="1"/>
  <c r="BA90" i="1"/>
  <c r="AZ88" i="1"/>
  <c r="BA88" i="1"/>
  <c r="AZ87" i="1"/>
  <c r="BA87" i="1"/>
  <c r="AZ86" i="1"/>
  <c r="BA86" i="1"/>
  <c r="AZ82" i="1"/>
  <c r="BA82" i="1"/>
  <c r="AZ81" i="1"/>
  <c r="BA81" i="1"/>
  <c r="AZ80" i="1"/>
  <c r="BA80" i="1"/>
  <c r="AZ79" i="1"/>
  <c r="BA79" i="1"/>
  <c r="AZ78" i="1"/>
  <c r="BA78" i="1"/>
  <c r="AZ77" i="1"/>
  <c r="BA77" i="1"/>
  <c r="AZ76" i="1"/>
  <c r="BA76" i="1"/>
  <c r="AZ75" i="1"/>
  <c r="BA75" i="1"/>
  <c r="AZ74" i="1"/>
  <c r="BA74" i="1"/>
  <c r="AZ73" i="1"/>
  <c r="BA73" i="1"/>
  <c r="AZ72" i="1"/>
  <c r="BA72" i="1"/>
  <c r="BA62" i="1"/>
  <c r="AZ62" i="1"/>
  <c r="BA58" i="1"/>
  <c r="AZ58" i="1"/>
  <c r="BA48" i="1"/>
  <c r="AZ48" i="1"/>
  <c r="BA44" i="1"/>
  <c r="AZ44" i="1"/>
  <c r="BA37" i="1"/>
  <c r="AZ37" i="1"/>
  <c r="AZ23" i="1"/>
  <c r="BA23" i="1"/>
  <c r="AZ22" i="1"/>
  <c r="BA22" i="1"/>
  <c r="AZ21" i="1"/>
  <c r="BA21" i="1"/>
  <c r="AZ20" i="1"/>
  <c r="BA20" i="1"/>
  <c r="AZ19" i="1"/>
  <c r="BA19" i="1"/>
  <c r="AZ18" i="1"/>
  <c r="BA18" i="1"/>
  <c r="BB114" i="1"/>
  <c r="BD114" i="1" s="1"/>
  <c r="BB110" i="1"/>
  <c r="BD110" i="1" s="1"/>
  <c r="BB106" i="1"/>
  <c r="BD106" i="1" s="1"/>
  <c r="BB96" i="1"/>
  <c r="BD96" i="1" s="1"/>
  <c r="BB92" i="1"/>
  <c r="BD92" i="1" s="1"/>
  <c r="BB88" i="1"/>
  <c r="BD88" i="1" s="1"/>
  <c r="BB82" i="1"/>
  <c r="BD82" i="1" s="1"/>
  <c r="BB78" i="1"/>
  <c r="BD78" i="1" s="1"/>
  <c r="BB74" i="1"/>
  <c r="BD74" i="1" s="1"/>
  <c r="AZ115" i="1"/>
  <c r="BA115" i="1"/>
  <c r="AZ113" i="1"/>
  <c r="BA113" i="1"/>
  <c r="AZ111" i="1"/>
  <c r="BA111" i="1"/>
  <c r="AZ109" i="1"/>
  <c r="BA109" i="1"/>
  <c r="AZ107" i="1"/>
  <c r="BA107" i="1"/>
  <c r="AZ105" i="1"/>
  <c r="BA105" i="1"/>
  <c r="AZ103" i="1"/>
  <c r="BA103" i="1"/>
  <c r="AZ99" i="1"/>
  <c r="BA99" i="1"/>
  <c r="AZ97" i="1"/>
  <c r="BA97" i="1"/>
  <c r="AZ95" i="1"/>
  <c r="BA95" i="1"/>
  <c r="AZ93" i="1"/>
  <c r="BA93" i="1"/>
  <c r="AZ89" i="1"/>
  <c r="BA89" i="1"/>
  <c r="BB113" i="1"/>
  <c r="BD113" i="1" s="1"/>
  <c r="BB109" i="1"/>
  <c r="BD109" i="1" s="1"/>
  <c r="BB105" i="1"/>
  <c r="BD105" i="1" s="1"/>
  <c r="BB99" i="1"/>
  <c r="BD99" i="1" s="1"/>
  <c r="BB95" i="1"/>
  <c r="BD95" i="1" s="1"/>
  <c r="BB91" i="1"/>
  <c r="BD91" i="1" s="1"/>
  <c r="BB87" i="1"/>
  <c r="BD87" i="1" s="1"/>
  <c r="BB81" i="1"/>
  <c r="BD81" i="1" s="1"/>
  <c r="BB77" i="1"/>
  <c r="BD77" i="1" s="1"/>
  <c r="BB73" i="1"/>
  <c r="BD73" i="1" s="1"/>
  <c r="BA31" i="1"/>
  <c r="AZ31" i="1"/>
  <c r="BB22" i="1"/>
  <c r="BD22" i="1" s="1"/>
  <c r="BB116" i="1"/>
  <c r="BD116" i="1" s="1"/>
  <c r="BB112" i="1"/>
  <c r="BD112" i="1" s="1"/>
  <c r="BB108" i="1"/>
  <c r="BD108" i="1" s="1"/>
  <c r="BB104" i="1"/>
  <c r="BD104" i="1" s="1"/>
  <c r="BB98" i="1"/>
  <c r="BD98" i="1" s="1"/>
  <c r="BB94" i="1"/>
  <c r="BD94" i="1" s="1"/>
  <c r="BB90" i="1"/>
  <c r="BD90" i="1" s="1"/>
  <c r="BB86" i="1"/>
  <c r="BD86" i="1" s="1"/>
  <c r="BB80" i="1"/>
  <c r="BD80" i="1" s="1"/>
  <c r="BB76" i="1"/>
  <c r="BD76" i="1" s="1"/>
  <c r="BB72" i="1"/>
  <c r="BD72" i="1" s="1"/>
  <c r="CW48" i="1" l="1"/>
  <c r="I34" i="1"/>
  <c r="BO48" i="1" s="1"/>
  <c r="AR34" i="1"/>
  <c r="AQ85" i="1"/>
  <c r="BP99" i="1"/>
  <c r="AY71" i="1"/>
  <c r="G71" i="1" s="1"/>
  <c r="BB71" i="1"/>
  <c r="BD71" i="1" s="1"/>
  <c r="I68" i="1"/>
  <c r="BO82" i="1" s="1"/>
  <c r="CW82" i="1"/>
  <c r="AR68" i="1"/>
  <c r="AZ40" i="1"/>
  <c r="AZ54" i="1"/>
  <c r="BB25" i="1"/>
  <c r="BD25" i="1" s="1"/>
  <c r="CW31" i="1"/>
  <c r="AR17" i="1"/>
  <c r="I17" i="1"/>
  <c r="BO31" i="1" s="1"/>
  <c r="AQ51" i="1"/>
  <c r="BP65" i="1"/>
  <c r="AQ102" i="1"/>
  <c r="BP116" i="1"/>
  <c r="AZ56" i="1"/>
  <c r="BA56" i="1"/>
  <c r="BA57" i="1"/>
  <c r="AZ57" i="1"/>
  <c r="AZ70" i="1"/>
  <c r="BA70" i="1"/>
  <c r="AY27" i="1"/>
  <c r="G27" i="1" s="1"/>
  <c r="BB27" i="1"/>
  <c r="BD27" i="1" s="1"/>
  <c r="BB70" i="1"/>
  <c r="BD70" i="1" s="1"/>
  <c r="BB54" i="1"/>
  <c r="BD54" i="1" s="1"/>
  <c r="AS17" i="1" l="1"/>
  <c r="CX31" i="1"/>
  <c r="AS34" i="1"/>
  <c r="CX48" i="1"/>
  <c r="CW65" i="1"/>
  <c r="I51" i="1"/>
  <c r="BO65" i="1" s="1"/>
  <c r="AR51" i="1"/>
  <c r="AS68" i="1"/>
  <c r="CX82" i="1"/>
  <c r="BA71" i="1"/>
  <c r="AZ71" i="1"/>
  <c r="CW99" i="1"/>
  <c r="AR85" i="1"/>
  <c r="I85" i="1"/>
  <c r="BO99" i="1" s="1"/>
  <c r="CW116" i="1"/>
  <c r="AR102" i="1"/>
  <c r="I102" i="1"/>
  <c r="BO116" i="1" s="1"/>
  <c r="BA27" i="1"/>
  <c r="AZ27" i="1"/>
  <c r="AS85" i="1" l="1"/>
  <c r="CX99" i="1"/>
  <c r="AV68" i="1"/>
  <c r="CY82" i="1"/>
  <c r="AS102" i="1"/>
  <c r="CX116" i="1"/>
  <c r="AV34" i="1"/>
  <c r="CY48" i="1"/>
  <c r="AS51" i="1"/>
  <c r="CX65" i="1"/>
  <c r="AV17" i="1"/>
  <c r="CY31" i="1"/>
  <c r="AV51" i="1" l="1"/>
  <c r="CY65" i="1"/>
  <c r="AV102" i="1"/>
  <c r="CY116" i="1"/>
  <c r="F17" i="1"/>
  <c r="DB31" i="1"/>
  <c r="F34" i="1"/>
  <c r="DB48" i="1"/>
  <c r="F68" i="1"/>
  <c r="DB82" i="1"/>
  <c r="AV85" i="1"/>
  <c r="CY99" i="1"/>
  <c r="BL82" i="1" l="1"/>
  <c r="AY68" i="1"/>
  <c r="BB68" i="1"/>
  <c r="AY17" i="1"/>
  <c r="BL31" i="1"/>
  <c r="BB17" i="1"/>
  <c r="F85" i="1"/>
  <c r="DB99" i="1"/>
  <c r="AY34" i="1"/>
  <c r="BL48" i="1"/>
  <c r="BB34" i="1"/>
  <c r="F102" i="1"/>
  <c r="DB116" i="1"/>
  <c r="F51" i="1"/>
  <c r="DB65" i="1"/>
  <c r="AY102" i="1" l="1"/>
  <c r="BL116" i="1"/>
  <c r="BB102" i="1"/>
  <c r="DH48" i="1"/>
  <c r="BD34" i="1"/>
  <c r="DJ48" i="1" s="1"/>
  <c r="AY51" i="1"/>
  <c r="BL65" i="1"/>
  <c r="BB51" i="1"/>
  <c r="G34" i="1"/>
  <c r="DE48" i="1"/>
  <c r="AY85" i="1"/>
  <c r="BL99" i="1"/>
  <c r="BB85" i="1"/>
  <c r="G17" i="1"/>
  <c r="DE31" i="1"/>
  <c r="G68" i="1"/>
  <c r="DE82" i="1"/>
  <c r="BD17" i="1"/>
  <c r="DJ31" i="1" s="1"/>
  <c r="DH31" i="1"/>
  <c r="BD68" i="1"/>
  <c r="DJ82" i="1" s="1"/>
  <c r="DH82" i="1"/>
  <c r="BM82" i="1" l="1"/>
  <c r="AZ68" i="1"/>
  <c r="DF82" i="1" s="1"/>
  <c r="BA68" i="1"/>
  <c r="DG82" i="1" s="1"/>
  <c r="G85" i="1"/>
  <c r="DE99" i="1"/>
  <c r="BD85" i="1"/>
  <c r="DJ99" i="1" s="1"/>
  <c r="DH99" i="1"/>
  <c r="DH65" i="1"/>
  <c r="BD51" i="1"/>
  <c r="DJ65" i="1" s="1"/>
  <c r="BM48" i="1"/>
  <c r="AZ34" i="1"/>
  <c r="DF48" i="1" s="1"/>
  <c r="BA34" i="1"/>
  <c r="DG48" i="1" s="1"/>
  <c r="G51" i="1"/>
  <c r="DE65" i="1"/>
  <c r="BD102" i="1"/>
  <c r="DJ116" i="1" s="1"/>
  <c r="DH116" i="1"/>
  <c r="BM31" i="1"/>
  <c r="AZ17" i="1"/>
  <c r="DF31" i="1" s="1"/>
  <c r="BA17" i="1"/>
  <c r="DG31" i="1" s="1"/>
  <c r="G102" i="1"/>
  <c r="DE116" i="1"/>
  <c r="BM116" i="1" l="1"/>
  <c r="BA102" i="1"/>
  <c r="DG116" i="1" s="1"/>
  <c r="AZ102" i="1"/>
  <c r="DF116" i="1" s="1"/>
  <c r="BM65" i="1"/>
  <c r="BA51" i="1"/>
  <c r="DG65" i="1" s="1"/>
  <c r="AZ51" i="1"/>
  <c r="DF65" i="1" s="1"/>
  <c r="BM99" i="1"/>
  <c r="BA85" i="1"/>
  <c r="DG99" i="1" s="1"/>
  <c r="AZ85" i="1"/>
  <c r="DF99" i="1" s="1"/>
</calcChain>
</file>

<file path=xl/sharedStrings.xml><?xml version="1.0" encoding="utf-8"?>
<sst xmlns="http://schemas.openxmlformats.org/spreadsheetml/2006/main" count="361" uniqueCount="134">
  <si>
    <t>OPEN 6.2.4</t>
  </si>
  <si>
    <t>Mon Jun 22 2015 14:27:25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</si>
  <si>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</si>
  <si>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</si>
  <si>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</si>
  <si>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</si>
  <si>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</si>
  <si>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</si>
  <si>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</si>
  <si>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</si>
  <si>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</si>
  <si>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</si>
  <si>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</si>
  <si>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</si>
  <si>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</si>
  <si>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</si>
  <si>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</si>
  <si>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</si>
  <si>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</si>
  <si>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</si>
  <si>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</si>
  <si>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</si>
  <si>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</si>
  <si>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</si>
  <si>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</si>
  <si>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</si>
  <si>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</si>
  <si>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</si>
  <si>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</si>
  <si>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</si>
  <si>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</si>
  <si>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</si>
  <si>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</si>
  <si>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</si>
  <si>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</si>
  <si>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</si>
  <si>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</si>
  <si>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</si>
  <si>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</si>
  <si>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</si>
  <si>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</si>
  <si>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</si>
  <si>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</si>
  <si>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</si>
  <si>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</si>
  <si>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</si>
  <si>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</si>
  <si>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</si>
  <si>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</si>
  <si>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</si>
  <si>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</si>
  <si>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</si>
  <si>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</si>
  <si>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</si>
  <si>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</si>
  <si>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</si>
  <si>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</si>
  <si>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</si>
  <si>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</si>
  <si>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</si>
  <si>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</si>
  <si>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</si>
  <si>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</si>
  <si>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</si>
  <si>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</si>
  <si>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</si>
  <si>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</si>
  <si>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</si>
  <si>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</si>
  <si>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"14:27:51 Coolers: Tblock -&gt; 0.00 C"
</t>
  </si>
  <si>
    <t xml:space="preserve">"14:28:00 CO2 Mixer: CO2R -&gt; 400 uml"
</t>
  </si>
  <si>
    <t xml:space="preserve">"14:28:14 Lamp: ParIn -&gt;  1500 uml"
</t>
  </si>
  <si>
    <t xml:space="preserve">"14:35:45 Coolers: Tblock -&gt; 26.81 C"
</t>
  </si>
  <si>
    <t xml:space="preserve">"14:36:54 Flow: Fixed -&gt; 500 umol/s"
</t>
  </si>
  <si>
    <t xml:space="preserve">"14:38:00 Flow: Fixed -&gt; 500 umol/s"
</t>
  </si>
  <si>
    <t>14:38:21</t>
  </si>
  <si>
    <t>14:38:22</t>
  </si>
  <si>
    <t>14:38:23</t>
  </si>
  <si>
    <t>14:38:24</t>
  </si>
  <si>
    <t>14:38:25</t>
  </si>
  <si>
    <t>14:38:26</t>
  </si>
  <si>
    <t>14:38:27</t>
  </si>
  <si>
    <t>14:38:28</t>
  </si>
  <si>
    <t>14:38:29</t>
  </si>
  <si>
    <t xml:space="preserve">"14:38:40 Coolers: Tblock -&gt; 32.00 C"
</t>
  </si>
  <si>
    <t xml:space="preserve">"14:41:04 Flow: Fixed -&gt; 500 umol/s"
</t>
  </si>
  <si>
    <t>14:41:17</t>
  </si>
  <si>
    <t>14:41:18</t>
  </si>
  <si>
    <t>14:41:19</t>
  </si>
  <si>
    <t>14:41:20</t>
  </si>
  <si>
    <t>14:41:21</t>
  </si>
  <si>
    <t>14:41:22</t>
  </si>
  <si>
    <t>14:41:23</t>
  </si>
  <si>
    <t xml:space="preserve">"14:41:33 Coolers: Tblock -&gt; 37.00 C"
</t>
  </si>
  <si>
    <t xml:space="preserve">"14:43:23 Flow: Fixed -&gt; 500 umol/s"
</t>
  </si>
  <si>
    <t>14:44:00</t>
  </si>
  <si>
    <t>14:44:01</t>
  </si>
  <si>
    <t>14:44:02</t>
  </si>
  <si>
    <t>14:44:03</t>
  </si>
  <si>
    <t>14:44:04</t>
  </si>
  <si>
    <t>14:44:05</t>
  </si>
  <si>
    <t>14:44:06</t>
  </si>
  <si>
    <t>14:44:07</t>
  </si>
  <si>
    <t>14:44:08</t>
  </si>
  <si>
    <t xml:space="preserve">"14:44:16 Coolers: Tblock -&gt; 42.00 C"
</t>
  </si>
  <si>
    <t xml:space="preserve">"14:47:48 Flow: Fixed -&gt; 500 umol/s"
</t>
  </si>
  <si>
    <t>14:48:08</t>
  </si>
  <si>
    <t>14:48:09</t>
  </si>
  <si>
    <t>14:48:10</t>
  </si>
  <si>
    <t>14:48:11</t>
  </si>
  <si>
    <t>14:48:12</t>
  </si>
  <si>
    <t>14:48:13</t>
  </si>
  <si>
    <t>14:48:14</t>
  </si>
  <si>
    <t>14:48:15</t>
  </si>
  <si>
    <t xml:space="preserve">"14:48:25 Coolers: Tblock -&gt; 47.00 C"
</t>
  </si>
  <si>
    <t xml:space="preserve">"14:51:07 Flow: Fixed -&gt; 500 umol/s"
</t>
  </si>
  <si>
    <t>14:51:20</t>
  </si>
  <si>
    <t>14:51:21</t>
  </si>
  <si>
    <t>14:51:22</t>
  </si>
  <si>
    <t>14:51:23</t>
  </si>
  <si>
    <t>14:51:24</t>
  </si>
  <si>
    <t>14:51:25</t>
  </si>
  <si>
    <t>14:51:26</t>
  </si>
  <si>
    <t>14:51:27</t>
  </si>
  <si>
    <t xml:space="preserve">"14:51:37 Coolers: Tblock -&gt; 50.00 C"
</t>
  </si>
  <si>
    <t xml:space="preserve">"14:56:12 Flow: Fixed -&gt; 500 umol/s"
</t>
  </si>
  <si>
    <t>14:56:25</t>
  </si>
  <si>
    <t>14:56:26</t>
  </si>
  <si>
    <t>14:56:27</t>
  </si>
  <si>
    <t>14:56:28</t>
  </si>
  <si>
    <t>14:56:29</t>
  </si>
  <si>
    <t>14:56:30</t>
  </si>
  <si>
    <t>14:56:31</t>
  </si>
  <si>
    <t>14:56:32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</si>
</sst>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16"/>
  <sheetViews>
    <sheetView tabSelected="1" topLeftCell="J1" workbookViewId="0">
      <selection activeCell="K1" sqref="K1:K1048576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 t="s">
        <v>9</v>
      </c>
      <c r="B14" s="1" t="s">
        <v>72</v>
      </c>
    </row>
    <row r="15" spans="1:114" x14ac:dyDescent="0.25">
      <c r="A15" s="1" t="s">
        <v>9</v>
      </c>
      <c r="B15" s="1" t="s">
        <v>73</v>
      </c>
    </row>
    <row r="16" spans="1:114" x14ac:dyDescent="0.25">
      <c r="A16" s="1" t="s">
        <v>9</v>
      </c>
      <c r="B16" s="1" t="s">
        <v>74</v>
      </c>
    </row>
    <row r="17" spans="1:114" x14ac:dyDescent="0.25">
      <c r="A17" s="1">
        <v>1</v>
      </c>
      <c r="B17" s="1" t="s">
        <v>75</v>
      </c>
      <c r="C17" s="1">
        <v>671.49999954178929</v>
      </c>
      <c r="D17" s="1">
        <v>0</v>
      </c>
      <c r="E17">
        <f t="shared" ref="E17:E31" si="0">(R17-S17*(1000-T17)/(1000-U17))*AK17</f>
        <v>11.903689811971184</v>
      </c>
      <c r="F17">
        <f t="shared" ref="F17:F31" si="1">IF(AV17&lt;&gt;0,1/(1/AV17-1/N17),0)</f>
        <v>0.17342490218738563</v>
      </c>
      <c r="G17">
        <f t="shared" ref="G17:G31" si="2">((AY17-AL17/2)*S17-E17)/(AY17+AL17/2)</f>
        <v>267.71838700855528</v>
      </c>
      <c r="H17">
        <f t="shared" ref="H17:H31" si="3">AL17*1000</f>
        <v>4.9100369350973558</v>
      </c>
      <c r="I17">
        <f t="shared" ref="I17:I31" si="4">(AQ17-AW17)</f>
        <v>2.1556802605425482</v>
      </c>
      <c r="J17">
        <f t="shared" ref="J17:J31" si="5">(P17+AP17*D17)</f>
        <v>26.868473052978516</v>
      </c>
      <c r="K17" s="1">
        <v>0.86952322000000004</v>
      </c>
      <c r="L17">
        <f t="shared" ref="L17:L31" si="6">(K17*AE17+AF17)</f>
        <v>2.5464743951789695</v>
      </c>
      <c r="M17" s="1">
        <v>1</v>
      </c>
      <c r="N17">
        <f t="shared" ref="N17:N31" si="7">L17*(M17+1)*(M17+1)/(M17*M17+1)</f>
        <v>5.0929487903579389</v>
      </c>
      <c r="O17" s="1">
        <v>28.645702362060547</v>
      </c>
      <c r="P17" s="1">
        <v>26.868473052978516</v>
      </c>
      <c r="Q17" s="1">
        <v>26.762723922729492</v>
      </c>
      <c r="R17" s="1">
        <v>398.62823486328125</v>
      </c>
      <c r="S17" s="1">
        <v>396.21914672851562</v>
      </c>
      <c r="T17" s="1">
        <v>17.503362655639648</v>
      </c>
      <c r="U17" s="1">
        <v>18.341808319091797</v>
      </c>
      <c r="V17" s="1">
        <v>33.809516906738281</v>
      </c>
      <c r="W17" s="1">
        <v>35.429061889648438</v>
      </c>
      <c r="X17" s="1">
        <v>499.86337280273437</v>
      </c>
      <c r="Y17" s="1">
        <v>1501.2369384765625</v>
      </c>
      <c r="Z17" s="1">
        <v>265.88320922851563</v>
      </c>
      <c r="AA17" s="1">
        <v>76.106117248535156</v>
      </c>
      <c r="AB17" s="1">
        <v>2.419992208480835</v>
      </c>
      <c r="AC17" s="1">
        <v>0.45155388116836548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ref="AK17:AK31" si="8">X17*0.000001/(K17*0.0001)</f>
        <v>5.7487064325060153</v>
      </c>
      <c r="AL17">
        <f t="shared" ref="AL17:AL31" si="9">(U17-T17)/(1000-U17)*AK17</f>
        <v>4.9100369350973559E-3</v>
      </c>
      <c r="AM17">
        <f t="shared" ref="AM17:AM31" si="10">(P17+273.15)</f>
        <v>300.01847305297849</v>
      </c>
      <c r="AN17">
        <f t="shared" ref="AN17:AN31" si="11">(O17+273.15)</f>
        <v>301.79570236206052</v>
      </c>
      <c r="AO17">
        <f t="shared" ref="AO17:AO31" si="12">(Y17*AG17+Z17*AH17)*AI17</f>
        <v>240.19790478740833</v>
      </c>
      <c r="AP17">
        <f t="shared" ref="AP17:AP31" si="13">((AO17+0.00000010773*(AN17^4-AM17^4))-AL17*44100)/(L17*51.4+0.00000043092*AM17^3)</f>
        <v>0.31244433069115829</v>
      </c>
      <c r="AQ17">
        <f t="shared" ref="AQ17:AQ31" si="14">0.61365*EXP(17.502*J17/(240.97+J17))</f>
        <v>3.551604075025506</v>
      </c>
      <c r="AR17">
        <f t="shared" ref="AR17:AR31" si="15">AQ17*1000/AA17</f>
        <v>46.66647312235424</v>
      </c>
      <c r="AS17">
        <f t="shared" ref="AS17:AS31" si="16">(AR17-U17)</f>
        <v>28.324664803262444</v>
      </c>
      <c r="AT17">
        <f t="shared" ref="AT17:AT31" si="17">IF(D17,P17,(O17+P17)/2)</f>
        <v>27.757087707519531</v>
      </c>
      <c r="AU17">
        <f t="shared" ref="AU17:AU31" si="18">0.61365*EXP(17.502*AT17/(240.97+AT17))</f>
        <v>3.7414319472209883</v>
      </c>
      <c r="AV17">
        <f t="shared" ref="AV17:AV31" si="19">IF(AS17&lt;&gt;0,(1000-(AR17+U17)/2)/AS17*AL17,0)</f>
        <v>0.1677139142373133</v>
      </c>
      <c r="AW17">
        <f t="shared" ref="AW17:AW31" si="20">U17*AA17/1000</f>
        <v>1.3959238144829578</v>
      </c>
      <c r="AX17">
        <f t="shared" ref="AX17:AX31" si="21">(AU17-AW17)</f>
        <v>2.3455081327380305</v>
      </c>
      <c r="AY17">
        <f t="shared" ref="AY17:AY31" si="22">1/(1.6/F17+1.37/N17)</f>
        <v>0.10531975645971377</v>
      </c>
      <c r="AZ17">
        <f t="shared" ref="AZ17:AZ31" si="23">G17*AA17*0.001</f>
        <v>20.37500695126182</v>
      </c>
      <c r="BA17">
        <f t="shared" ref="BA17:BA31" si="24">G17/S17</f>
        <v>0.67568260953323533</v>
      </c>
      <c r="BB17">
        <f t="shared" ref="BB17:BB31" si="25">(1-AL17*AA17/AQ17/F17)*100</f>
        <v>39.330792624296016</v>
      </c>
      <c r="BC17">
        <f t="shared" ref="BC17:BC31" si="26">(S17-E17/(N17/1.35))</f>
        <v>393.0638074726831</v>
      </c>
      <c r="BD17">
        <f t="shared" ref="BD17:BD31" si="27">E17*BB17/100/BC17</f>
        <v>1.1911082795154609E-2</v>
      </c>
    </row>
    <row r="18" spans="1:114" x14ac:dyDescent="0.25">
      <c r="A18" s="1">
        <v>2</v>
      </c>
      <c r="B18" s="1" t="s">
        <v>76</v>
      </c>
      <c r="C18" s="1">
        <v>671.99999953061342</v>
      </c>
      <c r="D18" s="1">
        <v>0</v>
      </c>
      <c r="E18">
        <f t="shared" si="0"/>
        <v>12.076477023132668</v>
      </c>
      <c r="F18">
        <f t="shared" si="1"/>
        <v>0.17360135567110188</v>
      </c>
      <c r="G18">
        <f t="shared" si="2"/>
        <v>266.2189092548881</v>
      </c>
      <c r="H18">
        <f t="shared" si="3"/>
        <v>4.9144790612557223</v>
      </c>
      <c r="I18">
        <f t="shared" si="4"/>
        <v>2.1555149738506718</v>
      </c>
      <c r="J18">
        <f t="shared" si="5"/>
        <v>26.867206573486328</v>
      </c>
      <c r="K18" s="1">
        <v>0.86952322000000004</v>
      </c>
      <c r="L18">
        <f t="shared" si="6"/>
        <v>2.5464743951789695</v>
      </c>
      <c r="M18" s="1">
        <v>1</v>
      </c>
      <c r="N18">
        <f t="shared" si="7"/>
        <v>5.0929487903579389</v>
      </c>
      <c r="O18" s="1">
        <v>28.644760131835937</v>
      </c>
      <c r="P18" s="1">
        <v>26.867206573486328</v>
      </c>
      <c r="Q18" s="1">
        <v>26.76263427734375</v>
      </c>
      <c r="R18" s="1">
        <v>398.650146484375</v>
      </c>
      <c r="S18" s="1">
        <v>396.2105712890625</v>
      </c>
      <c r="T18" s="1">
        <v>17.501255035400391</v>
      </c>
      <c r="U18" s="1">
        <v>18.340505599975586</v>
      </c>
      <c r="V18" s="1">
        <v>33.807292938232422</v>
      </c>
      <c r="W18" s="1">
        <v>35.428478240966797</v>
      </c>
      <c r="X18" s="1">
        <v>499.83642578125</v>
      </c>
      <c r="Y18" s="1">
        <v>1501.27197265625</v>
      </c>
      <c r="Z18" s="1">
        <v>265.88739013671875</v>
      </c>
      <c r="AA18" s="1">
        <v>76.106117248535156</v>
      </c>
      <c r="AB18" s="1">
        <v>2.419992208480835</v>
      </c>
      <c r="AC18" s="1">
        <v>0.45155388116836548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5.7483965267914297</v>
      </c>
      <c r="AL18">
        <f t="shared" si="9"/>
        <v>4.9144790612557221E-3</v>
      </c>
      <c r="AM18">
        <f t="shared" si="10"/>
        <v>300.01720657348631</v>
      </c>
      <c r="AN18">
        <f t="shared" si="11"/>
        <v>301.79476013183591</v>
      </c>
      <c r="AO18">
        <f t="shared" si="12"/>
        <v>240.20351025603304</v>
      </c>
      <c r="AP18">
        <f t="shared" si="13"/>
        <v>0.31113460819592759</v>
      </c>
      <c r="AQ18">
        <f t="shared" si="14"/>
        <v>3.5513396434398294</v>
      </c>
      <c r="AR18">
        <f t="shared" si="15"/>
        <v>46.662998610774402</v>
      </c>
      <c r="AS18">
        <f t="shared" si="16"/>
        <v>28.322493010798816</v>
      </c>
      <c r="AT18">
        <f t="shared" si="17"/>
        <v>27.755983352661133</v>
      </c>
      <c r="AU18">
        <f t="shared" si="18"/>
        <v>3.7411906445984391</v>
      </c>
      <c r="AV18">
        <f t="shared" si="19"/>
        <v>0.16787893210060423</v>
      </c>
      <c r="AW18">
        <f t="shared" si="20"/>
        <v>1.3958246695891576</v>
      </c>
      <c r="AX18">
        <f t="shared" si="21"/>
        <v>2.3453659750092815</v>
      </c>
      <c r="AY18">
        <f t="shared" si="22"/>
        <v>0.1054238765358331</v>
      </c>
      <c r="AZ18">
        <f t="shared" si="23"/>
        <v>20.260887521529654</v>
      </c>
      <c r="BA18">
        <f t="shared" si="24"/>
        <v>0.67191268619802513</v>
      </c>
      <c r="BB18">
        <f t="shared" si="25"/>
        <v>39.333109839563704</v>
      </c>
      <c r="BC18">
        <f t="shared" si="26"/>
        <v>393.00943091787036</v>
      </c>
      <c r="BD18">
        <f t="shared" si="27"/>
        <v>1.2086361289510872E-2</v>
      </c>
    </row>
    <row r="19" spans="1:114" x14ac:dyDescent="0.25">
      <c r="A19" s="1">
        <v>3</v>
      </c>
      <c r="B19" s="1" t="s">
        <v>76</v>
      </c>
      <c r="C19" s="1">
        <v>671.99999953061342</v>
      </c>
      <c r="D19" s="1">
        <v>0</v>
      </c>
      <c r="E19">
        <f t="shared" si="0"/>
        <v>12.076477023132668</v>
      </c>
      <c r="F19">
        <f t="shared" si="1"/>
        <v>0.17360135567110188</v>
      </c>
      <c r="G19">
        <f t="shared" si="2"/>
        <v>266.2189092548881</v>
      </c>
      <c r="H19">
        <f t="shared" si="3"/>
        <v>4.9144790612557223</v>
      </c>
      <c r="I19">
        <f t="shared" si="4"/>
        <v>2.1555149738506718</v>
      </c>
      <c r="J19">
        <f t="shared" si="5"/>
        <v>26.867206573486328</v>
      </c>
      <c r="K19" s="1">
        <v>0.86952322000000004</v>
      </c>
      <c r="L19">
        <f t="shared" si="6"/>
        <v>2.5464743951789695</v>
      </c>
      <c r="M19" s="1">
        <v>1</v>
      </c>
      <c r="N19">
        <f t="shared" si="7"/>
        <v>5.0929487903579389</v>
      </c>
      <c r="O19" s="1">
        <v>28.644760131835937</v>
      </c>
      <c r="P19" s="1">
        <v>26.867206573486328</v>
      </c>
      <c r="Q19" s="1">
        <v>26.76263427734375</v>
      </c>
      <c r="R19" s="1">
        <v>398.650146484375</v>
      </c>
      <c r="S19" s="1">
        <v>396.2105712890625</v>
      </c>
      <c r="T19" s="1">
        <v>17.501255035400391</v>
      </c>
      <c r="U19" s="1">
        <v>18.340505599975586</v>
      </c>
      <c r="V19" s="1">
        <v>33.807292938232422</v>
      </c>
      <c r="W19" s="1">
        <v>35.428478240966797</v>
      </c>
      <c r="X19" s="1">
        <v>499.83642578125</v>
      </c>
      <c r="Y19" s="1">
        <v>1501.27197265625</v>
      </c>
      <c r="Z19" s="1">
        <v>265.88739013671875</v>
      </c>
      <c r="AA19" s="1">
        <v>76.106117248535156</v>
      </c>
      <c r="AB19" s="1">
        <v>2.419992208480835</v>
      </c>
      <c r="AC19" s="1">
        <v>0.45155388116836548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5.7483965267914297</v>
      </c>
      <c r="AL19">
        <f t="shared" si="9"/>
        <v>4.9144790612557221E-3</v>
      </c>
      <c r="AM19">
        <f t="shared" si="10"/>
        <v>300.01720657348631</v>
      </c>
      <c r="AN19">
        <f t="shared" si="11"/>
        <v>301.79476013183591</v>
      </c>
      <c r="AO19">
        <f t="shared" si="12"/>
        <v>240.20351025603304</v>
      </c>
      <c r="AP19">
        <f t="shared" si="13"/>
        <v>0.31113460819592759</v>
      </c>
      <c r="AQ19">
        <f t="shared" si="14"/>
        <v>3.5513396434398294</v>
      </c>
      <c r="AR19">
        <f t="shared" si="15"/>
        <v>46.662998610774402</v>
      </c>
      <c r="AS19">
        <f t="shared" si="16"/>
        <v>28.322493010798816</v>
      </c>
      <c r="AT19">
        <f t="shared" si="17"/>
        <v>27.755983352661133</v>
      </c>
      <c r="AU19">
        <f t="shared" si="18"/>
        <v>3.7411906445984391</v>
      </c>
      <c r="AV19">
        <f t="shared" si="19"/>
        <v>0.16787893210060423</v>
      </c>
      <c r="AW19">
        <f t="shared" si="20"/>
        <v>1.3958246695891576</v>
      </c>
      <c r="AX19">
        <f t="shared" si="21"/>
        <v>2.3453659750092815</v>
      </c>
      <c r="AY19">
        <f t="shared" si="22"/>
        <v>0.1054238765358331</v>
      </c>
      <c r="AZ19">
        <f t="shared" si="23"/>
        <v>20.260887521529654</v>
      </c>
      <c r="BA19">
        <f t="shared" si="24"/>
        <v>0.67191268619802513</v>
      </c>
      <c r="BB19">
        <f t="shared" si="25"/>
        <v>39.333109839563704</v>
      </c>
      <c r="BC19">
        <f t="shared" si="26"/>
        <v>393.00943091787036</v>
      </c>
      <c r="BD19">
        <f t="shared" si="27"/>
        <v>1.2086361289510872E-2</v>
      </c>
    </row>
    <row r="20" spans="1:114" x14ac:dyDescent="0.25">
      <c r="A20" s="1">
        <v>4</v>
      </c>
      <c r="B20" s="1" t="s">
        <v>77</v>
      </c>
      <c r="C20" s="1">
        <v>672.49999951943755</v>
      </c>
      <c r="D20" s="1">
        <v>0</v>
      </c>
      <c r="E20">
        <f t="shared" si="0"/>
        <v>12.315900165524182</v>
      </c>
      <c r="F20">
        <f t="shared" si="1"/>
        <v>0.17388480658528346</v>
      </c>
      <c r="G20">
        <f t="shared" si="2"/>
        <v>264.18548507816087</v>
      </c>
      <c r="H20">
        <f t="shared" si="3"/>
        <v>4.9215752645715227</v>
      </c>
      <c r="I20">
        <f t="shared" si="4"/>
        <v>2.1552361388686494</v>
      </c>
      <c r="J20">
        <f t="shared" si="5"/>
        <v>26.8656005859375</v>
      </c>
      <c r="K20" s="1">
        <v>0.86952322000000004</v>
      </c>
      <c r="L20">
        <f t="shared" si="6"/>
        <v>2.5464743951789695</v>
      </c>
      <c r="M20" s="1">
        <v>1</v>
      </c>
      <c r="N20">
        <f t="shared" si="7"/>
        <v>5.0929487903579389</v>
      </c>
      <c r="O20" s="1">
        <v>28.644542694091797</v>
      </c>
      <c r="P20" s="1">
        <v>26.8656005859375</v>
      </c>
      <c r="Q20" s="1">
        <v>26.762643814086914</v>
      </c>
      <c r="R20" s="1">
        <v>398.6954345703125</v>
      </c>
      <c r="S20" s="1">
        <v>396.21365356445312</v>
      </c>
      <c r="T20" s="1">
        <v>17.499231338500977</v>
      </c>
      <c r="U20" s="1">
        <v>18.339715957641602</v>
      </c>
      <c r="V20" s="1">
        <v>33.803897857666016</v>
      </c>
      <c r="W20" s="1">
        <v>35.427497863769531</v>
      </c>
      <c r="X20" s="1">
        <v>499.8236083984375</v>
      </c>
      <c r="Y20" s="1">
        <v>1501.20263671875</v>
      </c>
      <c r="Z20" s="1">
        <v>265.83251953125</v>
      </c>
      <c r="AA20" s="1">
        <v>76.106315612792969</v>
      </c>
      <c r="AB20" s="1">
        <v>2.419992208480835</v>
      </c>
      <c r="AC20" s="1">
        <v>0.45155388116836548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5.7482491197697678</v>
      </c>
      <c r="AL20">
        <f t="shared" si="9"/>
        <v>4.9215752645715228E-3</v>
      </c>
      <c r="AM20">
        <f t="shared" si="10"/>
        <v>300.01560058593748</v>
      </c>
      <c r="AN20">
        <f t="shared" si="11"/>
        <v>301.79454269409177</v>
      </c>
      <c r="AO20">
        <f t="shared" si="12"/>
        <v>240.19241650628101</v>
      </c>
      <c r="AP20">
        <f t="shared" si="13"/>
        <v>0.30897453607888825</v>
      </c>
      <c r="AQ20">
        <f t="shared" si="14"/>
        <v>3.5510043497898969</v>
      </c>
      <c r="AR20">
        <f t="shared" si="15"/>
        <v>46.658471392261127</v>
      </c>
      <c r="AS20">
        <f t="shared" si="16"/>
        <v>28.318755434619526</v>
      </c>
      <c r="AT20">
        <f t="shared" si="17"/>
        <v>27.755071640014648</v>
      </c>
      <c r="AU20">
        <f t="shared" si="18"/>
        <v>3.7409914447216681</v>
      </c>
      <c r="AV20">
        <f t="shared" si="19"/>
        <v>0.16814398994381033</v>
      </c>
      <c r="AW20">
        <f t="shared" si="20"/>
        <v>1.3957682109212475</v>
      </c>
      <c r="AX20">
        <f t="shared" si="21"/>
        <v>2.3452232338004206</v>
      </c>
      <c r="AY20">
        <f t="shared" si="22"/>
        <v>0.10559112012309334</v>
      </c>
      <c r="AZ20">
        <f t="shared" si="23"/>
        <v>20.10618390767732</v>
      </c>
      <c r="BA20">
        <f t="shared" si="24"/>
        <v>0.66677531857236993</v>
      </c>
      <c r="BB20">
        <f t="shared" si="25"/>
        <v>39.338661622905327</v>
      </c>
      <c r="BC20">
        <f t="shared" si="26"/>
        <v>392.94904873376345</v>
      </c>
      <c r="BD20">
        <f t="shared" si="27"/>
        <v>1.23296145073836E-2</v>
      </c>
    </row>
    <row r="21" spans="1:114" x14ac:dyDescent="0.25">
      <c r="A21" s="1">
        <v>5</v>
      </c>
      <c r="B21" s="1" t="s">
        <v>77</v>
      </c>
      <c r="C21" s="1">
        <v>672.99999950826168</v>
      </c>
      <c r="D21" s="1">
        <v>0</v>
      </c>
      <c r="E21">
        <f t="shared" si="0"/>
        <v>12.242809173778502</v>
      </c>
      <c r="F21">
        <f t="shared" si="1"/>
        <v>0.17384074255445198</v>
      </c>
      <c r="G21">
        <f t="shared" si="2"/>
        <v>264.85646178656373</v>
      </c>
      <c r="H21">
        <f t="shared" si="3"/>
        <v>4.9199226197867656</v>
      </c>
      <c r="I21">
        <f t="shared" si="4"/>
        <v>2.1550464935306675</v>
      </c>
      <c r="J21">
        <f t="shared" si="5"/>
        <v>26.864238739013672</v>
      </c>
      <c r="K21" s="1">
        <v>0.86952322000000004</v>
      </c>
      <c r="L21">
        <f t="shared" si="6"/>
        <v>2.5464743951789695</v>
      </c>
      <c r="M21" s="1">
        <v>1</v>
      </c>
      <c r="N21">
        <f t="shared" si="7"/>
        <v>5.0929487903579389</v>
      </c>
      <c r="O21" s="1">
        <v>28.644401550292969</v>
      </c>
      <c r="P21" s="1">
        <v>26.864238739013672</v>
      </c>
      <c r="Q21" s="1">
        <v>26.762258529663086</v>
      </c>
      <c r="R21" s="1">
        <v>398.70462036132812</v>
      </c>
      <c r="S21" s="1">
        <v>396.23574829101562</v>
      </c>
      <c r="T21" s="1">
        <v>17.498298645019531</v>
      </c>
      <c r="U21" s="1">
        <v>18.338468551635742</v>
      </c>
      <c r="V21" s="1">
        <v>33.802379608154297</v>
      </c>
      <c r="W21" s="1">
        <v>35.425384521484375</v>
      </c>
      <c r="X21" s="1">
        <v>499.84356689453125</v>
      </c>
      <c r="Y21" s="1">
        <v>1501.2391357421875</v>
      </c>
      <c r="Z21" s="1">
        <v>266.07083129882812</v>
      </c>
      <c r="AA21" s="1">
        <v>76.106330871582031</v>
      </c>
      <c r="AB21" s="1">
        <v>2.419992208480835</v>
      </c>
      <c r="AC21" s="1">
        <v>0.45155388116836548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5.7484786535606398</v>
      </c>
      <c r="AL21">
        <f t="shared" si="9"/>
        <v>4.9199226197867655E-3</v>
      </c>
      <c r="AM21">
        <f t="shared" si="10"/>
        <v>300.01423873901365</v>
      </c>
      <c r="AN21">
        <f t="shared" si="11"/>
        <v>301.79440155029295</v>
      </c>
      <c r="AO21">
        <f t="shared" si="12"/>
        <v>240.19825634990048</v>
      </c>
      <c r="AP21">
        <f t="shared" si="13"/>
        <v>0.30962667192578908</v>
      </c>
      <c r="AQ21">
        <f t="shared" si="14"/>
        <v>3.5507200487995587</v>
      </c>
      <c r="AR21">
        <f t="shared" si="15"/>
        <v>46.654726461466971</v>
      </c>
      <c r="AS21">
        <f t="shared" si="16"/>
        <v>28.316257909831229</v>
      </c>
      <c r="AT21">
        <f t="shared" si="17"/>
        <v>27.75432014465332</v>
      </c>
      <c r="AU21">
        <f t="shared" si="18"/>
        <v>3.7408272576391854</v>
      </c>
      <c r="AV21">
        <f t="shared" si="19"/>
        <v>0.16810278709163473</v>
      </c>
      <c r="AW21">
        <f t="shared" si="20"/>
        <v>1.3956735552688915</v>
      </c>
      <c r="AX21">
        <f t="shared" si="21"/>
        <v>2.3451537023702942</v>
      </c>
      <c r="AY21">
        <f t="shared" si="22"/>
        <v>0.10556512218820194</v>
      </c>
      <c r="AZ21">
        <f t="shared" si="23"/>
        <v>20.157253514204744</v>
      </c>
      <c r="BA21">
        <f t="shared" si="24"/>
        <v>0.66843151565426073</v>
      </c>
      <c r="BB21">
        <f t="shared" si="25"/>
        <v>39.338791742646116</v>
      </c>
      <c r="BC21">
        <f t="shared" si="26"/>
        <v>392.99051786264539</v>
      </c>
      <c r="BD21">
        <f t="shared" si="27"/>
        <v>1.2255189337686783E-2</v>
      </c>
    </row>
    <row r="22" spans="1:114" x14ac:dyDescent="0.25">
      <c r="A22" s="1">
        <v>6</v>
      </c>
      <c r="B22" s="1" t="s">
        <v>78</v>
      </c>
      <c r="C22" s="1">
        <v>673.49999949708581</v>
      </c>
      <c r="D22" s="1">
        <v>0</v>
      </c>
      <c r="E22">
        <f t="shared" si="0"/>
        <v>12.19898627146774</v>
      </c>
      <c r="F22">
        <f t="shared" si="1"/>
        <v>0.17441406753146502</v>
      </c>
      <c r="G22">
        <f t="shared" si="2"/>
        <v>265.67790514057918</v>
      </c>
      <c r="H22">
        <f t="shared" si="3"/>
        <v>4.9348780070970841</v>
      </c>
      <c r="I22">
        <f t="shared" si="4"/>
        <v>2.1547454414472407</v>
      </c>
      <c r="J22">
        <f t="shared" si="5"/>
        <v>26.863317489624023</v>
      </c>
      <c r="K22" s="1">
        <v>0.86952322000000004</v>
      </c>
      <c r="L22">
        <f t="shared" si="6"/>
        <v>2.5464743951789695</v>
      </c>
      <c r="M22" s="1">
        <v>1</v>
      </c>
      <c r="N22">
        <f t="shared" si="7"/>
        <v>5.0929487903579389</v>
      </c>
      <c r="O22" s="1">
        <v>28.644357681274414</v>
      </c>
      <c r="P22" s="1">
        <v>26.863317489624023</v>
      </c>
      <c r="Q22" s="1">
        <v>26.762660980224609</v>
      </c>
      <c r="R22" s="1">
        <v>398.75323486328125</v>
      </c>
      <c r="S22" s="1">
        <v>396.2908935546875</v>
      </c>
      <c r="T22" s="1">
        <v>17.49702262878418</v>
      </c>
      <c r="U22" s="1">
        <v>18.339750289916992</v>
      </c>
      <c r="V22" s="1">
        <v>33.800273895263672</v>
      </c>
      <c r="W22" s="1">
        <v>35.428234100341797</v>
      </c>
      <c r="X22" s="1">
        <v>499.84063720703125</v>
      </c>
      <c r="Y22" s="1">
        <v>1501.2042236328125</v>
      </c>
      <c r="Z22" s="1">
        <v>266.17044067382812</v>
      </c>
      <c r="AA22" s="1">
        <v>76.106941223144531</v>
      </c>
      <c r="AB22" s="1">
        <v>2.419992208480835</v>
      </c>
      <c r="AC22" s="1">
        <v>0.45155388116836548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5.7484449605271175</v>
      </c>
      <c r="AL22">
        <f t="shared" si="9"/>
        <v>4.9348780070970844E-3</v>
      </c>
      <c r="AM22">
        <f t="shared" si="10"/>
        <v>300.013317489624</v>
      </c>
      <c r="AN22">
        <f t="shared" si="11"/>
        <v>301.79435768127439</v>
      </c>
      <c r="AO22">
        <f t="shared" si="12"/>
        <v>240.19267041252533</v>
      </c>
      <c r="AP22">
        <f t="shared" si="13"/>
        <v>0.30503180024318782</v>
      </c>
      <c r="AQ22">
        <f t="shared" si="14"/>
        <v>3.5505277388091012</v>
      </c>
      <c r="AR22">
        <f t="shared" si="15"/>
        <v>46.651825467522094</v>
      </c>
      <c r="AS22">
        <f t="shared" si="16"/>
        <v>28.312075177605102</v>
      </c>
      <c r="AT22">
        <f t="shared" si="17"/>
        <v>27.753837585449219</v>
      </c>
      <c r="AU22">
        <f t="shared" si="18"/>
        <v>3.7407218311779644</v>
      </c>
      <c r="AV22">
        <f t="shared" si="19"/>
        <v>0.16863883089529758</v>
      </c>
      <c r="AW22">
        <f t="shared" si="20"/>
        <v>1.3957822973618603</v>
      </c>
      <c r="AX22">
        <f t="shared" si="21"/>
        <v>2.3449395338161043</v>
      </c>
      <c r="AY22">
        <f t="shared" si="22"/>
        <v>0.10590335672165428</v>
      </c>
      <c r="AZ22">
        <f t="shared" si="23"/>
        <v>20.219932710822228</v>
      </c>
      <c r="BA22">
        <f t="shared" si="24"/>
        <v>0.67041133031717282</v>
      </c>
      <c r="BB22">
        <f t="shared" si="25"/>
        <v>39.350633553685263</v>
      </c>
      <c r="BC22">
        <f t="shared" si="26"/>
        <v>393.05727936684013</v>
      </c>
      <c r="BD22">
        <f t="shared" si="27"/>
        <v>1.2212923247935712E-2</v>
      </c>
    </row>
    <row r="23" spans="1:114" x14ac:dyDescent="0.25">
      <c r="A23" s="1">
        <v>7</v>
      </c>
      <c r="B23" s="1" t="s">
        <v>78</v>
      </c>
      <c r="C23" s="1">
        <v>673.99999948590994</v>
      </c>
      <c r="D23" s="1">
        <v>0</v>
      </c>
      <c r="E23">
        <f t="shared" si="0"/>
        <v>12.119763706580715</v>
      </c>
      <c r="F23">
        <f t="shared" si="1"/>
        <v>0.1743924318284101</v>
      </c>
      <c r="G23">
        <f t="shared" si="2"/>
        <v>266.41317253155955</v>
      </c>
      <c r="H23">
        <f t="shared" si="3"/>
        <v>4.9338054924162682</v>
      </c>
      <c r="I23">
        <f t="shared" si="4"/>
        <v>2.1545371951815522</v>
      </c>
      <c r="J23">
        <f t="shared" si="5"/>
        <v>26.861856460571289</v>
      </c>
      <c r="K23" s="1">
        <v>0.86952322000000004</v>
      </c>
      <c r="L23">
        <f t="shared" si="6"/>
        <v>2.5464743951789695</v>
      </c>
      <c r="M23" s="1">
        <v>1</v>
      </c>
      <c r="N23">
        <f t="shared" si="7"/>
        <v>5.0929487903579389</v>
      </c>
      <c r="O23" s="1">
        <v>28.644464492797852</v>
      </c>
      <c r="P23" s="1">
        <v>26.861856460571289</v>
      </c>
      <c r="Q23" s="1">
        <v>26.762954711914063</v>
      </c>
      <c r="R23" s="1">
        <v>398.7564697265625</v>
      </c>
      <c r="S23" s="1">
        <v>396.30792236328125</v>
      </c>
      <c r="T23" s="1">
        <v>17.495952606201172</v>
      </c>
      <c r="U23" s="1">
        <v>18.33851432800293</v>
      </c>
      <c r="V23" s="1">
        <v>33.797931671142578</v>
      </c>
      <c r="W23" s="1">
        <v>35.425556182861328</v>
      </c>
      <c r="X23" s="1">
        <v>499.8310546875</v>
      </c>
      <c r="Y23" s="1">
        <v>1501.31689453125</v>
      </c>
      <c r="Z23" s="1">
        <v>266.22146606445312</v>
      </c>
      <c r="AA23" s="1">
        <v>76.106796264648438</v>
      </c>
      <c r="AB23" s="1">
        <v>2.419992208480835</v>
      </c>
      <c r="AC23" s="1">
        <v>0.45155388116836548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5.7483347562299718</v>
      </c>
      <c r="AL23">
        <f t="shared" si="9"/>
        <v>4.9338054924162678E-3</v>
      </c>
      <c r="AM23">
        <f t="shared" si="10"/>
        <v>300.01185646057127</v>
      </c>
      <c r="AN23">
        <f t="shared" si="11"/>
        <v>301.79446449279783</v>
      </c>
      <c r="AO23">
        <f t="shared" si="12"/>
        <v>240.21069775587239</v>
      </c>
      <c r="AP23">
        <f t="shared" si="13"/>
        <v>0.30561866740591048</v>
      </c>
      <c r="AQ23">
        <f t="shared" si="14"/>
        <v>3.5502227689392072</v>
      </c>
      <c r="AR23">
        <f t="shared" si="15"/>
        <v>46.64790719338535</v>
      </c>
      <c r="AS23">
        <f t="shared" si="16"/>
        <v>28.309392865382421</v>
      </c>
      <c r="AT23">
        <f t="shared" si="17"/>
        <v>27.75316047668457</v>
      </c>
      <c r="AU23">
        <f t="shared" si="18"/>
        <v>3.7405739051390539</v>
      </c>
      <c r="AV23">
        <f t="shared" si="19"/>
        <v>0.16861860419960062</v>
      </c>
      <c r="AW23">
        <f t="shared" si="20"/>
        <v>1.3956855737576552</v>
      </c>
      <c r="AX23">
        <f t="shared" si="21"/>
        <v>2.3448883313813988</v>
      </c>
      <c r="AY23">
        <f t="shared" si="22"/>
        <v>0.10589059383359177</v>
      </c>
      <c r="AZ23">
        <f t="shared" si="23"/>
        <v>20.275853044078037</v>
      </c>
      <c r="BA23">
        <f t="shared" si="24"/>
        <v>0.67223781685430994</v>
      </c>
      <c r="BB23">
        <f t="shared" si="25"/>
        <v>39.351198094845074</v>
      </c>
      <c r="BC23">
        <f t="shared" si="26"/>
        <v>393.09530788837031</v>
      </c>
      <c r="BD23">
        <f t="shared" si="27"/>
        <v>1.2132610410496365E-2</v>
      </c>
    </row>
    <row r="24" spans="1:114" x14ac:dyDescent="0.25">
      <c r="A24" s="1">
        <v>8</v>
      </c>
      <c r="B24" s="1" t="s">
        <v>79</v>
      </c>
      <c r="C24" s="1">
        <v>674.49999947473407</v>
      </c>
      <c r="D24" s="1">
        <v>0</v>
      </c>
      <c r="E24">
        <f t="shared" si="0"/>
        <v>12.08904603492852</v>
      </c>
      <c r="F24">
        <f t="shared" si="1"/>
        <v>0.17469327370984505</v>
      </c>
      <c r="G24">
        <f t="shared" si="2"/>
        <v>266.90290097215018</v>
      </c>
      <c r="H24">
        <f t="shared" si="3"/>
        <v>4.9415358636376903</v>
      </c>
      <c r="I24">
        <f t="shared" si="4"/>
        <v>2.1543335785038771</v>
      </c>
      <c r="J24">
        <f t="shared" si="5"/>
        <v>26.861053466796875</v>
      </c>
      <c r="K24" s="1">
        <v>0.86952322000000004</v>
      </c>
      <c r="L24">
        <f t="shared" si="6"/>
        <v>2.5464743951789695</v>
      </c>
      <c r="M24" s="1">
        <v>1</v>
      </c>
      <c r="N24">
        <f t="shared" si="7"/>
        <v>5.0929487903579389</v>
      </c>
      <c r="O24" s="1">
        <v>28.643667221069336</v>
      </c>
      <c r="P24" s="1">
        <v>26.861053466796875</v>
      </c>
      <c r="Q24" s="1">
        <v>26.763637542724609</v>
      </c>
      <c r="R24" s="1">
        <v>398.7703857421875</v>
      </c>
      <c r="S24" s="1">
        <v>396.32672119140625</v>
      </c>
      <c r="T24" s="1">
        <v>17.495038986206055</v>
      </c>
      <c r="U24" s="1">
        <v>18.338890075683594</v>
      </c>
      <c r="V24" s="1">
        <v>33.79791259765625</v>
      </c>
      <c r="W24" s="1">
        <v>35.428112030029297</v>
      </c>
      <c r="X24" s="1">
        <v>499.84909057617187</v>
      </c>
      <c r="Y24" s="1">
        <v>1501.3189697265625</v>
      </c>
      <c r="Z24" s="1">
        <v>266.20693969726562</v>
      </c>
      <c r="AA24" s="1">
        <v>76.107200622558594</v>
      </c>
      <c r="AB24" s="1">
        <v>2.419992208480835</v>
      </c>
      <c r="AC24" s="1">
        <v>0.45155388116836548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5.7485421789675941</v>
      </c>
      <c r="AL24">
        <f t="shared" si="9"/>
        <v>4.9415358636376904E-3</v>
      </c>
      <c r="AM24">
        <f t="shared" si="10"/>
        <v>300.01105346679685</v>
      </c>
      <c r="AN24">
        <f t="shared" si="11"/>
        <v>301.79366722106931</v>
      </c>
      <c r="AO24">
        <f t="shared" si="12"/>
        <v>240.21102978711497</v>
      </c>
      <c r="AP24">
        <f t="shared" si="13"/>
        <v>0.30322856902868589</v>
      </c>
      <c r="AQ24">
        <f t="shared" si="14"/>
        <v>3.5500551646889771</v>
      </c>
      <c r="AR24">
        <f t="shared" si="15"/>
        <v>46.645457140053068</v>
      </c>
      <c r="AS24">
        <f t="shared" si="16"/>
        <v>28.306567064369474</v>
      </c>
      <c r="AT24">
        <f t="shared" si="17"/>
        <v>27.752360343933105</v>
      </c>
      <c r="AU24">
        <f t="shared" si="18"/>
        <v>3.7403991089769137</v>
      </c>
      <c r="AV24">
        <f t="shared" si="19"/>
        <v>0.16889983909369413</v>
      </c>
      <c r="AW24">
        <f t="shared" si="20"/>
        <v>1.3957215861851</v>
      </c>
      <c r="AX24">
        <f t="shared" si="21"/>
        <v>2.3446775227918137</v>
      </c>
      <c r="AY24">
        <f t="shared" si="22"/>
        <v>0.10606805218348912</v>
      </c>
      <c r="AZ24">
        <f t="shared" si="23"/>
        <v>20.313232631030321</v>
      </c>
      <c r="BA24">
        <f t="shared" si="24"/>
        <v>0.67344159931938896</v>
      </c>
      <c r="BB24">
        <f t="shared" si="25"/>
        <v>39.357595281565402</v>
      </c>
      <c r="BC24">
        <f t="shared" si="26"/>
        <v>393.12224912248399</v>
      </c>
      <c r="BD24">
        <f t="shared" si="27"/>
        <v>1.210299804310204E-2</v>
      </c>
    </row>
    <row r="25" spans="1:114" x14ac:dyDescent="0.25">
      <c r="A25" s="1">
        <v>9</v>
      </c>
      <c r="B25" s="1" t="s">
        <v>79</v>
      </c>
      <c r="C25" s="1">
        <v>674.9999994635582</v>
      </c>
      <c r="D25" s="1">
        <v>0</v>
      </c>
      <c r="E25">
        <f t="shared" si="0"/>
        <v>12.156310279339138</v>
      </c>
      <c r="F25">
        <f t="shared" si="1"/>
        <v>0.17522865396429974</v>
      </c>
      <c r="G25">
        <f t="shared" si="2"/>
        <v>266.619881487903</v>
      </c>
      <c r="H25">
        <f t="shared" si="3"/>
        <v>4.9558092249307553</v>
      </c>
      <c r="I25">
        <f t="shared" si="4"/>
        <v>2.1541795304921472</v>
      </c>
      <c r="J25">
        <f t="shared" si="5"/>
        <v>26.860542297363281</v>
      </c>
      <c r="K25" s="1">
        <v>0.86952322000000004</v>
      </c>
      <c r="L25">
        <f t="shared" si="6"/>
        <v>2.5464743951789695</v>
      </c>
      <c r="M25" s="1">
        <v>1</v>
      </c>
      <c r="N25">
        <f t="shared" si="7"/>
        <v>5.0929487903579389</v>
      </c>
      <c r="O25" s="1">
        <v>28.643117904663086</v>
      </c>
      <c r="P25" s="1">
        <v>26.860542297363281</v>
      </c>
      <c r="Q25" s="1">
        <v>26.763925552368164</v>
      </c>
      <c r="R25" s="1">
        <v>398.78616333007812</v>
      </c>
      <c r="S25" s="1">
        <v>396.32980346679687</v>
      </c>
      <c r="T25" s="1">
        <v>17.493183135986328</v>
      </c>
      <c r="U25" s="1">
        <v>18.339473724365234</v>
      </c>
      <c r="V25" s="1">
        <v>33.795475006103516</v>
      </c>
      <c r="W25" s="1">
        <v>35.430438995361328</v>
      </c>
      <c r="X25" s="1">
        <v>499.84756469726562</v>
      </c>
      <c r="Y25" s="1">
        <v>1501.3284912109375</v>
      </c>
      <c r="Z25" s="1">
        <v>266.214599609375</v>
      </c>
      <c r="AA25" s="1">
        <v>76.10736083984375</v>
      </c>
      <c r="AB25" s="1">
        <v>2.419992208480835</v>
      </c>
      <c r="AC25" s="1">
        <v>0.45155388116836548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5.7485246305126338</v>
      </c>
      <c r="AL25">
        <f t="shared" si="9"/>
        <v>4.9558092249307557E-3</v>
      </c>
      <c r="AM25">
        <f t="shared" si="10"/>
        <v>300.01054229736326</v>
      </c>
      <c r="AN25">
        <f t="shared" si="11"/>
        <v>301.79311790466306</v>
      </c>
      <c r="AO25">
        <f t="shared" si="12"/>
        <v>240.21255322458092</v>
      </c>
      <c r="AP25">
        <f t="shared" si="13"/>
        <v>0.29881900637706021</v>
      </c>
      <c r="AQ25">
        <f t="shared" si="14"/>
        <v>3.5499484748452454</v>
      </c>
      <c r="AR25">
        <f t="shared" si="15"/>
        <v>46.643957111002273</v>
      </c>
      <c r="AS25">
        <f t="shared" si="16"/>
        <v>28.304483386637038</v>
      </c>
      <c r="AT25">
        <f t="shared" si="17"/>
        <v>27.751830101013184</v>
      </c>
      <c r="AU25">
        <f t="shared" si="18"/>
        <v>3.74028327659112</v>
      </c>
      <c r="AV25">
        <f t="shared" si="19"/>
        <v>0.16940024717757834</v>
      </c>
      <c r="AW25">
        <f t="shared" si="20"/>
        <v>1.3957689443530981</v>
      </c>
      <c r="AX25">
        <f t="shared" si="21"/>
        <v>2.3445143322380222</v>
      </c>
      <c r="AY25">
        <f t="shared" si="22"/>
        <v>0.10638381513918577</v>
      </c>
      <c r="AZ25">
        <f t="shared" si="23"/>
        <v>20.291735527476213</v>
      </c>
      <c r="BA25">
        <f t="shared" si="24"/>
        <v>0.67272226099503896</v>
      </c>
      <c r="BB25">
        <f t="shared" si="25"/>
        <v>39.366300436210899</v>
      </c>
      <c r="BC25">
        <f t="shared" si="26"/>
        <v>393.1075015052736</v>
      </c>
      <c r="BD25">
        <f t="shared" si="27"/>
        <v>1.2173488443232966E-2</v>
      </c>
    </row>
    <row r="26" spans="1:114" x14ac:dyDescent="0.25">
      <c r="A26" s="1">
        <v>10</v>
      </c>
      <c r="B26" s="1" t="s">
        <v>80</v>
      </c>
      <c r="C26" s="1">
        <v>675.49999945238233</v>
      </c>
      <c r="D26" s="1">
        <v>0</v>
      </c>
      <c r="E26">
        <f t="shared" si="0"/>
        <v>11.920653312488351</v>
      </c>
      <c r="F26">
        <f t="shared" si="1"/>
        <v>0.17509454532417848</v>
      </c>
      <c r="G26">
        <f t="shared" si="2"/>
        <v>268.68903001824981</v>
      </c>
      <c r="H26">
        <f t="shared" si="3"/>
        <v>4.9520550763962277</v>
      </c>
      <c r="I26">
        <f t="shared" si="4"/>
        <v>2.1541397983213484</v>
      </c>
      <c r="J26">
        <f t="shared" si="5"/>
        <v>26.859889984130859</v>
      </c>
      <c r="K26" s="1">
        <v>0.86952322000000004</v>
      </c>
      <c r="L26">
        <f t="shared" si="6"/>
        <v>2.5464743951789695</v>
      </c>
      <c r="M26" s="1">
        <v>1</v>
      </c>
      <c r="N26">
        <f t="shared" si="7"/>
        <v>5.0929487903579389</v>
      </c>
      <c r="O26" s="1">
        <v>28.642934799194336</v>
      </c>
      <c r="P26" s="1">
        <v>26.859889984130859</v>
      </c>
      <c r="Q26" s="1">
        <v>26.764158248901367</v>
      </c>
      <c r="R26" s="1">
        <v>398.7298583984375</v>
      </c>
      <c r="S26" s="1">
        <v>396.31478881835937</v>
      </c>
      <c r="T26" s="1">
        <v>17.492607116699219</v>
      </c>
      <c r="U26" s="1">
        <v>18.338249206542969</v>
      </c>
      <c r="V26" s="1">
        <v>33.794643402099609</v>
      </c>
      <c r="W26" s="1">
        <v>35.428371429443359</v>
      </c>
      <c r="X26" s="1">
        <v>499.85256958007812</v>
      </c>
      <c r="Y26" s="1">
        <v>1501.35302734375</v>
      </c>
      <c r="Z26" s="1">
        <v>266.2557373046875</v>
      </c>
      <c r="AA26" s="1">
        <v>76.107185363769531</v>
      </c>
      <c r="AB26" s="1">
        <v>2.419992208480835</v>
      </c>
      <c r="AC26" s="1">
        <v>0.45155388116836548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5.7485821894449023</v>
      </c>
      <c r="AL26">
        <f t="shared" si="9"/>
        <v>4.9520550763962274E-3</v>
      </c>
      <c r="AM26">
        <f t="shared" si="10"/>
        <v>300.00988998413084</v>
      </c>
      <c r="AN26">
        <f t="shared" si="11"/>
        <v>301.79293479919431</v>
      </c>
      <c r="AO26">
        <f t="shared" si="12"/>
        <v>240.21647900574317</v>
      </c>
      <c r="AP26">
        <f t="shared" si="13"/>
        <v>0.30004635732553325</v>
      </c>
      <c r="AQ26">
        <f t="shared" si="14"/>
        <v>3.5498123299307136</v>
      </c>
      <c r="AR26">
        <f t="shared" si="15"/>
        <v>46.642275797793268</v>
      </c>
      <c r="AS26">
        <f t="shared" si="16"/>
        <v>28.304026591250299</v>
      </c>
      <c r="AT26">
        <f t="shared" si="17"/>
        <v>27.751412391662598</v>
      </c>
      <c r="AU26">
        <f t="shared" si="18"/>
        <v>3.7401920295416264</v>
      </c>
      <c r="AV26">
        <f t="shared" si="19"/>
        <v>0.16927490834537387</v>
      </c>
      <c r="AW26">
        <f t="shared" si="20"/>
        <v>1.3956725316093652</v>
      </c>
      <c r="AX26">
        <f t="shared" si="21"/>
        <v>2.3445194979322612</v>
      </c>
      <c r="AY26">
        <f t="shared" si="22"/>
        <v>0.10630472412848886</v>
      </c>
      <c r="AZ26">
        <f t="shared" si="23"/>
        <v>20.449165812810374</v>
      </c>
      <c r="BA26">
        <f t="shared" si="24"/>
        <v>0.67796871981327067</v>
      </c>
      <c r="BB26">
        <f t="shared" si="25"/>
        <v>39.363640828736187</v>
      </c>
      <c r="BC26">
        <f t="shared" si="26"/>
        <v>393.15495300726178</v>
      </c>
      <c r="BD26">
        <f t="shared" si="27"/>
        <v>1.1935251275545004E-2</v>
      </c>
    </row>
    <row r="27" spans="1:114" x14ac:dyDescent="0.25">
      <c r="A27" s="1">
        <v>11</v>
      </c>
      <c r="B27" s="1" t="s">
        <v>80</v>
      </c>
      <c r="C27" s="1">
        <v>675.99999944120646</v>
      </c>
      <c r="D27" s="1">
        <v>0</v>
      </c>
      <c r="E27">
        <f t="shared" si="0"/>
        <v>11.618660617984933</v>
      </c>
      <c r="F27">
        <f t="shared" si="1"/>
        <v>0.17542751486316882</v>
      </c>
      <c r="G27">
        <f t="shared" si="2"/>
        <v>271.69041945917274</v>
      </c>
      <c r="H27">
        <f t="shared" si="3"/>
        <v>4.9610352563542079</v>
      </c>
      <c r="I27">
        <f t="shared" si="4"/>
        <v>2.1540891036959788</v>
      </c>
      <c r="J27">
        <f t="shared" si="5"/>
        <v>26.859664916992188</v>
      </c>
      <c r="K27" s="1">
        <v>0.86952322000000004</v>
      </c>
      <c r="L27">
        <f t="shared" si="6"/>
        <v>2.5464743951789695</v>
      </c>
      <c r="M27" s="1">
        <v>1</v>
      </c>
      <c r="N27">
        <f t="shared" si="7"/>
        <v>5.0929487903579389</v>
      </c>
      <c r="O27" s="1">
        <v>28.642745971679688</v>
      </c>
      <c r="P27" s="1">
        <v>26.859664916992188</v>
      </c>
      <c r="Q27" s="1">
        <v>26.763565063476563</v>
      </c>
      <c r="R27" s="1">
        <v>398.70706176757812</v>
      </c>
      <c r="S27" s="1">
        <v>396.34390258789062</v>
      </c>
      <c r="T27" s="1">
        <v>17.491111755371094</v>
      </c>
      <c r="U27" s="1">
        <v>18.338279724121094</v>
      </c>
      <c r="V27" s="1">
        <v>33.792156219482422</v>
      </c>
      <c r="W27" s="1">
        <v>35.428852081298828</v>
      </c>
      <c r="X27" s="1">
        <v>499.8570556640625</v>
      </c>
      <c r="Y27" s="1">
        <v>1501.3421630859375</v>
      </c>
      <c r="Z27" s="1">
        <v>266.214111328125</v>
      </c>
      <c r="AA27" s="1">
        <v>76.107261657714844</v>
      </c>
      <c r="AB27" s="1">
        <v>2.419992208480835</v>
      </c>
      <c r="AC27" s="1">
        <v>0.45155388116836548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5.7486337819024831</v>
      </c>
      <c r="AL27">
        <f t="shared" si="9"/>
        <v>4.9610352563542078E-3</v>
      </c>
      <c r="AM27">
        <f t="shared" si="10"/>
        <v>300.00966491699216</v>
      </c>
      <c r="AN27">
        <f t="shared" si="11"/>
        <v>301.79274597167966</v>
      </c>
      <c r="AO27">
        <f t="shared" si="12"/>
        <v>240.21474072453202</v>
      </c>
      <c r="AP27">
        <f t="shared" si="13"/>
        <v>0.29725825147023366</v>
      </c>
      <c r="AQ27">
        <f t="shared" si="14"/>
        <v>3.54976535701203</v>
      </c>
      <c r="AR27">
        <f t="shared" si="15"/>
        <v>46.641611847457625</v>
      </c>
      <c r="AS27">
        <f t="shared" si="16"/>
        <v>28.303332123336531</v>
      </c>
      <c r="AT27">
        <f t="shared" si="17"/>
        <v>27.751205444335938</v>
      </c>
      <c r="AU27">
        <f t="shared" si="18"/>
        <v>3.7401468233896185</v>
      </c>
      <c r="AV27">
        <f t="shared" si="19"/>
        <v>0.16958609215754913</v>
      </c>
      <c r="AW27">
        <f t="shared" si="20"/>
        <v>1.3956762533160509</v>
      </c>
      <c r="AX27">
        <f t="shared" si="21"/>
        <v>2.3444705700735673</v>
      </c>
      <c r="AY27">
        <f t="shared" si="22"/>
        <v>0.10650108762978909</v>
      </c>
      <c r="AZ27">
        <f t="shared" si="23"/>
        <v>20.677613843673562</v>
      </c>
      <c r="BA27">
        <f t="shared" si="24"/>
        <v>0.68549160889115601</v>
      </c>
      <c r="BB27">
        <f t="shared" si="25"/>
        <v>39.368117576917484</v>
      </c>
      <c r="BC27">
        <f t="shared" si="26"/>
        <v>393.26411669568313</v>
      </c>
      <c r="BD27">
        <f t="shared" si="27"/>
        <v>1.163098228077295E-2</v>
      </c>
    </row>
    <row r="28" spans="1:114" x14ac:dyDescent="0.25">
      <c r="A28" s="1">
        <v>12</v>
      </c>
      <c r="B28" s="1" t="s">
        <v>81</v>
      </c>
      <c r="C28" s="1">
        <v>676.49999943003058</v>
      </c>
      <c r="D28" s="1">
        <v>0</v>
      </c>
      <c r="E28">
        <f t="shared" si="0"/>
        <v>11.318707534466272</v>
      </c>
      <c r="F28">
        <f t="shared" si="1"/>
        <v>0.17572213592261846</v>
      </c>
      <c r="G28">
        <f t="shared" si="2"/>
        <v>274.63022597305127</v>
      </c>
      <c r="H28">
        <f t="shared" si="3"/>
        <v>4.9694080937509968</v>
      </c>
      <c r="I28">
        <f t="shared" si="4"/>
        <v>2.1542172326979099</v>
      </c>
      <c r="J28">
        <f t="shared" si="5"/>
        <v>26.860204696655273</v>
      </c>
      <c r="K28" s="1">
        <v>0.86952322000000004</v>
      </c>
      <c r="L28">
        <f t="shared" si="6"/>
        <v>2.5464743951789695</v>
      </c>
      <c r="M28" s="1">
        <v>1</v>
      </c>
      <c r="N28">
        <f t="shared" si="7"/>
        <v>5.0929487903579389</v>
      </c>
      <c r="O28" s="1">
        <v>28.642051696777344</v>
      </c>
      <c r="P28" s="1">
        <v>26.860204696655273</v>
      </c>
      <c r="Q28" s="1">
        <v>26.764066696166992</v>
      </c>
      <c r="R28" s="1">
        <v>398.67544555664062</v>
      </c>
      <c r="S28" s="1">
        <v>396.364013671875</v>
      </c>
      <c r="T28" s="1">
        <v>17.489603042602539</v>
      </c>
      <c r="U28" s="1">
        <v>18.33814811706543</v>
      </c>
      <c r="V28" s="1">
        <v>33.790473937988281</v>
      </c>
      <c r="W28" s="1">
        <v>35.429885864257813</v>
      </c>
      <c r="X28" s="1">
        <v>499.88815307617187</v>
      </c>
      <c r="Y28" s="1">
        <v>1501.4278564453125</v>
      </c>
      <c r="Z28" s="1">
        <v>266.2794189453125</v>
      </c>
      <c r="AA28" s="1">
        <v>76.106964111328125</v>
      </c>
      <c r="AB28" s="1">
        <v>2.419992208480835</v>
      </c>
      <c r="AC28" s="1">
        <v>0.45155388116836548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5.7489914194145593</v>
      </c>
      <c r="AL28">
        <f t="shared" si="9"/>
        <v>4.9694080937509964E-3</v>
      </c>
      <c r="AM28">
        <f t="shared" si="10"/>
        <v>300.01020469665525</v>
      </c>
      <c r="AN28">
        <f t="shared" si="11"/>
        <v>301.79205169677732</v>
      </c>
      <c r="AO28">
        <f t="shared" si="12"/>
        <v>240.22845166172556</v>
      </c>
      <c r="AP28">
        <f t="shared" si="13"/>
        <v>0.29466183220344067</v>
      </c>
      <c r="AQ28">
        <f t="shared" si="14"/>
        <v>3.5498780133116279</v>
      </c>
      <c r="AR28">
        <f t="shared" si="15"/>
        <v>46.643274433058707</v>
      </c>
      <c r="AS28">
        <f t="shared" si="16"/>
        <v>28.305126315993277</v>
      </c>
      <c r="AT28">
        <f t="shared" si="17"/>
        <v>27.751128196716309</v>
      </c>
      <c r="AU28">
        <f t="shared" si="18"/>
        <v>3.74012994932604</v>
      </c>
      <c r="AV28">
        <f t="shared" si="19"/>
        <v>0.16986140377873302</v>
      </c>
      <c r="AW28">
        <f t="shared" si="20"/>
        <v>1.395660780613718</v>
      </c>
      <c r="AX28">
        <f t="shared" si="21"/>
        <v>2.344469168712322</v>
      </c>
      <c r="AY28">
        <f t="shared" si="22"/>
        <v>0.10667481791719226</v>
      </c>
      <c r="AZ28">
        <f t="shared" si="23"/>
        <v>20.901272752016947</v>
      </c>
      <c r="BA28">
        <f t="shared" si="24"/>
        <v>0.69287376376302534</v>
      </c>
      <c r="BB28">
        <f t="shared" si="25"/>
        <v>39.369777992921364</v>
      </c>
      <c r="BC28">
        <f t="shared" si="26"/>
        <v>393.36373705404247</v>
      </c>
      <c r="BD28">
        <f t="shared" si="27"/>
        <v>1.1328319334568515E-2</v>
      </c>
    </row>
    <row r="29" spans="1:114" x14ac:dyDescent="0.25">
      <c r="A29" s="1">
        <v>13</v>
      </c>
      <c r="B29" s="1" t="s">
        <v>82</v>
      </c>
      <c r="C29" s="1">
        <v>678.4999993853271</v>
      </c>
      <c r="D29" s="1">
        <v>0</v>
      </c>
      <c r="E29">
        <f t="shared" si="0"/>
        <v>11.616865422540295</v>
      </c>
      <c r="F29">
        <f t="shared" si="1"/>
        <v>0.17639982727828532</v>
      </c>
      <c r="G29">
        <f t="shared" si="2"/>
        <v>272.190111390455</v>
      </c>
      <c r="H29">
        <f t="shared" si="3"/>
        <v>4.9899535591693374</v>
      </c>
      <c r="I29">
        <f t="shared" si="4"/>
        <v>2.1550654068031712</v>
      </c>
      <c r="J29">
        <f t="shared" si="5"/>
        <v>26.863018035888672</v>
      </c>
      <c r="K29" s="1">
        <v>0.86952322000000004</v>
      </c>
      <c r="L29">
        <f t="shared" si="6"/>
        <v>2.5464743951789695</v>
      </c>
      <c r="M29" s="1">
        <v>1</v>
      </c>
      <c r="N29">
        <f t="shared" si="7"/>
        <v>5.0929487903579389</v>
      </c>
      <c r="O29" s="1">
        <v>28.639352798461914</v>
      </c>
      <c r="P29" s="1">
        <v>26.863018035888672</v>
      </c>
      <c r="Q29" s="1">
        <v>26.764877319335937</v>
      </c>
      <c r="R29" s="1">
        <v>398.62387084960937</v>
      </c>
      <c r="S29" s="1">
        <v>396.25930786132813</v>
      </c>
      <c r="T29" s="1">
        <v>17.482851028442383</v>
      </c>
      <c r="U29" s="1">
        <v>18.33488655090332</v>
      </c>
      <c r="V29" s="1">
        <v>33.78240966796875</v>
      </c>
      <c r="W29" s="1">
        <v>35.428813934326172</v>
      </c>
      <c r="X29" s="1">
        <v>499.90023803710937</v>
      </c>
      <c r="Y29" s="1">
        <v>1501.4996337890625</v>
      </c>
      <c r="Z29" s="1">
        <v>266.09271240234375</v>
      </c>
      <c r="AA29" s="1">
        <v>76.106269836425781</v>
      </c>
      <c r="AB29" s="1">
        <v>2.419992208480835</v>
      </c>
      <c r="AC29" s="1">
        <v>0.45155388116836548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5.7491304031778405</v>
      </c>
      <c r="AL29">
        <f t="shared" si="9"/>
        <v>4.9899535591693377E-3</v>
      </c>
      <c r="AM29">
        <f t="shared" si="10"/>
        <v>300.01301803588865</v>
      </c>
      <c r="AN29">
        <f t="shared" si="11"/>
        <v>301.78935279846189</v>
      </c>
      <c r="AO29">
        <f t="shared" si="12"/>
        <v>240.23993603646886</v>
      </c>
      <c r="AP29">
        <f t="shared" si="13"/>
        <v>0.28793059456540626</v>
      </c>
      <c r="AQ29">
        <f t="shared" si="14"/>
        <v>3.550465230066473</v>
      </c>
      <c r="AR29">
        <f t="shared" si="15"/>
        <v>46.651415680960866</v>
      </c>
      <c r="AS29">
        <f t="shared" si="16"/>
        <v>28.316529130057546</v>
      </c>
      <c r="AT29">
        <f t="shared" si="17"/>
        <v>27.751185417175293</v>
      </c>
      <c r="AU29">
        <f t="shared" si="18"/>
        <v>3.7401424486260151</v>
      </c>
      <c r="AV29">
        <f t="shared" si="19"/>
        <v>0.1704945624492204</v>
      </c>
      <c r="AW29">
        <f t="shared" si="20"/>
        <v>1.395399823263302</v>
      </c>
      <c r="AX29">
        <f t="shared" si="21"/>
        <v>2.3447426253627128</v>
      </c>
      <c r="AY29">
        <f t="shared" si="22"/>
        <v>0.1070743712362084</v>
      </c>
      <c r="AZ29">
        <f t="shared" si="23"/>
        <v>20.71537406428876</v>
      </c>
      <c r="BA29">
        <f t="shared" si="24"/>
        <v>0.68689897244182485</v>
      </c>
      <c r="BB29">
        <f t="shared" si="25"/>
        <v>39.363584417800666</v>
      </c>
      <c r="BC29">
        <f t="shared" si="26"/>
        <v>393.17999782582956</v>
      </c>
      <c r="BD29">
        <f t="shared" si="27"/>
        <v>1.1630333823160571E-2</v>
      </c>
    </row>
    <row r="30" spans="1:114" x14ac:dyDescent="0.25">
      <c r="A30" s="1">
        <v>14</v>
      </c>
      <c r="B30" s="1" t="s">
        <v>83</v>
      </c>
      <c r="C30" s="1">
        <v>678.99999937415123</v>
      </c>
      <c r="D30" s="1">
        <v>0</v>
      </c>
      <c r="E30">
        <f t="shared" si="0"/>
        <v>11.48833964932747</v>
      </c>
      <c r="F30">
        <f t="shared" si="1"/>
        <v>0.17622992587176547</v>
      </c>
      <c r="G30">
        <f t="shared" si="2"/>
        <v>273.26991594779906</v>
      </c>
      <c r="H30">
        <f t="shared" si="3"/>
        <v>4.9857371736042779</v>
      </c>
      <c r="I30">
        <f t="shared" si="4"/>
        <v>2.1552428069956484</v>
      </c>
      <c r="J30">
        <f t="shared" si="5"/>
        <v>26.863079071044922</v>
      </c>
      <c r="K30" s="1">
        <v>0.86952322000000004</v>
      </c>
      <c r="L30">
        <f t="shared" si="6"/>
        <v>2.5464743951789695</v>
      </c>
      <c r="M30" s="1">
        <v>1</v>
      </c>
      <c r="N30">
        <f t="shared" si="7"/>
        <v>5.0929487903579389</v>
      </c>
      <c r="O30" s="1">
        <v>28.638757705688477</v>
      </c>
      <c r="P30" s="1">
        <v>26.863079071044922</v>
      </c>
      <c r="Q30" s="1">
        <v>26.764883041381836</v>
      </c>
      <c r="R30" s="1">
        <v>398.60784912109375</v>
      </c>
      <c r="S30" s="1">
        <v>396.26596069335937</v>
      </c>
      <c r="T30" s="1">
        <v>17.481502532958984</v>
      </c>
      <c r="U30" s="1">
        <v>18.332807540893555</v>
      </c>
      <c r="V30" s="1">
        <v>33.780815124511719</v>
      </c>
      <c r="W30" s="1">
        <v>35.425853729248047</v>
      </c>
      <c r="X30" s="1">
        <v>499.90750122070312</v>
      </c>
      <c r="Y30" s="1">
        <v>1501.541259765625</v>
      </c>
      <c r="Z30" s="1">
        <v>266.0382080078125</v>
      </c>
      <c r="AA30" s="1">
        <v>76.105918884277344</v>
      </c>
      <c r="AB30" s="1">
        <v>2.419992208480835</v>
      </c>
      <c r="AC30" s="1">
        <v>0.45155388116836548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5.749213933823448</v>
      </c>
      <c r="AL30">
        <f t="shared" si="9"/>
        <v>4.9857371736042782E-3</v>
      </c>
      <c r="AM30">
        <f t="shared" si="10"/>
        <v>300.0130790710449</v>
      </c>
      <c r="AN30">
        <f t="shared" si="11"/>
        <v>301.78875770568845</v>
      </c>
      <c r="AO30">
        <f t="shared" si="12"/>
        <v>240.24659619257</v>
      </c>
      <c r="AP30">
        <f t="shared" si="13"/>
        <v>0.28922750302767641</v>
      </c>
      <c r="AQ30">
        <f t="shared" si="14"/>
        <v>3.5504779706239615</v>
      </c>
      <c r="AR30">
        <f t="shared" si="15"/>
        <v>46.651798213258964</v>
      </c>
      <c r="AS30">
        <f t="shared" si="16"/>
        <v>28.318990672365409</v>
      </c>
      <c r="AT30">
        <f t="shared" si="17"/>
        <v>27.750918388366699</v>
      </c>
      <c r="AU30">
        <f t="shared" si="18"/>
        <v>3.7400841188713021</v>
      </c>
      <c r="AV30">
        <f t="shared" si="19"/>
        <v>0.17033584095923276</v>
      </c>
      <c r="AW30">
        <f t="shared" si="20"/>
        <v>1.3952351636283129</v>
      </c>
      <c r="AX30">
        <f t="shared" si="21"/>
        <v>2.3448489552429894</v>
      </c>
      <c r="AY30">
        <f t="shared" si="22"/>
        <v>0.10697420905819968</v>
      </c>
      <c r="AZ30">
        <f t="shared" si="23"/>
        <v>20.797458056636483</v>
      </c>
      <c r="BA30">
        <f t="shared" si="24"/>
        <v>0.68961238928937996</v>
      </c>
      <c r="BB30">
        <f t="shared" si="25"/>
        <v>39.356908398683956</v>
      </c>
      <c r="BC30">
        <f t="shared" si="26"/>
        <v>393.22071928901727</v>
      </c>
      <c r="BD30">
        <f t="shared" si="27"/>
        <v>1.1498517475098335E-2</v>
      </c>
    </row>
    <row r="31" spans="1:114" x14ac:dyDescent="0.25">
      <c r="A31" s="1">
        <v>15</v>
      </c>
      <c r="B31" s="1" t="s">
        <v>83</v>
      </c>
      <c r="C31" s="1">
        <v>679.49999936297536</v>
      </c>
      <c r="D31" s="1">
        <v>0</v>
      </c>
      <c r="E31">
        <f t="shared" si="0"/>
        <v>11.632142489629999</v>
      </c>
      <c r="F31">
        <f t="shared" si="1"/>
        <v>0.17673448677804679</v>
      </c>
      <c r="G31">
        <f t="shared" si="2"/>
        <v>272.25695725625224</v>
      </c>
      <c r="H31">
        <f t="shared" si="3"/>
        <v>4.9997214830016601</v>
      </c>
      <c r="I31">
        <f t="shared" si="4"/>
        <v>2.1553263286069031</v>
      </c>
      <c r="J31">
        <f t="shared" si="5"/>
        <v>26.863637924194336</v>
      </c>
      <c r="K31" s="1">
        <v>0.86952322000000004</v>
      </c>
      <c r="L31">
        <f t="shared" si="6"/>
        <v>2.5464743951789695</v>
      </c>
      <c r="M31" s="1">
        <v>1</v>
      </c>
      <c r="N31">
        <f t="shared" si="7"/>
        <v>5.0929487903579389</v>
      </c>
      <c r="O31" s="1">
        <v>28.637905120849609</v>
      </c>
      <c r="P31" s="1">
        <v>26.863637924194336</v>
      </c>
      <c r="Q31" s="1">
        <v>26.765081405639648</v>
      </c>
      <c r="R31" s="1">
        <v>398.640625</v>
      </c>
      <c r="S31" s="1">
        <v>396.272705078125</v>
      </c>
      <c r="T31" s="1">
        <v>17.479496002197266</v>
      </c>
      <c r="U31" s="1">
        <v>18.333206176757813</v>
      </c>
      <c r="V31" s="1">
        <v>33.778675079345703</v>
      </c>
      <c r="W31" s="1">
        <v>35.428447723388672</v>
      </c>
      <c r="X31" s="1">
        <v>499.89712524414062</v>
      </c>
      <c r="Y31" s="1">
        <v>1501.515625</v>
      </c>
      <c r="Z31" s="1">
        <v>266.03277587890625</v>
      </c>
      <c r="AA31" s="1">
        <v>76.106071472167969</v>
      </c>
      <c r="AB31" s="1">
        <v>2.419992208480835</v>
      </c>
      <c r="AC31" s="1">
        <v>0.45155388116836548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8"/>
        <v>5.7490946043297217</v>
      </c>
      <c r="AL31">
        <f t="shared" si="9"/>
        <v>4.9997214830016599E-3</v>
      </c>
      <c r="AM31">
        <f t="shared" si="10"/>
        <v>300.01363792419431</v>
      </c>
      <c r="AN31">
        <f t="shared" si="11"/>
        <v>301.78790512084959</v>
      </c>
      <c r="AO31">
        <f t="shared" si="12"/>
        <v>240.24249463016167</v>
      </c>
      <c r="AP31">
        <f t="shared" si="13"/>
        <v>0.28475510413380783</v>
      </c>
      <c r="AQ31">
        <f t="shared" si="14"/>
        <v>3.5505946282092244</v>
      </c>
      <c r="AR31">
        <f t="shared" si="15"/>
        <v>46.65323750822796</v>
      </c>
      <c r="AS31">
        <f t="shared" si="16"/>
        <v>28.320031331470148</v>
      </c>
      <c r="AT31">
        <f t="shared" si="17"/>
        <v>27.750771522521973</v>
      </c>
      <c r="AU31">
        <f t="shared" si="18"/>
        <v>3.7400520378445523</v>
      </c>
      <c r="AV31">
        <f t="shared" si="19"/>
        <v>0.1708071706237303</v>
      </c>
      <c r="AW31">
        <f t="shared" si="20"/>
        <v>1.3952682996023213</v>
      </c>
      <c r="AX31">
        <f t="shared" si="21"/>
        <v>2.344783738242231</v>
      </c>
      <c r="AY31">
        <f t="shared" si="22"/>
        <v>0.1072716471954555</v>
      </c>
      <c r="AZ31">
        <f t="shared" si="23"/>
        <v>20.720407447739312</v>
      </c>
      <c r="BA31">
        <f t="shared" si="24"/>
        <v>0.68704443623634615</v>
      </c>
      <c r="BB31">
        <f t="shared" si="25"/>
        <v>39.362299750420092</v>
      </c>
      <c r="BC31">
        <f t="shared" si="26"/>
        <v>393.1893455142648</v>
      </c>
      <c r="BD31">
        <f t="shared" si="27"/>
        <v>1.1644971681965441E-2</v>
      </c>
      <c r="BE31">
        <f>AVERAGE(E17:E31)</f>
        <v>11.918321901086177</v>
      </c>
      <c r="BF31">
        <f>AVERAGE(O17:O31)</f>
        <v>28.642901484171549</v>
      </c>
      <c r="BG31">
        <f>AVERAGE(P17:P31)</f>
        <v>26.863265991210938</v>
      </c>
      <c r="BH31" t="e">
        <f>AVERAGE(B17:B31)</f>
        <v>#DIV/0!</v>
      </c>
      <c r="BI31">
        <f t="shared" ref="BI31:DJ31" si="28">AVERAGE(C17:C31)</f>
        <v>674.86666613320506</v>
      </c>
      <c r="BJ31">
        <f t="shared" si="28"/>
        <v>0</v>
      </c>
      <c r="BK31">
        <f t="shared" si="28"/>
        <v>11.918321901086177</v>
      </c>
      <c r="BL31">
        <f t="shared" si="28"/>
        <v>0.17484600171609391</v>
      </c>
      <c r="BM31">
        <f t="shared" si="28"/>
        <v>268.50257817068194</v>
      </c>
      <c r="BN31">
        <f t="shared" si="28"/>
        <v>4.9469621448217067</v>
      </c>
      <c r="BO31">
        <f t="shared" si="28"/>
        <v>2.1548579508925991</v>
      </c>
      <c r="BP31">
        <f t="shared" si="28"/>
        <v>26.863265991210938</v>
      </c>
      <c r="BQ31">
        <f t="shared" si="28"/>
        <v>0.86952321999999971</v>
      </c>
      <c r="BR31">
        <f t="shared" si="28"/>
        <v>2.546474395178969</v>
      </c>
      <c r="BS31">
        <f t="shared" si="28"/>
        <v>1</v>
      </c>
      <c r="BT31">
        <f t="shared" si="28"/>
        <v>5.092948790357938</v>
      </c>
      <c r="BU31">
        <f t="shared" si="28"/>
        <v>28.642901484171549</v>
      </c>
      <c r="BV31">
        <f t="shared" si="28"/>
        <v>26.863265991210938</v>
      </c>
      <c r="BW31">
        <f t="shared" si="28"/>
        <v>26.763513692220052</v>
      </c>
      <c r="BX31">
        <f t="shared" si="28"/>
        <v>398.69196980794271</v>
      </c>
      <c r="BY31">
        <f t="shared" si="28"/>
        <v>396.2777140299479</v>
      </c>
      <c r="BZ31">
        <f t="shared" si="28"/>
        <v>17.493451436360676</v>
      </c>
      <c r="CA31">
        <f t="shared" si="28"/>
        <v>18.338213984171549</v>
      </c>
      <c r="CB31">
        <f t="shared" si="28"/>
        <v>33.796076456705727</v>
      </c>
      <c r="CC31">
        <f t="shared" si="28"/>
        <v>35.428097788492842</v>
      </c>
      <c r="CD31">
        <f t="shared" si="28"/>
        <v>499.85829264322916</v>
      </c>
      <c r="CE31">
        <f t="shared" si="28"/>
        <v>1501.3380533854167</v>
      </c>
      <c r="CF31">
        <f t="shared" si="28"/>
        <v>266.08585001627603</v>
      </c>
      <c r="CG31">
        <f t="shared" si="28"/>
        <v>76.106597900390625</v>
      </c>
      <c r="CH31">
        <f t="shared" si="28"/>
        <v>2.419992208480835</v>
      </c>
      <c r="CI31">
        <f t="shared" si="28"/>
        <v>0.45155388116836548</v>
      </c>
      <c r="CJ31">
        <f t="shared" si="28"/>
        <v>1</v>
      </c>
      <c r="CK31">
        <f t="shared" si="28"/>
        <v>-0.21956524252891541</v>
      </c>
      <c r="CL31">
        <f t="shared" si="28"/>
        <v>2.737391471862793</v>
      </c>
      <c r="CM31">
        <f t="shared" si="28"/>
        <v>1</v>
      </c>
      <c r="CN31">
        <f t="shared" si="28"/>
        <v>0</v>
      </c>
      <c r="CO31">
        <f t="shared" si="28"/>
        <v>0.15999999642372131</v>
      </c>
      <c r="CP31">
        <f t="shared" si="28"/>
        <v>111115</v>
      </c>
      <c r="CQ31">
        <f t="shared" si="28"/>
        <v>5.7486480078499715</v>
      </c>
      <c r="CR31">
        <f t="shared" si="28"/>
        <v>4.9469621448217059E-3</v>
      </c>
      <c r="CS31">
        <f t="shared" si="28"/>
        <v>300.01326599121091</v>
      </c>
      <c r="CT31">
        <f t="shared" si="28"/>
        <v>301.79290148417152</v>
      </c>
      <c r="CU31">
        <f t="shared" si="28"/>
        <v>240.21408317246338</v>
      </c>
      <c r="CV31">
        <f t="shared" si="28"/>
        <v>0.30132616272457557</v>
      </c>
      <c r="CW31">
        <f t="shared" si="28"/>
        <v>3.5505170291287453</v>
      </c>
      <c r="CX31">
        <f t="shared" si="28"/>
        <v>46.651895239356755</v>
      </c>
      <c r="CY31">
        <f t="shared" si="28"/>
        <v>28.313681255185205</v>
      </c>
      <c r="CZ31">
        <f t="shared" si="28"/>
        <v>27.753083737691245</v>
      </c>
      <c r="DA31">
        <f t="shared" si="28"/>
        <v>3.7405571645508613</v>
      </c>
      <c r="DB31">
        <f t="shared" si="28"/>
        <v>0.16904240367693177</v>
      </c>
      <c r="DC31">
        <f t="shared" si="28"/>
        <v>1.3956590782361464</v>
      </c>
      <c r="DD31">
        <f t="shared" si="28"/>
        <v>2.3448980863147151</v>
      </c>
      <c r="DE31">
        <f t="shared" si="28"/>
        <v>0.10615802845906201</v>
      </c>
      <c r="DF31">
        <f t="shared" si="28"/>
        <v>20.434817687118361</v>
      </c>
      <c r="DG31">
        <f t="shared" si="28"/>
        <v>0.6775611809384553</v>
      </c>
      <c r="DH31">
        <f t="shared" si="28"/>
        <v>39.352301466717421</v>
      </c>
      <c r="DI31">
        <f t="shared" si="28"/>
        <v>393.11849621159325</v>
      </c>
      <c r="DJ31">
        <f t="shared" si="28"/>
        <v>1.1930600349008306E-2</v>
      </c>
    </row>
    <row r="32" spans="1:114" x14ac:dyDescent="0.25">
      <c r="A32" s="1" t="s">
        <v>9</v>
      </c>
      <c r="B32" s="1" t="s">
        <v>84</v>
      </c>
    </row>
    <row r="33" spans="1:114" x14ac:dyDescent="0.25">
      <c r="A33" s="1" t="s">
        <v>9</v>
      </c>
      <c r="B33" s="1" t="s">
        <v>85</v>
      </c>
    </row>
    <row r="34" spans="1:114" x14ac:dyDescent="0.25">
      <c r="A34" s="1">
        <v>16</v>
      </c>
      <c r="B34" s="1" t="s">
        <v>86</v>
      </c>
      <c r="C34" s="1">
        <v>846.49999974295497</v>
      </c>
      <c r="D34" s="1">
        <v>0</v>
      </c>
      <c r="E34">
        <f t="shared" ref="E34:E48" si="29">(R34-S34*(1000-T34)/(1000-U34))*AK34</f>
        <v>12.499755054627261</v>
      </c>
      <c r="F34">
        <f t="shared" ref="F34:F48" si="30">IF(AV34&lt;&gt;0,1/(1/AV34-1/N34),0)</f>
        <v>0.14492305762117791</v>
      </c>
      <c r="G34">
        <f t="shared" ref="G34:G48" si="31">((AY34-AL34/2)*S34-E34)/(AY34+AL34/2)</f>
        <v>235.11705386230685</v>
      </c>
      <c r="H34">
        <f t="shared" ref="H34:H48" si="32">AL34*1000</f>
        <v>5.7574022019093647</v>
      </c>
      <c r="I34">
        <f t="shared" ref="I34:I48" si="33">(AQ34-AW34)</f>
        <v>2.9723050948306566</v>
      </c>
      <c r="J34">
        <f t="shared" ref="J34:J48" si="34">(P34+AP34*D34)</f>
        <v>32.264331817626953</v>
      </c>
      <c r="K34" s="1">
        <v>0.86952322000000004</v>
      </c>
      <c r="L34">
        <f t="shared" ref="L34:L48" si="35">(K34*AE34+AF34)</f>
        <v>2.5464743951789695</v>
      </c>
      <c r="M34" s="1">
        <v>1</v>
      </c>
      <c r="N34">
        <f t="shared" ref="N34:N48" si="36">L34*(M34+1)*(M34+1)/(M34*M34+1)</f>
        <v>5.0929487903579389</v>
      </c>
      <c r="O34" s="1">
        <v>32.61944580078125</v>
      </c>
      <c r="P34" s="1">
        <v>32.264331817626953</v>
      </c>
      <c r="Q34" s="1">
        <v>32.050724029541016</v>
      </c>
      <c r="R34" s="1">
        <v>399.63436889648437</v>
      </c>
      <c r="S34" s="1">
        <v>397.06240844726562</v>
      </c>
      <c r="T34" s="1">
        <v>23.654960632324219</v>
      </c>
      <c r="U34" s="1">
        <v>24.631780624389648</v>
      </c>
      <c r="V34" s="1">
        <v>36.406742095947266</v>
      </c>
      <c r="W34" s="1">
        <v>37.910140991210937</v>
      </c>
      <c r="X34" s="1">
        <v>499.87545776367187</v>
      </c>
      <c r="Y34" s="1">
        <v>1500.266845703125</v>
      </c>
      <c r="Z34" s="1">
        <v>268.04092407226562</v>
      </c>
      <c r="AA34" s="1">
        <v>76.108451843261719</v>
      </c>
      <c r="AB34" s="1">
        <v>2.08133864402771</v>
      </c>
      <c r="AC34" s="1">
        <v>0.38524109125137329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ref="AK34:AK48" si="37">X34*0.000001/(K34*0.0001)</f>
        <v>5.7488454162692966</v>
      </c>
      <c r="AL34">
        <f t="shared" ref="AL34:AL48" si="38">(U34-T34)/(1000-U34)*AK34</f>
        <v>5.7574022019093651E-3</v>
      </c>
      <c r="AM34">
        <f t="shared" ref="AM34:AM48" si="39">(P34+273.15)</f>
        <v>305.41433181762693</v>
      </c>
      <c r="AN34">
        <f t="shared" ref="AN34:AN48" si="40">(O34+273.15)</f>
        <v>305.76944580078123</v>
      </c>
      <c r="AO34">
        <f t="shared" ref="AO34:AO48" si="41">(Y34*AG34+Z34*AH34)*AI34</f>
        <v>240.04268994712766</v>
      </c>
      <c r="AP34">
        <f t="shared" ref="AP34:AP48" si="42">((AO34+0.00000010773*(AN34^4-AM34^4))-AL34*44100)/(L34*51.4+0.00000043092*AM34^3)</f>
        <v>-6.6298869237822688E-2</v>
      </c>
      <c r="AQ34">
        <f t="shared" ref="AQ34:AQ48" si="43">0.61365*EXP(17.502*J34/(240.97+J34))</f>
        <v>4.8469917842958035</v>
      </c>
      <c r="AR34">
        <f t="shared" ref="AR34:AR48" si="44">AQ34*1000/AA34</f>
        <v>63.685328855167526</v>
      </c>
      <c r="AS34">
        <f t="shared" ref="AS34:AS48" si="45">(AR34-U34)</f>
        <v>39.053548230777878</v>
      </c>
      <c r="AT34">
        <f t="shared" ref="AT34:AT48" si="46">IF(D34,P34,(O34+P34)/2)</f>
        <v>32.441888809204102</v>
      </c>
      <c r="AU34">
        <f t="shared" ref="AU34:AU48" si="47">0.61365*EXP(17.502*AT34/(240.97+AT34))</f>
        <v>4.8958217626588274</v>
      </c>
      <c r="AV34">
        <f t="shared" ref="AV34:AV48" si="48">IF(AS34&lt;&gt;0,(1000-(AR34+U34)/2)/AS34*AL34,0)</f>
        <v>0.14091328165875636</v>
      </c>
      <c r="AW34">
        <f t="shared" ref="AW34:AW48" si="49">U34*AA34/1000</f>
        <v>1.8746866894651466</v>
      </c>
      <c r="AX34">
        <f t="shared" ref="AX34:AX48" si="50">(AU34-AW34)</f>
        <v>3.0211350731936806</v>
      </c>
      <c r="AY34">
        <f t="shared" ref="AY34:AY48" si="51">1/(1.6/F34+1.37/N34)</f>
        <v>8.8422485507396884E-2</v>
      </c>
      <c r="AZ34">
        <f t="shared" ref="AZ34:AZ48" si="52">G34*AA34*0.001</f>
        <v>17.894394971408953</v>
      </c>
      <c r="BA34">
        <f t="shared" ref="BA34:BA48" si="53">G34/S34</f>
        <v>0.59214130791616615</v>
      </c>
      <c r="BB34">
        <f t="shared" ref="BB34:BB48" si="54">(1-AL34*AA34/AQ34/F34)*100</f>
        <v>37.619380198103215</v>
      </c>
      <c r="BC34">
        <f t="shared" ref="BC34:BC48" si="55">(S34-E34/(N34/1.35))</f>
        <v>393.74906876560726</v>
      </c>
      <c r="BD34">
        <f t="shared" ref="BD34:BD48" si="56">E34*BB34/100/BC34</f>
        <v>1.1942454600777934E-2</v>
      </c>
    </row>
    <row r="35" spans="1:114" x14ac:dyDescent="0.25">
      <c r="A35" s="1">
        <v>17</v>
      </c>
      <c r="B35" s="1" t="s">
        <v>86</v>
      </c>
      <c r="C35" s="1">
        <v>846.49999974295497</v>
      </c>
      <c r="D35" s="1">
        <v>0</v>
      </c>
      <c r="E35">
        <f t="shared" si="29"/>
        <v>12.499755054627261</v>
      </c>
      <c r="F35">
        <f t="shared" si="30"/>
        <v>0.14492305762117791</v>
      </c>
      <c r="G35">
        <f t="shared" si="31"/>
        <v>235.11705386230685</v>
      </c>
      <c r="H35">
        <f t="shared" si="32"/>
        <v>5.7574022019093647</v>
      </c>
      <c r="I35">
        <f t="shared" si="33"/>
        <v>2.9723050948306566</v>
      </c>
      <c r="J35">
        <f t="shared" si="34"/>
        <v>32.264331817626953</v>
      </c>
      <c r="K35" s="1">
        <v>0.86952322000000004</v>
      </c>
      <c r="L35">
        <f t="shared" si="35"/>
        <v>2.5464743951789695</v>
      </c>
      <c r="M35" s="1">
        <v>1</v>
      </c>
      <c r="N35">
        <f t="shared" si="36"/>
        <v>5.0929487903579389</v>
      </c>
      <c r="O35" s="1">
        <v>32.61944580078125</v>
      </c>
      <c r="P35" s="1">
        <v>32.264331817626953</v>
      </c>
      <c r="Q35" s="1">
        <v>32.050724029541016</v>
      </c>
      <c r="R35" s="1">
        <v>399.63436889648437</v>
      </c>
      <c r="S35" s="1">
        <v>397.06240844726562</v>
      </c>
      <c r="T35" s="1">
        <v>23.654960632324219</v>
      </c>
      <c r="U35" s="1">
        <v>24.631780624389648</v>
      </c>
      <c r="V35" s="1">
        <v>36.406742095947266</v>
      </c>
      <c r="W35" s="1">
        <v>37.910140991210937</v>
      </c>
      <c r="X35" s="1">
        <v>499.87545776367187</v>
      </c>
      <c r="Y35" s="1">
        <v>1500.266845703125</v>
      </c>
      <c r="Z35" s="1">
        <v>268.04092407226562</v>
      </c>
      <c r="AA35" s="1">
        <v>76.108451843261719</v>
      </c>
      <c r="AB35" s="1">
        <v>2.08133864402771</v>
      </c>
      <c r="AC35" s="1">
        <v>0.38524109125137329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5.7488454162692966</v>
      </c>
      <c r="AL35">
        <f t="shared" si="38"/>
        <v>5.7574022019093651E-3</v>
      </c>
      <c r="AM35">
        <f t="shared" si="39"/>
        <v>305.41433181762693</v>
      </c>
      <c r="AN35">
        <f t="shared" si="40"/>
        <v>305.76944580078123</v>
      </c>
      <c r="AO35">
        <f t="shared" si="41"/>
        <v>240.04268994712766</v>
      </c>
      <c r="AP35">
        <f t="shared" si="42"/>
        <v>-6.6298869237822688E-2</v>
      </c>
      <c r="AQ35">
        <f t="shared" si="43"/>
        <v>4.8469917842958035</v>
      </c>
      <c r="AR35">
        <f t="shared" si="44"/>
        <v>63.685328855167526</v>
      </c>
      <c r="AS35">
        <f t="shared" si="45"/>
        <v>39.053548230777878</v>
      </c>
      <c r="AT35">
        <f t="shared" si="46"/>
        <v>32.441888809204102</v>
      </c>
      <c r="AU35">
        <f t="shared" si="47"/>
        <v>4.8958217626588274</v>
      </c>
      <c r="AV35">
        <f t="shared" si="48"/>
        <v>0.14091328165875636</v>
      </c>
      <c r="AW35">
        <f t="shared" si="49"/>
        <v>1.8746866894651466</v>
      </c>
      <c r="AX35">
        <f t="shared" si="50"/>
        <v>3.0211350731936806</v>
      </c>
      <c r="AY35">
        <f t="shared" si="51"/>
        <v>8.8422485507396884E-2</v>
      </c>
      <c r="AZ35">
        <f t="shared" si="52"/>
        <v>17.894394971408953</v>
      </c>
      <c r="BA35">
        <f t="shared" si="53"/>
        <v>0.59214130791616615</v>
      </c>
      <c r="BB35">
        <f t="shared" si="54"/>
        <v>37.619380198103215</v>
      </c>
      <c r="BC35">
        <f t="shared" si="55"/>
        <v>393.74906876560726</v>
      </c>
      <c r="BD35">
        <f t="shared" si="56"/>
        <v>1.1942454600777934E-2</v>
      </c>
    </row>
    <row r="36" spans="1:114" x14ac:dyDescent="0.25">
      <c r="A36" s="1">
        <v>18</v>
      </c>
      <c r="B36" s="1" t="s">
        <v>86</v>
      </c>
      <c r="C36" s="1">
        <v>846.9999997317791</v>
      </c>
      <c r="D36" s="1">
        <v>0</v>
      </c>
      <c r="E36">
        <f t="shared" si="29"/>
        <v>12.451244239116297</v>
      </c>
      <c r="F36">
        <f t="shared" si="30"/>
        <v>0.14536534337520171</v>
      </c>
      <c r="G36">
        <f t="shared" si="31"/>
        <v>236.06461694691657</v>
      </c>
      <c r="H36">
        <f t="shared" si="32"/>
        <v>5.7741840000453477</v>
      </c>
      <c r="I36">
        <f t="shared" si="33"/>
        <v>2.9721445096359358</v>
      </c>
      <c r="J36">
        <f t="shared" si="34"/>
        <v>32.263660430908203</v>
      </c>
      <c r="K36" s="1">
        <v>0.86952322000000004</v>
      </c>
      <c r="L36">
        <f t="shared" si="35"/>
        <v>2.5464743951789695</v>
      </c>
      <c r="M36" s="1">
        <v>1</v>
      </c>
      <c r="N36">
        <f t="shared" si="36"/>
        <v>5.0929487903579389</v>
      </c>
      <c r="O36" s="1">
        <v>32.621345520019531</v>
      </c>
      <c r="P36" s="1">
        <v>32.263660430908203</v>
      </c>
      <c r="Q36" s="1">
        <v>32.051506042480469</v>
      </c>
      <c r="R36" s="1">
        <v>399.63766479492187</v>
      </c>
      <c r="S36" s="1">
        <v>397.07296752929687</v>
      </c>
      <c r="T36" s="1">
        <v>23.651882171630859</v>
      </c>
      <c r="U36" s="1">
        <v>24.631551742553711</v>
      </c>
      <c r="V36" s="1">
        <v>36.397998809814453</v>
      </c>
      <c r="W36" s="1">
        <v>37.905616760253906</v>
      </c>
      <c r="X36" s="1">
        <v>499.8743896484375</v>
      </c>
      <c r="Y36" s="1">
        <v>1500.227294921875</v>
      </c>
      <c r="Z36" s="1">
        <v>267.97879028320313</v>
      </c>
      <c r="AA36" s="1">
        <v>76.10821533203125</v>
      </c>
      <c r="AB36" s="1">
        <v>2.08133864402771</v>
      </c>
      <c r="AC36" s="1">
        <v>0.38524109125137329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5.7488331323508239</v>
      </c>
      <c r="AL36">
        <f t="shared" si="38"/>
        <v>5.7741840000453473E-3</v>
      </c>
      <c r="AM36">
        <f t="shared" si="39"/>
        <v>305.41366043090818</v>
      </c>
      <c r="AN36">
        <f t="shared" si="40"/>
        <v>305.77134552001951</v>
      </c>
      <c r="AO36">
        <f t="shared" si="41"/>
        <v>240.0363618222691</v>
      </c>
      <c r="AP36">
        <f t="shared" si="42"/>
        <v>-7.1291472381781074E-2</v>
      </c>
      <c r="AQ36">
        <f t="shared" si="43"/>
        <v>4.8468079536202833</v>
      </c>
      <c r="AR36">
        <f t="shared" si="44"/>
        <v>63.683111376025572</v>
      </c>
      <c r="AS36">
        <f t="shared" si="45"/>
        <v>39.051559633471861</v>
      </c>
      <c r="AT36">
        <f t="shared" si="46"/>
        <v>32.442502975463867</v>
      </c>
      <c r="AU36">
        <f t="shared" si="47"/>
        <v>4.8959914048869866</v>
      </c>
      <c r="AV36">
        <f t="shared" si="48"/>
        <v>0.14133139609462292</v>
      </c>
      <c r="AW36">
        <f t="shared" si="49"/>
        <v>1.8746634439843475</v>
      </c>
      <c r="AX36">
        <f t="shared" si="50"/>
        <v>3.0213279609026391</v>
      </c>
      <c r="AY36">
        <f t="shared" si="51"/>
        <v>8.8685901336932715E-2</v>
      </c>
      <c r="AZ36">
        <f t="shared" si="52"/>
        <v>17.966456698869401</v>
      </c>
      <c r="BA36">
        <f t="shared" si="53"/>
        <v>0.59451193168796923</v>
      </c>
      <c r="BB36">
        <f t="shared" si="54"/>
        <v>37.62573129717105</v>
      </c>
      <c r="BC36">
        <f t="shared" si="55"/>
        <v>393.77248672441812</v>
      </c>
      <c r="BD36">
        <f t="shared" si="56"/>
        <v>1.1897407407854521E-2</v>
      </c>
    </row>
    <row r="37" spans="1:114" x14ac:dyDescent="0.25">
      <c r="A37" s="1">
        <v>19</v>
      </c>
      <c r="B37" s="1" t="s">
        <v>87</v>
      </c>
      <c r="C37" s="1">
        <v>846.9999997317791</v>
      </c>
      <c r="D37" s="1">
        <v>0</v>
      </c>
      <c r="E37">
        <f t="shared" si="29"/>
        <v>12.451244239116297</v>
      </c>
      <c r="F37">
        <f t="shared" si="30"/>
        <v>0.14536534337520171</v>
      </c>
      <c r="G37">
        <f t="shared" si="31"/>
        <v>236.06461694691657</v>
      </c>
      <c r="H37">
        <f t="shared" si="32"/>
        <v>5.7741840000453477</v>
      </c>
      <c r="I37">
        <f t="shared" si="33"/>
        <v>2.9721445096359358</v>
      </c>
      <c r="J37">
        <f t="shared" si="34"/>
        <v>32.263660430908203</v>
      </c>
      <c r="K37" s="1">
        <v>0.86952322000000004</v>
      </c>
      <c r="L37">
        <f t="shared" si="35"/>
        <v>2.5464743951789695</v>
      </c>
      <c r="M37" s="1">
        <v>1</v>
      </c>
      <c r="N37">
        <f t="shared" si="36"/>
        <v>5.0929487903579389</v>
      </c>
      <c r="O37" s="1">
        <v>32.621345520019531</v>
      </c>
      <c r="P37" s="1">
        <v>32.263660430908203</v>
      </c>
      <c r="Q37" s="1">
        <v>32.051506042480469</v>
      </c>
      <c r="R37" s="1">
        <v>399.63766479492187</v>
      </c>
      <c r="S37" s="1">
        <v>397.07296752929687</v>
      </c>
      <c r="T37" s="1">
        <v>23.651882171630859</v>
      </c>
      <c r="U37" s="1">
        <v>24.631551742553711</v>
      </c>
      <c r="V37" s="1">
        <v>36.397998809814453</v>
      </c>
      <c r="W37" s="1">
        <v>37.905616760253906</v>
      </c>
      <c r="X37" s="1">
        <v>499.8743896484375</v>
      </c>
      <c r="Y37" s="1">
        <v>1500.227294921875</v>
      </c>
      <c r="Z37" s="1">
        <v>267.97879028320313</v>
      </c>
      <c r="AA37" s="1">
        <v>76.10821533203125</v>
      </c>
      <c r="AB37" s="1">
        <v>2.08133864402771</v>
      </c>
      <c r="AC37" s="1">
        <v>0.38524109125137329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5.7488331323508239</v>
      </c>
      <c r="AL37">
        <f t="shared" si="38"/>
        <v>5.7741840000453473E-3</v>
      </c>
      <c r="AM37">
        <f t="shared" si="39"/>
        <v>305.41366043090818</v>
      </c>
      <c r="AN37">
        <f t="shared" si="40"/>
        <v>305.77134552001951</v>
      </c>
      <c r="AO37">
        <f t="shared" si="41"/>
        <v>240.0363618222691</v>
      </c>
      <c r="AP37">
        <f t="shared" si="42"/>
        <v>-7.1291472381781074E-2</v>
      </c>
      <c r="AQ37">
        <f t="shared" si="43"/>
        <v>4.8468079536202833</v>
      </c>
      <c r="AR37">
        <f t="shared" si="44"/>
        <v>63.683111376025572</v>
      </c>
      <c r="AS37">
        <f t="shared" si="45"/>
        <v>39.051559633471861</v>
      </c>
      <c r="AT37">
        <f t="shared" si="46"/>
        <v>32.442502975463867</v>
      </c>
      <c r="AU37">
        <f t="shared" si="47"/>
        <v>4.8959914048869866</v>
      </c>
      <c r="AV37">
        <f t="shared" si="48"/>
        <v>0.14133139609462292</v>
      </c>
      <c r="AW37">
        <f t="shared" si="49"/>
        <v>1.8746634439843475</v>
      </c>
      <c r="AX37">
        <f t="shared" si="50"/>
        <v>3.0213279609026391</v>
      </c>
      <c r="AY37">
        <f t="shared" si="51"/>
        <v>8.8685901336932715E-2</v>
      </c>
      <c r="AZ37">
        <f t="shared" si="52"/>
        <v>17.966456698869401</v>
      </c>
      <c r="BA37">
        <f t="shared" si="53"/>
        <v>0.59451193168796923</v>
      </c>
      <c r="BB37">
        <f t="shared" si="54"/>
        <v>37.62573129717105</v>
      </c>
      <c r="BC37">
        <f t="shared" si="55"/>
        <v>393.77248672441812</v>
      </c>
      <c r="BD37">
        <f t="shared" si="56"/>
        <v>1.1897407407854521E-2</v>
      </c>
    </row>
    <row r="38" spans="1:114" x14ac:dyDescent="0.25">
      <c r="A38" s="1">
        <v>20</v>
      </c>
      <c r="B38" s="1" t="s">
        <v>87</v>
      </c>
      <c r="C38" s="1">
        <v>847.49999972060323</v>
      </c>
      <c r="D38" s="1">
        <v>0</v>
      </c>
      <c r="E38">
        <f t="shared" si="29"/>
        <v>12.326240090685722</v>
      </c>
      <c r="F38">
        <f t="shared" si="30"/>
        <v>0.14556545646105112</v>
      </c>
      <c r="G38">
        <f t="shared" si="31"/>
        <v>237.6211563011216</v>
      </c>
      <c r="H38">
        <f t="shared" si="32"/>
        <v>5.7810358631671344</v>
      </c>
      <c r="I38">
        <f t="shared" si="33"/>
        <v>2.9717217934303255</v>
      </c>
      <c r="J38">
        <f t="shared" si="34"/>
        <v>32.261642456054688</v>
      </c>
      <c r="K38" s="1">
        <v>0.86952322000000004</v>
      </c>
      <c r="L38">
        <f t="shared" si="35"/>
        <v>2.5464743951789695</v>
      </c>
      <c r="M38" s="1">
        <v>1</v>
      </c>
      <c r="N38">
        <f t="shared" si="36"/>
        <v>5.0929487903579389</v>
      </c>
      <c r="O38" s="1">
        <v>32.6231689453125</v>
      </c>
      <c r="P38" s="1">
        <v>32.261642456054688</v>
      </c>
      <c r="Q38" s="1">
        <v>32.050689697265625</v>
      </c>
      <c r="R38" s="1">
        <v>399.6246337890625</v>
      </c>
      <c r="S38" s="1">
        <v>397.0811767578125</v>
      </c>
      <c r="T38" s="1">
        <v>23.648895263671875</v>
      </c>
      <c r="U38" s="1">
        <v>24.629737854003906</v>
      </c>
      <c r="V38" s="1">
        <v>36.389823913574219</v>
      </c>
      <c r="W38" s="1">
        <v>37.899097442626953</v>
      </c>
      <c r="X38" s="1">
        <v>499.86996459960937</v>
      </c>
      <c r="Y38" s="1">
        <v>1500.233642578125</v>
      </c>
      <c r="Z38" s="1">
        <v>268.10723876953125</v>
      </c>
      <c r="AA38" s="1">
        <v>76.108551025390625</v>
      </c>
      <c r="AB38" s="1">
        <v>2.08133864402771</v>
      </c>
      <c r="AC38" s="1">
        <v>0.38524109125137329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5.7487822418314414</v>
      </c>
      <c r="AL38">
        <f t="shared" si="38"/>
        <v>5.7810358631671345E-3</v>
      </c>
      <c r="AM38">
        <f t="shared" si="39"/>
        <v>305.41164245605466</v>
      </c>
      <c r="AN38">
        <f t="shared" si="40"/>
        <v>305.77316894531248</v>
      </c>
      <c r="AO38">
        <f t="shared" si="41"/>
        <v>240.0373774472464</v>
      </c>
      <c r="AP38">
        <f t="shared" si="42"/>
        <v>-7.3065182168760956E-2</v>
      </c>
      <c r="AQ38">
        <f t="shared" si="43"/>
        <v>4.846255453633777</v>
      </c>
      <c r="AR38">
        <f t="shared" si="44"/>
        <v>63.675571119689479</v>
      </c>
      <c r="AS38">
        <f t="shared" si="45"/>
        <v>39.045833265685573</v>
      </c>
      <c r="AT38">
        <f t="shared" si="46"/>
        <v>32.442405700683594</v>
      </c>
      <c r="AU38">
        <f t="shared" si="47"/>
        <v>4.8959645357459003</v>
      </c>
      <c r="AV38">
        <f t="shared" si="48"/>
        <v>0.14152054961984492</v>
      </c>
      <c r="AW38">
        <f t="shared" si="49"/>
        <v>1.8745336602034512</v>
      </c>
      <c r="AX38">
        <f t="shared" si="50"/>
        <v>3.0214308755424488</v>
      </c>
      <c r="AY38">
        <f t="shared" si="51"/>
        <v>8.8805071798272864E-2</v>
      </c>
      <c r="AZ38">
        <f t="shared" si="52"/>
        <v>18.085001899056234</v>
      </c>
      <c r="BA38">
        <f t="shared" si="53"/>
        <v>0.59841959329653982</v>
      </c>
      <c r="BB38">
        <f t="shared" si="54"/>
        <v>37.630180374477305</v>
      </c>
      <c r="BC38">
        <f t="shared" si="55"/>
        <v>393.81383109866709</v>
      </c>
      <c r="BD38">
        <f t="shared" si="56"/>
        <v>1.1778119540839741E-2</v>
      </c>
    </row>
    <row r="39" spans="1:114" x14ac:dyDescent="0.25">
      <c r="A39" s="1">
        <v>21</v>
      </c>
      <c r="B39" s="1" t="s">
        <v>88</v>
      </c>
      <c r="C39" s="1">
        <v>847.99999970942736</v>
      </c>
      <c r="D39" s="1">
        <v>0</v>
      </c>
      <c r="E39">
        <f t="shared" si="29"/>
        <v>12.176061165317995</v>
      </c>
      <c r="F39">
        <f t="shared" si="30"/>
        <v>0.14578661239013233</v>
      </c>
      <c r="G39">
        <f t="shared" si="31"/>
        <v>239.46327997772005</v>
      </c>
      <c r="H39">
        <f t="shared" si="32"/>
        <v>5.7888061700744817</v>
      </c>
      <c r="I39">
        <f t="shared" si="33"/>
        <v>2.9713590657030524</v>
      </c>
      <c r="J39">
        <f t="shared" si="34"/>
        <v>32.259487152099609</v>
      </c>
      <c r="K39" s="1">
        <v>0.86952322000000004</v>
      </c>
      <c r="L39">
        <f t="shared" si="35"/>
        <v>2.5464743951789695</v>
      </c>
      <c r="M39" s="1">
        <v>1</v>
      </c>
      <c r="N39">
        <f t="shared" si="36"/>
        <v>5.0929487903579389</v>
      </c>
      <c r="O39" s="1">
        <v>32.623313903808594</v>
      </c>
      <c r="P39" s="1">
        <v>32.259487152099609</v>
      </c>
      <c r="Q39" s="1">
        <v>32.050037384033203</v>
      </c>
      <c r="R39" s="1">
        <v>399.6041259765625</v>
      </c>
      <c r="S39" s="1">
        <v>397.08642578125</v>
      </c>
      <c r="T39" s="1">
        <v>23.644536972045898</v>
      </c>
      <c r="U39" s="1">
        <v>24.626632690429688</v>
      </c>
      <c r="V39" s="1">
        <v>36.38299560546875</v>
      </c>
      <c r="W39" s="1">
        <v>37.894195556640625</v>
      </c>
      <c r="X39" s="1">
        <v>499.90475463867187</v>
      </c>
      <c r="Y39" s="1">
        <v>1500.209228515625</v>
      </c>
      <c r="Z39" s="1">
        <v>268.249755859375</v>
      </c>
      <c r="AA39" s="1">
        <v>76.108917236328125</v>
      </c>
      <c r="AB39" s="1">
        <v>2.08133864402771</v>
      </c>
      <c r="AC39" s="1">
        <v>0.38524109125137329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5.7491823466045204</v>
      </c>
      <c r="AL39">
        <f t="shared" si="38"/>
        <v>5.7888061700744819E-3</v>
      </c>
      <c r="AM39">
        <f t="shared" si="39"/>
        <v>305.40948715209959</v>
      </c>
      <c r="AN39">
        <f t="shared" si="40"/>
        <v>305.77331390380857</v>
      </c>
      <c r="AO39">
        <f t="shared" si="41"/>
        <v>240.03347119733371</v>
      </c>
      <c r="AP39">
        <f t="shared" si="42"/>
        <v>-7.5288862572584117E-2</v>
      </c>
      <c r="AQ39">
        <f t="shared" si="43"/>
        <v>4.8456654149484182</v>
      </c>
      <c r="AR39">
        <f t="shared" si="44"/>
        <v>63.667512177344406</v>
      </c>
      <c r="AS39">
        <f t="shared" si="45"/>
        <v>39.040879486914719</v>
      </c>
      <c r="AT39">
        <f t="shared" si="46"/>
        <v>32.441400527954102</v>
      </c>
      <c r="AU39">
        <f t="shared" si="47"/>
        <v>4.8956868954694999</v>
      </c>
      <c r="AV39">
        <f t="shared" si="48"/>
        <v>0.14172957672823541</v>
      </c>
      <c r="AW39">
        <f t="shared" si="49"/>
        <v>1.8743063492453658</v>
      </c>
      <c r="AX39">
        <f t="shared" si="50"/>
        <v>3.0213805462241341</v>
      </c>
      <c r="AY39">
        <f t="shared" si="51"/>
        <v>8.8936764495994247E-2</v>
      </c>
      <c r="AZ39">
        <f t="shared" si="52"/>
        <v>18.225290956963963</v>
      </c>
      <c r="BA39">
        <f t="shared" si="53"/>
        <v>0.60305078297901171</v>
      </c>
      <c r="BB39">
        <f t="shared" si="54"/>
        <v>37.633196796304723</v>
      </c>
      <c r="BC39">
        <f t="shared" si="55"/>
        <v>393.8588884055946</v>
      </c>
      <c r="BD39">
        <f t="shared" si="56"/>
        <v>1.1634220263333953E-2</v>
      </c>
    </row>
    <row r="40" spans="1:114" x14ac:dyDescent="0.25">
      <c r="A40" s="1">
        <v>22</v>
      </c>
      <c r="B40" s="1" t="s">
        <v>88</v>
      </c>
      <c r="C40" s="1">
        <v>848.49999969825149</v>
      </c>
      <c r="D40" s="1">
        <v>0</v>
      </c>
      <c r="E40">
        <f t="shared" si="29"/>
        <v>12.475493709283198</v>
      </c>
      <c r="F40">
        <f t="shared" si="30"/>
        <v>0.14601726511624402</v>
      </c>
      <c r="G40">
        <f t="shared" si="31"/>
        <v>236.38008359063457</v>
      </c>
      <c r="H40">
        <f t="shared" si="32"/>
        <v>5.7964183159561129</v>
      </c>
      <c r="I40">
        <f t="shared" si="33"/>
        <v>2.9707331902393048</v>
      </c>
      <c r="J40">
        <f t="shared" si="34"/>
        <v>32.256778717041016</v>
      </c>
      <c r="K40" s="1">
        <v>0.86952322000000004</v>
      </c>
      <c r="L40">
        <f t="shared" si="35"/>
        <v>2.5464743951789695</v>
      </c>
      <c r="M40" s="1">
        <v>1</v>
      </c>
      <c r="N40">
        <f t="shared" si="36"/>
        <v>5.0929487903579389</v>
      </c>
      <c r="O40" s="1">
        <v>32.623058319091797</v>
      </c>
      <c r="P40" s="1">
        <v>32.256778717041016</v>
      </c>
      <c r="Q40" s="1">
        <v>32.048686981201172</v>
      </c>
      <c r="R40" s="1">
        <v>399.61782836914062</v>
      </c>
      <c r="S40" s="1">
        <v>397.04742431640625</v>
      </c>
      <c r="T40" s="1">
        <v>23.641529083251953</v>
      </c>
      <c r="U40" s="1">
        <v>24.624969482421875</v>
      </c>
      <c r="V40" s="1">
        <v>36.379104614257812</v>
      </c>
      <c r="W40" s="1">
        <v>37.892402648925781</v>
      </c>
      <c r="X40" s="1">
        <v>499.8785400390625</v>
      </c>
      <c r="Y40" s="1">
        <v>1500.15185546875</v>
      </c>
      <c r="Z40" s="1">
        <v>268.2154541015625</v>
      </c>
      <c r="AA40" s="1">
        <v>76.109367370605469</v>
      </c>
      <c r="AB40" s="1">
        <v>2.08133864402771</v>
      </c>
      <c r="AC40" s="1">
        <v>0.38524109125137329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5.7488808641483136</v>
      </c>
      <c r="AL40">
        <f t="shared" si="38"/>
        <v>5.7964183159561131E-3</v>
      </c>
      <c r="AM40">
        <f t="shared" si="39"/>
        <v>305.40677871704099</v>
      </c>
      <c r="AN40">
        <f t="shared" si="40"/>
        <v>305.77305831909177</v>
      </c>
      <c r="AO40">
        <f t="shared" si="41"/>
        <v>240.02429151003889</v>
      </c>
      <c r="AP40">
        <f t="shared" si="42"/>
        <v>-7.748774665851442E-2</v>
      </c>
      <c r="AQ40">
        <f t="shared" si="43"/>
        <v>4.8449240390668997</v>
      </c>
      <c r="AR40">
        <f t="shared" si="44"/>
        <v>63.657394699855033</v>
      </c>
      <c r="AS40">
        <f t="shared" si="45"/>
        <v>39.032425217433158</v>
      </c>
      <c r="AT40">
        <f t="shared" si="46"/>
        <v>32.439918518066406</v>
      </c>
      <c r="AU40">
        <f t="shared" si="47"/>
        <v>4.8952775722777684</v>
      </c>
      <c r="AV40">
        <f t="shared" si="48"/>
        <v>0.14194756100167943</v>
      </c>
      <c r="AW40">
        <f t="shared" si="49"/>
        <v>1.8741908488275949</v>
      </c>
      <c r="AX40">
        <f t="shared" si="50"/>
        <v>3.0210867234501735</v>
      </c>
      <c r="AY40">
        <f t="shared" si="51"/>
        <v>8.907410211040491E-2</v>
      </c>
      <c r="AZ40">
        <f t="shared" si="52"/>
        <v>17.990738621094035</v>
      </c>
      <c r="BA40">
        <f t="shared" si="53"/>
        <v>0.59534470976007081</v>
      </c>
      <c r="BB40">
        <f t="shared" si="54"/>
        <v>37.639921979738553</v>
      </c>
      <c r="BC40">
        <f t="shared" si="55"/>
        <v>393.74051564702836</v>
      </c>
      <c r="BD40">
        <f t="shared" si="56"/>
        <v>1.1926042436971209E-2</v>
      </c>
    </row>
    <row r="41" spans="1:114" x14ac:dyDescent="0.25">
      <c r="A41" s="1">
        <v>23</v>
      </c>
      <c r="B41" s="1" t="s">
        <v>89</v>
      </c>
      <c r="C41" s="1">
        <v>848.99999968707561</v>
      </c>
      <c r="D41" s="1">
        <v>0</v>
      </c>
      <c r="E41">
        <f t="shared" si="29"/>
        <v>12.439960891129585</v>
      </c>
      <c r="F41">
        <f t="shared" si="30"/>
        <v>0.14618853092164841</v>
      </c>
      <c r="G41">
        <f t="shared" si="31"/>
        <v>236.93188524630867</v>
      </c>
      <c r="H41">
        <f t="shared" si="32"/>
        <v>5.8028831571686998</v>
      </c>
      <c r="I41">
        <f t="shared" si="33"/>
        <v>2.9706750748135704</v>
      </c>
      <c r="J41">
        <f t="shared" si="34"/>
        <v>32.255966186523438</v>
      </c>
      <c r="K41" s="1">
        <v>0.86952322000000004</v>
      </c>
      <c r="L41">
        <f t="shared" si="35"/>
        <v>2.5464743951789695</v>
      </c>
      <c r="M41" s="1">
        <v>1</v>
      </c>
      <c r="N41">
        <f t="shared" si="36"/>
        <v>5.0929487903579389</v>
      </c>
      <c r="O41" s="1">
        <v>32.624053955078125</v>
      </c>
      <c r="P41" s="1">
        <v>32.255966186523438</v>
      </c>
      <c r="Q41" s="1">
        <v>32.048599243164063</v>
      </c>
      <c r="R41" s="1">
        <v>399.62289428710937</v>
      </c>
      <c r="S41" s="1">
        <v>397.05831909179687</v>
      </c>
      <c r="T41" s="1">
        <v>23.638250350952148</v>
      </c>
      <c r="U41" s="1">
        <v>24.622749328613281</v>
      </c>
      <c r="V41" s="1">
        <v>36.372112274169922</v>
      </c>
      <c r="W41" s="1">
        <v>37.886955261230469</v>
      </c>
      <c r="X41" s="1">
        <v>499.89910888671875</v>
      </c>
      <c r="Y41" s="1">
        <v>1500.1558837890625</v>
      </c>
      <c r="Z41" s="1">
        <v>268.16140747070312</v>
      </c>
      <c r="AA41" s="1">
        <v>76.10955810546875</v>
      </c>
      <c r="AB41" s="1">
        <v>2.08133864402771</v>
      </c>
      <c r="AC41" s="1">
        <v>0.38524109125137329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5.7491174173211688</v>
      </c>
      <c r="AL41">
        <f t="shared" si="38"/>
        <v>5.8028831571686999E-3</v>
      </c>
      <c r="AM41">
        <f t="shared" si="39"/>
        <v>305.40596618652341</v>
      </c>
      <c r="AN41">
        <f t="shared" si="40"/>
        <v>305.7740539550781</v>
      </c>
      <c r="AO41">
        <f t="shared" si="41"/>
        <v>240.02493604127449</v>
      </c>
      <c r="AP41">
        <f t="shared" si="42"/>
        <v>-7.931937119061061E-2</v>
      </c>
      <c r="AQ41">
        <f t="shared" si="43"/>
        <v>4.8447016455560545</v>
      </c>
      <c r="AR41">
        <f t="shared" si="44"/>
        <v>63.654313152659661</v>
      </c>
      <c r="AS41">
        <f t="shared" si="45"/>
        <v>39.03156382404638</v>
      </c>
      <c r="AT41">
        <f t="shared" si="46"/>
        <v>32.440010070800781</v>
      </c>
      <c r="AU41">
        <f t="shared" si="47"/>
        <v>4.8953028577893303</v>
      </c>
      <c r="AV41">
        <f t="shared" si="48"/>
        <v>0.14210940772588337</v>
      </c>
      <c r="AW41">
        <f t="shared" si="49"/>
        <v>1.8740265707424841</v>
      </c>
      <c r="AX41">
        <f t="shared" si="50"/>
        <v>3.0212762870468461</v>
      </c>
      <c r="AY41">
        <f t="shared" si="51"/>
        <v>8.9176072229211784E-2</v>
      </c>
      <c r="AZ41">
        <f t="shared" si="52"/>
        <v>18.032781087192184</v>
      </c>
      <c r="BA41">
        <f t="shared" si="53"/>
        <v>0.59671809871217385</v>
      </c>
      <c r="BB41">
        <f t="shared" si="54"/>
        <v>37.640490882573374</v>
      </c>
      <c r="BC41">
        <f t="shared" si="55"/>
        <v>393.76082919069682</v>
      </c>
      <c r="BD41">
        <f t="shared" si="56"/>
        <v>1.1891640808064294E-2</v>
      </c>
    </row>
    <row r="42" spans="1:114" x14ac:dyDescent="0.25">
      <c r="A42" s="1">
        <v>24</v>
      </c>
      <c r="B42" s="1" t="s">
        <v>89</v>
      </c>
      <c r="C42" s="1">
        <v>849.49999967589974</v>
      </c>
      <c r="D42" s="1">
        <v>0</v>
      </c>
      <c r="E42">
        <f t="shared" si="29"/>
        <v>12.503039650600307</v>
      </c>
      <c r="F42">
        <f t="shared" si="30"/>
        <v>0.14623932952675778</v>
      </c>
      <c r="G42">
        <f t="shared" si="31"/>
        <v>236.28648416139936</v>
      </c>
      <c r="H42">
        <f t="shared" si="32"/>
        <v>5.8042439851311274</v>
      </c>
      <c r="I42">
        <f t="shared" si="33"/>
        <v>2.9703845638540023</v>
      </c>
      <c r="J42">
        <f t="shared" si="34"/>
        <v>32.254348754882813</v>
      </c>
      <c r="K42" s="1">
        <v>0.86952322000000004</v>
      </c>
      <c r="L42">
        <f t="shared" si="35"/>
        <v>2.5464743951789695</v>
      </c>
      <c r="M42" s="1">
        <v>1</v>
      </c>
      <c r="N42">
        <f t="shared" si="36"/>
        <v>5.0929487903579389</v>
      </c>
      <c r="O42" s="1">
        <v>32.626384735107422</v>
      </c>
      <c r="P42" s="1">
        <v>32.254348754882813</v>
      </c>
      <c r="Q42" s="1">
        <v>32.048011779785156</v>
      </c>
      <c r="R42" s="1">
        <v>399.62484741210937</v>
      </c>
      <c r="S42" s="1">
        <v>397.04928588867187</v>
      </c>
      <c r="T42" s="1">
        <v>23.636013031005859</v>
      </c>
      <c r="U42" s="1">
        <v>24.620718002319336</v>
      </c>
      <c r="V42" s="1">
        <v>36.363941192626953</v>
      </c>
      <c r="W42" s="1">
        <v>37.87890625</v>
      </c>
      <c r="X42" s="1">
        <v>499.91278076171875</v>
      </c>
      <c r="Y42" s="1">
        <v>1500.1549072265625</v>
      </c>
      <c r="Z42" s="1">
        <v>268.11746215820312</v>
      </c>
      <c r="AA42" s="1">
        <v>76.109657287597656</v>
      </c>
      <c r="AB42" s="1">
        <v>2.08133864402771</v>
      </c>
      <c r="AC42" s="1">
        <v>0.38524109125137329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5.7492746514776076</v>
      </c>
      <c r="AL42">
        <f t="shared" si="38"/>
        <v>5.8042439851311274E-3</v>
      </c>
      <c r="AM42">
        <f t="shared" si="39"/>
        <v>305.40434875488279</v>
      </c>
      <c r="AN42">
        <f t="shared" si="40"/>
        <v>305.7763847351074</v>
      </c>
      <c r="AO42">
        <f t="shared" si="41"/>
        <v>240.02477979127798</v>
      </c>
      <c r="AP42">
        <f t="shared" si="42"/>
        <v>-7.9400504342277189E-2</v>
      </c>
      <c r="AQ42">
        <f t="shared" si="43"/>
        <v>4.8442589731851129</v>
      </c>
      <c r="AR42">
        <f t="shared" si="44"/>
        <v>63.648413957245644</v>
      </c>
      <c r="AS42">
        <f t="shared" si="45"/>
        <v>39.027695954926308</v>
      </c>
      <c r="AT42">
        <f t="shared" si="46"/>
        <v>32.440366744995117</v>
      </c>
      <c r="AU42">
        <f t="shared" si="47"/>
        <v>4.895401367012183</v>
      </c>
      <c r="AV42">
        <f t="shared" si="48"/>
        <v>0.14215741053261668</v>
      </c>
      <c r="AW42">
        <f t="shared" si="49"/>
        <v>1.8738744093311106</v>
      </c>
      <c r="AX42">
        <f t="shared" si="50"/>
        <v>3.0215269576810724</v>
      </c>
      <c r="AY42">
        <f t="shared" si="51"/>
        <v>8.920631615931951E-2</v>
      </c>
      <c r="AZ42">
        <f t="shared" si="52"/>
        <v>17.983683331215477</v>
      </c>
      <c r="BA42">
        <f t="shared" si="53"/>
        <v>0.59510618091793122</v>
      </c>
      <c r="BB42">
        <f t="shared" si="54"/>
        <v>37.641754606326394</v>
      </c>
      <c r="BC42">
        <f t="shared" si="55"/>
        <v>393.73507555137843</v>
      </c>
      <c r="BD42">
        <f t="shared" si="56"/>
        <v>1.1953122279034863E-2</v>
      </c>
    </row>
    <row r="43" spans="1:114" x14ac:dyDescent="0.25">
      <c r="A43" s="1">
        <v>25</v>
      </c>
      <c r="B43" s="1" t="s">
        <v>90</v>
      </c>
      <c r="C43" s="1">
        <v>849.99999966472387</v>
      </c>
      <c r="D43" s="1">
        <v>0</v>
      </c>
      <c r="E43">
        <f t="shared" si="29"/>
        <v>12.200626891690025</v>
      </c>
      <c r="F43">
        <f t="shared" si="30"/>
        <v>0.14638149693679003</v>
      </c>
      <c r="G43">
        <f t="shared" si="31"/>
        <v>239.7274227259305</v>
      </c>
      <c r="H43">
        <f t="shared" si="32"/>
        <v>5.8096228477384395</v>
      </c>
      <c r="I43">
        <f t="shared" si="33"/>
        <v>2.9703563773835575</v>
      </c>
      <c r="J43">
        <f t="shared" si="34"/>
        <v>32.253692626953125</v>
      </c>
      <c r="K43" s="1">
        <v>0.86952322000000004</v>
      </c>
      <c r="L43">
        <f t="shared" si="35"/>
        <v>2.5464743951789695</v>
      </c>
      <c r="M43" s="1">
        <v>1</v>
      </c>
      <c r="N43">
        <f t="shared" si="36"/>
        <v>5.0929487903579389</v>
      </c>
      <c r="O43" s="1">
        <v>32.627059936523437</v>
      </c>
      <c r="P43" s="1">
        <v>32.253692626953125</v>
      </c>
      <c r="Q43" s="1">
        <v>32.047828674316406</v>
      </c>
      <c r="R43" s="1">
        <v>399.6064453125</v>
      </c>
      <c r="S43" s="1">
        <v>397.0831298828125</v>
      </c>
      <c r="T43" s="1">
        <v>23.632976531982422</v>
      </c>
      <c r="U43" s="1">
        <v>24.618576049804688</v>
      </c>
      <c r="V43" s="1">
        <v>36.358112335205078</v>
      </c>
      <c r="W43" s="1">
        <v>37.874404907226563</v>
      </c>
      <c r="X43" s="1">
        <v>499.92300415039062</v>
      </c>
      <c r="Y43" s="1">
        <v>1500.0960693359375</v>
      </c>
      <c r="Z43" s="1">
        <v>268.05984497070312</v>
      </c>
      <c r="AA43" s="1">
        <v>76.110130310058594</v>
      </c>
      <c r="AB43" s="1">
        <v>2.08133864402771</v>
      </c>
      <c r="AC43" s="1">
        <v>0.38524109125137329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5.7493922261258374</v>
      </c>
      <c r="AL43">
        <f t="shared" si="38"/>
        <v>5.8096228477384397E-3</v>
      </c>
      <c r="AM43">
        <f t="shared" si="39"/>
        <v>305.4036926269531</v>
      </c>
      <c r="AN43">
        <f t="shared" si="40"/>
        <v>305.77705993652341</v>
      </c>
      <c r="AO43">
        <f t="shared" si="41"/>
        <v>240.0153657289884</v>
      </c>
      <c r="AP43">
        <f t="shared" si="42"/>
        <v>-8.1008843016084409E-2</v>
      </c>
      <c r="AQ43">
        <f t="shared" si="43"/>
        <v>4.8440794085822798</v>
      </c>
      <c r="AR43">
        <f t="shared" si="44"/>
        <v>63.645659110664987</v>
      </c>
      <c r="AS43">
        <f t="shared" si="45"/>
        <v>39.027083060860299</v>
      </c>
      <c r="AT43">
        <f t="shared" si="46"/>
        <v>32.440376281738281</v>
      </c>
      <c r="AU43">
        <f t="shared" si="47"/>
        <v>4.8954040009723032</v>
      </c>
      <c r="AV43">
        <f t="shared" si="48"/>
        <v>0.14229174853947732</v>
      </c>
      <c r="AW43">
        <f t="shared" si="49"/>
        <v>1.8737230311987223</v>
      </c>
      <c r="AX43">
        <f t="shared" si="50"/>
        <v>3.0216809697735809</v>
      </c>
      <c r="AY43">
        <f t="shared" si="51"/>
        <v>8.9290955591081494E-2</v>
      </c>
      <c r="AZ43">
        <f t="shared" si="52"/>
        <v>18.245685382565071</v>
      </c>
      <c r="BA43">
        <f t="shared" si="53"/>
        <v>0.60372099614677421</v>
      </c>
      <c r="BB43">
        <f t="shared" si="54"/>
        <v>37.641886648678671</v>
      </c>
      <c r="BC43">
        <f t="shared" si="55"/>
        <v>393.84908081187655</v>
      </c>
      <c r="BD43">
        <f t="shared" si="56"/>
        <v>1.1660675037075467E-2</v>
      </c>
    </row>
    <row r="44" spans="1:114" x14ac:dyDescent="0.25">
      <c r="A44" s="1">
        <v>26</v>
      </c>
      <c r="B44" s="1" t="s">
        <v>90</v>
      </c>
      <c r="C44" s="1">
        <v>850.499999653548</v>
      </c>
      <c r="D44" s="1">
        <v>0</v>
      </c>
      <c r="E44">
        <f t="shared" si="29"/>
        <v>12.177422770974042</v>
      </c>
      <c r="F44">
        <f t="shared" si="30"/>
        <v>0.14650223930562759</v>
      </c>
      <c r="G44">
        <f t="shared" si="31"/>
        <v>240.0780206170472</v>
      </c>
      <c r="H44">
        <f t="shared" si="32"/>
        <v>5.8142027092114379</v>
      </c>
      <c r="I44">
        <f t="shared" si="33"/>
        <v>2.9703321441207908</v>
      </c>
      <c r="J44">
        <f t="shared" si="34"/>
        <v>32.252994537353516</v>
      </c>
      <c r="K44" s="1">
        <v>0.86952322000000004</v>
      </c>
      <c r="L44">
        <f t="shared" si="35"/>
        <v>2.5464743951789695</v>
      </c>
      <c r="M44" s="1">
        <v>1</v>
      </c>
      <c r="N44">
        <f t="shared" si="36"/>
        <v>5.0929487903579389</v>
      </c>
      <c r="O44" s="1">
        <v>32.628314971923828</v>
      </c>
      <c r="P44" s="1">
        <v>32.252994537353516</v>
      </c>
      <c r="Q44" s="1">
        <v>32.048065185546875</v>
      </c>
      <c r="R44" s="1">
        <v>399.594482421875</v>
      </c>
      <c r="S44" s="1">
        <v>397.074951171875</v>
      </c>
      <c r="T44" s="1">
        <v>23.629961013793945</v>
      </c>
      <c r="U44" s="1">
        <v>24.616317749023438</v>
      </c>
      <c r="V44" s="1">
        <v>36.350997924804688</v>
      </c>
      <c r="W44" s="1">
        <v>37.868350982666016</v>
      </c>
      <c r="X44" s="1">
        <v>499.93417358398437</v>
      </c>
      <c r="Y44" s="1">
        <v>1500.0946044921875</v>
      </c>
      <c r="Z44" s="1">
        <v>267.91513061523438</v>
      </c>
      <c r="AA44" s="1">
        <v>76.110336303710938</v>
      </c>
      <c r="AB44" s="1">
        <v>2.08133864402771</v>
      </c>
      <c r="AC44" s="1">
        <v>0.38524109125137329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5.7495206808161416</v>
      </c>
      <c r="AL44">
        <f t="shared" si="38"/>
        <v>5.8142027092114379E-3</v>
      </c>
      <c r="AM44">
        <f t="shared" si="39"/>
        <v>305.40299453735349</v>
      </c>
      <c r="AN44">
        <f t="shared" si="40"/>
        <v>305.77831497192381</v>
      </c>
      <c r="AO44">
        <f t="shared" si="41"/>
        <v>240.01513135399364</v>
      </c>
      <c r="AP44">
        <f t="shared" si="42"/>
        <v>-8.225344636225293E-2</v>
      </c>
      <c r="AQ44">
        <f t="shared" si="43"/>
        <v>4.8438883665579731</v>
      </c>
      <c r="AR44">
        <f t="shared" si="44"/>
        <v>63.642976786082052</v>
      </c>
      <c r="AS44">
        <f t="shared" si="45"/>
        <v>39.026659037058614</v>
      </c>
      <c r="AT44">
        <f t="shared" si="46"/>
        <v>32.440654754638672</v>
      </c>
      <c r="AU44">
        <f t="shared" si="47"/>
        <v>4.8954809131517178</v>
      </c>
      <c r="AV44">
        <f t="shared" si="48"/>
        <v>0.1424058356938657</v>
      </c>
      <c r="AW44">
        <f t="shared" si="49"/>
        <v>1.8735562224371825</v>
      </c>
      <c r="AX44">
        <f t="shared" si="50"/>
        <v>3.0219246907145356</v>
      </c>
      <c r="AY44">
        <f t="shared" si="51"/>
        <v>8.9362836513883978E-2</v>
      </c>
      <c r="AZ44">
        <f t="shared" si="52"/>
        <v>18.272418888292712</v>
      </c>
      <c r="BA44">
        <f t="shared" si="53"/>
        <v>0.60461638264643081</v>
      </c>
      <c r="BB44">
        <f t="shared" si="54"/>
        <v>37.641534252750589</v>
      </c>
      <c r="BC44">
        <f t="shared" si="55"/>
        <v>393.84705287218299</v>
      </c>
      <c r="BD44">
        <f t="shared" si="56"/>
        <v>1.1638448809025457E-2</v>
      </c>
    </row>
    <row r="45" spans="1:114" x14ac:dyDescent="0.25">
      <c r="A45" s="1">
        <v>27</v>
      </c>
      <c r="B45" s="1" t="s">
        <v>91</v>
      </c>
      <c r="C45" s="1">
        <v>850.99999964237213</v>
      </c>
      <c r="D45" s="1">
        <v>0</v>
      </c>
      <c r="E45">
        <f t="shared" si="29"/>
        <v>12.022637810531075</v>
      </c>
      <c r="F45">
        <f t="shared" si="30"/>
        <v>0.14627719165513858</v>
      </c>
      <c r="G45">
        <f t="shared" si="31"/>
        <v>241.57240071201593</v>
      </c>
      <c r="H45">
        <f t="shared" si="32"/>
        <v>5.8058549914148188</v>
      </c>
      <c r="I45">
        <f t="shared" si="33"/>
        <v>2.9705222680868903</v>
      </c>
      <c r="J45">
        <f t="shared" si="34"/>
        <v>32.252918243408203</v>
      </c>
      <c r="K45" s="1">
        <v>0.86952322000000004</v>
      </c>
      <c r="L45">
        <f t="shared" si="35"/>
        <v>2.5464743951789695</v>
      </c>
      <c r="M45" s="1">
        <v>1</v>
      </c>
      <c r="N45">
        <f t="shared" si="36"/>
        <v>5.0929487903579389</v>
      </c>
      <c r="O45" s="1">
        <v>32.629199981689453</v>
      </c>
      <c r="P45" s="1">
        <v>32.252918243408203</v>
      </c>
      <c r="Q45" s="1">
        <v>32.047874450683594</v>
      </c>
      <c r="R45" s="1">
        <v>399.58157348632812</v>
      </c>
      <c r="S45" s="1">
        <v>397.08966064453125</v>
      </c>
      <c r="T45" s="1">
        <v>23.628541946411133</v>
      </c>
      <c r="U45" s="1">
        <v>24.613431930541992</v>
      </c>
      <c r="V45" s="1">
        <v>36.347175598144531</v>
      </c>
      <c r="W45" s="1">
        <v>37.862201690673828</v>
      </c>
      <c r="X45" s="1">
        <v>499.96133422851562</v>
      </c>
      <c r="Y45" s="1">
        <v>1500.025390625</v>
      </c>
      <c r="Z45" s="1">
        <v>267.89111328125</v>
      </c>
      <c r="AA45" s="1">
        <v>76.110687255859375</v>
      </c>
      <c r="AB45" s="1">
        <v>2.08133864402771</v>
      </c>
      <c r="AC45" s="1">
        <v>0.38524109125137329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5.749833043314422</v>
      </c>
      <c r="AL45">
        <f t="shared" si="38"/>
        <v>5.8058549914148183E-3</v>
      </c>
      <c r="AM45">
        <f t="shared" si="39"/>
        <v>305.40291824340818</v>
      </c>
      <c r="AN45">
        <f t="shared" si="40"/>
        <v>305.77919998168943</v>
      </c>
      <c r="AO45">
        <f t="shared" si="41"/>
        <v>240.00405713549117</v>
      </c>
      <c r="AP45">
        <f t="shared" si="42"/>
        <v>-7.9676678894221573E-2</v>
      </c>
      <c r="AQ45">
        <f t="shared" si="43"/>
        <v>4.8438674880457553</v>
      </c>
      <c r="AR45">
        <f t="shared" si="44"/>
        <v>63.642409005745129</v>
      </c>
      <c r="AS45">
        <f t="shared" si="45"/>
        <v>39.028977075203137</v>
      </c>
      <c r="AT45">
        <f t="shared" si="46"/>
        <v>32.441059112548828</v>
      </c>
      <c r="AU45">
        <f t="shared" si="47"/>
        <v>4.8955925957228965</v>
      </c>
      <c r="AV45">
        <f t="shared" si="48"/>
        <v>0.14219318824089899</v>
      </c>
      <c r="AW45">
        <f t="shared" si="49"/>
        <v>1.8733452199588647</v>
      </c>
      <c r="AX45">
        <f t="shared" si="50"/>
        <v>3.0222473757640316</v>
      </c>
      <c r="AY45">
        <f t="shared" si="51"/>
        <v>8.9228857780350182E-2</v>
      </c>
      <c r="AZ45">
        <f t="shared" si="52"/>
        <v>18.386241440239385</v>
      </c>
      <c r="BA45">
        <f t="shared" si="53"/>
        <v>0.60835731738749033</v>
      </c>
      <c r="BB45">
        <f t="shared" si="54"/>
        <v>37.634707946009918</v>
      </c>
      <c r="BC45">
        <f t="shared" si="55"/>
        <v>393.90279156095733</v>
      </c>
      <c r="BD45">
        <f t="shared" si="56"/>
        <v>1.1486805182236761E-2</v>
      </c>
    </row>
    <row r="46" spans="1:114" x14ac:dyDescent="0.25">
      <c r="A46" s="1">
        <v>28</v>
      </c>
      <c r="B46" s="1" t="s">
        <v>91</v>
      </c>
      <c r="C46" s="1">
        <v>851.49999963119626</v>
      </c>
      <c r="D46" s="1">
        <v>0</v>
      </c>
      <c r="E46">
        <f t="shared" si="29"/>
        <v>12.090069088179463</v>
      </c>
      <c r="F46">
        <f t="shared" si="30"/>
        <v>0.14631730107817442</v>
      </c>
      <c r="G46">
        <f t="shared" si="31"/>
        <v>240.88750330956412</v>
      </c>
      <c r="H46">
        <f t="shared" si="32"/>
        <v>5.8078965526944826</v>
      </c>
      <c r="I46">
        <f t="shared" si="33"/>
        <v>2.9707849267922644</v>
      </c>
      <c r="J46">
        <f t="shared" si="34"/>
        <v>32.253288269042969</v>
      </c>
      <c r="K46" s="1">
        <v>0.86952322000000004</v>
      </c>
      <c r="L46">
        <f t="shared" si="35"/>
        <v>2.5464743951789695</v>
      </c>
      <c r="M46" s="1">
        <v>1</v>
      </c>
      <c r="N46">
        <f t="shared" si="36"/>
        <v>5.0929487903579389</v>
      </c>
      <c r="O46" s="1">
        <v>32.630287170410156</v>
      </c>
      <c r="P46" s="1">
        <v>32.253288269042969</v>
      </c>
      <c r="Q46" s="1">
        <v>32.048439025878906</v>
      </c>
      <c r="R46" s="1">
        <v>399.60791015625</v>
      </c>
      <c r="S46" s="1">
        <v>397.10415649414062</v>
      </c>
      <c r="T46" s="1">
        <v>23.626020431518555</v>
      </c>
      <c r="U46" s="1">
        <v>24.611242294311523</v>
      </c>
      <c r="V46" s="1">
        <v>36.341167449951172</v>
      </c>
      <c r="W46" s="1">
        <v>37.856620788574219</v>
      </c>
      <c r="X46" s="1">
        <v>499.96978759765625</v>
      </c>
      <c r="Y46" s="1">
        <v>1499.9940185546875</v>
      </c>
      <c r="Z46" s="1">
        <v>267.87249755859375</v>
      </c>
      <c r="AA46" s="1">
        <v>76.11090087890625</v>
      </c>
      <c r="AB46" s="1">
        <v>2.08133864402771</v>
      </c>
      <c r="AC46" s="1">
        <v>0.38524109125137329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5.7499302617548977</v>
      </c>
      <c r="AL46">
        <f t="shared" si="38"/>
        <v>5.807896552694483E-3</v>
      </c>
      <c r="AM46">
        <f t="shared" si="39"/>
        <v>305.40328826904295</v>
      </c>
      <c r="AN46">
        <f t="shared" si="40"/>
        <v>305.78028717041013</v>
      </c>
      <c r="AO46">
        <f t="shared" si="41"/>
        <v>239.99903760435336</v>
      </c>
      <c r="AP46">
        <f t="shared" si="42"/>
        <v>-8.0278761135601021E-2</v>
      </c>
      <c r="AQ46">
        <f t="shared" si="43"/>
        <v>4.8439687495613537</v>
      </c>
      <c r="AR46">
        <f t="shared" si="44"/>
        <v>63.643560825382828</v>
      </c>
      <c r="AS46">
        <f t="shared" si="45"/>
        <v>39.032318531071304</v>
      </c>
      <c r="AT46">
        <f t="shared" si="46"/>
        <v>32.441787719726563</v>
      </c>
      <c r="AU46">
        <f t="shared" si="47"/>
        <v>4.8957938406706107</v>
      </c>
      <c r="AV46">
        <f t="shared" si="48"/>
        <v>0.14223108895968803</v>
      </c>
      <c r="AW46">
        <f t="shared" si="49"/>
        <v>1.8731838227690896</v>
      </c>
      <c r="AX46">
        <f t="shared" si="50"/>
        <v>3.0226100179015214</v>
      </c>
      <c r="AY46">
        <f t="shared" si="51"/>
        <v>8.9252737046647573E-2</v>
      </c>
      <c r="AZ46">
        <f t="shared" si="52"/>
        <v>18.334164887361435</v>
      </c>
      <c r="BA46">
        <f t="shared" si="53"/>
        <v>0.60661038009839741</v>
      </c>
      <c r="BB46">
        <f t="shared" si="54"/>
        <v>37.631008669937046</v>
      </c>
      <c r="BC46">
        <f t="shared" si="55"/>
        <v>393.89941324206973</v>
      </c>
      <c r="BD46">
        <f t="shared" si="56"/>
        <v>1.1550194780255334E-2</v>
      </c>
    </row>
    <row r="47" spans="1:114" x14ac:dyDescent="0.25">
      <c r="A47" s="1">
        <v>29</v>
      </c>
      <c r="B47" s="1" t="s">
        <v>92</v>
      </c>
      <c r="C47" s="1">
        <v>851.99999962002039</v>
      </c>
      <c r="D47" s="1">
        <v>0</v>
      </c>
      <c r="E47">
        <f t="shared" si="29"/>
        <v>12.157600249760034</v>
      </c>
      <c r="F47">
        <f t="shared" si="30"/>
        <v>0.14676578050102917</v>
      </c>
      <c r="G47">
        <f t="shared" si="31"/>
        <v>240.54696750972113</v>
      </c>
      <c r="H47">
        <f t="shared" si="32"/>
        <v>5.8259477687025081</v>
      </c>
      <c r="I47">
        <f t="shared" si="33"/>
        <v>2.9711526095479215</v>
      </c>
      <c r="J47">
        <f t="shared" si="34"/>
        <v>32.254718780517578</v>
      </c>
      <c r="K47" s="1">
        <v>0.86952322000000004</v>
      </c>
      <c r="L47">
        <f t="shared" si="35"/>
        <v>2.5464743951789695</v>
      </c>
      <c r="M47" s="1">
        <v>1</v>
      </c>
      <c r="N47">
        <f t="shared" si="36"/>
        <v>5.0929487903579389</v>
      </c>
      <c r="O47" s="1">
        <v>32.633182525634766</v>
      </c>
      <c r="P47" s="1">
        <v>32.254718780517578</v>
      </c>
      <c r="Q47" s="1">
        <v>32.049510955810547</v>
      </c>
      <c r="R47" s="1">
        <v>399.62225341796875</v>
      </c>
      <c r="S47" s="1">
        <v>397.10537719726562</v>
      </c>
      <c r="T47" s="1">
        <v>23.623262405395508</v>
      </c>
      <c r="U47" s="1">
        <v>24.611597061157227</v>
      </c>
      <c r="V47" s="1">
        <v>36.330940246582031</v>
      </c>
      <c r="W47" s="1">
        <v>37.850929260253906</v>
      </c>
      <c r="X47" s="1">
        <v>499.9439697265625</v>
      </c>
      <c r="Y47" s="1">
        <v>1499.9444580078125</v>
      </c>
      <c r="Z47" s="1">
        <v>267.802978515625</v>
      </c>
      <c r="AA47" s="1">
        <v>76.110771179199219</v>
      </c>
      <c r="AB47" s="1">
        <v>2.08133864402771</v>
      </c>
      <c r="AC47" s="1">
        <v>0.38524109125137329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5.7496333418969821</v>
      </c>
      <c r="AL47">
        <f t="shared" si="38"/>
        <v>5.8259477687025085E-3</v>
      </c>
      <c r="AM47">
        <f t="shared" si="39"/>
        <v>305.40471878051756</v>
      </c>
      <c r="AN47">
        <f t="shared" si="40"/>
        <v>305.78318252563474</v>
      </c>
      <c r="AO47">
        <f t="shared" si="41"/>
        <v>239.9911079170306</v>
      </c>
      <c r="AP47">
        <f t="shared" si="42"/>
        <v>-8.5768006468812746E-2</v>
      </c>
      <c r="AQ47">
        <f t="shared" si="43"/>
        <v>4.8443602418243108</v>
      </c>
      <c r="AR47">
        <f t="shared" si="44"/>
        <v>63.648812996763539</v>
      </c>
      <c r="AS47">
        <f t="shared" si="45"/>
        <v>39.037215935606312</v>
      </c>
      <c r="AT47">
        <f t="shared" si="46"/>
        <v>32.443950653076172</v>
      </c>
      <c r="AU47">
        <f t="shared" si="47"/>
        <v>4.8963912960957261</v>
      </c>
      <c r="AV47">
        <f t="shared" si="48"/>
        <v>0.14265483246468505</v>
      </c>
      <c r="AW47">
        <f t="shared" si="49"/>
        <v>1.8732076322763895</v>
      </c>
      <c r="AX47">
        <f t="shared" si="50"/>
        <v>3.0231836638193368</v>
      </c>
      <c r="AY47">
        <f t="shared" si="51"/>
        <v>8.9519719222734565E-2</v>
      </c>
      <c r="AZ47">
        <f t="shared" si="52"/>
        <v>18.308215201982655</v>
      </c>
      <c r="BA47">
        <f t="shared" si="53"/>
        <v>0.60575097020211666</v>
      </c>
      <c r="BB47">
        <f t="shared" si="54"/>
        <v>37.633486033147669</v>
      </c>
      <c r="BC47">
        <f t="shared" si="55"/>
        <v>393.88273330022724</v>
      </c>
      <c r="BD47">
        <f t="shared" si="56"/>
        <v>1.1615966898635128E-2</v>
      </c>
    </row>
    <row r="48" spans="1:114" x14ac:dyDescent="0.25">
      <c r="A48" s="1">
        <v>30</v>
      </c>
      <c r="B48" s="1" t="s">
        <v>92</v>
      </c>
      <c r="C48" s="1">
        <v>852.49999960884452</v>
      </c>
      <c r="D48" s="1">
        <v>0</v>
      </c>
      <c r="E48">
        <f t="shared" si="29"/>
        <v>11.964257149371074</v>
      </c>
      <c r="F48">
        <f t="shared" si="30"/>
        <v>0.14706396091971247</v>
      </c>
      <c r="G48">
        <f t="shared" si="31"/>
        <v>242.91592274509969</v>
      </c>
      <c r="H48">
        <f t="shared" si="32"/>
        <v>5.8383057885295777</v>
      </c>
      <c r="I48">
        <f t="shared" si="33"/>
        <v>2.9715722179022359</v>
      </c>
      <c r="J48">
        <f t="shared" si="34"/>
        <v>32.255958557128906</v>
      </c>
      <c r="K48" s="1">
        <v>0.86952322000000004</v>
      </c>
      <c r="L48">
        <f t="shared" si="35"/>
        <v>2.5464743951789695</v>
      </c>
      <c r="M48" s="1">
        <v>1</v>
      </c>
      <c r="N48">
        <f t="shared" si="36"/>
        <v>5.0929487903579389</v>
      </c>
      <c r="O48" s="1">
        <v>32.635147094726563</v>
      </c>
      <c r="P48" s="1">
        <v>32.255958557128906</v>
      </c>
      <c r="Q48" s="1">
        <v>32.050949096679687</v>
      </c>
      <c r="R48" s="1">
        <v>399.61492919921875</v>
      </c>
      <c r="S48" s="1">
        <v>397.13088989257812</v>
      </c>
      <c r="T48" s="1">
        <v>23.620222091674805</v>
      </c>
      <c r="U48" s="1">
        <v>24.610618591308594</v>
      </c>
      <c r="V48" s="1">
        <v>36.322128295898437</v>
      </c>
      <c r="W48" s="1">
        <v>37.845115661621094</v>
      </c>
      <c r="X48" s="1">
        <v>499.96194458007812</v>
      </c>
      <c r="Y48" s="1">
        <v>1499.919189453125</v>
      </c>
      <c r="Z48" s="1">
        <v>267.75286865234375</v>
      </c>
      <c r="AA48" s="1">
        <v>76.11053466796875</v>
      </c>
      <c r="AB48" s="1">
        <v>2.08133864402771</v>
      </c>
      <c r="AC48" s="1">
        <v>0.38524109125137329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37"/>
        <v>5.7498400626964061</v>
      </c>
      <c r="AL48">
        <f t="shared" si="38"/>
        <v>5.8383057885295778E-3</v>
      </c>
      <c r="AM48">
        <f t="shared" si="39"/>
        <v>305.40595855712888</v>
      </c>
      <c r="AN48">
        <f t="shared" si="40"/>
        <v>305.78514709472654</v>
      </c>
      <c r="AO48">
        <f t="shared" si="41"/>
        <v>239.98706494837097</v>
      </c>
      <c r="AP48">
        <f t="shared" si="42"/>
        <v>-8.9540128221738319E-2</v>
      </c>
      <c r="AQ48">
        <f t="shared" si="43"/>
        <v>4.8446995573961846</v>
      </c>
      <c r="AR48">
        <f t="shared" si="44"/>
        <v>63.653468978126689</v>
      </c>
      <c r="AS48">
        <f t="shared" si="45"/>
        <v>39.042850386818095</v>
      </c>
      <c r="AT48">
        <f t="shared" si="46"/>
        <v>32.445552825927734</v>
      </c>
      <c r="AU48">
        <f t="shared" si="47"/>
        <v>4.8968338965806737</v>
      </c>
      <c r="AV48">
        <f t="shared" si="48"/>
        <v>0.14293652657403813</v>
      </c>
      <c r="AW48">
        <f t="shared" si="49"/>
        <v>1.8731273394939489</v>
      </c>
      <c r="AX48">
        <f t="shared" si="50"/>
        <v>3.023706557086725</v>
      </c>
      <c r="AY48">
        <f t="shared" si="51"/>
        <v>8.9697205860173768E-2</v>
      </c>
      <c r="AZ48">
        <f t="shared" si="52"/>
        <v>18.488460759492529</v>
      </c>
      <c r="BA48">
        <f t="shared" si="53"/>
        <v>0.61167723017166253</v>
      </c>
      <c r="BB48">
        <f t="shared" si="54"/>
        <v>37.632476059615705</v>
      </c>
      <c r="BC48">
        <f t="shared" si="55"/>
        <v>393.95949590914955</v>
      </c>
      <c r="BD48">
        <f t="shared" si="56"/>
        <v>1.142870334184363E-2</v>
      </c>
      <c r="BE48">
        <f>AVERAGE(E34:E48)</f>
        <v>12.295693870333976</v>
      </c>
      <c r="BF48">
        <f>AVERAGE(O34:O48)</f>
        <v>32.625650278727214</v>
      </c>
      <c r="BG48">
        <f>AVERAGE(P34:P48)</f>
        <v>32.257851918538414</v>
      </c>
      <c r="BH48" t="e">
        <f>AVERAGE(B34:B48)</f>
        <v>#DIV/0!</v>
      </c>
      <c r="BI48">
        <f t="shared" ref="BI48:DJ48" si="57">AVERAGE(C34:C48)</f>
        <v>849.13333301742875</v>
      </c>
      <c r="BJ48">
        <f t="shared" si="57"/>
        <v>0</v>
      </c>
      <c r="BK48">
        <f t="shared" si="57"/>
        <v>12.295693870333976</v>
      </c>
      <c r="BL48">
        <f t="shared" si="57"/>
        <v>0.14597879778700434</v>
      </c>
      <c r="BM48">
        <f t="shared" si="57"/>
        <v>238.31829790100065</v>
      </c>
      <c r="BN48">
        <f t="shared" si="57"/>
        <v>5.7958927035798835</v>
      </c>
      <c r="BO48">
        <f t="shared" si="57"/>
        <v>2.9712328960538059</v>
      </c>
      <c r="BP48">
        <f t="shared" si="57"/>
        <v>32.257851918538414</v>
      </c>
      <c r="BQ48">
        <f t="shared" si="57"/>
        <v>0.86952321999999971</v>
      </c>
      <c r="BR48">
        <f t="shared" si="57"/>
        <v>2.546474395178969</v>
      </c>
      <c r="BS48">
        <f t="shared" si="57"/>
        <v>1</v>
      </c>
      <c r="BT48">
        <f t="shared" si="57"/>
        <v>5.092948790357938</v>
      </c>
      <c r="BU48">
        <f t="shared" si="57"/>
        <v>32.625650278727214</v>
      </c>
      <c r="BV48">
        <f t="shared" si="57"/>
        <v>32.257851918538414</v>
      </c>
      <c r="BW48">
        <f t="shared" si="57"/>
        <v>32.04954350789388</v>
      </c>
      <c r="BX48">
        <f t="shared" si="57"/>
        <v>399.61773274739585</v>
      </c>
      <c r="BY48">
        <f t="shared" si="57"/>
        <v>397.07876993815103</v>
      </c>
      <c r="BZ48">
        <f t="shared" si="57"/>
        <v>23.638926315307618</v>
      </c>
      <c r="CA48">
        <f t="shared" si="57"/>
        <v>24.622217051188152</v>
      </c>
      <c r="CB48">
        <f t="shared" si="57"/>
        <v>36.369865417480469</v>
      </c>
      <c r="CC48">
        <f t="shared" si="57"/>
        <v>37.882713063557944</v>
      </c>
      <c r="CD48">
        <f t="shared" si="57"/>
        <v>499.91060384114581</v>
      </c>
      <c r="CE48">
        <f t="shared" si="57"/>
        <v>1500.1311686197917</v>
      </c>
      <c r="CF48">
        <f t="shared" si="57"/>
        <v>268.01234537760416</v>
      </c>
      <c r="CG48">
        <f t="shared" si="57"/>
        <v>76.109516398111978</v>
      </c>
      <c r="CH48">
        <f t="shared" si="57"/>
        <v>2.08133864402771</v>
      </c>
      <c r="CI48">
        <f t="shared" si="57"/>
        <v>0.38524109125137329</v>
      </c>
      <c r="CJ48">
        <f t="shared" si="57"/>
        <v>1</v>
      </c>
      <c r="CK48">
        <f t="shared" si="57"/>
        <v>-0.21956524252891541</v>
      </c>
      <c r="CL48">
        <f t="shared" si="57"/>
        <v>2.737391471862793</v>
      </c>
      <c r="CM48">
        <f t="shared" si="57"/>
        <v>1</v>
      </c>
      <c r="CN48">
        <f t="shared" si="57"/>
        <v>0</v>
      </c>
      <c r="CO48">
        <f t="shared" si="57"/>
        <v>0.15999999642372131</v>
      </c>
      <c r="CP48">
        <f t="shared" si="57"/>
        <v>111115</v>
      </c>
      <c r="CQ48">
        <f t="shared" si="57"/>
        <v>5.7492496156818644</v>
      </c>
      <c r="CR48">
        <f t="shared" si="57"/>
        <v>5.7958927035798831E-3</v>
      </c>
      <c r="CS48">
        <f t="shared" si="57"/>
        <v>305.40785191853843</v>
      </c>
      <c r="CT48">
        <f t="shared" si="57"/>
        <v>305.7756502787272</v>
      </c>
      <c r="CU48">
        <f t="shared" si="57"/>
        <v>240.02098161427955</v>
      </c>
      <c r="CV48">
        <f t="shared" si="57"/>
        <v>-7.7217880951377729E-2</v>
      </c>
      <c r="CW48">
        <f t="shared" si="57"/>
        <v>4.8452179209460207</v>
      </c>
      <c r="CX48">
        <f t="shared" si="57"/>
        <v>63.661131551463043</v>
      </c>
      <c r="CY48">
        <f t="shared" si="57"/>
        <v>39.038914500274899</v>
      </c>
      <c r="CZ48">
        <f t="shared" si="57"/>
        <v>32.441751098632814</v>
      </c>
      <c r="DA48">
        <f t="shared" si="57"/>
        <v>4.8957837404386835</v>
      </c>
      <c r="DB48">
        <f t="shared" si="57"/>
        <v>0.14191113877251144</v>
      </c>
      <c r="DC48">
        <f t="shared" si="57"/>
        <v>1.873985024892213</v>
      </c>
      <c r="DD48">
        <f t="shared" si="57"/>
        <v>3.0217987155464696</v>
      </c>
      <c r="DE48">
        <f t="shared" si="57"/>
        <v>8.9051160833115608E-2</v>
      </c>
      <c r="DF48">
        <f t="shared" si="57"/>
        <v>18.138292386400828</v>
      </c>
      <c r="DG48">
        <f t="shared" si="57"/>
        <v>0.60017860810179136</v>
      </c>
      <c r="DH48">
        <f t="shared" si="57"/>
        <v>37.6327244826739</v>
      </c>
      <c r="DI48">
        <f t="shared" si="57"/>
        <v>393.81952123799198</v>
      </c>
      <c r="DJ48">
        <f t="shared" si="57"/>
        <v>1.1749577559638716E-2</v>
      </c>
    </row>
    <row r="49" spans="1:56" x14ac:dyDescent="0.25">
      <c r="A49" s="1" t="s">
        <v>9</v>
      </c>
      <c r="B49" s="1" t="s">
        <v>93</v>
      </c>
    </row>
    <row r="50" spans="1:56" x14ac:dyDescent="0.25">
      <c r="A50" s="1" t="s">
        <v>9</v>
      </c>
      <c r="B50" s="1" t="s">
        <v>94</v>
      </c>
    </row>
    <row r="51" spans="1:56" x14ac:dyDescent="0.25">
      <c r="A51" s="1">
        <v>31</v>
      </c>
      <c r="B51" s="1" t="s">
        <v>95</v>
      </c>
      <c r="C51" s="1">
        <v>1010.4999991841614</v>
      </c>
      <c r="D51" s="1">
        <v>0</v>
      </c>
      <c r="E51">
        <f t="shared" ref="E51:E65" si="58">(R51-S51*(1000-T51)/(1000-U51))*AK51</f>
        <v>10.739837599797337</v>
      </c>
      <c r="F51">
        <f t="shared" ref="F51:F65" si="59">IF(AV51&lt;&gt;0,1/(1/AV51-1/N51),0)</f>
        <v>0.10645373979181719</v>
      </c>
      <c r="G51">
        <f t="shared" ref="G51:G65" si="60">((AY51-AL51/2)*S51-E51)/(AY51+AL51/2)</f>
        <v>205.73619634607485</v>
      </c>
      <c r="H51">
        <f t="shared" ref="H51:H65" si="61">AL51*1000</f>
        <v>6.0094944335245604</v>
      </c>
      <c r="I51">
        <f t="shared" ref="I51:I65" si="62">(AQ51-AW51)</f>
        <v>4.1395363072126239</v>
      </c>
      <c r="J51">
        <f t="shared" ref="J51:J65" si="63">(P51+AP51*D51)</f>
        <v>37.138126373291016</v>
      </c>
      <c r="K51" s="1">
        <v>0.86952322000000004</v>
      </c>
      <c r="L51">
        <f t="shared" ref="L51:L65" si="64">(K51*AE51+AF51)</f>
        <v>2.5464743951789695</v>
      </c>
      <c r="M51" s="1">
        <v>1</v>
      </c>
      <c r="N51">
        <f t="shared" ref="N51:N65" si="65">L51*(M51+1)*(M51+1)/(M51*M51+1)</f>
        <v>5.0929487903579389</v>
      </c>
      <c r="O51" s="1">
        <v>36.618000030517578</v>
      </c>
      <c r="P51" s="1">
        <v>37.138126373291016</v>
      </c>
      <c r="Q51" s="1">
        <v>36.935020446777344</v>
      </c>
      <c r="R51" s="1">
        <v>400.07281494140625</v>
      </c>
      <c r="S51" s="1">
        <v>397.788818359375</v>
      </c>
      <c r="T51" s="1">
        <v>28.06171989440918</v>
      </c>
      <c r="U51" s="1">
        <v>29.076663970947266</v>
      </c>
      <c r="V51" s="1">
        <v>34.589839935302734</v>
      </c>
      <c r="W51" s="1">
        <v>35.840896606445312</v>
      </c>
      <c r="X51" s="1">
        <v>499.8756103515625</v>
      </c>
      <c r="Y51" s="1">
        <v>1499.967529296875</v>
      </c>
      <c r="Z51" s="1">
        <v>269.34814453125</v>
      </c>
      <c r="AA51" s="1">
        <v>76.110267639160156</v>
      </c>
      <c r="AB51" s="1">
        <v>2.01029372215271</v>
      </c>
      <c r="AC51" s="1">
        <v>0.31711441278457642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ref="AK51:AK65" si="66">X51*0.000001/(K51*0.0001)</f>
        <v>5.7488471711147913</v>
      </c>
      <c r="AL51">
        <f t="shared" ref="AL51:AL65" si="67">(U51-T51)/(1000-U51)*AK51</f>
        <v>6.0094944335245606E-3</v>
      </c>
      <c r="AM51">
        <f t="shared" ref="AM51:AM65" si="68">(P51+273.15)</f>
        <v>310.28812637329099</v>
      </c>
      <c r="AN51">
        <f t="shared" ref="AN51:AN65" si="69">(O51+273.15)</f>
        <v>309.76800003051756</v>
      </c>
      <c r="AO51">
        <f t="shared" ref="AO51:AO65" si="70">(Y51*AG51+Z51*AH51)*AI51</f>
        <v>239.99479932319809</v>
      </c>
      <c r="AP51">
        <f t="shared" ref="AP51:AP65" si="71">((AO51+0.00000010773*(AN51^4-AM51^4))-AL51*44100)/(L51*51.4+0.00000043092*AM51^3)</f>
        <v>-0.22052303030827547</v>
      </c>
      <c r="AQ51">
        <f t="shared" ref="AQ51:AQ65" si="72">0.61365*EXP(17.502*J51/(240.97+J51))</f>
        <v>6.3525689840953454</v>
      </c>
      <c r="AR51">
        <f t="shared" ref="AR51:AR65" si="73">AQ51*1000/AA51</f>
        <v>83.465334982304412</v>
      </c>
      <c r="AS51">
        <f t="shared" ref="AS51:AS65" si="74">(AR51-U51)</f>
        <v>54.388671011357147</v>
      </c>
      <c r="AT51">
        <f t="shared" ref="AT51:AT65" si="75">IF(D51,P51,(O51+P51)/2)</f>
        <v>36.878063201904297</v>
      </c>
      <c r="AU51">
        <f t="shared" ref="AU51:AU65" si="76">0.61365*EXP(17.502*AT51/(240.97+AT51))</f>
        <v>6.2630367791415713</v>
      </c>
      <c r="AV51">
        <f t="shared" ref="AV51:AV65" si="77">IF(AS51&lt;&gt;0,(1000-(AR51+U51)/2)/AS51*AL51,0)</f>
        <v>0.1042741819195519</v>
      </c>
      <c r="AW51">
        <f t="shared" ref="AW51:AW65" si="78">U51*AA51/1000</f>
        <v>2.2130326768827215</v>
      </c>
      <c r="AX51">
        <f t="shared" ref="AX51:AX65" si="79">(AU51-AW51)</f>
        <v>4.0500041022588498</v>
      </c>
      <c r="AY51">
        <f t="shared" ref="AY51:AY65" si="80">1/(1.6/F51+1.37/N51)</f>
        <v>6.536374029358788E-2</v>
      </c>
      <c r="AZ51">
        <f t="shared" ref="AZ51:AZ65" si="81">G51*AA51*0.001</f>
        <v>15.658636966962561</v>
      </c>
      <c r="BA51">
        <f t="shared" ref="BA51:BA65" si="82">G51/S51</f>
        <v>0.51719954621802933</v>
      </c>
      <c r="BB51">
        <f t="shared" ref="BB51:BB65" si="83">(1-AL51*AA51/AQ51/F51)*100</f>
        <v>32.365096705671945</v>
      </c>
      <c r="BC51">
        <f t="shared" ref="BC51:BC65" si="84">(S51-E51/(N51/1.35))</f>
        <v>394.94198416634799</v>
      </c>
      <c r="BD51">
        <f t="shared" ref="BD51:BD65" si="85">E51*BB51/100/BC51</f>
        <v>8.8011884392176064E-3</v>
      </c>
    </row>
    <row r="52" spans="1:56" x14ac:dyDescent="0.25">
      <c r="A52" s="1">
        <v>32</v>
      </c>
      <c r="B52" s="1" t="s">
        <v>96</v>
      </c>
      <c r="C52" s="1">
        <v>1010.4999991841614</v>
      </c>
      <c r="D52" s="1">
        <v>0</v>
      </c>
      <c r="E52">
        <f t="shared" si="58"/>
        <v>10.739837599797337</v>
      </c>
      <c r="F52">
        <f t="shared" si="59"/>
        <v>0.10645373979181719</v>
      </c>
      <c r="G52">
        <f t="shared" si="60"/>
        <v>205.73619634607485</v>
      </c>
      <c r="H52">
        <f t="shared" si="61"/>
        <v>6.0094944335245604</v>
      </c>
      <c r="I52">
        <f t="shared" si="62"/>
        <v>4.1395363072126239</v>
      </c>
      <c r="J52">
        <f t="shared" si="63"/>
        <v>37.138126373291016</v>
      </c>
      <c r="K52" s="1">
        <v>0.86952322000000004</v>
      </c>
      <c r="L52">
        <f t="shared" si="64"/>
        <v>2.5464743951789695</v>
      </c>
      <c r="M52" s="1">
        <v>1</v>
      </c>
      <c r="N52">
        <f t="shared" si="65"/>
        <v>5.0929487903579389</v>
      </c>
      <c r="O52" s="1">
        <v>36.618000030517578</v>
      </c>
      <c r="P52" s="1">
        <v>37.138126373291016</v>
      </c>
      <c r="Q52" s="1">
        <v>36.935020446777344</v>
      </c>
      <c r="R52" s="1">
        <v>400.07281494140625</v>
      </c>
      <c r="S52" s="1">
        <v>397.788818359375</v>
      </c>
      <c r="T52" s="1">
        <v>28.06171989440918</v>
      </c>
      <c r="U52" s="1">
        <v>29.076663970947266</v>
      </c>
      <c r="V52" s="1">
        <v>34.589839935302734</v>
      </c>
      <c r="W52" s="1">
        <v>35.840896606445312</v>
      </c>
      <c r="X52" s="1">
        <v>499.8756103515625</v>
      </c>
      <c r="Y52" s="1">
        <v>1499.967529296875</v>
      </c>
      <c r="Z52" s="1">
        <v>269.34814453125</v>
      </c>
      <c r="AA52" s="1">
        <v>76.110267639160156</v>
      </c>
      <c r="AB52" s="1">
        <v>2.01029372215271</v>
      </c>
      <c r="AC52" s="1">
        <v>0.31711441278457642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5.7488471711147913</v>
      </c>
      <c r="AL52">
        <f t="shared" si="67"/>
        <v>6.0094944335245606E-3</v>
      </c>
      <c r="AM52">
        <f t="shared" si="68"/>
        <v>310.28812637329099</v>
      </c>
      <c r="AN52">
        <f t="shared" si="69"/>
        <v>309.76800003051756</v>
      </c>
      <c r="AO52">
        <f t="shared" si="70"/>
        <v>239.99479932319809</v>
      </c>
      <c r="AP52">
        <f t="shared" si="71"/>
        <v>-0.22052303030827547</v>
      </c>
      <c r="AQ52">
        <f t="shared" si="72"/>
        <v>6.3525689840953454</v>
      </c>
      <c r="AR52">
        <f t="shared" si="73"/>
        <v>83.465334982304412</v>
      </c>
      <c r="AS52">
        <f t="shared" si="74"/>
        <v>54.388671011357147</v>
      </c>
      <c r="AT52">
        <f t="shared" si="75"/>
        <v>36.878063201904297</v>
      </c>
      <c r="AU52">
        <f t="shared" si="76"/>
        <v>6.2630367791415713</v>
      </c>
      <c r="AV52">
        <f t="shared" si="77"/>
        <v>0.1042741819195519</v>
      </c>
      <c r="AW52">
        <f t="shared" si="78"/>
        <v>2.2130326768827215</v>
      </c>
      <c r="AX52">
        <f t="shared" si="79"/>
        <v>4.0500041022588498</v>
      </c>
      <c r="AY52">
        <f t="shared" si="80"/>
        <v>6.536374029358788E-2</v>
      </c>
      <c r="AZ52">
        <f t="shared" si="81"/>
        <v>15.658636966962561</v>
      </c>
      <c r="BA52">
        <f t="shared" si="82"/>
        <v>0.51719954621802933</v>
      </c>
      <c r="BB52">
        <f t="shared" si="83"/>
        <v>32.365096705671945</v>
      </c>
      <c r="BC52">
        <f t="shared" si="84"/>
        <v>394.94198416634799</v>
      </c>
      <c r="BD52">
        <f t="shared" si="85"/>
        <v>8.8011884392176064E-3</v>
      </c>
    </row>
    <row r="53" spans="1:56" x14ac:dyDescent="0.25">
      <c r="A53" s="1">
        <v>33</v>
      </c>
      <c r="B53" s="1" t="s">
        <v>96</v>
      </c>
      <c r="C53" s="1">
        <v>1010.9999991729856</v>
      </c>
      <c r="D53" s="1">
        <v>0</v>
      </c>
      <c r="E53">
        <f t="shared" si="58"/>
        <v>10.771659342227883</v>
      </c>
      <c r="F53">
        <f t="shared" si="59"/>
        <v>0.10659884636813161</v>
      </c>
      <c r="G53">
        <f t="shared" si="60"/>
        <v>205.47850555128522</v>
      </c>
      <c r="H53">
        <f t="shared" si="61"/>
        <v>6.0174830760958518</v>
      </c>
      <c r="I53">
        <f t="shared" si="62"/>
        <v>4.1395307876194476</v>
      </c>
      <c r="J53">
        <f t="shared" si="63"/>
        <v>37.137565612792969</v>
      </c>
      <c r="K53" s="1">
        <v>0.86952322000000004</v>
      </c>
      <c r="L53">
        <f t="shared" si="64"/>
        <v>2.5464743951789695</v>
      </c>
      <c r="M53" s="1">
        <v>1</v>
      </c>
      <c r="N53">
        <f t="shared" si="65"/>
        <v>5.0929487903579389</v>
      </c>
      <c r="O53" s="1">
        <v>36.619304656982422</v>
      </c>
      <c r="P53" s="1">
        <v>37.137565612792969</v>
      </c>
      <c r="Q53" s="1">
        <v>36.935459136962891</v>
      </c>
      <c r="R53" s="1">
        <v>400.07534790039062</v>
      </c>
      <c r="S53" s="1">
        <v>397.78530883789062</v>
      </c>
      <c r="T53" s="1">
        <v>28.057857513427734</v>
      </c>
      <c r="U53" s="1">
        <v>29.074134826660156</v>
      </c>
      <c r="V53" s="1">
        <v>34.582668304443359</v>
      </c>
      <c r="W53" s="1">
        <v>35.835281372070313</v>
      </c>
      <c r="X53" s="1">
        <v>499.884765625</v>
      </c>
      <c r="Y53" s="1">
        <v>1499.9805908203125</v>
      </c>
      <c r="Z53" s="1">
        <v>269.3682861328125</v>
      </c>
      <c r="AA53" s="1">
        <v>76.110397338867188</v>
      </c>
      <c r="AB53" s="1">
        <v>2.01029372215271</v>
      </c>
      <c r="AC53" s="1">
        <v>0.31711441278457642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5.7489524618445484</v>
      </c>
      <c r="AL53">
        <f t="shared" si="67"/>
        <v>6.0174830760958515E-3</v>
      </c>
      <c r="AM53">
        <f t="shared" si="68"/>
        <v>310.28756561279295</v>
      </c>
      <c r="AN53">
        <f t="shared" si="69"/>
        <v>309.7693046569824</v>
      </c>
      <c r="AO53">
        <f t="shared" si="70"/>
        <v>239.99688916690138</v>
      </c>
      <c r="AP53">
        <f t="shared" si="71"/>
        <v>-0.22279271857424568</v>
      </c>
      <c r="AQ53">
        <f t="shared" si="72"/>
        <v>6.3523747415603484</v>
      </c>
      <c r="AR53">
        <f t="shared" si="73"/>
        <v>83.462640633415674</v>
      </c>
      <c r="AS53">
        <f t="shared" si="74"/>
        <v>54.388505806755518</v>
      </c>
      <c r="AT53">
        <f t="shared" si="75"/>
        <v>36.878435134887695</v>
      </c>
      <c r="AU53">
        <f t="shared" si="76"/>
        <v>6.2631640384023672</v>
      </c>
      <c r="AV53">
        <f t="shared" si="77"/>
        <v>0.10441340354869214</v>
      </c>
      <c r="AW53">
        <f t="shared" si="78"/>
        <v>2.2128439539409008</v>
      </c>
      <c r="AX53">
        <f t="shared" si="79"/>
        <v>4.0503200844614664</v>
      </c>
      <c r="AY53">
        <f t="shared" si="80"/>
        <v>6.5451268618006944E-2</v>
      </c>
      <c r="AZ53">
        <f t="shared" si="81"/>
        <v>15.639050702104946</v>
      </c>
      <c r="BA53">
        <f t="shared" si="82"/>
        <v>0.51655629553434268</v>
      </c>
      <c r="BB53">
        <f t="shared" si="83"/>
        <v>32.365193512248347</v>
      </c>
      <c r="BC53">
        <f t="shared" si="84"/>
        <v>394.93003958021848</v>
      </c>
      <c r="BD53">
        <f t="shared" si="85"/>
        <v>8.8275594186197591E-3</v>
      </c>
    </row>
    <row r="54" spans="1:56" x14ac:dyDescent="0.25">
      <c r="A54" s="1">
        <v>34</v>
      </c>
      <c r="B54" s="1" t="s">
        <v>97</v>
      </c>
      <c r="C54" s="1">
        <v>1011.4999991618097</v>
      </c>
      <c r="D54" s="1">
        <v>0</v>
      </c>
      <c r="E54">
        <f t="shared" si="58"/>
        <v>10.781300037397186</v>
      </c>
      <c r="F54">
        <f t="shared" si="59"/>
        <v>0.1065818486610855</v>
      </c>
      <c r="G54">
        <f t="shared" si="60"/>
        <v>205.32202069785097</v>
      </c>
      <c r="H54">
        <f t="shared" si="61"/>
        <v>6.0168834184211342</v>
      </c>
      <c r="I54">
        <f t="shared" si="62"/>
        <v>4.1397461389838863</v>
      </c>
      <c r="J54">
        <f t="shared" si="63"/>
        <v>37.13775634765625</v>
      </c>
      <c r="K54" s="1">
        <v>0.86952322000000004</v>
      </c>
      <c r="L54">
        <f t="shared" si="64"/>
        <v>2.5464743951789695</v>
      </c>
      <c r="M54" s="1">
        <v>1</v>
      </c>
      <c r="N54">
        <f t="shared" si="65"/>
        <v>5.0929487903579389</v>
      </c>
      <c r="O54" s="1">
        <v>36.621910095214844</v>
      </c>
      <c r="P54" s="1">
        <v>37.13775634765625</v>
      </c>
      <c r="Q54" s="1">
        <v>36.935977935791016</v>
      </c>
      <c r="R54" s="1">
        <v>400.08853149414062</v>
      </c>
      <c r="S54" s="1">
        <v>397.79684448242187</v>
      </c>
      <c r="T54" s="1">
        <v>28.056135177612305</v>
      </c>
      <c r="U54" s="1">
        <v>29.07231330871582</v>
      </c>
      <c r="V54" s="1">
        <v>34.575447082519531</v>
      </c>
      <c r="W54" s="1">
        <v>35.827751159667969</v>
      </c>
      <c r="X54" s="1">
        <v>499.88467407226562</v>
      </c>
      <c r="Y54" s="1">
        <v>1499.97607421875</v>
      </c>
      <c r="Z54" s="1">
        <v>269.47503662109375</v>
      </c>
      <c r="AA54" s="1">
        <v>76.110031127929688</v>
      </c>
      <c r="AB54" s="1">
        <v>2.01029372215271</v>
      </c>
      <c r="AC54" s="1">
        <v>0.31711441278457642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5.7489514089372511</v>
      </c>
      <c r="AL54">
        <f t="shared" si="67"/>
        <v>6.0168834184211343E-3</v>
      </c>
      <c r="AM54">
        <f t="shared" si="68"/>
        <v>310.28775634765623</v>
      </c>
      <c r="AN54">
        <f t="shared" si="69"/>
        <v>309.77191009521482</v>
      </c>
      <c r="AO54">
        <f t="shared" si="70"/>
        <v>239.99616651066754</v>
      </c>
      <c r="AP54">
        <f t="shared" si="71"/>
        <v>-0.2223986970507891</v>
      </c>
      <c r="AQ54">
        <f t="shared" si="72"/>
        <v>6.3524408098711724</v>
      </c>
      <c r="AR54">
        <f t="shared" si="73"/>
        <v>83.463910285277123</v>
      </c>
      <c r="AS54">
        <f t="shared" si="74"/>
        <v>54.391596976561303</v>
      </c>
      <c r="AT54">
        <f t="shared" si="75"/>
        <v>36.879833221435547</v>
      </c>
      <c r="AU54">
        <f t="shared" si="76"/>
        <v>6.2636424227818672</v>
      </c>
      <c r="AV54">
        <f t="shared" si="77"/>
        <v>0.10439709560303685</v>
      </c>
      <c r="AW54">
        <f t="shared" si="78"/>
        <v>2.2126946708872857</v>
      </c>
      <c r="AX54">
        <f t="shared" si="79"/>
        <v>4.0509477518945811</v>
      </c>
      <c r="AY54">
        <f t="shared" si="80"/>
        <v>6.5441015813658632E-2</v>
      </c>
      <c r="AZ54">
        <f t="shared" si="81"/>
        <v>15.627065386562862</v>
      </c>
      <c r="BA54">
        <f t="shared" si="82"/>
        <v>0.51614793718386043</v>
      </c>
      <c r="BB54">
        <f t="shared" si="83"/>
        <v>32.362177070557529</v>
      </c>
      <c r="BC54">
        <f t="shared" si="84"/>
        <v>394.93901974284438</v>
      </c>
      <c r="BD54">
        <f t="shared" si="85"/>
        <v>8.8344357842443291E-3</v>
      </c>
    </row>
    <row r="55" spans="1:56" x14ac:dyDescent="0.25">
      <c r="A55" s="1">
        <v>35</v>
      </c>
      <c r="B55" s="1" t="s">
        <v>97</v>
      </c>
      <c r="C55" s="1">
        <v>1011.9999991506338</v>
      </c>
      <c r="D55" s="1">
        <v>0</v>
      </c>
      <c r="E55">
        <f t="shared" si="58"/>
        <v>10.773476900010326</v>
      </c>
      <c r="F55">
        <f t="shared" si="59"/>
        <v>0.10648608264885356</v>
      </c>
      <c r="G55">
        <f t="shared" si="60"/>
        <v>205.2910533728043</v>
      </c>
      <c r="H55">
        <f t="shared" si="61"/>
        <v>6.0116088092872015</v>
      </c>
      <c r="I55">
        <f t="shared" si="62"/>
        <v>4.1397486578417659</v>
      </c>
      <c r="J55">
        <f t="shared" si="63"/>
        <v>37.137035369873047</v>
      </c>
      <c r="K55" s="1">
        <v>0.86952322000000004</v>
      </c>
      <c r="L55">
        <f t="shared" si="64"/>
        <v>2.5464743951789695</v>
      </c>
      <c r="M55" s="1">
        <v>1</v>
      </c>
      <c r="N55">
        <f t="shared" si="65"/>
        <v>5.0929487903579389</v>
      </c>
      <c r="O55" s="1">
        <v>36.624618530273438</v>
      </c>
      <c r="P55" s="1">
        <v>37.137035369873047</v>
      </c>
      <c r="Q55" s="1">
        <v>36.936447143554687</v>
      </c>
      <c r="R55" s="1">
        <v>400.08013916015625</v>
      </c>
      <c r="S55" s="1">
        <v>397.79022216796875</v>
      </c>
      <c r="T55" s="1">
        <v>28.053899765014648</v>
      </c>
      <c r="U55" s="1">
        <v>29.069173812866211</v>
      </c>
      <c r="V55" s="1">
        <v>34.567359924316406</v>
      </c>
      <c r="W55" s="1">
        <v>35.818355560302734</v>
      </c>
      <c r="X55" s="1">
        <v>499.892822265625</v>
      </c>
      <c r="Y55" s="1">
        <v>1500.0048828125</v>
      </c>
      <c r="Z55" s="1">
        <v>269.40408325195312</v>
      </c>
      <c r="AA55" s="1">
        <v>76.109573364257813</v>
      </c>
      <c r="AB55" s="1">
        <v>2.01029372215271</v>
      </c>
      <c r="AC55" s="1">
        <v>0.31711441278457642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5.7490451176867357</v>
      </c>
      <c r="AL55">
        <f t="shared" si="67"/>
        <v>6.0116088092872014E-3</v>
      </c>
      <c r="AM55">
        <f t="shared" si="68"/>
        <v>310.28703536987302</v>
      </c>
      <c r="AN55">
        <f t="shared" si="69"/>
        <v>309.77461853027341</v>
      </c>
      <c r="AO55">
        <f t="shared" si="70"/>
        <v>240.00077588556451</v>
      </c>
      <c r="AP55">
        <f t="shared" si="71"/>
        <v>-0.2204428645019012</v>
      </c>
      <c r="AQ55">
        <f t="shared" si="72"/>
        <v>6.3521910747904693</v>
      </c>
      <c r="AR55">
        <f t="shared" si="73"/>
        <v>83.461131024728004</v>
      </c>
      <c r="AS55">
        <f t="shared" si="74"/>
        <v>54.391957211861794</v>
      </c>
      <c r="AT55">
        <f t="shared" si="75"/>
        <v>36.880826950073242</v>
      </c>
      <c r="AU55">
        <f t="shared" si="76"/>
        <v>6.263982466983653</v>
      </c>
      <c r="AV55">
        <f t="shared" si="77"/>
        <v>0.10430521375158801</v>
      </c>
      <c r="AW55">
        <f t="shared" si="78"/>
        <v>2.2124424169487029</v>
      </c>
      <c r="AX55">
        <f t="shared" si="79"/>
        <v>4.0515400500349497</v>
      </c>
      <c r="AY55">
        <f t="shared" si="80"/>
        <v>6.5383249876687394E-2</v>
      </c>
      <c r="AZ55">
        <f t="shared" si="81"/>
        <v>15.624614487703216</v>
      </c>
      <c r="BA55">
        <f t="shared" si="82"/>
        <v>0.51607868150695568</v>
      </c>
      <c r="BB55">
        <f t="shared" si="83"/>
        <v>32.358443019425408</v>
      </c>
      <c r="BC55">
        <f t="shared" si="84"/>
        <v>394.93447112594976</v>
      </c>
      <c r="BD55">
        <f t="shared" si="85"/>
        <v>8.8271083908222046E-3</v>
      </c>
    </row>
    <row r="56" spans="1:56" x14ac:dyDescent="0.25">
      <c r="A56" s="1">
        <v>36</v>
      </c>
      <c r="B56" s="1" t="s">
        <v>98</v>
      </c>
      <c r="C56" s="1">
        <v>1012.4999991394579</v>
      </c>
      <c r="D56" s="1">
        <v>0</v>
      </c>
      <c r="E56">
        <f t="shared" si="58"/>
        <v>10.747376232417366</v>
      </c>
      <c r="F56">
        <f t="shared" si="59"/>
        <v>0.10658898097759577</v>
      </c>
      <c r="G56">
        <f t="shared" si="60"/>
        <v>205.81761316333731</v>
      </c>
      <c r="H56">
        <f t="shared" si="61"/>
        <v>6.017469698145864</v>
      </c>
      <c r="I56">
        <f t="shared" si="62"/>
        <v>4.1398532100928502</v>
      </c>
      <c r="J56">
        <f t="shared" si="63"/>
        <v>37.13702392578125</v>
      </c>
      <c r="K56" s="1">
        <v>0.86952322000000004</v>
      </c>
      <c r="L56">
        <f t="shared" si="64"/>
        <v>2.5464743951789695</v>
      </c>
      <c r="M56" s="1">
        <v>1</v>
      </c>
      <c r="N56">
        <f t="shared" si="65"/>
        <v>5.0929487903579389</v>
      </c>
      <c r="O56" s="1">
        <v>36.6270751953125</v>
      </c>
      <c r="P56" s="1">
        <v>37.13702392578125</v>
      </c>
      <c r="Q56" s="1">
        <v>36.937149047851562</v>
      </c>
      <c r="R56" s="1">
        <v>400.07223510742187</v>
      </c>
      <c r="S56" s="1">
        <v>397.78643798828125</v>
      </c>
      <c r="T56" s="1">
        <v>28.051582336425781</v>
      </c>
      <c r="U56" s="1">
        <v>29.067855834960937</v>
      </c>
      <c r="V56" s="1">
        <v>34.559726715087891</v>
      </c>
      <c r="W56" s="1">
        <v>35.811786651611328</v>
      </c>
      <c r="X56" s="1">
        <v>499.88876342773437</v>
      </c>
      <c r="Y56" s="1">
        <v>1500.0098876953125</v>
      </c>
      <c r="Z56" s="1">
        <v>269.31781005859375</v>
      </c>
      <c r="AA56" s="1">
        <v>76.109291076660156</v>
      </c>
      <c r="AB56" s="1">
        <v>2.01029372215271</v>
      </c>
      <c r="AC56" s="1">
        <v>0.31711441278457642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5.7489984387965425</v>
      </c>
      <c r="AL56">
        <f t="shared" si="67"/>
        <v>6.0174696981458642E-3</v>
      </c>
      <c r="AM56">
        <f t="shared" si="68"/>
        <v>310.28702392578123</v>
      </c>
      <c r="AN56">
        <f t="shared" si="69"/>
        <v>309.77707519531248</v>
      </c>
      <c r="AO56">
        <f t="shared" si="70"/>
        <v>240.00157666679661</v>
      </c>
      <c r="AP56">
        <f t="shared" si="71"/>
        <v>-0.22201524260736877</v>
      </c>
      <c r="AQ56">
        <f t="shared" si="72"/>
        <v>6.3521871108102861</v>
      </c>
      <c r="AR56">
        <f t="shared" si="73"/>
        <v>83.461388497392818</v>
      </c>
      <c r="AS56">
        <f t="shared" si="74"/>
        <v>54.39353266243188</v>
      </c>
      <c r="AT56">
        <f t="shared" si="75"/>
        <v>36.882049560546875</v>
      </c>
      <c r="AU56">
        <f t="shared" si="76"/>
        <v>6.2644008542974827</v>
      </c>
      <c r="AV56">
        <f t="shared" si="77"/>
        <v>0.10440393850546001</v>
      </c>
      <c r="AW56">
        <f t="shared" si="78"/>
        <v>2.2123339007174363</v>
      </c>
      <c r="AX56">
        <f t="shared" si="79"/>
        <v>4.0520669535800469</v>
      </c>
      <c r="AY56">
        <f t="shared" si="80"/>
        <v>6.5445317944804016E-2</v>
      </c>
      <c r="AZ56">
        <f t="shared" si="81"/>
        <v>15.66463262895188</v>
      </c>
      <c r="BA56">
        <f t="shared" si="82"/>
        <v>0.51740731585575239</v>
      </c>
      <c r="BB56">
        <f t="shared" si="83"/>
        <v>32.358069132798661</v>
      </c>
      <c r="BC56">
        <f t="shared" si="84"/>
        <v>394.93760551204821</v>
      </c>
      <c r="BD56">
        <f t="shared" si="85"/>
        <v>8.8055515167736846E-3</v>
      </c>
    </row>
    <row r="57" spans="1:56" x14ac:dyDescent="0.25">
      <c r="A57" s="1">
        <v>37</v>
      </c>
      <c r="B57" s="1" t="s">
        <v>99</v>
      </c>
      <c r="C57" s="1">
        <v>1012.9999991282821</v>
      </c>
      <c r="D57" s="1">
        <v>0</v>
      </c>
      <c r="E57">
        <f t="shared" si="58"/>
        <v>10.691549521537381</v>
      </c>
      <c r="F57">
        <f t="shared" si="59"/>
        <v>0.10623839097374509</v>
      </c>
      <c r="G57">
        <f t="shared" si="60"/>
        <v>206.13444288337706</v>
      </c>
      <c r="H57">
        <f t="shared" si="61"/>
        <v>5.9983112005817398</v>
      </c>
      <c r="I57">
        <f t="shared" si="62"/>
        <v>4.1400135951163275</v>
      </c>
      <c r="J57">
        <f t="shared" si="63"/>
        <v>37.136520385742187</v>
      </c>
      <c r="K57" s="1">
        <v>0.86952322000000004</v>
      </c>
      <c r="L57">
        <f t="shared" si="64"/>
        <v>2.5464743951789695</v>
      </c>
      <c r="M57" s="1">
        <v>1</v>
      </c>
      <c r="N57">
        <f t="shared" si="65"/>
        <v>5.0929487903579389</v>
      </c>
      <c r="O57" s="1">
        <v>36.629604339599609</v>
      </c>
      <c r="P57" s="1">
        <v>37.136520385742187</v>
      </c>
      <c r="Q57" s="1">
        <v>36.937625885009766</v>
      </c>
      <c r="R57" s="1">
        <v>400.07095336914062</v>
      </c>
      <c r="S57" s="1">
        <v>397.79620361328125</v>
      </c>
      <c r="T57" s="1">
        <v>28.050508499145508</v>
      </c>
      <c r="U57" s="1">
        <v>29.063541412353516</v>
      </c>
      <c r="V57" s="1">
        <v>34.553520202636719</v>
      </c>
      <c r="W57" s="1">
        <v>35.801406860351563</v>
      </c>
      <c r="X57" s="1">
        <v>499.8934326171875</v>
      </c>
      <c r="Y57" s="1">
        <v>1500.0604248046875</v>
      </c>
      <c r="Z57" s="1">
        <v>269.3275146484375</v>
      </c>
      <c r="AA57" s="1">
        <v>76.10906982421875</v>
      </c>
      <c r="AB57" s="1">
        <v>2.01029372215271</v>
      </c>
      <c r="AC57" s="1">
        <v>0.31711441278457642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5.7490521370687198</v>
      </c>
      <c r="AL57">
        <f t="shared" si="67"/>
        <v>5.9983112005817397E-3</v>
      </c>
      <c r="AM57">
        <f t="shared" si="68"/>
        <v>310.28652038574216</v>
      </c>
      <c r="AN57">
        <f t="shared" si="69"/>
        <v>309.77960433959959</v>
      </c>
      <c r="AO57">
        <f t="shared" si="70"/>
        <v>240.00966260411587</v>
      </c>
      <c r="AP57">
        <f t="shared" si="71"/>
        <v>-0.21581163780914861</v>
      </c>
      <c r="AQ57">
        <f t="shared" si="72"/>
        <v>6.3520126978082141</v>
      </c>
      <c r="AR57">
        <f t="shared" si="73"/>
        <v>83.459339504198397</v>
      </c>
      <c r="AS57">
        <f t="shared" si="74"/>
        <v>54.395798091844881</v>
      </c>
      <c r="AT57">
        <f t="shared" si="75"/>
        <v>36.883062362670898</v>
      </c>
      <c r="AU57">
        <f t="shared" si="76"/>
        <v>6.2647474618508525</v>
      </c>
      <c r="AV57">
        <f t="shared" si="77"/>
        <v>0.10406755247090831</v>
      </c>
      <c r="AW57">
        <f t="shared" si="78"/>
        <v>2.211999102691887</v>
      </c>
      <c r="AX57">
        <f t="shared" si="79"/>
        <v>4.052748359158965</v>
      </c>
      <c r="AY57">
        <f t="shared" si="80"/>
        <v>6.5233834096852031E-2</v>
      </c>
      <c r="AZ57">
        <f t="shared" si="81"/>
        <v>15.688700706587378</v>
      </c>
      <c r="BA57">
        <f t="shared" si="82"/>
        <v>0.51819107626218386</v>
      </c>
      <c r="BB57">
        <f t="shared" si="83"/>
        <v>32.349257755720842</v>
      </c>
      <c r="BC57">
        <f t="shared" si="84"/>
        <v>394.96216925554307</v>
      </c>
      <c r="BD57">
        <f t="shared" si="85"/>
        <v>8.7568814991111354E-3</v>
      </c>
    </row>
    <row r="58" spans="1:56" x14ac:dyDescent="0.25">
      <c r="A58" s="1">
        <v>38</v>
      </c>
      <c r="B58" s="1" t="s">
        <v>99</v>
      </c>
      <c r="C58" s="1">
        <v>1013.4999991171062</v>
      </c>
      <c r="D58" s="1">
        <v>0</v>
      </c>
      <c r="E58">
        <f t="shared" si="58"/>
        <v>10.86972025563132</v>
      </c>
      <c r="F58">
        <f t="shared" si="59"/>
        <v>0.10631872447548583</v>
      </c>
      <c r="G58">
        <f t="shared" si="60"/>
        <v>203.62865619482088</v>
      </c>
      <c r="H58">
        <f t="shared" si="61"/>
        <v>6.0026344220693231</v>
      </c>
      <c r="I58">
        <f t="shared" si="62"/>
        <v>4.1399381469860685</v>
      </c>
      <c r="J58">
        <f t="shared" si="63"/>
        <v>37.135944366455078</v>
      </c>
      <c r="K58" s="1">
        <v>0.86952322000000004</v>
      </c>
      <c r="L58">
        <f t="shared" si="64"/>
        <v>2.5464743951789695</v>
      </c>
      <c r="M58" s="1">
        <v>1</v>
      </c>
      <c r="N58">
        <f t="shared" si="65"/>
        <v>5.0929487903579389</v>
      </c>
      <c r="O58" s="1">
        <v>36.630916595458984</v>
      </c>
      <c r="P58" s="1">
        <v>37.135944366455078</v>
      </c>
      <c r="Q58" s="1">
        <v>36.937587738037109</v>
      </c>
      <c r="R58" s="1">
        <v>400.08758544921875</v>
      </c>
      <c r="S58" s="1">
        <v>397.781494140625</v>
      </c>
      <c r="T58" s="1">
        <v>28.048131942749023</v>
      </c>
      <c r="U58" s="1">
        <v>29.061925888061523</v>
      </c>
      <c r="V58" s="1">
        <v>34.548095703125</v>
      </c>
      <c r="W58" s="1">
        <v>35.796829223632813</v>
      </c>
      <c r="X58" s="1">
        <v>499.8790283203125</v>
      </c>
      <c r="Y58" s="1">
        <v>1499.9866943359375</v>
      </c>
      <c r="Z58" s="1">
        <v>269.32684326171875</v>
      </c>
      <c r="AA58" s="1">
        <v>76.109031677246094</v>
      </c>
      <c r="AB58" s="1">
        <v>2.01029372215271</v>
      </c>
      <c r="AC58" s="1">
        <v>0.31711441278457642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5.7488864796539012</v>
      </c>
      <c r="AL58">
        <f t="shared" si="67"/>
        <v>6.0026344220693228E-3</v>
      </c>
      <c r="AM58">
        <f t="shared" si="68"/>
        <v>310.28594436645506</v>
      </c>
      <c r="AN58">
        <f t="shared" si="69"/>
        <v>309.78091659545896</v>
      </c>
      <c r="AO58">
        <f t="shared" si="70"/>
        <v>239.99786572937955</v>
      </c>
      <c r="AP58">
        <f t="shared" si="71"/>
        <v>-0.21705147210401537</v>
      </c>
      <c r="AQ58">
        <f t="shared" si="72"/>
        <v>6.3518131850023218</v>
      </c>
      <c r="AR58">
        <f t="shared" si="73"/>
        <v>83.456759927498709</v>
      </c>
      <c r="AS58">
        <f t="shared" si="74"/>
        <v>54.394834039437185</v>
      </c>
      <c r="AT58">
        <f t="shared" si="75"/>
        <v>36.883430480957031</v>
      </c>
      <c r="AU58">
        <f t="shared" si="76"/>
        <v>6.2648734457464865</v>
      </c>
      <c r="AV58">
        <f t="shared" si="77"/>
        <v>0.10414463530968601</v>
      </c>
      <c r="AW58">
        <f t="shared" si="78"/>
        <v>2.2118750380162528</v>
      </c>
      <c r="AX58">
        <f t="shared" si="79"/>
        <v>4.0529984077302341</v>
      </c>
      <c r="AY58">
        <f t="shared" si="80"/>
        <v>6.5282295251651523E-2</v>
      </c>
      <c r="AZ58">
        <f t="shared" si="81"/>
        <v>15.497979844726677</v>
      </c>
      <c r="BA58">
        <f t="shared" si="82"/>
        <v>0.51191083344574451</v>
      </c>
      <c r="BB58">
        <f t="shared" si="83"/>
        <v>32.349561375338432</v>
      </c>
      <c r="BC58">
        <f t="shared" si="84"/>
        <v>394.90023164435104</v>
      </c>
      <c r="BD58">
        <f t="shared" si="85"/>
        <v>8.9042916252068689E-3</v>
      </c>
    </row>
    <row r="59" spans="1:56" x14ac:dyDescent="0.25">
      <c r="A59" s="1">
        <v>39</v>
      </c>
      <c r="B59" s="1" t="s">
        <v>100</v>
      </c>
      <c r="C59" s="1">
        <v>1013.9999991059303</v>
      </c>
      <c r="D59" s="1">
        <v>0</v>
      </c>
      <c r="E59">
        <f t="shared" si="58"/>
        <v>10.969162002041745</v>
      </c>
      <c r="F59">
        <f t="shared" si="59"/>
        <v>0.10623858450147786</v>
      </c>
      <c r="G59">
        <f t="shared" si="60"/>
        <v>202.05694329410795</v>
      </c>
      <c r="H59">
        <f t="shared" si="61"/>
        <v>5.9984245394854954</v>
      </c>
      <c r="I59">
        <f t="shared" si="62"/>
        <v>4.1400915187966669</v>
      </c>
      <c r="J59">
        <f t="shared" si="63"/>
        <v>37.135639190673828</v>
      </c>
      <c r="K59" s="1">
        <v>0.86952322000000004</v>
      </c>
      <c r="L59">
        <f t="shared" si="64"/>
        <v>2.5464743951789695</v>
      </c>
      <c r="M59" s="1">
        <v>1</v>
      </c>
      <c r="N59">
        <f t="shared" si="65"/>
        <v>5.0929487903579389</v>
      </c>
      <c r="O59" s="1">
        <v>36.632343292236328</v>
      </c>
      <c r="P59" s="1">
        <v>37.135639190673828</v>
      </c>
      <c r="Q59" s="1">
        <v>36.937625885009766</v>
      </c>
      <c r="R59" s="1">
        <v>400.10971069335938</v>
      </c>
      <c r="S59" s="1">
        <v>397.78662109375</v>
      </c>
      <c r="T59" s="1">
        <v>28.045511245727539</v>
      </c>
      <c r="U59" s="1">
        <v>29.058591842651367</v>
      </c>
      <c r="V59" s="1">
        <v>34.542091369628906</v>
      </c>
      <c r="W59" s="1">
        <v>35.789844512939453</v>
      </c>
      <c r="X59" s="1">
        <v>499.88189697265625</v>
      </c>
      <c r="Y59" s="1">
        <v>1499.9969482421875</v>
      </c>
      <c r="Z59" s="1">
        <v>269.3359375</v>
      </c>
      <c r="AA59" s="1">
        <v>76.108848571777344</v>
      </c>
      <c r="AB59" s="1">
        <v>2.01029372215271</v>
      </c>
      <c r="AC59" s="1">
        <v>0.31711441278457642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5.7489194707492244</v>
      </c>
      <c r="AL59">
        <f t="shared" si="67"/>
        <v>5.9984245394854949E-3</v>
      </c>
      <c r="AM59">
        <f t="shared" si="68"/>
        <v>310.28563919067381</v>
      </c>
      <c r="AN59">
        <f t="shared" si="69"/>
        <v>309.78234329223631</v>
      </c>
      <c r="AO59">
        <f t="shared" si="70"/>
        <v>239.99950635434288</v>
      </c>
      <c r="AP59">
        <f t="shared" si="71"/>
        <v>-0.21559424709353647</v>
      </c>
      <c r="AQ59">
        <f t="shared" si="72"/>
        <v>6.3517074850581041</v>
      </c>
      <c r="AR59">
        <f t="shared" si="73"/>
        <v>83.455571911167269</v>
      </c>
      <c r="AS59">
        <f t="shared" si="74"/>
        <v>54.396980068515902</v>
      </c>
      <c r="AT59">
        <f t="shared" si="75"/>
        <v>36.883991241455078</v>
      </c>
      <c r="AU59">
        <f t="shared" si="76"/>
        <v>6.2650653632659061</v>
      </c>
      <c r="AV59">
        <f t="shared" si="77"/>
        <v>0.10406773817048121</v>
      </c>
      <c r="AW59">
        <f t="shared" si="78"/>
        <v>2.2116159662614372</v>
      </c>
      <c r="AX59">
        <f t="shared" si="79"/>
        <v>4.0534493970044689</v>
      </c>
      <c r="AY59">
        <f t="shared" si="80"/>
        <v>6.523395084392962E-2</v>
      </c>
      <c r="AZ59">
        <f t="shared" si="81"/>
        <v>15.378321300047464</v>
      </c>
      <c r="BA59">
        <f t="shared" si="82"/>
        <v>0.50795308987148502</v>
      </c>
      <c r="BB59">
        <f t="shared" si="83"/>
        <v>32.345048585137427</v>
      </c>
      <c r="BC59">
        <f t="shared" si="84"/>
        <v>394.87899933819813</v>
      </c>
      <c r="BD59">
        <f t="shared" si="85"/>
        <v>8.9849821967972806E-3</v>
      </c>
    </row>
    <row r="60" spans="1:56" x14ac:dyDescent="0.25">
      <c r="A60" s="1">
        <v>40</v>
      </c>
      <c r="B60" s="1" t="s">
        <v>100</v>
      </c>
      <c r="C60" s="1">
        <v>1014.4999990947545</v>
      </c>
      <c r="D60" s="1">
        <v>0</v>
      </c>
      <c r="E60">
        <f t="shared" si="58"/>
        <v>10.874438710009951</v>
      </c>
      <c r="F60">
        <f t="shared" si="59"/>
        <v>0.10606980114312997</v>
      </c>
      <c r="G60">
        <f t="shared" si="60"/>
        <v>203.22798367124932</v>
      </c>
      <c r="H60">
        <f t="shared" si="61"/>
        <v>5.9889466648306602</v>
      </c>
      <c r="I60">
        <f t="shared" si="62"/>
        <v>4.1400138395156194</v>
      </c>
      <c r="J60">
        <f t="shared" si="63"/>
        <v>37.13470458984375</v>
      </c>
      <c r="K60" s="1">
        <v>0.86952322000000004</v>
      </c>
      <c r="L60">
        <f t="shared" si="64"/>
        <v>2.5464743951789695</v>
      </c>
      <c r="M60" s="1">
        <v>1</v>
      </c>
      <c r="N60">
        <f t="shared" si="65"/>
        <v>5.0929487903579389</v>
      </c>
      <c r="O60" s="1">
        <v>36.633064270019531</v>
      </c>
      <c r="P60" s="1">
        <v>37.13470458984375</v>
      </c>
      <c r="Q60" s="1">
        <v>36.937206268310547</v>
      </c>
      <c r="R60" s="1">
        <v>400.126953125</v>
      </c>
      <c r="S60" s="1">
        <v>397.82110595703125</v>
      </c>
      <c r="T60" s="1">
        <v>28.043910980224609</v>
      </c>
      <c r="U60" s="1">
        <v>29.055330276489258</v>
      </c>
      <c r="V60" s="1">
        <v>34.538791656494141</v>
      </c>
      <c r="W60" s="1">
        <v>35.784450531005859</v>
      </c>
      <c r="X60" s="1">
        <v>499.91351318359375</v>
      </c>
      <c r="Y60" s="1">
        <v>1499.896728515625</v>
      </c>
      <c r="Z60" s="1">
        <v>269.29376220703125</v>
      </c>
      <c r="AA60" s="1">
        <v>76.108924865722656</v>
      </c>
      <c r="AB60" s="1">
        <v>2.01029372215271</v>
      </c>
      <c r="AC60" s="1">
        <v>0.31711441278457642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5.7492830747359882</v>
      </c>
      <c r="AL60">
        <f t="shared" si="67"/>
        <v>5.9889466648306603E-3</v>
      </c>
      <c r="AM60">
        <f t="shared" si="68"/>
        <v>310.28470458984373</v>
      </c>
      <c r="AN60">
        <f t="shared" si="69"/>
        <v>309.78306427001951</v>
      </c>
      <c r="AO60">
        <f t="shared" si="70"/>
        <v>239.9834711984513</v>
      </c>
      <c r="AP60">
        <f t="shared" si="71"/>
        <v>-0.21265061738201399</v>
      </c>
      <c r="AQ60">
        <f t="shared" si="72"/>
        <v>6.3513837884776976</v>
      </c>
      <c r="AR60">
        <f t="shared" si="73"/>
        <v>83.451235182776628</v>
      </c>
      <c r="AS60">
        <f t="shared" si="74"/>
        <v>54.39590490628737</v>
      </c>
      <c r="AT60">
        <f t="shared" si="75"/>
        <v>36.883884429931641</v>
      </c>
      <c r="AU60">
        <f t="shared" si="76"/>
        <v>6.2650288071543807</v>
      </c>
      <c r="AV60">
        <f t="shared" si="77"/>
        <v>0.10390577681497408</v>
      </c>
      <c r="AW60">
        <f t="shared" si="78"/>
        <v>2.2113699489620777</v>
      </c>
      <c r="AX60">
        <f t="shared" si="79"/>
        <v>4.0536588581923034</v>
      </c>
      <c r="AY60">
        <f t="shared" si="80"/>
        <v>6.5132128163094896E-2</v>
      </c>
      <c r="AZ60">
        <f t="shared" si="81"/>
        <v>15.467463339847425</v>
      </c>
      <c r="BA60">
        <f t="shared" si="82"/>
        <v>0.51085269390709509</v>
      </c>
      <c r="BB60">
        <f t="shared" si="83"/>
        <v>32.340945939483014</v>
      </c>
      <c r="BC60">
        <f t="shared" si="84"/>
        <v>394.93859272887806</v>
      </c>
      <c r="BD60">
        <f t="shared" si="85"/>
        <v>8.9049194208296878E-3</v>
      </c>
    </row>
    <row r="61" spans="1:56" x14ac:dyDescent="0.25">
      <c r="A61" s="1">
        <v>41</v>
      </c>
      <c r="B61" s="1" t="s">
        <v>101</v>
      </c>
      <c r="C61" s="1">
        <v>1014.9999990835786</v>
      </c>
      <c r="D61" s="1">
        <v>0</v>
      </c>
      <c r="E61">
        <f t="shared" si="58"/>
        <v>10.976564788471759</v>
      </c>
      <c r="F61">
        <f t="shared" si="59"/>
        <v>0.10593169297250128</v>
      </c>
      <c r="G61">
        <f t="shared" si="60"/>
        <v>201.49757682969383</v>
      </c>
      <c r="H61">
        <f t="shared" si="61"/>
        <v>5.9815877428051287</v>
      </c>
      <c r="I61">
        <f t="shared" si="62"/>
        <v>4.140192838391183</v>
      </c>
      <c r="J61">
        <f t="shared" si="63"/>
        <v>37.134342193603516</v>
      </c>
      <c r="K61" s="1">
        <v>0.86952322000000004</v>
      </c>
      <c r="L61">
        <f t="shared" si="64"/>
        <v>2.5464743951789695</v>
      </c>
      <c r="M61" s="1">
        <v>1</v>
      </c>
      <c r="N61">
        <f t="shared" si="65"/>
        <v>5.0929487903579389</v>
      </c>
      <c r="O61" s="1">
        <v>36.635269165039062</v>
      </c>
      <c r="P61" s="1">
        <v>37.134342193603516</v>
      </c>
      <c r="Q61" s="1">
        <v>36.937320709228516</v>
      </c>
      <c r="R61" s="1">
        <v>400.1182861328125</v>
      </c>
      <c r="S61" s="1">
        <v>397.79519653320312</v>
      </c>
      <c r="T61" s="1">
        <v>28.041322708129883</v>
      </c>
      <c r="U61" s="1">
        <v>29.051509857177734</v>
      </c>
      <c r="V61" s="1">
        <v>34.531219482421875</v>
      </c>
      <c r="W61" s="1">
        <v>35.775203704833984</v>
      </c>
      <c r="X61" s="1">
        <v>499.91021728515625</v>
      </c>
      <c r="Y61" s="1">
        <v>1499.8411865234375</v>
      </c>
      <c r="Z61" s="1">
        <v>269.22161865234375</v>
      </c>
      <c r="AA61" s="1">
        <v>76.108451843261719</v>
      </c>
      <c r="AB61" s="1">
        <v>2.01029372215271</v>
      </c>
      <c r="AC61" s="1">
        <v>0.31711441278457642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5.7492451700732756</v>
      </c>
      <c r="AL61">
        <f t="shared" si="67"/>
        <v>5.9815877428051291E-3</v>
      </c>
      <c r="AM61">
        <f t="shared" si="68"/>
        <v>310.28434219360349</v>
      </c>
      <c r="AN61">
        <f t="shared" si="69"/>
        <v>309.78526916503904</v>
      </c>
      <c r="AO61">
        <f t="shared" si="70"/>
        <v>239.97458447989993</v>
      </c>
      <c r="AP61">
        <f t="shared" si="71"/>
        <v>-0.21022616329392904</v>
      </c>
      <c r="AQ61">
        <f t="shared" si="72"/>
        <v>6.3512582773302375</v>
      </c>
      <c r="AR61">
        <f t="shared" si="73"/>
        <v>83.450104732258424</v>
      </c>
      <c r="AS61">
        <f t="shared" si="74"/>
        <v>54.39859487508069</v>
      </c>
      <c r="AT61">
        <f t="shared" si="75"/>
        <v>36.884805679321289</v>
      </c>
      <c r="AU61">
        <f t="shared" si="76"/>
        <v>6.2653441097061453</v>
      </c>
      <c r="AV61">
        <f t="shared" si="77"/>
        <v>0.10377324297312149</v>
      </c>
      <c r="AW61">
        <f t="shared" si="78"/>
        <v>2.2110654389390549</v>
      </c>
      <c r="AX61">
        <f t="shared" si="79"/>
        <v>4.0542786707670899</v>
      </c>
      <c r="AY61">
        <f t="shared" si="80"/>
        <v>6.5048806814406238E-2</v>
      </c>
      <c r="AZ61">
        <f t="shared" si="81"/>
        <v>15.335668622676682</v>
      </c>
      <c r="BA61">
        <f t="shared" si="82"/>
        <v>0.50653597274615469</v>
      </c>
      <c r="BB61">
        <f t="shared" si="83"/>
        <v>32.335063511509112</v>
      </c>
      <c r="BC61">
        <f t="shared" si="84"/>
        <v>394.8856125035166</v>
      </c>
      <c r="BD61">
        <f t="shared" si="85"/>
        <v>8.9881198082461949E-3</v>
      </c>
    </row>
    <row r="62" spans="1:56" x14ac:dyDescent="0.25">
      <c r="A62" s="1">
        <v>42</v>
      </c>
      <c r="B62" s="1" t="s">
        <v>101</v>
      </c>
      <c r="C62" s="1">
        <v>1015.4999990724027</v>
      </c>
      <c r="D62" s="1">
        <v>0</v>
      </c>
      <c r="E62">
        <f t="shared" si="58"/>
        <v>11.011797272593089</v>
      </c>
      <c r="F62">
        <f t="shared" si="59"/>
        <v>0.10577908646342395</v>
      </c>
      <c r="G62">
        <f t="shared" si="60"/>
        <v>200.73258445864568</v>
      </c>
      <c r="H62">
        <f t="shared" si="61"/>
        <v>5.9732172125863547</v>
      </c>
      <c r="I62">
        <f t="shared" si="62"/>
        <v>4.1402406375054159</v>
      </c>
      <c r="J62">
        <f t="shared" si="63"/>
        <v>37.133831024169922</v>
      </c>
      <c r="K62" s="1">
        <v>0.86952322000000004</v>
      </c>
      <c r="L62">
        <f t="shared" si="64"/>
        <v>2.5464743951789695</v>
      </c>
      <c r="M62" s="1">
        <v>1</v>
      </c>
      <c r="N62">
        <f t="shared" si="65"/>
        <v>5.0929487903579389</v>
      </c>
      <c r="O62" s="1">
        <v>36.636409759521484</v>
      </c>
      <c r="P62" s="1">
        <v>37.133831024169922</v>
      </c>
      <c r="Q62" s="1">
        <v>36.936519622802734</v>
      </c>
      <c r="R62" s="1">
        <v>400.1048583984375</v>
      </c>
      <c r="S62" s="1">
        <v>397.77618408203125</v>
      </c>
      <c r="T62" s="1">
        <v>28.03984260559082</v>
      </c>
      <c r="U62" s="1">
        <v>29.048643112182617</v>
      </c>
      <c r="V62" s="1">
        <v>34.527137756347656</v>
      </c>
      <c r="W62" s="1">
        <v>35.769336700439453</v>
      </c>
      <c r="X62" s="1">
        <v>499.8983154296875</v>
      </c>
      <c r="Y62" s="1">
        <v>1499.84765625</v>
      </c>
      <c r="Z62" s="1">
        <v>269.22848510742187</v>
      </c>
      <c r="AA62" s="1">
        <v>76.108222961425781</v>
      </c>
      <c r="AB62" s="1">
        <v>2.01029372215271</v>
      </c>
      <c r="AC62" s="1">
        <v>0.31711441278457642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5.7491082921245908</v>
      </c>
      <c r="AL62">
        <f t="shared" si="67"/>
        <v>5.9732172125863551E-3</v>
      </c>
      <c r="AM62">
        <f t="shared" si="68"/>
        <v>310.2838310241699</v>
      </c>
      <c r="AN62">
        <f t="shared" si="69"/>
        <v>309.78640975952146</v>
      </c>
      <c r="AO62">
        <f t="shared" si="70"/>
        <v>239.97561963612679</v>
      </c>
      <c r="AP62">
        <f t="shared" si="71"/>
        <v>-0.20750391733157378</v>
      </c>
      <c r="AQ62">
        <f t="shared" si="72"/>
        <v>6.3510812442142957</v>
      </c>
      <c r="AR62">
        <f t="shared" si="73"/>
        <v>83.448029622676103</v>
      </c>
      <c r="AS62">
        <f t="shared" si="74"/>
        <v>54.399386510493486</v>
      </c>
      <c r="AT62">
        <f t="shared" si="75"/>
        <v>36.885120391845703</v>
      </c>
      <c r="AU62">
        <f t="shared" si="76"/>
        <v>6.2654518249151616</v>
      </c>
      <c r="AV62">
        <f t="shared" si="77"/>
        <v>0.10362678778610256</v>
      </c>
      <c r="AW62">
        <f t="shared" si="78"/>
        <v>2.2108406067088797</v>
      </c>
      <c r="AX62">
        <f t="shared" si="79"/>
        <v>4.0546112182062819</v>
      </c>
      <c r="AY62">
        <f t="shared" si="80"/>
        <v>6.4956734124438711E-2</v>
      </c>
      <c r="AZ62">
        <f t="shared" si="81"/>
        <v>15.277400293601838</v>
      </c>
      <c r="BA62">
        <f t="shared" si="82"/>
        <v>0.50463701068953304</v>
      </c>
      <c r="BB62">
        <f t="shared" si="83"/>
        <v>32.330586980935358</v>
      </c>
      <c r="BC62">
        <f t="shared" si="84"/>
        <v>394.85726089432023</v>
      </c>
      <c r="BD62">
        <f t="shared" si="85"/>
        <v>9.0163688197513591E-3</v>
      </c>
    </row>
    <row r="63" spans="1:56" x14ac:dyDescent="0.25">
      <c r="A63" s="1">
        <v>43</v>
      </c>
      <c r="B63" s="1" t="s">
        <v>102</v>
      </c>
      <c r="C63" s="1">
        <v>1015.9999990612268</v>
      </c>
      <c r="D63" s="1">
        <v>0</v>
      </c>
      <c r="E63">
        <f t="shared" si="58"/>
        <v>10.92628948298931</v>
      </c>
      <c r="F63">
        <f t="shared" si="59"/>
        <v>0.10575750602059217</v>
      </c>
      <c r="G63">
        <f t="shared" si="60"/>
        <v>201.96663961061671</v>
      </c>
      <c r="H63">
        <f t="shared" si="61"/>
        <v>5.9726091739962426</v>
      </c>
      <c r="I63">
        <f t="shared" si="62"/>
        <v>4.1406567027792436</v>
      </c>
      <c r="J63">
        <f t="shared" si="63"/>
        <v>37.134109497070313</v>
      </c>
      <c r="K63" s="1">
        <v>0.86952322000000004</v>
      </c>
      <c r="L63">
        <f t="shared" si="64"/>
        <v>2.5464743951789695</v>
      </c>
      <c r="M63" s="1">
        <v>1</v>
      </c>
      <c r="N63">
        <f t="shared" si="65"/>
        <v>5.0929487903579389</v>
      </c>
      <c r="O63" s="1">
        <v>36.638229370117188</v>
      </c>
      <c r="P63" s="1">
        <v>37.134109497070313</v>
      </c>
      <c r="Q63" s="1">
        <v>36.936367034912109</v>
      </c>
      <c r="R63" s="1">
        <v>400.10128784179687</v>
      </c>
      <c r="S63" s="1">
        <v>397.78756713867187</v>
      </c>
      <c r="T63" s="1">
        <v>28.035739898681641</v>
      </c>
      <c r="U63" s="1">
        <v>29.04442024230957</v>
      </c>
      <c r="V63" s="1">
        <v>34.5186767578125</v>
      </c>
      <c r="W63" s="1">
        <v>35.760601043701172</v>
      </c>
      <c r="X63" s="1">
        <v>499.90914916992187</v>
      </c>
      <c r="Y63" s="1">
        <v>1499.8038330078125</v>
      </c>
      <c r="Z63" s="1">
        <v>269.24053955078125</v>
      </c>
      <c r="AA63" s="1">
        <v>76.108283996582031</v>
      </c>
      <c r="AB63" s="1">
        <v>2.01029372215271</v>
      </c>
      <c r="AC63" s="1">
        <v>0.31711441278457642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5.7492328861548039</v>
      </c>
      <c r="AL63">
        <f t="shared" si="67"/>
        <v>5.9726091739962421E-3</v>
      </c>
      <c r="AM63">
        <f t="shared" si="68"/>
        <v>310.28410949707029</v>
      </c>
      <c r="AN63">
        <f t="shared" si="69"/>
        <v>309.78822937011716</v>
      </c>
      <c r="AO63">
        <f t="shared" si="70"/>
        <v>239.96860791753352</v>
      </c>
      <c r="AP63">
        <f t="shared" si="71"/>
        <v>-0.20722890302763342</v>
      </c>
      <c r="AQ63">
        <f t="shared" si="72"/>
        <v>6.3511776870970165</v>
      </c>
      <c r="AR63">
        <f t="shared" si="73"/>
        <v>83.44922988123399</v>
      </c>
      <c r="AS63">
        <f t="shared" si="74"/>
        <v>54.404809638924419</v>
      </c>
      <c r="AT63">
        <f t="shared" si="75"/>
        <v>36.88616943359375</v>
      </c>
      <c r="AU63">
        <f t="shared" si="76"/>
        <v>6.2658108872242488</v>
      </c>
      <c r="AV63">
        <f t="shared" si="77"/>
        <v>0.10360607652216351</v>
      </c>
      <c r="AW63">
        <f t="shared" si="78"/>
        <v>2.2105209843177729</v>
      </c>
      <c r="AX63">
        <f t="shared" si="79"/>
        <v>4.055289902906476</v>
      </c>
      <c r="AY63">
        <f t="shared" si="80"/>
        <v>6.4943713535695127E-2</v>
      </c>
      <c r="AZ63">
        <f t="shared" si="81"/>
        <v>15.37133436532015</v>
      </c>
      <c r="BA63">
        <f t="shared" si="82"/>
        <v>0.50772486697707564</v>
      </c>
      <c r="BB63">
        <f t="shared" si="83"/>
        <v>32.324641789737555</v>
      </c>
      <c r="BC63">
        <f t="shared" si="84"/>
        <v>394.89130970330132</v>
      </c>
      <c r="BD63">
        <f t="shared" si="85"/>
        <v>8.9439393815470818E-3</v>
      </c>
    </row>
    <row r="64" spans="1:56" x14ac:dyDescent="0.25">
      <c r="A64" s="1">
        <v>44</v>
      </c>
      <c r="B64" s="1" t="s">
        <v>102</v>
      </c>
      <c r="C64" s="1">
        <v>1016.9999990388751</v>
      </c>
      <c r="D64" s="1">
        <v>0</v>
      </c>
      <c r="E64">
        <f t="shared" si="58"/>
        <v>11.262548595774986</v>
      </c>
      <c r="F64">
        <f t="shared" si="59"/>
        <v>0.10547309611242894</v>
      </c>
      <c r="G64">
        <f t="shared" si="60"/>
        <v>196.56737319086872</v>
      </c>
      <c r="H64">
        <f t="shared" si="61"/>
        <v>5.9576361699389446</v>
      </c>
      <c r="I64">
        <f t="shared" si="62"/>
        <v>4.1411788602772095</v>
      </c>
      <c r="J64">
        <f t="shared" si="63"/>
        <v>37.133777618408203</v>
      </c>
      <c r="K64" s="1">
        <v>0.86952322000000004</v>
      </c>
      <c r="L64">
        <f t="shared" si="64"/>
        <v>2.5464743951789695</v>
      </c>
      <c r="M64" s="1">
        <v>1</v>
      </c>
      <c r="N64">
        <f t="shared" si="65"/>
        <v>5.0929487903579389</v>
      </c>
      <c r="O64" s="1">
        <v>36.642086029052734</v>
      </c>
      <c r="P64" s="1">
        <v>37.133777618408203</v>
      </c>
      <c r="Q64" s="1">
        <v>36.935386657714844</v>
      </c>
      <c r="R64" s="1">
        <v>400.15164184570312</v>
      </c>
      <c r="S64" s="1">
        <v>397.78057861328125</v>
      </c>
      <c r="T64" s="1">
        <v>28.030130386352539</v>
      </c>
      <c r="U64" s="1">
        <v>29.036247253417969</v>
      </c>
      <c r="V64" s="1">
        <v>34.504253387451172</v>
      </c>
      <c r="W64" s="1">
        <v>35.742752075195313</v>
      </c>
      <c r="X64" s="1">
        <v>499.93063354492187</v>
      </c>
      <c r="Y64" s="1">
        <v>1499.797119140625</v>
      </c>
      <c r="Z64" s="1">
        <v>269.24066162109375</v>
      </c>
      <c r="AA64" s="1">
        <v>76.107765197753906</v>
      </c>
      <c r="AB64" s="1">
        <v>2.01029372215271</v>
      </c>
      <c r="AC64" s="1">
        <v>0.31711441278457642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5.7494799684006344</v>
      </c>
      <c r="AL64">
        <f t="shared" si="67"/>
        <v>5.9576361699389445E-3</v>
      </c>
      <c r="AM64">
        <f t="shared" si="68"/>
        <v>310.28377761840818</v>
      </c>
      <c r="AN64">
        <f t="shared" si="69"/>
        <v>309.79208602905271</v>
      </c>
      <c r="AO64">
        <f t="shared" si="70"/>
        <v>239.96753369880753</v>
      </c>
      <c r="AP64">
        <f t="shared" si="71"/>
        <v>-0.20226994033888707</v>
      </c>
      <c r="AQ64">
        <f t="shared" si="72"/>
        <v>6.3510627484642708</v>
      </c>
      <c r="AR64">
        <f t="shared" si="73"/>
        <v>83.448288515134379</v>
      </c>
      <c r="AS64">
        <f t="shared" si="74"/>
        <v>54.412041261716411</v>
      </c>
      <c r="AT64">
        <f t="shared" si="75"/>
        <v>36.887931823730469</v>
      </c>
      <c r="AU64">
        <f t="shared" si="76"/>
        <v>6.2664141521232777</v>
      </c>
      <c r="AV64">
        <f t="shared" si="77"/>
        <v>0.10333310550633849</v>
      </c>
      <c r="AW64">
        <f t="shared" si="78"/>
        <v>2.2098838881870617</v>
      </c>
      <c r="AX64">
        <f t="shared" si="79"/>
        <v>4.0565302639362155</v>
      </c>
      <c r="AY64">
        <f t="shared" si="80"/>
        <v>6.477210576717965E-2</v>
      </c>
      <c r="AZ64">
        <f t="shared" si="81"/>
        <v>14.960303484349902</v>
      </c>
      <c r="BA64">
        <f t="shared" si="82"/>
        <v>0.49416030786653808</v>
      </c>
      <c r="BB64">
        <f t="shared" si="83"/>
        <v>32.311506421630163</v>
      </c>
      <c r="BC64">
        <f t="shared" si="84"/>
        <v>394.79518817835651</v>
      </c>
      <c r="BD64">
        <f t="shared" si="85"/>
        <v>9.2176886186338663E-3</v>
      </c>
    </row>
    <row r="65" spans="1:114" x14ac:dyDescent="0.25">
      <c r="A65" s="1">
        <v>45</v>
      </c>
      <c r="B65" s="1" t="s">
        <v>103</v>
      </c>
      <c r="C65" s="1">
        <v>1017.4999990276992</v>
      </c>
      <c r="D65" s="1">
        <v>0</v>
      </c>
      <c r="E65">
        <f t="shared" si="58"/>
        <v>11.217059340724695</v>
      </c>
      <c r="F65">
        <f t="shared" si="59"/>
        <v>0.10516465631779957</v>
      </c>
      <c r="G65">
        <f t="shared" si="60"/>
        <v>196.77595368023336</v>
      </c>
      <c r="H65">
        <f t="shared" si="61"/>
        <v>5.9411667752903359</v>
      </c>
      <c r="I65">
        <f t="shared" si="62"/>
        <v>4.1416073333966654</v>
      </c>
      <c r="J65">
        <f t="shared" si="63"/>
        <v>37.13409423828125</v>
      </c>
      <c r="K65" s="1">
        <v>0.86952322000000004</v>
      </c>
      <c r="L65">
        <f t="shared" si="64"/>
        <v>2.5464743951789695</v>
      </c>
      <c r="M65" s="1">
        <v>1</v>
      </c>
      <c r="N65">
        <f t="shared" si="65"/>
        <v>5.0929487903579389</v>
      </c>
      <c r="O65" s="1">
        <v>36.644481658935547</v>
      </c>
      <c r="P65" s="1">
        <v>37.13409423828125</v>
      </c>
      <c r="Q65" s="1">
        <v>36.935718536376953</v>
      </c>
      <c r="R65" s="1">
        <v>400.16122436523437</v>
      </c>
      <c r="S65" s="1">
        <v>397.79937744140625</v>
      </c>
      <c r="T65" s="1">
        <v>28.028770446777344</v>
      </c>
      <c r="U65" s="1">
        <v>29.032032012939453</v>
      </c>
      <c r="V65" s="1">
        <v>34.498085021972656</v>
      </c>
      <c r="W65" s="1">
        <v>35.73291015625</v>
      </c>
      <c r="X65" s="1">
        <v>499.96966552734375</v>
      </c>
      <c r="Y65" s="1">
        <v>1499.7373046875</v>
      </c>
      <c r="Z65" s="1">
        <v>269.26223754882812</v>
      </c>
      <c r="AA65" s="1">
        <v>76.107833862304688</v>
      </c>
      <c r="AB65" s="1">
        <v>2.01029372215271</v>
      </c>
      <c r="AC65" s="1">
        <v>0.31711441278457642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66"/>
        <v>5.7499288578785013</v>
      </c>
      <c r="AL65">
        <f t="shared" si="67"/>
        <v>5.9411667752903357E-3</v>
      </c>
      <c r="AM65">
        <f t="shared" si="68"/>
        <v>310.28409423828123</v>
      </c>
      <c r="AN65">
        <f t="shared" si="69"/>
        <v>309.79448165893552</v>
      </c>
      <c r="AO65">
        <f t="shared" si="70"/>
        <v>239.95796338652144</v>
      </c>
      <c r="AP65">
        <f t="shared" si="71"/>
        <v>-0.19709919639793516</v>
      </c>
      <c r="AQ65">
        <f t="shared" si="72"/>
        <v>6.3511724025225726</v>
      </c>
      <c r="AR65">
        <f t="shared" si="73"/>
        <v>83.449654000312236</v>
      </c>
      <c r="AS65">
        <f t="shared" si="74"/>
        <v>54.417621987372783</v>
      </c>
      <c r="AT65">
        <f t="shared" si="75"/>
        <v>36.889287948608398</v>
      </c>
      <c r="AU65">
        <f t="shared" si="76"/>
        <v>6.2668783870417712</v>
      </c>
      <c r="AV65">
        <f t="shared" si="77"/>
        <v>0.10303703731681112</v>
      </c>
      <c r="AW65">
        <f t="shared" si="78"/>
        <v>2.2095650691259072</v>
      </c>
      <c r="AX65">
        <f t="shared" si="79"/>
        <v>4.057313317915864</v>
      </c>
      <c r="AY65">
        <f t="shared" si="80"/>
        <v>6.4585980574498353E-2</v>
      </c>
      <c r="AZ65">
        <f t="shared" si="81"/>
        <v>14.976191590791764</v>
      </c>
      <c r="BA65">
        <f t="shared" si="82"/>
        <v>0.4946612911912297</v>
      </c>
      <c r="BB65">
        <f t="shared" si="83"/>
        <v>32.301757147427509</v>
      </c>
      <c r="BC65">
        <f t="shared" si="84"/>
        <v>394.82604495107228</v>
      </c>
      <c r="BD65">
        <f t="shared" si="85"/>
        <v>9.1769712602742127E-3</v>
      </c>
      <c r="BE65">
        <f>AVERAGE(E51:E65)</f>
        <v>10.890174512094777</v>
      </c>
      <c r="BF65">
        <f>AVERAGE(O51:O65)</f>
        <v>36.630087534586586</v>
      </c>
      <c r="BG65">
        <f>AVERAGE(P51:P65)</f>
        <v>37.135906473795572</v>
      </c>
      <c r="BH65" t="e">
        <f>AVERAGE(B51:B65)</f>
        <v>#DIV/0!</v>
      </c>
      <c r="BI65">
        <f t="shared" ref="BI65:DJ65" si="86">AVERAGE(C51:C65)</f>
        <v>1013.599999114871</v>
      </c>
      <c r="BJ65">
        <f t="shared" si="86"/>
        <v>0</v>
      </c>
      <c r="BK65">
        <f t="shared" si="86"/>
        <v>10.890174512094777</v>
      </c>
      <c r="BL65">
        <f t="shared" si="86"/>
        <v>0.1061423184813257</v>
      </c>
      <c r="BM65">
        <f t="shared" si="86"/>
        <v>203.0646492860694</v>
      </c>
      <c r="BN65">
        <f t="shared" si="86"/>
        <v>5.9931311847055611</v>
      </c>
      <c r="BO65">
        <f t="shared" si="86"/>
        <v>4.1401256587818391</v>
      </c>
      <c r="BP65">
        <f t="shared" si="86"/>
        <v>37.135906473795572</v>
      </c>
      <c r="BQ65">
        <f t="shared" si="86"/>
        <v>0.86952321999999971</v>
      </c>
      <c r="BR65">
        <f t="shared" si="86"/>
        <v>2.546474395178969</v>
      </c>
      <c r="BS65">
        <f t="shared" si="86"/>
        <v>1</v>
      </c>
      <c r="BT65">
        <f t="shared" si="86"/>
        <v>5.092948790357938</v>
      </c>
      <c r="BU65">
        <f t="shared" si="86"/>
        <v>36.630087534586586</v>
      </c>
      <c r="BV65">
        <f t="shared" si="86"/>
        <v>37.135906473795572</v>
      </c>
      <c r="BW65">
        <f t="shared" si="86"/>
        <v>36.93642883300781</v>
      </c>
      <c r="BX65">
        <f t="shared" si="86"/>
        <v>400.09962565104166</v>
      </c>
      <c r="BY65">
        <f t="shared" si="86"/>
        <v>397.79071858723961</v>
      </c>
      <c r="BZ65">
        <f t="shared" si="86"/>
        <v>28.04711888631185</v>
      </c>
      <c r="CA65">
        <f t="shared" si="86"/>
        <v>29.059269841512045</v>
      </c>
      <c r="CB65">
        <f t="shared" si="86"/>
        <v>34.548450215657553</v>
      </c>
      <c r="CC65">
        <f t="shared" si="86"/>
        <v>35.795220184326169</v>
      </c>
      <c r="CD65">
        <f t="shared" si="86"/>
        <v>499.89920654296873</v>
      </c>
      <c r="CE65">
        <f t="shared" si="86"/>
        <v>1499.9249593098959</v>
      </c>
      <c r="CF65">
        <f t="shared" si="86"/>
        <v>269.31594034830727</v>
      </c>
      <c r="CG65">
        <f t="shared" si="86"/>
        <v>76.109084065755212</v>
      </c>
      <c r="CH65">
        <f t="shared" si="86"/>
        <v>2.01029372215271</v>
      </c>
      <c r="CI65">
        <f t="shared" si="86"/>
        <v>0.31711441278457642</v>
      </c>
      <c r="CJ65">
        <f t="shared" si="86"/>
        <v>1</v>
      </c>
      <c r="CK65">
        <f t="shared" si="86"/>
        <v>-0.21956524252891541</v>
      </c>
      <c r="CL65">
        <f t="shared" si="86"/>
        <v>2.737391471862793</v>
      </c>
      <c r="CM65">
        <f t="shared" si="86"/>
        <v>1</v>
      </c>
      <c r="CN65">
        <f t="shared" si="86"/>
        <v>0</v>
      </c>
      <c r="CO65">
        <f t="shared" si="86"/>
        <v>0.15999999642372131</v>
      </c>
      <c r="CP65">
        <f t="shared" si="86"/>
        <v>111115</v>
      </c>
      <c r="CQ65">
        <f t="shared" si="86"/>
        <v>5.7491185404222866</v>
      </c>
      <c r="CR65">
        <f t="shared" si="86"/>
        <v>5.9931311847055586E-3</v>
      </c>
      <c r="CS65">
        <f t="shared" si="86"/>
        <v>310.28590647379559</v>
      </c>
      <c r="CT65">
        <f t="shared" si="86"/>
        <v>309.78008753458658</v>
      </c>
      <c r="CU65">
        <f t="shared" si="86"/>
        <v>239.98798812543367</v>
      </c>
      <c r="CV65">
        <f t="shared" si="86"/>
        <v>-0.21427544520863523</v>
      </c>
      <c r="CW65">
        <f t="shared" si="86"/>
        <v>6.3518000814131801</v>
      </c>
      <c r="CX65">
        <f t="shared" si="86"/>
        <v>83.4565302455119</v>
      </c>
      <c r="CY65">
        <f t="shared" si="86"/>
        <v>54.397260403999859</v>
      </c>
      <c r="CZ65">
        <f t="shared" si="86"/>
        <v>36.882997004191083</v>
      </c>
      <c r="DA65">
        <f t="shared" si="86"/>
        <v>6.2647251853184498</v>
      </c>
      <c r="DB65">
        <f t="shared" si="86"/>
        <v>0.10397533120789784</v>
      </c>
      <c r="DC65">
        <f t="shared" si="86"/>
        <v>2.2116744226313401</v>
      </c>
      <c r="DD65">
        <f t="shared" si="86"/>
        <v>4.0530507626871088</v>
      </c>
      <c r="DE65">
        <f t="shared" si="86"/>
        <v>6.5175858800805259E-2</v>
      </c>
      <c r="DF65">
        <f t="shared" si="86"/>
        <v>15.455066712479818</v>
      </c>
      <c r="DG65">
        <f t="shared" si="86"/>
        <v>0.51048109769826733</v>
      </c>
      <c r="DH65">
        <f t="shared" si="86"/>
        <v>32.344163043552882</v>
      </c>
      <c r="DI65">
        <f t="shared" si="86"/>
        <v>394.90403423275291</v>
      </c>
      <c r="DJ65">
        <f t="shared" si="86"/>
        <v>8.9194129746195273E-3</v>
      </c>
    </row>
    <row r="66" spans="1:114" x14ac:dyDescent="0.25">
      <c r="A66" s="1" t="s">
        <v>9</v>
      </c>
      <c r="B66" s="1" t="s">
        <v>104</v>
      </c>
    </row>
    <row r="67" spans="1:114" x14ac:dyDescent="0.25">
      <c r="A67" s="1" t="s">
        <v>9</v>
      </c>
      <c r="B67" s="1" t="s">
        <v>105</v>
      </c>
    </row>
    <row r="68" spans="1:114" x14ac:dyDescent="0.25">
      <c r="A68" s="1">
        <v>46</v>
      </c>
      <c r="B68" s="1" t="s">
        <v>106</v>
      </c>
      <c r="C68" s="1">
        <v>1257.9999995753169</v>
      </c>
      <c r="D68" s="1">
        <v>0</v>
      </c>
      <c r="E68">
        <f t="shared" ref="E68:E82" si="87">(R68-S68*(1000-T68)/(1000-U68))*AK68</f>
        <v>6.7849097193950234</v>
      </c>
      <c r="F68">
        <f t="shared" ref="F68:F82" si="88">IF(AV68&lt;&gt;0,1/(1/AV68-1/N68),0)</f>
        <v>5.3869574103461861E-2</v>
      </c>
      <c r="G68">
        <f t="shared" ref="G68:G82" si="89">((AY68-AL68/2)*S68-E68)/(AY68+AL68/2)</f>
        <v>159.13173281171203</v>
      </c>
      <c r="H68">
        <f t="shared" ref="H68:H82" si="90">AL68*1000</f>
        <v>4.2371202239662766</v>
      </c>
      <c r="I68">
        <f t="shared" ref="I68:I82" si="91">(AQ68-AW68)</f>
        <v>5.6114179799505299</v>
      </c>
      <c r="J68">
        <f t="shared" ref="J68:J82" si="92">(P68+AP68*D68)</f>
        <v>42.191493988037109</v>
      </c>
      <c r="K68" s="1">
        <v>0.86952322000000004</v>
      </c>
      <c r="L68">
        <f t="shared" ref="L68:L82" si="93">(K68*AE68+AF68)</f>
        <v>2.5464743951789695</v>
      </c>
      <c r="M68" s="1">
        <v>1</v>
      </c>
      <c r="N68">
        <f t="shared" ref="N68:N82" si="94">L68*(M68+1)*(M68+1)/(M68*M68+1)</f>
        <v>5.0929487903579389</v>
      </c>
      <c r="O68" s="1">
        <v>41.128593444824219</v>
      </c>
      <c r="P68" s="1">
        <v>42.191493988037109</v>
      </c>
      <c r="Q68" s="1">
        <v>42.018009185791016</v>
      </c>
      <c r="R68" s="1">
        <v>399.31588745117187</v>
      </c>
      <c r="S68" s="1">
        <v>397.84249877929687</v>
      </c>
      <c r="T68" s="1">
        <v>34.964927673339844</v>
      </c>
      <c r="U68" s="1">
        <v>35.675643920898437</v>
      </c>
      <c r="V68" s="1">
        <v>33.806407928466797</v>
      </c>
      <c r="W68" s="1">
        <v>34.493576049804688</v>
      </c>
      <c r="X68" s="1">
        <v>499.89508056640625</v>
      </c>
      <c r="Y68" s="1">
        <v>1499.4344482421875</v>
      </c>
      <c r="Z68" s="1">
        <v>267.00582885742187</v>
      </c>
      <c r="AA68" s="1">
        <v>76.116523742675781</v>
      </c>
      <c r="AB68" s="1">
        <v>2.053292989730835</v>
      </c>
      <c r="AC68" s="1">
        <v>0.28180176019668579</v>
      </c>
      <c r="AD68" s="1">
        <v>0.66666668653488159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ref="AK68:AK82" si="95">X68*0.000001/(K68*0.0001)</f>
        <v>5.7490710894000756</v>
      </c>
      <c r="AL68">
        <f t="shared" ref="AL68:AL82" si="96">(U68-T68)/(1000-U68)*AK68</f>
        <v>4.2371202239662765E-3</v>
      </c>
      <c r="AM68">
        <f t="shared" ref="AM68:AM82" si="97">(P68+273.15)</f>
        <v>315.34149398803709</v>
      </c>
      <c r="AN68">
        <f t="shared" ref="AN68:AN82" si="98">(O68+273.15)</f>
        <v>314.2785934448242</v>
      </c>
      <c r="AO68">
        <f t="shared" ref="AO68:AO82" si="99">(Y68*AG68+Z68*AH68)*AI68</f>
        <v>239.90950635635454</v>
      </c>
      <c r="AP68">
        <f t="shared" ref="AP68:AP82" si="100">((AO68+0.00000010773*(AN68^4-AM68^4))-AL68*44100)/(L68*51.4+0.00000043092*AM68^3)</f>
        <v>0.26843484295566966</v>
      </c>
      <c r="AQ68">
        <f t="shared" ref="AQ68:AQ82" si="101">0.61365*EXP(17.502*J68/(240.97+J68))</f>
        <v>8.3269239774908428</v>
      </c>
      <c r="AR68">
        <f t="shared" ref="AR68:AR82" si="102">AQ68*1000/AA68</f>
        <v>109.39706082271118</v>
      </c>
      <c r="AS68">
        <f t="shared" ref="AS68:AS82" si="103">(AR68-U68)</f>
        <v>73.721416901812745</v>
      </c>
      <c r="AT68">
        <f t="shared" ref="AT68:AT82" si="104">IF(D68,P68,(O68+P68)/2)</f>
        <v>41.660043716430664</v>
      </c>
      <c r="AU68">
        <f t="shared" ref="AU68:AU82" si="105">0.61365*EXP(17.502*AT68/(240.97+AT68))</f>
        <v>8.0969503679192663</v>
      </c>
      <c r="AV68">
        <f t="shared" ref="AV68:AV82" si="106">IF(AS68&lt;&gt;0,(1000-(AR68+U68)/2)/AS68*AL68,0)</f>
        <v>5.3305744022702425E-2</v>
      </c>
      <c r="AW68">
        <f t="shared" ref="AW68:AW82" si="107">U68*AA68/1000</f>
        <v>2.7155059975403129</v>
      </c>
      <c r="AX68">
        <f t="shared" ref="AX68:AX82" si="108">(AU68-AW68)</f>
        <v>5.3814443703789534</v>
      </c>
      <c r="AY68">
        <f t="shared" ref="AY68:AY82" si="109">1/(1.6/F68+1.37/N68)</f>
        <v>3.3366291954036821E-2</v>
      </c>
      <c r="AZ68">
        <f t="shared" ref="AZ68:AZ82" si="110">G68*AA68*0.001</f>
        <v>12.112554318775818</v>
      </c>
      <c r="BA68">
        <f t="shared" ref="BA68:BA82" si="111">G68/S68</f>
        <v>0.39998676184665316</v>
      </c>
      <c r="BB68">
        <f t="shared" ref="BB68:BB82" si="112">(1-AL68*AA68/AQ68/F68)*100</f>
        <v>28.101208461636961</v>
      </c>
      <c r="BC68">
        <f t="shared" ref="BC68:BC82" si="113">(S68-E68/(N68/1.35))</f>
        <v>396.04400668793232</v>
      </c>
      <c r="BD68">
        <f t="shared" ref="BD68:BD82" si="114">E68*BB68/100/BC68</f>
        <v>4.8142165819553082E-3</v>
      </c>
    </row>
    <row r="69" spans="1:114" x14ac:dyDescent="0.25">
      <c r="A69" s="1">
        <v>47</v>
      </c>
      <c r="B69" s="1" t="s">
        <v>106</v>
      </c>
      <c r="C69" s="1">
        <v>1258.499999564141</v>
      </c>
      <c r="D69" s="1">
        <v>0</v>
      </c>
      <c r="E69">
        <f t="shared" si="87"/>
        <v>6.5053266988001939</v>
      </c>
      <c r="F69">
        <f t="shared" si="88"/>
        <v>5.3847913275087513E-2</v>
      </c>
      <c r="G69">
        <f t="shared" si="89"/>
        <v>166.96594000415024</v>
      </c>
      <c r="H69">
        <f t="shared" si="90"/>
        <v>4.2350471732925801</v>
      </c>
      <c r="I69">
        <f t="shared" si="91"/>
        <v>5.6109713756375523</v>
      </c>
      <c r="J69">
        <f t="shared" si="92"/>
        <v>42.189601898193359</v>
      </c>
      <c r="K69" s="1">
        <v>0.86952322000000004</v>
      </c>
      <c r="L69">
        <f t="shared" si="93"/>
        <v>2.5464743951789695</v>
      </c>
      <c r="M69" s="1">
        <v>1</v>
      </c>
      <c r="N69">
        <f t="shared" si="94"/>
        <v>5.0929487903579389</v>
      </c>
      <c r="O69" s="1">
        <v>41.130088806152344</v>
      </c>
      <c r="P69" s="1">
        <v>42.189601898193359</v>
      </c>
      <c r="Q69" s="1">
        <v>42.017627716064453</v>
      </c>
      <c r="R69" s="1">
        <v>399.29592895507812</v>
      </c>
      <c r="S69" s="1">
        <v>397.8712158203125</v>
      </c>
      <c r="T69" s="1">
        <v>34.960105895996094</v>
      </c>
      <c r="U69" s="1">
        <v>35.670516967773438</v>
      </c>
      <c r="V69" s="1">
        <v>33.799171447753906</v>
      </c>
      <c r="W69" s="1">
        <v>34.485992431640625</v>
      </c>
      <c r="X69" s="1">
        <v>499.8677978515625</v>
      </c>
      <c r="Y69" s="1">
        <v>1499.45166015625</v>
      </c>
      <c r="Z69" s="1">
        <v>267.01382446289062</v>
      </c>
      <c r="AA69" s="1">
        <v>76.116752624511719</v>
      </c>
      <c r="AB69" s="1">
        <v>2.053292989730835</v>
      </c>
      <c r="AC69" s="1">
        <v>0.28180176019668579</v>
      </c>
      <c r="AD69" s="1">
        <v>0.66666668653488159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95"/>
        <v>5.7487573230253979</v>
      </c>
      <c r="AL69">
        <f t="shared" si="96"/>
        <v>4.2350471732925804E-3</v>
      </c>
      <c r="AM69">
        <f t="shared" si="97"/>
        <v>315.33960189819334</v>
      </c>
      <c r="AN69">
        <f t="shared" si="98"/>
        <v>314.28008880615232</v>
      </c>
      <c r="AO69">
        <f t="shared" si="99"/>
        <v>239.91226026254299</v>
      </c>
      <c r="AP69">
        <f t="shared" si="100"/>
        <v>0.26940305112718249</v>
      </c>
      <c r="AQ69">
        <f t="shared" si="101"/>
        <v>8.3260952916620106</v>
      </c>
      <c r="AR69">
        <f t="shared" si="102"/>
        <v>109.38584483149344</v>
      </c>
      <c r="AS69">
        <f t="shared" si="103"/>
        <v>73.715327863720006</v>
      </c>
      <c r="AT69">
        <f t="shared" si="104"/>
        <v>41.659845352172852</v>
      </c>
      <c r="AU69">
        <f t="shared" si="105"/>
        <v>8.0968655677078054</v>
      </c>
      <c r="AV69">
        <f t="shared" si="106"/>
        <v>5.3284534161621731E-2</v>
      </c>
      <c r="AW69">
        <f t="shared" si="107"/>
        <v>2.7151239160244587</v>
      </c>
      <c r="AX69">
        <f t="shared" si="108"/>
        <v>5.3817416516833472</v>
      </c>
      <c r="AY69">
        <f t="shared" si="109"/>
        <v>3.3352995818961881E-2</v>
      </c>
      <c r="AZ69">
        <f t="shared" si="110"/>
        <v>12.708905152014969</v>
      </c>
      <c r="BA69">
        <f t="shared" si="111"/>
        <v>0.41964820113942541</v>
      </c>
      <c r="BB69">
        <f t="shared" si="112"/>
        <v>28.100106229805998</v>
      </c>
      <c r="BC69">
        <f t="shared" si="113"/>
        <v>396.14683346249126</v>
      </c>
      <c r="BD69">
        <f t="shared" si="114"/>
        <v>4.6144599894469909E-3</v>
      </c>
    </row>
    <row r="70" spans="1:114" x14ac:dyDescent="0.25">
      <c r="A70" s="1">
        <v>48</v>
      </c>
      <c r="B70" s="1" t="s">
        <v>107</v>
      </c>
      <c r="C70" s="1">
        <v>1258.499999564141</v>
      </c>
      <c r="D70" s="1">
        <v>0</v>
      </c>
      <c r="E70">
        <f t="shared" si="87"/>
        <v>6.5053266988001939</v>
      </c>
      <c r="F70">
        <f t="shared" si="88"/>
        <v>5.3847913275087513E-2</v>
      </c>
      <c r="G70">
        <f t="shared" si="89"/>
        <v>166.96594000415024</v>
      </c>
      <c r="H70">
        <f t="shared" si="90"/>
        <v>4.2350471732925801</v>
      </c>
      <c r="I70">
        <f t="shared" si="91"/>
        <v>5.6109713756375523</v>
      </c>
      <c r="J70">
        <f t="shared" si="92"/>
        <v>42.189601898193359</v>
      </c>
      <c r="K70" s="1">
        <v>0.86952322000000004</v>
      </c>
      <c r="L70">
        <f t="shared" si="93"/>
        <v>2.5464743951789695</v>
      </c>
      <c r="M70" s="1">
        <v>1</v>
      </c>
      <c r="N70">
        <f t="shared" si="94"/>
        <v>5.0929487903579389</v>
      </c>
      <c r="O70" s="1">
        <v>41.130088806152344</v>
      </c>
      <c r="P70" s="1">
        <v>42.189601898193359</v>
      </c>
      <c r="Q70" s="1">
        <v>42.017627716064453</v>
      </c>
      <c r="R70" s="1">
        <v>399.29592895507812</v>
      </c>
      <c r="S70" s="1">
        <v>397.8712158203125</v>
      </c>
      <c r="T70" s="1">
        <v>34.960105895996094</v>
      </c>
      <c r="U70" s="1">
        <v>35.670516967773438</v>
      </c>
      <c r="V70" s="1">
        <v>33.799171447753906</v>
      </c>
      <c r="W70" s="1">
        <v>34.485992431640625</v>
      </c>
      <c r="X70" s="1">
        <v>499.8677978515625</v>
      </c>
      <c r="Y70" s="1">
        <v>1499.45166015625</v>
      </c>
      <c r="Z70" s="1">
        <v>267.01382446289062</v>
      </c>
      <c r="AA70" s="1">
        <v>76.116752624511719</v>
      </c>
      <c r="AB70" s="1">
        <v>2.053292989730835</v>
      </c>
      <c r="AC70" s="1">
        <v>0.28180176019668579</v>
      </c>
      <c r="AD70" s="1">
        <v>0.66666668653488159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5.7487573230253979</v>
      </c>
      <c r="AL70">
        <f t="shared" si="96"/>
        <v>4.2350471732925804E-3</v>
      </c>
      <c r="AM70">
        <f t="shared" si="97"/>
        <v>315.33960189819334</v>
      </c>
      <c r="AN70">
        <f t="shared" si="98"/>
        <v>314.28008880615232</v>
      </c>
      <c r="AO70">
        <f t="shared" si="99"/>
        <v>239.91226026254299</v>
      </c>
      <c r="AP70">
        <f t="shared" si="100"/>
        <v>0.26940305112718249</v>
      </c>
      <c r="AQ70">
        <f t="shared" si="101"/>
        <v>8.3260952916620106</v>
      </c>
      <c r="AR70">
        <f t="shared" si="102"/>
        <v>109.38584483149344</v>
      </c>
      <c r="AS70">
        <f t="shared" si="103"/>
        <v>73.715327863720006</v>
      </c>
      <c r="AT70">
        <f t="shared" si="104"/>
        <v>41.659845352172852</v>
      </c>
      <c r="AU70">
        <f t="shared" si="105"/>
        <v>8.0968655677078054</v>
      </c>
      <c r="AV70">
        <f t="shared" si="106"/>
        <v>5.3284534161621731E-2</v>
      </c>
      <c r="AW70">
        <f t="shared" si="107"/>
        <v>2.7151239160244587</v>
      </c>
      <c r="AX70">
        <f t="shared" si="108"/>
        <v>5.3817416516833472</v>
      </c>
      <c r="AY70">
        <f t="shared" si="109"/>
        <v>3.3352995818961881E-2</v>
      </c>
      <c r="AZ70">
        <f t="shared" si="110"/>
        <v>12.708905152014969</v>
      </c>
      <c r="BA70">
        <f t="shared" si="111"/>
        <v>0.41964820113942541</v>
      </c>
      <c r="BB70">
        <f t="shared" si="112"/>
        <v>28.100106229805998</v>
      </c>
      <c r="BC70">
        <f t="shared" si="113"/>
        <v>396.14683346249126</v>
      </c>
      <c r="BD70">
        <f t="shared" si="114"/>
        <v>4.6144599894469909E-3</v>
      </c>
    </row>
    <row r="71" spans="1:114" x14ac:dyDescent="0.25">
      <c r="A71" s="1">
        <v>49</v>
      </c>
      <c r="B71" s="1" t="s">
        <v>107</v>
      </c>
      <c r="C71" s="1">
        <v>1258.9999995529652</v>
      </c>
      <c r="D71" s="1">
        <v>0</v>
      </c>
      <c r="E71">
        <f t="shared" si="87"/>
        <v>6.6451166579482974</v>
      </c>
      <c r="F71">
        <f t="shared" si="88"/>
        <v>5.395927467053558E-2</v>
      </c>
      <c r="G71">
        <f t="shared" si="89"/>
        <v>163.40547386185335</v>
      </c>
      <c r="H71">
        <f t="shared" si="90"/>
        <v>4.2435136007337064</v>
      </c>
      <c r="I71">
        <f t="shared" si="91"/>
        <v>5.6107760148807237</v>
      </c>
      <c r="J71">
        <f t="shared" si="92"/>
        <v>42.188713073730469</v>
      </c>
      <c r="K71" s="1">
        <v>0.86952322000000004</v>
      </c>
      <c r="L71">
        <f t="shared" si="93"/>
        <v>2.5464743951789695</v>
      </c>
      <c r="M71" s="1">
        <v>1</v>
      </c>
      <c r="N71">
        <f t="shared" si="94"/>
        <v>5.0929487903579389</v>
      </c>
      <c r="O71" s="1">
        <v>41.130863189697266</v>
      </c>
      <c r="P71" s="1">
        <v>42.188713073730469</v>
      </c>
      <c r="Q71" s="1">
        <v>42.017925262451172</v>
      </c>
      <c r="R71" s="1">
        <v>399.31607055664062</v>
      </c>
      <c r="S71" s="1">
        <v>397.8663330078125</v>
      </c>
      <c r="T71" s="1">
        <v>34.955802917480469</v>
      </c>
      <c r="U71" s="1">
        <v>35.667697906494141</v>
      </c>
      <c r="V71" s="1">
        <v>33.793876647949219</v>
      </c>
      <c r="W71" s="1">
        <v>34.482109069824219</v>
      </c>
      <c r="X71" s="1">
        <v>499.82452392578125</v>
      </c>
      <c r="Y71" s="1">
        <v>1499.3939208984375</v>
      </c>
      <c r="Z71" s="1">
        <v>267.05120849609375</v>
      </c>
      <c r="AA71" s="1">
        <v>76.117332458496094</v>
      </c>
      <c r="AB71" s="1">
        <v>2.053292989730835</v>
      </c>
      <c r="AC71" s="1">
        <v>0.28180176019668579</v>
      </c>
      <c r="AD71" s="1">
        <v>0.66666668653488159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5.7482596488427431</v>
      </c>
      <c r="AL71">
        <f t="shared" si="96"/>
        <v>4.2435136007337067E-3</v>
      </c>
      <c r="AM71">
        <f t="shared" si="97"/>
        <v>315.33871307373045</v>
      </c>
      <c r="AN71">
        <f t="shared" si="98"/>
        <v>314.28086318969724</v>
      </c>
      <c r="AO71">
        <f t="shared" si="99"/>
        <v>239.90302198149948</v>
      </c>
      <c r="AP71">
        <f t="shared" si="100"/>
        <v>0.26690855307776101</v>
      </c>
      <c r="AQ71">
        <f t="shared" si="101"/>
        <v>8.325706034458543</v>
      </c>
      <c r="AR71">
        <f t="shared" si="102"/>
        <v>109.37989765994803</v>
      </c>
      <c r="AS71">
        <f t="shared" si="103"/>
        <v>73.712199753453888</v>
      </c>
      <c r="AT71">
        <f t="shared" si="104"/>
        <v>41.659788131713867</v>
      </c>
      <c r="AU71">
        <f t="shared" si="105"/>
        <v>8.0968411062512704</v>
      </c>
      <c r="AV71">
        <f t="shared" si="106"/>
        <v>5.339357516975108E-2</v>
      </c>
      <c r="AW71">
        <f t="shared" si="107"/>
        <v>2.7149300195778197</v>
      </c>
      <c r="AX71">
        <f t="shared" si="108"/>
        <v>5.3819110866734512</v>
      </c>
      <c r="AY71">
        <f t="shared" si="109"/>
        <v>3.3421352116389066E-2</v>
      </c>
      <c r="AZ71">
        <f t="shared" si="110"/>
        <v>12.437988779480786</v>
      </c>
      <c r="BA71">
        <f t="shared" si="111"/>
        <v>0.41070445098114078</v>
      </c>
      <c r="BB71">
        <f t="shared" si="112"/>
        <v>28.101143618309653</v>
      </c>
      <c r="BC71">
        <f t="shared" si="113"/>
        <v>396.10489619438641</v>
      </c>
      <c r="BD71">
        <f t="shared" si="114"/>
        <v>4.714291071872728E-3</v>
      </c>
    </row>
    <row r="72" spans="1:114" x14ac:dyDescent="0.25">
      <c r="A72" s="1">
        <v>50</v>
      </c>
      <c r="B72" s="1" t="s">
        <v>108</v>
      </c>
      <c r="C72" s="1">
        <v>1259.4999995417893</v>
      </c>
      <c r="D72" s="1">
        <v>0</v>
      </c>
      <c r="E72">
        <f t="shared" si="87"/>
        <v>6.9678242784665025</v>
      </c>
      <c r="F72">
        <f t="shared" si="88"/>
        <v>5.4077494999168876E-2</v>
      </c>
      <c r="G72">
        <f t="shared" si="89"/>
        <v>154.73442492829108</v>
      </c>
      <c r="H72">
        <f t="shared" si="90"/>
        <v>4.2528324397287394</v>
      </c>
      <c r="I72">
        <f t="shared" si="91"/>
        <v>5.6110056643739314</v>
      </c>
      <c r="J72">
        <f t="shared" si="92"/>
        <v>42.188625335693359</v>
      </c>
      <c r="K72" s="1">
        <v>0.86952322000000004</v>
      </c>
      <c r="L72">
        <f t="shared" si="93"/>
        <v>2.5464743951789695</v>
      </c>
      <c r="M72" s="1">
        <v>1</v>
      </c>
      <c r="N72">
        <f t="shared" si="94"/>
        <v>5.0929487903579389</v>
      </c>
      <c r="O72" s="1">
        <v>41.132011413574219</v>
      </c>
      <c r="P72" s="1">
        <v>42.188625335693359</v>
      </c>
      <c r="Q72" s="1">
        <v>42.019100189208984</v>
      </c>
      <c r="R72" s="1">
        <v>399.35516357421875</v>
      </c>
      <c r="S72" s="1">
        <v>397.84860229492187</v>
      </c>
      <c r="T72" s="1">
        <v>34.950336456298828</v>
      </c>
      <c r="U72" s="1">
        <v>35.663822174072266</v>
      </c>
      <c r="V72" s="1">
        <v>33.786876678466797</v>
      </c>
      <c r="W72" s="1">
        <v>34.476612091064453</v>
      </c>
      <c r="X72" s="1">
        <v>499.80734252929687</v>
      </c>
      <c r="Y72" s="1">
        <v>1499.3677978515625</v>
      </c>
      <c r="Z72" s="1">
        <v>266.99398803710937</v>
      </c>
      <c r="AA72" s="1">
        <v>76.118087768554688</v>
      </c>
      <c r="AB72" s="1">
        <v>2.053292989730835</v>
      </c>
      <c r="AC72" s="1">
        <v>0.28180176019668579</v>
      </c>
      <c r="AD72" s="1">
        <v>0.66666668653488159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5.7480620532398987</v>
      </c>
      <c r="AL72">
        <f t="shared" si="96"/>
        <v>4.2528324397287393E-3</v>
      </c>
      <c r="AM72">
        <f t="shared" si="97"/>
        <v>315.33862533569334</v>
      </c>
      <c r="AN72">
        <f t="shared" si="98"/>
        <v>314.2820114135742</v>
      </c>
      <c r="AO72">
        <f t="shared" si="99"/>
        <v>239.8988422940929</v>
      </c>
      <c r="AP72">
        <f t="shared" si="100"/>
        <v>0.26414823827230466</v>
      </c>
      <c r="AQ72">
        <f t="shared" si="101"/>
        <v>8.3256676107820908</v>
      </c>
      <c r="AR72">
        <f t="shared" si="102"/>
        <v>109.37830750684631</v>
      </c>
      <c r="AS72">
        <f t="shared" si="103"/>
        <v>73.714485332774046</v>
      </c>
      <c r="AT72">
        <f t="shared" si="104"/>
        <v>41.660318374633789</v>
      </c>
      <c r="AU72">
        <f t="shared" si="105"/>
        <v>8.0970677848663684</v>
      </c>
      <c r="AV72">
        <f t="shared" si="106"/>
        <v>5.3509327031248305E-2</v>
      </c>
      <c r="AW72">
        <f t="shared" si="107"/>
        <v>2.7146619464081594</v>
      </c>
      <c r="AX72">
        <f t="shared" si="108"/>
        <v>5.382405838458209</v>
      </c>
      <c r="AY72">
        <f t="shared" si="109"/>
        <v>3.3493915815924612E-2</v>
      </c>
      <c r="AZ72">
        <f t="shared" si="110"/>
        <v>11.778088537508497</v>
      </c>
      <c r="BA72">
        <f t="shared" si="111"/>
        <v>0.38892790884706369</v>
      </c>
      <c r="BB72">
        <f t="shared" si="112"/>
        <v>28.099732320154235</v>
      </c>
      <c r="BC72">
        <f t="shared" si="113"/>
        <v>396.00162460809759</v>
      </c>
      <c r="BD72">
        <f t="shared" si="114"/>
        <v>4.9442725714205788E-3</v>
      </c>
    </row>
    <row r="73" spans="1:114" x14ac:dyDescent="0.25">
      <c r="A73" s="1">
        <v>51</v>
      </c>
      <c r="B73" s="1" t="s">
        <v>108</v>
      </c>
      <c r="C73" s="1">
        <v>1259.9999995306134</v>
      </c>
      <c r="D73" s="1">
        <v>0</v>
      </c>
      <c r="E73">
        <f t="shared" si="87"/>
        <v>7.1783119790089325</v>
      </c>
      <c r="F73">
        <f t="shared" si="88"/>
        <v>5.4315989430642121E-2</v>
      </c>
      <c r="G73">
        <f t="shared" si="89"/>
        <v>149.69434873337647</v>
      </c>
      <c r="H73">
        <f t="shared" si="90"/>
        <v>4.2712251412068998</v>
      </c>
      <c r="I73">
        <f t="shared" si="91"/>
        <v>5.6108459442854111</v>
      </c>
      <c r="J73">
        <f t="shared" si="92"/>
        <v>42.188079833984375</v>
      </c>
      <c r="K73" s="1">
        <v>0.86952322000000004</v>
      </c>
      <c r="L73">
        <f t="shared" si="93"/>
        <v>2.5464743951789695</v>
      </c>
      <c r="M73" s="1">
        <v>1</v>
      </c>
      <c r="N73">
        <f t="shared" si="94"/>
        <v>5.0929487903579389</v>
      </c>
      <c r="O73" s="1">
        <v>41.133533477783203</v>
      </c>
      <c r="P73" s="1">
        <v>42.188079833984375</v>
      </c>
      <c r="Q73" s="1">
        <v>42.019512176513672</v>
      </c>
      <c r="R73" s="1">
        <v>399.38250732421875</v>
      </c>
      <c r="S73" s="1">
        <v>397.83810424804687</v>
      </c>
      <c r="T73" s="1">
        <v>34.945964813232422</v>
      </c>
      <c r="U73" s="1">
        <v>35.662517547607422</v>
      </c>
      <c r="V73" s="1">
        <v>33.780178070068359</v>
      </c>
      <c r="W73" s="1">
        <v>34.472824096679688</v>
      </c>
      <c r="X73" s="1">
        <v>499.821044921875</v>
      </c>
      <c r="Y73" s="1">
        <v>1499.350830078125</v>
      </c>
      <c r="Z73" s="1">
        <v>267.01791381835937</v>
      </c>
      <c r="AA73" s="1">
        <v>76.11865234375</v>
      </c>
      <c r="AB73" s="1">
        <v>2.053292989730835</v>
      </c>
      <c r="AC73" s="1">
        <v>0.28180176019668579</v>
      </c>
      <c r="AD73" s="1">
        <v>0.66666668653488159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5.7482196383654358</v>
      </c>
      <c r="AL73">
        <f t="shared" si="96"/>
        <v>4.2712251412068995E-3</v>
      </c>
      <c r="AM73">
        <f t="shared" si="97"/>
        <v>315.33807983398435</v>
      </c>
      <c r="AN73">
        <f t="shared" si="98"/>
        <v>314.28353347778318</v>
      </c>
      <c r="AO73">
        <f t="shared" si="99"/>
        <v>239.89612745040358</v>
      </c>
      <c r="AP73">
        <f t="shared" si="100"/>
        <v>0.25870448796091433</v>
      </c>
      <c r="AQ73">
        <f t="shared" si="101"/>
        <v>8.3254287191946243</v>
      </c>
      <c r="AR73">
        <f t="shared" si="102"/>
        <v>109.37435783278438</v>
      </c>
      <c r="AS73">
        <f t="shared" si="103"/>
        <v>73.711840285176962</v>
      </c>
      <c r="AT73">
        <f t="shared" si="104"/>
        <v>41.660806655883789</v>
      </c>
      <c r="AU73">
        <f t="shared" si="105"/>
        <v>8.097276529746388</v>
      </c>
      <c r="AV73">
        <f t="shared" si="106"/>
        <v>5.3742825462195401E-2</v>
      </c>
      <c r="AW73">
        <f t="shared" si="107"/>
        <v>2.7145827749092133</v>
      </c>
      <c r="AX73">
        <f t="shared" si="108"/>
        <v>5.3826937548371747</v>
      </c>
      <c r="AY73">
        <f t="shared" si="109"/>
        <v>3.3640295122864317E-2</v>
      </c>
      <c r="AZ73">
        <f t="shared" si="110"/>
        <v>11.394532089059956</v>
      </c>
      <c r="BA73">
        <f t="shared" si="111"/>
        <v>0.37626951047415003</v>
      </c>
      <c r="BB73">
        <f t="shared" si="112"/>
        <v>28.103251030079434</v>
      </c>
      <c r="BC73">
        <f t="shared" si="113"/>
        <v>395.93533208783811</v>
      </c>
      <c r="BD73">
        <f t="shared" si="114"/>
        <v>5.0951225407072217E-3</v>
      </c>
    </row>
    <row r="74" spans="1:114" x14ac:dyDescent="0.25">
      <c r="A74" s="1">
        <v>52</v>
      </c>
      <c r="B74" s="1" t="s">
        <v>109</v>
      </c>
      <c r="C74" s="1">
        <v>1260.4999995194376</v>
      </c>
      <c r="D74" s="1">
        <v>0</v>
      </c>
      <c r="E74">
        <f t="shared" si="87"/>
        <v>7.0675953484842307</v>
      </c>
      <c r="F74">
        <f t="shared" si="88"/>
        <v>5.4287204633052151E-2</v>
      </c>
      <c r="G74">
        <f t="shared" si="89"/>
        <v>152.71078135648975</v>
      </c>
      <c r="H74">
        <f t="shared" si="90"/>
        <v>4.2686465214306404</v>
      </c>
      <c r="I74">
        <f t="shared" si="91"/>
        <v>5.6104516658285259</v>
      </c>
      <c r="J74">
        <f t="shared" si="92"/>
        <v>42.186244964599609</v>
      </c>
      <c r="K74" s="1">
        <v>0.86952322000000004</v>
      </c>
      <c r="L74">
        <f t="shared" si="93"/>
        <v>2.5464743951789695</v>
      </c>
      <c r="M74" s="1">
        <v>1</v>
      </c>
      <c r="N74">
        <f t="shared" si="94"/>
        <v>5.0929487903579389</v>
      </c>
      <c r="O74" s="1">
        <v>41.134696960449219</v>
      </c>
      <c r="P74" s="1">
        <v>42.186244964599609</v>
      </c>
      <c r="Q74" s="1">
        <v>42.019374847412109</v>
      </c>
      <c r="R74" s="1">
        <v>399.38912963867187</v>
      </c>
      <c r="S74" s="1">
        <v>397.8641357421875</v>
      </c>
      <c r="T74" s="1">
        <v>34.940994262695313</v>
      </c>
      <c r="U74" s="1">
        <v>35.657123565673828</v>
      </c>
      <c r="V74" s="1">
        <v>33.773303985595703</v>
      </c>
      <c r="W74" s="1">
        <v>34.465503692626953</v>
      </c>
      <c r="X74" s="1">
        <v>499.81744384765625</v>
      </c>
      <c r="Y74" s="1">
        <v>1499.3709716796875</v>
      </c>
      <c r="Z74" s="1">
        <v>267.0968017578125</v>
      </c>
      <c r="AA74" s="1">
        <v>76.118690490722656</v>
      </c>
      <c r="AB74" s="1">
        <v>2.053292989730835</v>
      </c>
      <c r="AC74" s="1">
        <v>0.28180176019668579</v>
      </c>
      <c r="AD74" s="1">
        <v>0.66666668653488159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5.7481782240117321</v>
      </c>
      <c r="AL74">
        <f t="shared" si="96"/>
        <v>4.2686465214306401E-3</v>
      </c>
      <c r="AM74">
        <f t="shared" si="97"/>
        <v>315.33624496459959</v>
      </c>
      <c r="AN74">
        <f t="shared" si="98"/>
        <v>314.2846969604492</v>
      </c>
      <c r="AO74">
        <f t="shared" si="99"/>
        <v>239.89935010658155</v>
      </c>
      <c r="AP74">
        <f t="shared" si="100"/>
        <v>0.25979421781224571</v>
      </c>
      <c r="AQ74">
        <f t="shared" si="101"/>
        <v>8.3246252183135052</v>
      </c>
      <c r="AR74">
        <f t="shared" si="102"/>
        <v>109.36374712499962</v>
      </c>
      <c r="AS74">
        <f t="shared" si="103"/>
        <v>73.706623559325791</v>
      </c>
      <c r="AT74">
        <f t="shared" si="104"/>
        <v>41.660470962524414</v>
      </c>
      <c r="AU74">
        <f t="shared" si="105"/>
        <v>8.0971330171407683</v>
      </c>
      <c r="AV74">
        <f t="shared" si="106"/>
        <v>5.3714644799048257E-2</v>
      </c>
      <c r="AW74">
        <f t="shared" si="107"/>
        <v>2.7141735524849793</v>
      </c>
      <c r="AX74">
        <f t="shared" si="108"/>
        <v>5.382959464655789</v>
      </c>
      <c r="AY74">
        <f t="shared" si="109"/>
        <v>3.3622628666325212E-2</v>
      </c>
      <c r="AZ74">
        <f t="shared" si="110"/>
        <v>11.624144700671062</v>
      </c>
      <c r="BA74">
        <f t="shared" si="111"/>
        <v>0.38382645641487273</v>
      </c>
      <c r="BB74">
        <f t="shared" si="112"/>
        <v>28.101582478453214</v>
      </c>
      <c r="BC74">
        <f t="shared" si="113"/>
        <v>395.99071150149666</v>
      </c>
      <c r="BD74">
        <f t="shared" si="114"/>
        <v>5.0155371790585861E-3</v>
      </c>
    </row>
    <row r="75" spans="1:114" x14ac:dyDescent="0.25">
      <c r="A75" s="1">
        <v>53</v>
      </c>
      <c r="B75" s="1" t="s">
        <v>109</v>
      </c>
      <c r="C75" s="1">
        <v>1260.9999995082617</v>
      </c>
      <c r="D75" s="1">
        <v>0</v>
      </c>
      <c r="E75">
        <f t="shared" si="87"/>
        <v>7.037127782543191</v>
      </c>
      <c r="F75">
        <f t="shared" si="88"/>
        <v>5.4280303204200915E-2</v>
      </c>
      <c r="G75">
        <f t="shared" si="89"/>
        <v>153.55128792543508</v>
      </c>
      <c r="H75">
        <f t="shared" si="90"/>
        <v>4.2680277448421453</v>
      </c>
      <c r="I75">
        <f t="shared" si="91"/>
        <v>5.6104272143423941</v>
      </c>
      <c r="J75">
        <f t="shared" si="92"/>
        <v>42.185379028320313</v>
      </c>
      <c r="K75" s="1">
        <v>0.86952322000000004</v>
      </c>
      <c r="L75">
        <f t="shared" si="93"/>
        <v>2.5464743951789695</v>
      </c>
      <c r="M75" s="1">
        <v>1</v>
      </c>
      <c r="N75">
        <f t="shared" si="94"/>
        <v>5.0929487903579389</v>
      </c>
      <c r="O75" s="1">
        <v>41.136146545410156</v>
      </c>
      <c r="P75" s="1">
        <v>42.185379028320313</v>
      </c>
      <c r="Q75" s="1">
        <v>42.019840240478516</v>
      </c>
      <c r="R75" s="1">
        <v>399.3980712890625</v>
      </c>
      <c r="S75" s="1">
        <v>397.87844848632812</v>
      </c>
      <c r="T75" s="1">
        <v>34.936134338378906</v>
      </c>
      <c r="U75" s="1">
        <v>35.652145385742188</v>
      </c>
      <c r="V75" s="1">
        <v>33.766315460205078</v>
      </c>
      <c r="W75" s="1">
        <v>34.458347320556641</v>
      </c>
      <c r="X75" s="1">
        <v>499.83010864257812</v>
      </c>
      <c r="Y75" s="1">
        <v>1499.3565673828125</v>
      </c>
      <c r="Z75" s="1">
        <v>267.193115234375</v>
      </c>
      <c r="AA75" s="1">
        <v>76.119369506835938</v>
      </c>
      <c r="AB75" s="1">
        <v>2.053292989730835</v>
      </c>
      <c r="AC75" s="1">
        <v>0.28180176019668579</v>
      </c>
      <c r="AD75" s="1">
        <v>0.66666668653488159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5.7483238761878956</v>
      </c>
      <c r="AL75">
        <f t="shared" si="96"/>
        <v>4.2680277448421452E-3</v>
      </c>
      <c r="AM75">
        <f t="shared" si="97"/>
        <v>315.33537902832029</v>
      </c>
      <c r="AN75">
        <f t="shared" si="98"/>
        <v>314.28614654541013</v>
      </c>
      <c r="AO75">
        <f t="shared" si="99"/>
        <v>239.89704541913306</v>
      </c>
      <c r="AP75">
        <f t="shared" si="100"/>
        <v>0.2601827500402813</v>
      </c>
      <c r="AQ75">
        <f t="shared" si="101"/>
        <v>8.32424604267114</v>
      </c>
      <c r="AR75">
        <f t="shared" si="102"/>
        <v>109.35779022609452</v>
      </c>
      <c r="AS75">
        <f t="shared" si="103"/>
        <v>73.705644840352335</v>
      </c>
      <c r="AT75">
        <f t="shared" si="104"/>
        <v>41.660762786865234</v>
      </c>
      <c r="AU75">
        <f t="shared" si="105"/>
        <v>8.0972577751330359</v>
      </c>
      <c r="AV75">
        <f t="shared" si="106"/>
        <v>5.3707888170328587E-2</v>
      </c>
      <c r="AW75">
        <f t="shared" si="107"/>
        <v>2.7138188283287454</v>
      </c>
      <c r="AX75">
        <f t="shared" si="108"/>
        <v>5.38343894680429</v>
      </c>
      <c r="AY75">
        <f t="shared" si="109"/>
        <v>3.3618392940248903E-2</v>
      </c>
      <c r="AZ75">
        <f t="shared" si="110"/>
        <v>11.688227223846749</v>
      </c>
      <c r="BA75">
        <f t="shared" si="111"/>
        <v>0.38592511986914363</v>
      </c>
      <c r="BB75">
        <f t="shared" si="112"/>
        <v>28.098948263936173</v>
      </c>
      <c r="BC75">
        <f t="shared" si="113"/>
        <v>396.01310035551262</v>
      </c>
      <c r="BD75">
        <f t="shared" si="114"/>
        <v>4.993165360208429E-3</v>
      </c>
    </row>
    <row r="76" spans="1:114" x14ac:dyDescent="0.25">
      <c r="A76" s="1">
        <v>54</v>
      </c>
      <c r="B76" s="1" t="s">
        <v>110</v>
      </c>
      <c r="C76" s="1">
        <v>1261.4999994970858</v>
      </c>
      <c r="D76" s="1">
        <v>0</v>
      </c>
      <c r="E76">
        <f t="shared" si="87"/>
        <v>7.0272046469164549</v>
      </c>
      <c r="F76">
        <f t="shared" si="88"/>
        <v>5.4453901855074552E-2</v>
      </c>
      <c r="G76">
        <f t="shared" si="89"/>
        <v>154.43221761555228</v>
      </c>
      <c r="H76">
        <f t="shared" si="90"/>
        <v>4.2815310450074708</v>
      </c>
      <c r="I76">
        <f t="shared" si="91"/>
        <v>5.610496500725124</v>
      </c>
      <c r="J76">
        <f t="shared" si="92"/>
        <v>42.184932708740234</v>
      </c>
      <c r="K76" s="1">
        <v>0.86952322000000004</v>
      </c>
      <c r="L76">
        <f t="shared" si="93"/>
        <v>2.5464743951789695</v>
      </c>
      <c r="M76" s="1">
        <v>1</v>
      </c>
      <c r="N76">
        <f t="shared" si="94"/>
        <v>5.0929487903579389</v>
      </c>
      <c r="O76" s="1">
        <v>41.137626647949219</v>
      </c>
      <c r="P76" s="1">
        <v>42.184932708740234</v>
      </c>
      <c r="Q76" s="1">
        <v>42.019943237304687</v>
      </c>
      <c r="R76" s="1">
        <v>399.37716674804687</v>
      </c>
      <c r="S76" s="1">
        <v>397.85830688476562</v>
      </c>
      <c r="T76" s="1">
        <v>34.930049896240234</v>
      </c>
      <c r="U76" s="1">
        <v>35.648349761962891</v>
      </c>
      <c r="V76" s="1">
        <v>33.758087158203125</v>
      </c>
      <c r="W76" s="1">
        <v>34.452285766601563</v>
      </c>
      <c r="X76" s="1">
        <v>499.81573486328125</v>
      </c>
      <c r="Y76" s="1">
        <v>1499.3433837890625</v>
      </c>
      <c r="Z76" s="1">
        <v>267.21517944335937</v>
      </c>
      <c r="AA76" s="1">
        <v>76.120048522949219</v>
      </c>
      <c r="AB76" s="1">
        <v>2.053292989730835</v>
      </c>
      <c r="AC76" s="1">
        <v>0.28180176019668579</v>
      </c>
      <c r="AD76" s="1">
        <v>0.66666668653488159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5.7481585697421771</v>
      </c>
      <c r="AL76">
        <f t="shared" si="96"/>
        <v>4.2815310450074707E-3</v>
      </c>
      <c r="AM76">
        <f t="shared" si="97"/>
        <v>315.33493270874021</v>
      </c>
      <c r="AN76">
        <f t="shared" si="98"/>
        <v>314.2876266479492</v>
      </c>
      <c r="AO76">
        <f t="shared" si="99"/>
        <v>239.89493604418021</v>
      </c>
      <c r="AP76">
        <f t="shared" si="100"/>
        <v>0.25622321383987157</v>
      </c>
      <c r="AQ76">
        <f t="shared" si="101"/>
        <v>8.3240506143688044</v>
      </c>
      <c r="AR76">
        <f t="shared" si="102"/>
        <v>109.35424734863655</v>
      </c>
      <c r="AS76">
        <f t="shared" si="103"/>
        <v>73.705897586673657</v>
      </c>
      <c r="AT76">
        <f t="shared" si="104"/>
        <v>41.661279678344727</v>
      </c>
      <c r="AU76">
        <f t="shared" si="105"/>
        <v>8.0974787557929471</v>
      </c>
      <c r="AV76">
        <f t="shared" si="106"/>
        <v>5.387783901240481E-2</v>
      </c>
      <c r="AW76">
        <f t="shared" si="107"/>
        <v>2.7135541136436805</v>
      </c>
      <c r="AX76">
        <f t="shared" si="108"/>
        <v>5.3839246421492666</v>
      </c>
      <c r="AY76">
        <f t="shared" si="109"/>
        <v>3.3724935502262611E-2</v>
      </c>
      <c r="AZ76">
        <f t="shared" si="110"/>
        <v>11.755387898402493</v>
      </c>
      <c r="BA76">
        <f t="shared" si="111"/>
        <v>0.38815883680991364</v>
      </c>
      <c r="BB76">
        <f t="shared" si="112"/>
        <v>28.099081666296343</v>
      </c>
      <c r="BC76">
        <f t="shared" si="113"/>
        <v>395.99558910301653</v>
      </c>
      <c r="BD76">
        <f t="shared" si="114"/>
        <v>4.9863686034168119E-3</v>
      </c>
    </row>
    <row r="77" spans="1:114" x14ac:dyDescent="0.25">
      <c r="A77" s="1">
        <v>55</v>
      </c>
      <c r="B77" s="1" t="s">
        <v>110</v>
      </c>
      <c r="C77" s="1">
        <v>1261.9999994859099</v>
      </c>
      <c r="D77" s="1">
        <v>0</v>
      </c>
      <c r="E77">
        <f t="shared" si="87"/>
        <v>6.9637481420024825</v>
      </c>
      <c r="F77">
        <f t="shared" si="88"/>
        <v>5.4560479474928522E-2</v>
      </c>
      <c r="G77">
        <f t="shared" si="89"/>
        <v>156.58324758453338</v>
      </c>
      <c r="H77">
        <f t="shared" si="90"/>
        <v>4.2897191665585108</v>
      </c>
      <c r="I77">
        <f t="shared" si="91"/>
        <v>5.610430693215184</v>
      </c>
      <c r="J77">
        <f t="shared" si="92"/>
        <v>42.184135437011719</v>
      </c>
      <c r="K77" s="1">
        <v>0.86952322000000004</v>
      </c>
      <c r="L77">
        <f t="shared" si="93"/>
        <v>2.5464743951789695</v>
      </c>
      <c r="M77" s="1">
        <v>1</v>
      </c>
      <c r="N77">
        <f t="shared" si="94"/>
        <v>5.0929487903579389</v>
      </c>
      <c r="O77" s="1">
        <v>41.139480590820313</v>
      </c>
      <c r="P77" s="1">
        <v>42.184135437011719</v>
      </c>
      <c r="Q77" s="1">
        <v>42.019699096679688</v>
      </c>
      <c r="R77" s="1">
        <v>399.37240600585937</v>
      </c>
      <c r="S77" s="1">
        <v>397.864013671875</v>
      </c>
      <c r="T77" s="1">
        <v>34.924694061279297</v>
      </c>
      <c r="U77" s="1">
        <v>35.644371032714844</v>
      </c>
      <c r="V77" s="1">
        <v>33.749839782714844</v>
      </c>
      <c r="W77" s="1">
        <v>34.445308685302734</v>
      </c>
      <c r="X77" s="1">
        <v>499.8154296875</v>
      </c>
      <c r="Y77" s="1">
        <v>1499.2994384765625</v>
      </c>
      <c r="Z77" s="1">
        <v>267.2235107421875</v>
      </c>
      <c r="AA77" s="1">
        <v>76.120597839355469</v>
      </c>
      <c r="AB77" s="1">
        <v>2.053292989730835</v>
      </c>
      <c r="AC77" s="1">
        <v>0.28180176019668579</v>
      </c>
      <c r="AD77" s="1">
        <v>0.66666668653488159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5.748155060051185</v>
      </c>
      <c r="AL77">
        <f t="shared" si="96"/>
        <v>4.2897191665585109E-3</v>
      </c>
      <c r="AM77">
        <f t="shared" si="97"/>
        <v>315.3341354370117</v>
      </c>
      <c r="AN77">
        <f t="shared" si="98"/>
        <v>314.28948059082029</v>
      </c>
      <c r="AO77">
        <f t="shared" si="99"/>
        <v>239.88790479433737</v>
      </c>
      <c r="AP77">
        <f t="shared" si="100"/>
        <v>0.25392040224915258</v>
      </c>
      <c r="AQ77">
        <f t="shared" si="101"/>
        <v>8.3237015258332416</v>
      </c>
      <c r="AR77">
        <f t="shared" si="102"/>
        <v>109.34887221195424</v>
      </c>
      <c r="AS77">
        <f t="shared" si="103"/>
        <v>73.704501179239401</v>
      </c>
      <c r="AT77">
        <f t="shared" si="104"/>
        <v>41.661808013916016</v>
      </c>
      <c r="AU77">
        <f t="shared" si="105"/>
        <v>8.0977046344107411</v>
      </c>
      <c r="AV77">
        <f t="shared" si="106"/>
        <v>5.3982171449728833E-2</v>
      </c>
      <c r="AW77">
        <f t="shared" si="107"/>
        <v>2.7132708326180581</v>
      </c>
      <c r="AX77">
        <f t="shared" si="108"/>
        <v>5.3844338017926834</v>
      </c>
      <c r="AY77">
        <f t="shared" si="109"/>
        <v>3.3790342247089537E-2</v>
      </c>
      <c r="AZ77">
        <f t="shared" si="110"/>
        <v>11.919210417762493</v>
      </c>
      <c r="BA77">
        <f t="shared" si="111"/>
        <v>0.39355971438439807</v>
      </c>
      <c r="BB77">
        <f t="shared" si="112"/>
        <v>28.098760888758711</v>
      </c>
      <c r="BC77">
        <f t="shared" si="113"/>
        <v>396.01811645619875</v>
      </c>
      <c r="BD77">
        <f t="shared" si="114"/>
        <v>4.9410036006094608E-3</v>
      </c>
    </row>
    <row r="78" spans="1:114" x14ac:dyDescent="0.25">
      <c r="A78" s="1">
        <v>56</v>
      </c>
      <c r="B78" s="1" t="s">
        <v>111</v>
      </c>
      <c r="C78" s="1">
        <v>1262.4999994747341</v>
      </c>
      <c r="D78" s="1">
        <v>0</v>
      </c>
      <c r="E78">
        <f t="shared" si="87"/>
        <v>7.2015726528970792</v>
      </c>
      <c r="F78">
        <f t="shared" si="88"/>
        <v>5.4696501482294074E-2</v>
      </c>
      <c r="G78">
        <f t="shared" si="89"/>
        <v>150.42517715587536</v>
      </c>
      <c r="H78">
        <f t="shared" si="90"/>
        <v>4.300268456526771</v>
      </c>
      <c r="I78">
        <f t="shared" si="91"/>
        <v>5.6104294156419616</v>
      </c>
      <c r="J78">
        <f t="shared" si="92"/>
        <v>42.183753967285156</v>
      </c>
      <c r="K78" s="1">
        <v>0.86952322000000004</v>
      </c>
      <c r="L78">
        <f t="shared" si="93"/>
        <v>2.5464743951789695</v>
      </c>
      <c r="M78" s="1">
        <v>1</v>
      </c>
      <c r="N78">
        <f t="shared" si="94"/>
        <v>5.0929487903579389</v>
      </c>
      <c r="O78" s="1">
        <v>41.141094207763672</v>
      </c>
      <c r="P78" s="1">
        <v>42.183753967285156</v>
      </c>
      <c r="Q78" s="1">
        <v>42.020030975341797</v>
      </c>
      <c r="R78" s="1">
        <v>399.37567138671875</v>
      </c>
      <c r="S78" s="1">
        <v>397.82525634765625</v>
      </c>
      <c r="T78" s="1">
        <v>34.920612335205078</v>
      </c>
      <c r="U78" s="1">
        <v>35.642036437988281</v>
      </c>
      <c r="V78" s="1">
        <v>33.743160247802734</v>
      </c>
      <c r="W78" s="1">
        <v>34.440258026123047</v>
      </c>
      <c r="X78" s="1">
        <v>499.83236694335937</v>
      </c>
      <c r="Y78" s="1">
        <v>1499.353271484375</v>
      </c>
      <c r="Z78" s="1">
        <v>267.22576904296875</v>
      </c>
      <c r="AA78" s="1">
        <v>76.120933532714844</v>
      </c>
      <c r="AB78" s="1">
        <v>2.053292989730835</v>
      </c>
      <c r="AC78" s="1">
        <v>0.28180176019668579</v>
      </c>
      <c r="AD78" s="1">
        <v>0.66666668653488159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5.7483498479012365</v>
      </c>
      <c r="AL78">
        <f t="shared" si="96"/>
        <v>4.3002684565267707E-3</v>
      </c>
      <c r="AM78">
        <f t="shared" si="97"/>
        <v>315.33375396728513</v>
      </c>
      <c r="AN78">
        <f t="shared" si="98"/>
        <v>314.29109420776365</v>
      </c>
      <c r="AO78">
        <f t="shared" si="99"/>
        <v>239.89651807539485</v>
      </c>
      <c r="AP78">
        <f t="shared" si="100"/>
        <v>0.25094356346375163</v>
      </c>
      <c r="AQ78">
        <f t="shared" si="101"/>
        <v>8.323534502308668</v>
      </c>
      <c r="AR78">
        <f t="shared" si="102"/>
        <v>109.34619579686874</v>
      </c>
      <c r="AS78">
        <f t="shared" si="103"/>
        <v>73.70415935888046</v>
      </c>
      <c r="AT78">
        <f t="shared" si="104"/>
        <v>41.662424087524414</v>
      </c>
      <c r="AU78">
        <f t="shared" si="105"/>
        <v>8.0979680304478716</v>
      </c>
      <c r="AV78">
        <f t="shared" si="106"/>
        <v>5.4115321718578628E-2</v>
      </c>
      <c r="AW78">
        <f t="shared" si="107"/>
        <v>2.7131050866667064</v>
      </c>
      <c r="AX78">
        <f t="shared" si="108"/>
        <v>5.3848629437811653</v>
      </c>
      <c r="AY78">
        <f t="shared" si="109"/>
        <v>3.3873815655236353E-2</v>
      </c>
      <c r="AZ78">
        <f t="shared" si="110"/>
        <v>11.450504911929244</v>
      </c>
      <c r="BA78">
        <f t="shared" si="111"/>
        <v>0.37811872111111022</v>
      </c>
      <c r="BB78">
        <f t="shared" si="112"/>
        <v>28.099428654589953</v>
      </c>
      <c r="BC78">
        <f t="shared" si="113"/>
        <v>395.91631842552022</v>
      </c>
      <c r="BD78">
        <f t="shared" si="114"/>
        <v>5.1111830339722556E-3</v>
      </c>
    </row>
    <row r="79" spans="1:114" x14ac:dyDescent="0.25">
      <c r="A79" s="1">
        <v>57</v>
      </c>
      <c r="B79" s="1" t="s">
        <v>111</v>
      </c>
      <c r="C79" s="1">
        <v>1262.9999994635582</v>
      </c>
      <c r="D79" s="1">
        <v>0</v>
      </c>
      <c r="E79">
        <f t="shared" si="87"/>
        <v>7.8015513612747176</v>
      </c>
      <c r="F79">
        <f t="shared" si="88"/>
        <v>5.5222421702943905E-2</v>
      </c>
      <c r="G79">
        <f t="shared" si="89"/>
        <v>135.77833588525274</v>
      </c>
      <c r="H79">
        <f t="shared" si="90"/>
        <v>4.341129717130058</v>
      </c>
      <c r="I79">
        <f t="shared" si="91"/>
        <v>5.6103583512957371</v>
      </c>
      <c r="J79">
        <f t="shared" si="92"/>
        <v>42.183826446533203</v>
      </c>
      <c r="K79" s="1">
        <v>0.86952322000000004</v>
      </c>
      <c r="L79">
        <f t="shared" si="93"/>
        <v>2.5464743951789695</v>
      </c>
      <c r="M79" s="1">
        <v>1</v>
      </c>
      <c r="N79">
        <f t="shared" si="94"/>
        <v>5.0929487903579389</v>
      </c>
      <c r="O79" s="1">
        <v>41.143409729003906</v>
      </c>
      <c r="P79" s="1">
        <v>42.183826446533203</v>
      </c>
      <c r="Q79" s="1">
        <v>42.020072937011719</v>
      </c>
      <c r="R79" s="1">
        <v>399.44155883789062</v>
      </c>
      <c r="S79" s="1">
        <v>397.78399658203125</v>
      </c>
      <c r="T79" s="1">
        <v>34.915176391601563</v>
      </c>
      <c r="U79" s="1">
        <v>35.643444061279297</v>
      </c>
      <c r="V79" s="1">
        <v>33.733707427978516</v>
      </c>
      <c r="W79" s="1">
        <v>34.437332153320312</v>
      </c>
      <c r="X79" s="1">
        <v>499.8394775390625</v>
      </c>
      <c r="Y79" s="1">
        <v>1499.4481201171875</v>
      </c>
      <c r="Z79" s="1">
        <v>267.38104248046875</v>
      </c>
      <c r="AA79" s="1">
        <v>76.120811462402344</v>
      </c>
      <c r="AB79" s="1">
        <v>2.053292989730835</v>
      </c>
      <c r="AC79" s="1">
        <v>0.28180176019668579</v>
      </c>
      <c r="AD79" s="1">
        <v>0.66666668653488159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5.7484316237013484</v>
      </c>
      <c r="AL79">
        <f t="shared" si="96"/>
        <v>4.3411297171300585E-3</v>
      </c>
      <c r="AM79">
        <f t="shared" si="97"/>
        <v>315.33382644653318</v>
      </c>
      <c r="AN79">
        <f t="shared" si="98"/>
        <v>314.29340972900388</v>
      </c>
      <c r="AO79">
        <f t="shared" si="99"/>
        <v>239.91169385630565</v>
      </c>
      <c r="AP79">
        <f t="shared" si="100"/>
        <v>0.23877732593643644</v>
      </c>
      <c r="AQ79">
        <f t="shared" si="101"/>
        <v>8.3235662365550631</v>
      </c>
      <c r="AR79">
        <f t="shared" si="102"/>
        <v>109.34678804187796</v>
      </c>
      <c r="AS79">
        <f t="shared" si="103"/>
        <v>73.70334398059866</v>
      </c>
      <c r="AT79">
        <f t="shared" si="104"/>
        <v>41.663618087768555</v>
      </c>
      <c r="AU79">
        <f t="shared" si="105"/>
        <v>8.0984785342935073</v>
      </c>
      <c r="AV79">
        <f t="shared" si="106"/>
        <v>5.4630072355355476E-2</v>
      </c>
      <c r="AW79">
        <f t="shared" si="107"/>
        <v>2.713207885259326</v>
      </c>
      <c r="AX79">
        <f t="shared" si="108"/>
        <v>5.3852706490341813</v>
      </c>
      <c r="AY79">
        <f t="shared" si="109"/>
        <v>3.4196524556587032E-2</v>
      </c>
      <c r="AZ79">
        <f t="shared" si="110"/>
        <v>10.335557106600064</v>
      </c>
      <c r="BA79">
        <f t="shared" si="111"/>
        <v>0.34133684877202558</v>
      </c>
      <c r="BB79">
        <f t="shared" si="112"/>
        <v>28.107881002696956</v>
      </c>
      <c r="BC79">
        <f t="shared" si="113"/>
        <v>395.71602088244038</v>
      </c>
      <c r="BD79">
        <f t="shared" si="114"/>
        <v>5.5414758495280526E-3</v>
      </c>
    </row>
    <row r="80" spans="1:114" x14ac:dyDescent="0.25">
      <c r="A80" s="1">
        <v>58</v>
      </c>
      <c r="B80" s="1" t="s">
        <v>112</v>
      </c>
      <c r="C80" s="1">
        <v>1263.4999994523823</v>
      </c>
      <c r="D80" s="1">
        <v>0</v>
      </c>
      <c r="E80">
        <f t="shared" si="87"/>
        <v>7.5414937582447887</v>
      </c>
      <c r="F80">
        <f t="shared" si="88"/>
        <v>5.536134133022165E-2</v>
      </c>
      <c r="G80">
        <f t="shared" si="89"/>
        <v>143.46110008195384</v>
      </c>
      <c r="H80">
        <f t="shared" si="90"/>
        <v>4.3517364532894858</v>
      </c>
      <c r="I80">
        <f t="shared" si="91"/>
        <v>5.6101409961491395</v>
      </c>
      <c r="J80">
        <f t="shared" si="92"/>
        <v>42.183048248291016</v>
      </c>
      <c r="K80" s="1">
        <v>0.86952322000000004</v>
      </c>
      <c r="L80">
        <f t="shared" si="93"/>
        <v>2.5464743951789695</v>
      </c>
      <c r="M80" s="1">
        <v>1</v>
      </c>
      <c r="N80">
        <f t="shared" si="94"/>
        <v>5.0929487903579389</v>
      </c>
      <c r="O80" s="1">
        <v>41.144947052001953</v>
      </c>
      <c r="P80" s="1">
        <v>42.183048248291016</v>
      </c>
      <c r="Q80" s="1">
        <v>42.019184112548828</v>
      </c>
      <c r="R80" s="1">
        <v>399.41372680664062</v>
      </c>
      <c r="S80" s="1">
        <v>397.80068969726562</v>
      </c>
      <c r="T80" s="1">
        <v>34.911685943603516</v>
      </c>
      <c r="U80" s="1">
        <v>35.641719818115234</v>
      </c>
      <c r="V80" s="1">
        <v>33.727691650390625</v>
      </c>
      <c r="W80" s="1">
        <v>34.432964324951172</v>
      </c>
      <c r="X80" s="1">
        <v>499.84939575195312</v>
      </c>
      <c r="Y80" s="1">
        <v>1499.4547119140625</v>
      </c>
      <c r="Z80" s="1">
        <v>267.44766235351562</v>
      </c>
      <c r="AA80" s="1">
        <v>76.12103271484375</v>
      </c>
      <c r="AB80" s="1">
        <v>2.053292989730835</v>
      </c>
      <c r="AC80" s="1">
        <v>0.28180176019668579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5.7485456886585862</v>
      </c>
      <c r="AL80">
        <f t="shared" si="96"/>
        <v>4.351736453289486E-3</v>
      </c>
      <c r="AM80">
        <f t="shared" si="97"/>
        <v>315.33304824829099</v>
      </c>
      <c r="AN80">
        <f t="shared" si="98"/>
        <v>314.29494705200193</v>
      </c>
      <c r="AO80">
        <f t="shared" si="99"/>
        <v>239.91274854378207</v>
      </c>
      <c r="AP80">
        <f t="shared" si="100"/>
        <v>0.23576073456020041</v>
      </c>
      <c r="AQ80">
        <f t="shared" si="101"/>
        <v>8.3232255164371836</v>
      </c>
      <c r="AR80">
        <f t="shared" si="102"/>
        <v>109.34199418466558</v>
      </c>
      <c r="AS80">
        <f t="shared" si="103"/>
        <v>73.700274366550346</v>
      </c>
      <c r="AT80">
        <f t="shared" si="104"/>
        <v>41.663997650146484</v>
      </c>
      <c r="AU80">
        <f t="shared" si="105"/>
        <v>8.0986408249000696</v>
      </c>
      <c r="AV80">
        <f t="shared" si="106"/>
        <v>5.4766024025031189E-2</v>
      </c>
      <c r="AW80">
        <f t="shared" si="107"/>
        <v>2.7130845202880445</v>
      </c>
      <c r="AX80">
        <f t="shared" si="108"/>
        <v>5.3855563046120256</v>
      </c>
      <c r="AY80">
        <f t="shared" si="109"/>
        <v>3.428175732338818E-2</v>
      </c>
      <c r="AZ80">
        <f t="shared" si="110"/>
        <v>10.920407092645883</v>
      </c>
      <c r="BA80">
        <f t="shared" si="111"/>
        <v>0.36063562431510776</v>
      </c>
      <c r="BB80">
        <f t="shared" si="112"/>
        <v>28.109915877350844</v>
      </c>
      <c r="BC80">
        <f t="shared" si="113"/>
        <v>395.80164808253244</v>
      </c>
      <c r="BD80">
        <f t="shared" si="114"/>
        <v>5.3559846494025511E-3</v>
      </c>
    </row>
    <row r="81" spans="1:114" x14ac:dyDescent="0.25">
      <c r="A81" s="1">
        <v>59</v>
      </c>
      <c r="B81" s="1" t="s">
        <v>112</v>
      </c>
      <c r="C81" s="1">
        <v>1263.9999994412065</v>
      </c>
      <c r="D81" s="1">
        <v>0</v>
      </c>
      <c r="E81">
        <f t="shared" si="87"/>
        <v>7.6252894917812375</v>
      </c>
      <c r="F81">
        <f t="shared" si="88"/>
        <v>5.5240309455182796E-2</v>
      </c>
      <c r="G81">
        <f t="shared" si="89"/>
        <v>140.68164805671756</v>
      </c>
      <c r="H81">
        <f t="shared" si="90"/>
        <v>4.3424800376875101</v>
      </c>
      <c r="I81">
        <f t="shared" si="91"/>
        <v>5.6103922858244806</v>
      </c>
      <c r="J81">
        <f t="shared" si="92"/>
        <v>42.182525634765625</v>
      </c>
      <c r="K81" s="1">
        <v>0.86952322000000004</v>
      </c>
      <c r="L81">
        <f t="shared" si="93"/>
        <v>2.5464743951789695</v>
      </c>
      <c r="M81" s="1">
        <v>1</v>
      </c>
      <c r="N81">
        <f t="shared" si="94"/>
        <v>5.0929487903579389</v>
      </c>
      <c r="O81" s="1">
        <v>41.145618438720703</v>
      </c>
      <c r="P81" s="1">
        <v>42.182525634765625</v>
      </c>
      <c r="Q81" s="1">
        <v>42.018844604492187</v>
      </c>
      <c r="R81" s="1">
        <v>399.39846801757813</v>
      </c>
      <c r="S81" s="1">
        <v>397.771484375</v>
      </c>
      <c r="T81" s="1">
        <v>34.906780242919922</v>
      </c>
      <c r="U81" s="1">
        <v>35.635280609130859</v>
      </c>
      <c r="V81" s="1">
        <v>33.721874237060547</v>
      </c>
      <c r="W81" s="1">
        <v>34.425647735595703</v>
      </c>
      <c r="X81" s="1">
        <v>499.8394775390625</v>
      </c>
      <c r="Y81" s="1">
        <v>1499.475341796875</v>
      </c>
      <c r="Z81" s="1">
        <v>267.44454956054687</v>
      </c>
      <c r="AA81" s="1">
        <v>76.121315002441406</v>
      </c>
      <c r="AB81" s="1">
        <v>2.053292989730835</v>
      </c>
      <c r="AC81" s="1">
        <v>0.28180176019668579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5.7484316237013484</v>
      </c>
      <c r="AL81">
        <f t="shared" si="96"/>
        <v>4.3424800376875104E-3</v>
      </c>
      <c r="AM81">
        <f t="shared" si="97"/>
        <v>315.3325256347656</v>
      </c>
      <c r="AN81">
        <f t="shared" si="98"/>
        <v>314.29561843872068</v>
      </c>
      <c r="AO81">
        <f t="shared" si="99"/>
        <v>239.91604932495829</v>
      </c>
      <c r="AP81">
        <f t="shared" si="100"/>
        <v>0.23872172672458281</v>
      </c>
      <c r="AQ81">
        <f t="shared" si="101"/>
        <v>8.322996706272523</v>
      </c>
      <c r="AR81">
        <f t="shared" si="102"/>
        <v>109.33858283984694</v>
      </c>
      <c r="AS81">
        <f t="shared" si="103"/>
        <v>73.703302230716076</v>
      </c>
      <c r="AT81">
        <f t="shared" si="104"/>
        <v>41.664072036743164</v>
      </c>
      <c r="AU81">
        <f t="shared" si="105"/>
        <v>8.0986726309268864</v>
      </c>
      <c r="AV81">
        <f t="shared" si="106"/>
        <v>5.4647578355073223E-2</v>
      </c>
      <c r="AW81">
        <f t="shared" si="107"/>
        <v>2.7126044204480424</v>
      </c>
      <c r="AX81">
        <f t="shared" si="108"/>
        <v>5.386068210478844</v>
      </c>
      <c r="AY81">
        <f t="shared" si="109"/>
        <v>3.4207499631767294E-2</v>
      </c>
      <c r="AZ81">
        <f t="shared" si="110"/>
        <v>10.708872046787995</v>
      </c>
      <c r="BA81">
        <f t="shared" si="111"/>
        <v>0.35367454325632253</v>
      </c>
      <c r="BB81">
        <f t="shared" si="112"/>
        <v>28.103410889459589</v>
      </c>
      <c r="BC81">
        <f t="shared" si="113"/>
        <v>395.75023082668361</v>
      </c>
      <c r="BD81">
        <f t="shared" si="114"/>
        <v>5.414946778198002E-3</v>
      </c>
    </row>
    <row r="82" spans="1:114" x14ac:dyDescent="0.25">
      <c r="A82" s="1">
        <v>60</v>
      </c>
      <c r="B82" s="1" t="s">
        <v>113</v>
      </c>
      <c r="C82" s="1">
        <v>1264.4999994300306</v>
      </c>
      <c r="D82" s="1">
        <v>0</v>
      </c>
      <c r="E82">
        <f t="shared" si="87"/>
        <v>7.7308168563328499</v>
      </c>
      <c r="F82">
        <f t="shared" si="88"/>
        <v>5.5321779983184688E-2</v>
      </c>
      <c r="G82">
        <f t="shared" si="89"/>
        <v>138.06311588172437</v>
      </c>
      <c r="H82">
        <f t="shared" si="90"/>
        <v>4.3488758970526549</v>
      </c>
      <c r="I82">
        <f t="shared" si="91"/>
        <v>5.6105131331611169</v>
      </c>
      <c r="J82">
        <f t="shared" si="92"/>
        <v>42.18231201171875</v>
      </c>
      <c r="K82" s="1">
        <v>0.86952322000000004</v>
      </c>
      <c r="L82">
        <f t="shared" si="93"/>
        <v>2.5464743951789695</v>
      </c>
      <c r="M82" s="1">
        <v>1</v>
      </c>
      <c r="N82">
        <f t="shared" si="94"/>
        <v>5.0929487903579389</v>
      </c>
      <c r="O82" s="1">
        <v>41.146541595458984</v>
      </c>
      <c r="P82" s="1">
        <v>42.18231201171875</v>
      </c>
      <c r="Q82" s="1">
        <v>42.018508911132813</v>
      </c>
      <c r="R82" s="1">
        <v>399.38613891601562</v>
      </c>
      <c r="S82" s="1">
        <v>397.74032592773437</v>
      </c>
      <c r="T82" s="1">
        <v>34.902683258056641</v>
      </c>
      <c r="U82" s="1">
        <v>35.632282257080078</v>
      </c>
      <c r="V82" s="1">
        <v>33.716442108154297</v>
      </c>
      <c r="W82" s="1">
        <v>34.421241760253906</v>
      </c>
      <c r="X82" s="1">
        <v>499.82345581054687</v>
      </c>
      <c r="Y82" s="1">
        <v>1499.5001220703125</v>
      </c>
      <c r="Z82" s="1">
        <v>267.30123901367187</v>
      </c>
      <c r="AA82" s="1">
        <v>76.1217041015625</v>
      </c>
      <c r="AB82" s="1">
        <v>2.053292989730835</v>
      </c>
      <c r="AC82" s="1">
        <v>0.28180176019668579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95"/>
        <v>5.7482473649242731</v>
      </c>
      <c r="AL82">
        <f t="shared" si="96"/>
        <v>4.3488758970526547E-3</v>
      </c>
      <c r="AM82">
        <f t="shared" si="97"/>
        <v>315.33231201171873</v>
      </c>
      <c r="AN82">
        <f t="shared" si="98"/>
        <v>314.29654159545896</v>
      </c>
      <c r="AO82">
        <f t="shared" si="99"/>
        <v>239.92001416861967</v>
      </c>
      <c r="AP82">
        <f t="shared" si="100"/>
        <v>0.23690144570519917</v>
      </c>
      <c r="AQ82">
        <f t="shared" si="101"/>
        <v>8.3229031795979225</v>
      </c>
      <c r="AR82">
        <f t="shared" si="102"/>
        <v>109.3367953047058</v>
      </c>
      <c r="AS82">
        <f t="shared" si="103"/>
        <v>73.704513047625724</v>
      </c>
      <c r="AT82">
        <f t="shared" si="104"/>
        <v>41.664426803588867</v>
      </c>
      <c r="AU82">
        <f t="shared" si="105"/>
        <v>8.098824322696796</v>
      </c>
      <c r="AV82">
        <f t="shared" si="106"/>
        <v>5.4727308636216387E-2</v>
      </c>
      <c r="AW82">
        <f t="shared" si="107"/>
        <v>2.7123900464368051</v>
      </c>
      <c r="AX82">
        <f t="shared" si="108"/>
        <v>5.3864342762599904</v>
      </c>
      <c r="AY82">
        <f t="shared" si="109"/>
        <v>3.4257485250931988E-2</v>
      </c>
      <c r="AZ82">
        <f t="shared" si="110"/>
        <v>10.509599654488357</v>
      </c>
      <c r="BA82">
        <f t="shared" si="111"/>
        <v>0.34711872767663271</v>
      </c>
      <c r="BB82">
        <f t="shared" si="112"/>
        <v>28.102377586675896</v>
      </c>
      <c r="BC82">
        <f t="shared" si="113"/>
        <v>395.69109999092382</v>
      </c>
      <c r="BD82">
        <f t="shared" si="114"/>
        <v>5.4905034344994814E-3</v>
      </c>
      <c r="BE82">
        <f>AVERAGE(E68:E82)</f>
        <v>7.1055477381930778</v>
      </c>
      <c r="BF82">
        <f>AVERAGE(O68:O82)</f>
        <v>41.136982727050778</v>
      </c>
      <c r="BG82">
        <f>AVERAGE(P68:P82)</f>
        <v>42.186151631673177</v>
      </c>
      <c r="BH82" t="e">
        <f>AVERAGE(B68:B82)</f>
        <v>#DIV/0!</v>
      </c>
      <c r="BI82">
        <f t="shared" ref="BI82:DJ82" si="115">AVERAGE(C68:C82)</f>
        <v>1261.0666661734383</v>
      </c>
      <c r="BJ82">
        <f t="shared" si="115"/>
        <v>0</v>
      </c>
      <c r="BK82">
        <f t="shared" si="115"/>
        <v>7.1055477381930778</v>
      </c>
      <c r="BL82">
        <f t="shared" si="115"/>
        <v>5.4489493525004443E-2</v>
      </c>
      <c r="BM82">
        <f t="shared" si="115"/>
        <v>152.43898479247122</v>
      </c>
      <c r="BN82">
        <f t="shared" si="115"/>
        <v>4.284480052783068</v>
      </c>
      <c r="BO82">
        <f t="shared" si="115"/>
        <v>5.6106419073966238</v>
      </c>
      <c r="BP82">
        <f t="shared" si="115"/>
        <v>42.186151631673177</v>
      </c>
      <c r="BQ82">
        <f t="shared" si="115"/>
        <v>0.86952321999999971</v>
      </c>
      <c r="BR82">
        <f t="shared" si="115"/>
        <v>2.546474395178969</v>
      </c>
      <c r="BS82">
        <f t="shared" si="115"/>
        <v>1</v>
      </c>
      <c r="BT82">
        <f t="shared" si="115"/>
        <v>5.092948790357938</v>
      </c>
      <c r="BU82">
        <f t="shared" si="115"/>
        <v>41.136982727050778</v>
      </c>
      <c r="BV82">
        <f t="shared" si="115"/>
        <v>42.186151631673177</v>
      </c>
      <c r="BW82">
        <f t="shared" si="115"/>
        <v>42.019020080566406</v>
      </c>
      <c r="BX82">
        <f t="shared" si="115"/>
        <v>399.36758829752603</v>
      </c>
      <c r="BY82">
        <f t="shared" si="115"/>
        <v>397.83497517903646</v>
      </c>
      <c r="BZ82">
        <f t="shared" si="115"/>
        <v>34.935070292154947</v>
      </c>
      <c r="CA82">
        <f t="shared" si="115"/>
        <v>35.653831227620444</v>
      </c>
      <c r="CB82">
        <f t="shared" si="115"/>
        <v>33.763740285237631</v>
      </c>
      <c r="CC82">
        <f t="shared" si="115"/>
        <v>34.458399709065752</v>
      </c>
      <c r="CD82">
        <f t="shared" si="115"/>
        <v>499.8364318847656</v>
      </c>
      <c r="CE82">
        <f t="shared" si="115"/>
        <v>1499.4034830729167</v>
      </c>
      <c r="CF82">
        <f t="shared" si="115"/>
        <v>267.17503051757814</v>
      </c>
      <c r="CG82">
        <f t="shared" si="115"/>
        <v>76.119240315755206</v>
      </c>
      <c r="CH82">
        <f t="shared" si="115"/>
        <v>2.053292989730835</v>
      </c>
      <c r="CI82">
        <f t="shared" si="115"/>
        <v>0.28180176019668579</v>
      </c>
      <c r="CJ82">
        <f t="shared" si="115"/>
        <v>0.73333334922790527</v>
      </c>
      <c r="CK82">
        <f t="shared" si="115"/>
        <v>-0.21956524252891541</v>
      </c>
      <c r="CL82">
        <f t="shared" si="115"/>
        <v>2.737391471862793</v>
      </c>
      <c r="CM82">
        <f t="shared" si="115"/>
        <v>1</v>
      </c>
      <c r="CN82">
        <f t="shared" si="115"/>
        <v>0</v>
      </c>
      <c r="CO82">
        <f t="shared" si="115"/>
        <v>0.15999999642372131</v>
      </c>
      <c r="CP82">
        <f t="shared" si="115"/>
        <v>111115</v>
      </c>
      <c r="CQ82">
        <f t="shared" si="115"/>
        <v>5.7483965969852475</v>
      </c>
      <c r="CR82">
        <f t="shared" si="115"/>
        <v>4.2844800527830681E-3</v>
      </c>
      <c r="CS82">
        <f t="shared" si="115"/>
        <v>315.3361516316732</v>
      </c>
      <c r="CT82">
        <f t="shared" si="115"/>
        <v>314.28698272705077</v>
      </c>
      <c r="CU82">
        <f t="shared" si="115"/>
        <v>239.90455192938194</v>
      </c>
      <c r="CV82">
        <f t="shared" si="115"/>
        <v>0.25521517365684904</v>
      </c>
      <c r="CW82">
        <f t="shared" si="115"/>
        <v>8.3245844311738786</v>
      </c>
      <c r="CX82">
        <f t="shared" si="115"/>
        <v>109.36242177099511</v>
      </c>
      <c r="CY82">
        <f t="shared" si="115"/>
        <v>73.708590543374683</v>
      </c>
      <c r="CZ82">
        <f t="shared" si="115"/>
        <v>41.661567179361981</v>
      </c>
      <c r="DA82">
        <f t="shared" si="115"/>
        <v>8.0976016966627693</v>
      </c>
      <c r="DB82">
        <f t="shared" si="115"/>
        <v>5.391262590206039E-2</v>
      </c>
      <c r="DC82">
        <f t="shared" si="115"/>
        <v>2.7139425237772543</v>
      </c>
      <c r="DD82">
        <f t="shared" si="115"/>
        <v>5.3836591728855145</v>
      </c>
      <c r="DE82">
        <f t="shared" si="115"/>
        <v>3.3746748561398379E-2</v>
      </c>
      <c r="DF82">
        <f t="shared" si="115"/>
        <v>11.603525672132623</v>
      </c>
      <c r="DG82">
        <f t="shared" si="115"/>
        <v>0.38316930846915903</v>
      </c>
      <c r="DH82">
        <f t="shared" si="115"/>
        <v>28.101795679867333</v>
      </c>
      <c r="DI82">
        <f t="shared" si="115"/>
        <v>395.95149080850416</v>
      </c>
      <c r="DJ82">
        <f t="shared" si="115"/>
        <v>5.0431327489162299E-3</v>
      </c>
    </row>
    <row r="83" spans="1:114" x14ac:dyDescent="0.25">
      <c r="A83" s="1" t="s">
        <v>9</v>
      </c>
      <c r="B83" s="1" t="s">
        <v>114</v>
      </c>
    </row>
    <row r="84" spans="1:114" x14ac:dyDescent="0.25">
      <c r="A84" s="1" t="s">
        <v>9</v>
      </c>
      <c r="B84" s="1" t="s">
        <v>115</v>
      </c>
    </row>
    <row r="85" spans="1:114" x14ac:dyDescent="0.25">
      <c r="A85" s="1">
        <v>61</v>
      </c>
      <c r="B85" s="1" t="s">
        <v>116</v>
      </c>
      <c r="C85" s="1">
        <v>1449.9999997317791</v>
      </c>
      <c r="D85" s="1">
        <v>0</v>
      </c>
      <c r="E85">
        <f t="shared" ref="E85:E99" si="116">(R85-S85*(1000-T85)/(1000-U85))*AK85</f>
        <v>4.6544902693884129</v>
      </c>
      <c r="F85">
        <f t="shared" ref="F85:F99" si="117">IF(AV85&lt;&gt;0,1/(1/AV85-1/N85),0)</f>
        <v>7.1921851229288916E-2</v>
      </c>
      <c r="G85">
        <f t="shared" ref="G85:G99" si="118">((AY85-AL85/2)*S85-E85)/(AY85+AL85/2)</f>
        <v>261.98936319501479</v>
      </c>
      <c r="H85">
        <f t="shared" ref="H85:H99" si="119">AL85*1000</f>
        <v>4.4116607771893968</v>
      </c>
      <c r="I85">
        <f t="shared" ref="I85:I99" si="120">(AQ85-AW85)</f>
        <v>4.3764257514584521</v>
      </c>
      <c r="J85">
        <f t="shared" ref="J85:J99" si="121">(P85+AP85*D85)</f>
        <v>41.328933715820313</v>
      </c>
      <c r="K85" s="1">
        <v>0.86952322000000004</v>
      </c>
      <c r="L85">
        <f t="shared" ref="L85:L99" si="122">(K85*AE85+AF85)</f>
        <v>2.5464743951789695</v>
      </c>
      <c r="M85" s="1">
        <v>1</v>
      </c>
      <c r="N85">
        <f t="shared" ref="N85:N99" si="123">L85*(M85+1)*(M85+1)/(M85*M85+1)</f>
        <v>5.0929487903579389</v>
      </c>
      <c r="O85" s="1">
        <v>45.426712036132812</v>
      </c>
      <c r="P85" s="1">
        <v>41.328933715820313</v>
      </c>
      <c r="Q85" s="1">
        <v>47.094295501708984</v>
      </c>
      <c r="R85" s="1">
        <v>400.76336669921875</v>
      </c>
      <c r="S85" s="1">
        <v>399.64715576171875</v>
      </c>
      <c r="T85" s="1">
        <v>46.298995971679688</v>
      </c>
      <c r="U85" s="1">
        <v>47.030227661132812</v>
      </c>
      <c r="V85" s="1">
        <v>35.770790100097656</v>
      </c>
      <c r="W85" s="1">
        <v>36.335742950439453</v>
      </c>
      <c r="X85" s="1">
        <v>499.92794799804687</v>
      </c>
      <c r="Y85" s="1">
        <v>1499.2476806640625</v>
      </c>
      <c r="Z85" s="1">
        <v>268.98251342773437</v>
      </c>
      <c r="AA85" s="1">
        <v>76.122154235839844</v>
      </c>
      <c r="AB85" s="1">
        <v>2.328439474105835</v>
      </c>
      <c r="AC85" s="1">
        <v>0.13956695795059204</v>
      </c>
      <c r="AD85" s="1">
        <v>0.66666668653488159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ref="AK85:AK99" si="124">X85*0.000001/(K85*0.0001)</f>
        <v>5.7494490831199059</v>
      </c>
      <c r="AL85">
        <f t="shared" ref="AL85:AL99" si="125">(U85-T85)/(1000-U85)*AK85</f>
        <v>4.4116607771893966E-3</v>
      </c>
      <c r="AM85">
        <f t="shared" ref="AM85:AM99" si="126">(P85+273.15)</f>
        <v>314.47893371582029</v>
      </c>
      <c r="AN85">
        <f t="shared" ref="AN85:AN99" si="127">(O85+273.15)</f>
        <v>318.57671203613279</v>
      </c>
      <c r="AO85">
        <f t="shared" ref="AO85:AO99" si="128">(Y85*AG85+Z85*AH85)*AI85</f>
        <v>239.87962354452247</v>
      </c>
      <c r="AP85">
        <f t="shared" ref="AP85:AP99" si="129">((AO85+0.00000010773*(AN85^4-AM85^4))-AL85*44100)/(L85*51.4+0.00000043092*AM85^3)</f>
        <v>0.70223998903574913</v>
      </c>
      <c r="AQ85">
        <f t="shared" ref="AQ85:AQ99" si="130">0.61365*EXP(17.502*J85/(240.97+J85))</f>
        <v>7.9564679952258652</v>
      </c>
      <c r="AR85">
        <f t="shared" ref="AR85:AR99" si="131">AQ85*1000/AA85</f>
        <v>104.52237032829267</v>
      </c>
      <c r="AS85">
        <f t="shared" ref="AS85:AS99" si="132">(AR85-U85)</f>
        <v>57.492142667159854</v>
      </c>
      <c r="AT85">
        <f t="shared" ref="AT85:AT99" si="133">IF(D85,P85,(O85+P85)/2)</f>
        <v>43.377822875976563</v>
      </c>
      <c r="AU85">
        <f t="shared" ref="AU85:AU99" si="134">0.61365*EXP(17.502*AT85/(240.97+AT85))</f>
        <v>8.8607745029544684</v>
      </c>
      <c r="AV85">
        <f t="shared" ref="AV85:AV99" si="135">IF(AS85&lt;&gt;0,(1000-(AR85+U85)/2)/AS85*AL85,0)</f>
        <v>7.0920325142149909E-2</v>
      </c>
      <c r="AW85">
        <f t="shared" ref="AW85:AW99" si="136">U85*AA85/1000</f>
        <v>3.5800422437674131</v>
      </c>
      <c r="AX85">
        <f t="shared" ref="AX85:AX99" si="137">(AU85-AW85)</f>
        <v>5.2807322591870554</v>
      </c>
      <c r="AY85">
        <f t="shared" ref="AY85:AY99" si="138">1/(1.6/F85+1.37/N85)</f>
        <v>4.4414109038866008E-2</v>
      </c>
      <c r="AZ85">
        <f t="shared" ref="AZ85:AZ99" si="139">G85*AA85*0.001</f>
        <v>19.943194713280381</v>
      </c>
      <c r="BA85">
        <f t="shared" ref="BA85:BA99" si="140">G85/S85</f>
        <v>0.65555167706790951</v>
      </c>
      <c r="BB85">
        <f t="shared" ref="BB85:BB99" si="141">(1-AL85*AA85/AQ85/F85)*100</f>
        <v>41.314338564802789</v>
      </c>
      <c r="BC85">
        <f t="shared" ref="BC85:BC99" si="142">(S85-E85/(N85/1.35))</f>
        <v>398.4133790004895</v>
      </c>
      <c r="BD85">
        <f t="shared" ref="BD85:BD99" si="143">E85*BB85/100/BC85</f>
        <v>4.8265745321734478E-3</v>
      </c>
    </row>
    <row r="86" spans="1:114" x14ac:dyDescent="0.25">
      <c r="A86" s="1">
        <v>62</v>
      </c>
      <c r="B86" s="1" t="s">
        <v>116</v>
      </c>
      <c r="C86" s="1">
        <v>1449.9999997317791</v>
      </c>
      <c r="D86" s="1">
        <v>0</v>
      </c>
      <c r="E86">
        <f t="shared" si="116"/>
        <v>4.6544902693884129</v>
      </c>
      <c r="F86">
        <f t="shared" si="117"/>
        <v>7.1921851229288916E-2</v>
      </c>
      <c r="G86">
        <f t="shared" si="118"/>
        <v>261.98936319501479</v>
      </c>
      <c r="H86">
        <f t="shared" si="119"/>
        <v>4.4116607771893968</v>
      </c>
      <c r="I86">
        <f t="shared" si="120"/>
        <v>4.3764257514584521</v>
      </c>
      <c r="J86">
        <f t="shared" si="121"/>
        <v>41.328933715820313</v>
      </c>
      <c r="K86" s="1">
        <v>0.86952322000000004</v>
      </c>
      <c r="L86">
        <f t="shared" si="122"/>
        <v>2.5464743951789695</v>
      </c>
      <c r="M86" s="1">
        <v>1</v>
      </c>
      <c r="N86">
        <f t="shared" si="123"/>
        <v>5.0929487903579389</v>
      </c>
      <c r="O86" s="1">
        <v>45.426712036132812</v>
      </c>
      <c r="P86" s="1">
        <v>41.328933715820313</v>
      </c>
      <c r="Q86" s="1">
        <v>47.094295501708984</v>
      </c>
      <c r="R86" s="1">
        <v>400.76336669921875</v>
      </c>
      <c r="S86" s="1">
        <v>399.64715576171875</v>
      </c>
      <c r="T86" s="1">
        <v>46.298995971679688</v>
      </c>
      <c r="U86" s="1">
        <v>47.030227661132812</v>
      </c>
      <c r="V86" s="1">
        <v>35.770790100097656</v>
      </c>
      <c r="W86" s="1">
        <v>36.335742950439453</v>
      </c>
      <c r="X86" s="1">
        <v>499.92794799804687</v>
      </c>
      <c r="Y86" s="1">
        <v>1499.2476806640625</v>
      </c>
      <c r="Z86" s="1">
        <v>268.98251342773437</v>
      </c>
      <c r="AA86" s="1">
        <v>76.122154235839844</v>
      </c>
      <c r="AB86" s="1">
        <v>2.328439474105835</v>
      </c>
      <c r="AC86" s="1">
        <v>0.13956695795059204</v>
      </c>
      <c r="AD86" s="1">
        <v>0.66666668653488159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124"/>
        <v>5.7494490831199059</v>
      </c>
      <c r="AL86">
        <f t="shared" si="125"/>
        <v>4.4116607771893966E-3</v>
      </c>
      <c r="AM86">
        <f t="shared" si="126"/>
        <v>314.47893371582029</v>
      </c>
      <c r="AN86">
        <f t="shared" si="127"/>
        <v>318.57671203613279</v>
      </c>
      <c r="AO86">
        <f t="shared" si="128"/>
        <v>239.87962354452247</v>
      </c>
      <c r="AP86">
        <f t="shared" si="129"/>
        <v>0.70223998903574913</v>
      </c>
      <c r="AQ86">
        <f t="shared" si="130"/>
        <v>7.9564679952258652</v>
      </c>
      <c r="AR86">
        <f t="shared" si="131"/>
        <v>104.52237032829267</v>
      </c>
      <c r="AS86">
        <f t="shared" si="132"/>
        <v>57.492142667159854</v>
      </c>
      <c r="AT86">
        <f t="shared" si="133"/>
        <v>43.377822875976563</v>
      </c>
      <c r="AU86">
        <f t="shared" si="134"/>
        <v>8.8607745029544684</v>
      </c>
      <c r="AV86">
        <f t="shared" si="135"/>
        <v>7.0920325142149909E-2</v>
      </c>
      <c r="AW86">
        <f t="shared" si="136"/>
        <v>3.5800422437674131</v>
      </c>
      <c r="AX86">
        <f t="shared" si="137"/>
        <v>5.2807322591870554</v>
      </c>
      <c r="AY86">
        <f t="shared" si="138"/>
        <v>4.4414109038866008E-2</v>
      </c>
      <c r="AZ86">
        <f t="shared" si="139"/>
        <v>19.943194713280381</v>
      </c>
      <c r="BA86">
        <f t="shared" si="140"/>
        <v>0.65555167706790951</v>
      </c>
      <c r="BB86">
        <f t="shared" si="141"/>
        <v>41.314338564802789</v>
      </c>
      <c r="BC86">
        <f t="shared" si="142"/>
        <v>398.4133790004895</v>
      </c>
      <c r="BD86">
        <f t="shared" si="143"/>
        <v>4.8265745321734478E-3</v>
      </c>
    </row>
    <row r="87" spans="1:114" x14ac:dyDescent="0.25">
      <c r="A87" s="1">
        <v>63</v>
      </c>
      <c r="B87" s="1" t="s">
        <v>117</v>
      </c>
      <c r="C87" s="1">
        <v>1450.4999997206032</v>
      </c>
      <c r="D87" s="1">
        <v>0</v>
      </c>
      <c r="E87">
        <f t="shared" si="116"/>
        <v>4.8526469074578813</v>
      </c>
      <c r="F87">
        <f t="shared" si="117"/>
        <v>7.2099596300118182E-2</v>
      </c>
      <c r="G87">
        <f t="shared" si="118"/>
        <v>257.99453611121379</v>
      </c>
      <c r="H87">
        <f t="shared" si="119"/>
        <v>4.4204067620346965</v>
      </c>
      <c r="I87">
        <f t="shared" si="120"/>
        <v>4.3745552181087639</v>
      </c>
      <c r="J87">
        <f t="shared" si="121"/>
        <v>41.323944091796875</v>
      </c>
      <c r="K87" s="1">
        <v>0.86952322000000004</v>
      </c>
      <c r="L87">
        <f t="shared" si="122"/>
        <v>2.5464743951789695</v>
      </c>
      <c r="M87" s="1">
        <v>1</v>
      </c>
      <c r="N87">
        <f t="shared" si="123"/>
        <v>5.0929487903579389</v>
      </c>
      <c r="O87" s="1">
        <v>45.427600860595703</v>
      </c>
      <c r="P87" s="1">
        <v>41.323944091796875</v>
      </c>
      <c r="Q87" s="1">
        <v>47.093296051025391</v>
      </c>
      <c r="R87" s="1">
        <v>400.78500366210937</v>
      </c>
      <c r="S87" s="1">
        <v>399.63372802734375</v>
      </c>
      <c r="T87" s="1">
        <v>46.294113159179688</v>
      </c>
      <c r="U87" s="1">
        <v>47.026798248291016</v>
      </c>
      <c r="V87" s="1">
        <v>35.765689849853516</v>
      </c>
      <c r="W87" s="1">
        <v>36.331745147705078</v>
      </c>
      <c r="X87" s="1">
        <v>499.92718505859375</v>
      </c>
      <c r="Y87" s="1">
        <v>1499.2403564453125</v>
      </c>
      <c r="Z87" s="1">
        <v>269.00732421875</v>
      </c>
      <c r="AA87" s="1">
        <v>76.122810363769531</v>
      </c>
      <c r="AB87" s="1">
        <v>2.328439474105835</v>
      </c>
      <c r="AC87" s="1">
        <v>0.13956695795059204</v>
      </c>
      <c r="AD87" s="1">
        <v>0.66666668653488159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5.7494403088924262</v>
      </c>
      <c r="AL87">
        <f t="shared" si="125"/>
        <v>4.4204067620346966E-3</v>
      </c>
      <c r="AM87">
        <f t="shared" si="126"/>
        <v>314.47394409179685</v>
      </c>
      <c r="AN87">
        <f t="shared" si="127"/>
        <v>318.57760086059568</v>
      </c>
      <c r="AO87">
        <f t="shared" si="128"/>
        <v>239.87845166954867</v>
      </c>
      <c r="AP87">
        <f t="shared" si="129"/>
        <v>0.7001111656461142</v>
      </c>
      <c r="AQ87">
        <f t="shared" si="130"/>
        <v>7.9543672631786704</v>
      </c>
      <c r="AR87">
        <f t="shared" si="131"/>
        <v>104.49387279800868</v>
      </c>
      <c r="AS87">
        <f t="shared" si="132"/>
        <v>57.467074549717665</v>
      </c>
      <c r="AT87">
        <f t="shared" si="133"/>
        <v>43.375772476196289</v>
      </c>
      <c r="AU87">
        <f t="shared" si="134"/>
        <v>8.8598268681986188</v>
      </c>
      <c r="AV87">
        <f t="shared" si="135"/>
        <v>7.1093148461203848E-2</v>
      </c>
      <c r="AW87">
        <f t="shared" si="136"/>
        <v>3.579812045069906</v>
      </c>
      <c r="AX87">
        <f t="shared" si="137"/>
        <v>5.2800148231287132</v>
      </c>
      <c r="AY87">
        <f t="shared" si="138"/>
        <v>4.4522557881039038E-2</v>
      </c>
      <c r="AZ87">
        <f t="shared" si="139"/>
        <v>19.639269147282619</v>
      </c>
      <c r="BA87">
        <f t="shared" si="140"/>
        <v>0.64557748262319159</v>
      </c>
      <c r="BB87">
        <f t="shared" si="141"/>
        <v>41.326961976165563</v>
      </c>
      <c r="BC87">
        <f t="shared" si="142"/>
        <v>398.34742541666941</v>
      </c>
      <c r="BD87">
        <f t="shared" si="143"/>
        <v>5.0344282762339945E-3</v>
      </c>
    </row>
    <row r="88" spans="1:114" x14ac:dyDescent="0.25">
      <c r="A88" s="1">
        <v>64</v>
      </c>
      <c r="B88" s="1" t="s">
        <v>117</v>
      </c>
      <c r="C88" s="1">
        <v>1450.9999997094274</v>
      </c>
      <c r="D88" s="1">
        <v>0</v>
      </c>
      <c r="E88">
        <f t="shared" si="116"/>
        <v>4.6229363759960114</v>
      </c>
      <c r="F88">
        <f t="shared" si="117"/>
        <v>7.2275578398640156E-2</v>
      </c>
      <c r="G88">
        <f t="shared" si="118"/>
        <v>263.1675418768242</v>
      </c>
      <c r="H88">
        <f t="shared" si="119"/>
        <v>4.4285707188452141</v>
      </c>
      <c r="I88">
        <f t="shared" si="120"/>
        <v>4.372211764507508</v>
      </c>
      <c r="J88">
        <f t="shared" si="121"/>
        <v>41.31781005859375</v>
      </c>
      <c r="K88" s="1">
        <v>0.86952322000000004</v>
      </c>
      <c r="L88">
        <f t="shared" si="122"/>
        <v>2.5464743951789695</v>
      </c>
      <c r="M88" s="1">
        <v>1</v>
      </c>
      <c r="N88">
        <f t="shared" si="123"/>
        <v>5.0929487903579389</v>
      </c>
      <c r="O88" s="1">
        <v>45.429054260253906</v>
      </c>
      <c r="P88" s="1">
        <v>41.31781005859375</v>
      </c>
      <c r="Q88" s="1">
        <v>47.093971252441406</v>
      </c>
      <c r="R88" s="1">
        <v>400.74777221679687</v>
      </c>
      <c r="S88" s="1">
        <v>399.63589477539062</v>
      </c>
      <c r="T88" s="1">
        <v>46.289516448974609</v>
      </c>
      <c r="U88" s="1">
        <v>47.023548126220703</v>
      </c>
      <c r="V88" s="1">
        <v>35.759555816650391</v>
      </c>
      <c r="W88" s="1">
        <v>36.326610565185547</v>
      </c>
      <c r="X88" s="1">
        <v>499.93338012695312</v>
      </c>
      <c r="Y88" s="1">
        <v>1499.373291015625</v>
      </c>
      <c r="Z88" s="1">
        <v>268.96401977539062</v>
      </c>
      <c r="AA88" s="1">
        <v>76.123001098632812</v>
      </c>
      <c r="AB88" s="1">
        <v>2.328439474105835</v>
      </c>
      <c r="AC88" s="1">
        <v>0.13956695795059204</v>
      </c>
      <c r="AD88" s="1">
        <v>0.66666668653488159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5.749511555619562</v>
      </c>
      <c r="AL88">
        <f t="shared" si="125"/>
        <v>4.428570718845214E-3</v>
      </c>
      <c r="AM88">
        <f t="shared" si="126"/>
        <v>314.46781005859373</v>
      </c>
      <c r="AN88">
        <f t="shared" si="127"/>
        <v>318.57905426025388</v>
      </c>
      <c r="AO88">
        <f t="shared" si="128"/>
        <v>239.89972120032326</v>
      </c>
      <c r="AP88">
        <f t="shared" si="129"/>
        <v>0.69847723171235621</v>
      </c>
      <c r="AQ88">
        <f t="shared" si="130"/>
        <v>7.951785370181419</v>
      </c>
      <c r="AR88">
        <f t="shared" si="131"/>
        <v>104.45969359350751</v>
      </c>
      <c r="AS88">
        <f t="shared" si="132"/>
        <v>57.436145467286806</v>
      </c>
      <c r="AT88">
        <f t="shared" si="133"/>
        <v>43.373432159423828</v>
      </c>
      <c r="AU88">
        <f t="shared" si="134"/>
        <v>8.8587453494510822</v>
      </c>
      <c r="AV88">
        <f t="shared" si="135"/>
        <v>7.1264245906589002E-2</v>
      </c>
      <c r="AW88">
        <f t="shared" si="136"/>
        <v>3.5795736056739114</v>
      </c>
      <c r="AX88">
        <f t="shared" si="137"/>
        <v>5.2791717437771712</v>
      </c>
      <c r="AY88">
        <f t="shared" si="138"/>
        <v>4.4629924759749778E-2</v>
      </c>
      <c r="AZ88">
        <f t="shared" si="139"/>
        <v>20.033103079413983</v>
      </c>
      <c r="BA88">
        <f t="shared" si="140"/>
        <v>0.65851827955727948</v>
      </c>
      <c r="BB88">
        <f t="shared" si="141"/>
        <v>41.342538972192145</v>
      </c>
      <c r="BC88">
        <f t="shared" si="142"/>
        <v>398.41048207942748</v>
      </c>
      <c r="BD88">
        <f t="shared" si="143"/>
        <v>4.7971611161695578E-3</v>
      </c>
    </row>
    <row r="89" spans="1:114" x14ac:dyDescent="0.25">
      <c r="A89" s="1">
        <v>65</v>
      </c>
      <c r="B89" s="1" t="s">
        <v>118</v>
      </c>
      <c r="C89" s="1">
        <v>1451.4999996982515</v>
      </c>
      <c r="D89" s="1">
        <v>0</v>
      </c>
      <c r="E89">
        <f t="shared" si="116"/>
        <v>4.5415078237537347</v>
      </c>
      <c r="F89">
        <f t="shared" si="117"/>
        <v>7.2155539026819371E-2</v>
      </c>
      <c r="G89">
        <f t="shared" si="118"/>
        <v>264.73517232189215</v>
      </c>
      <c r="H89">
        <f t="shared" si="119"/>
        <v>4.4190163206407052</v>
      </c>
      <c r="I89">
        <f t="shared" si="120"/>
        <v>4.3700709247960265</v>
      </c>
      <c r="J89">
        <f t="shared" si="121"/>
        <v>41.312347412109375</v>
      </c>
      <c r="K89" s="1">
        <v>0.86952322000000004</v>
      </c>
      <c r="L89">
        <f t="shared" si="122"/>
        <v>2.5464743951789695</v>
      </c>
      <c r="M89" s="1">
        <v>1</v>
      </c>
      <c r="N89">
        <f t="shared" si="123"/>
        <v>5.0929487903579389</v>
      </c>
      <c r="O89" s="1">
        <v>45.429462432861328</v>
      </c>
      <c r="P89" s="1">
        <v>41.312347412109375</v>
      </c>
      <c r="Q89" s="1">
        <v>47.094066619873047</v>
      </c>
      <c r="R89" s="1">
        <v>400.70254516601562</v>
      </c>
      <c r="S89" s="1">
        <v>399.60546875</v>
      </c>
      <c r="T89" s="1">
        <v>46.288402557373047</v>
      </c>
      <c r="U89" s="1">
        <v>47.020885467529297</v>
      </c>
      <c r="V89" s="1">
        <v>35.758392333984375</v>
      </c>
      <c r="W89" s="1">
        <v>36.324241638183594</v>
      </c>
      <c r="X89" s="1">
        <v>499.91098022460937</v>
      </c>
      <c r="Y89" s="1">
        <v>1499.4705810546875</v>
      </c>
      <c r="Z89" s="1">
        <v>268.92227172851563</v>
      </c>
      <c r="AA89" s="1">
        <v>76.123954772949219</v>
      </c>
      <c r="AB89" s="1">
        <v>2.328439474105835</v>
      </c>
      <c r="AC89" s="1">
        <v>0.13956695795059204</v>
      </c>
      <c r="AD89" s="1">
        <v>0.66666668653488159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5.7492539443007553</v>
      </c>
      <c r="AL89">
        <f t="shared" si="125"/>
        <v>4.4190163206407054E-3</v>
      </c>
      <c r="AM89">
        <f t="shared" si="126"/>
        <v>314.46234741210935</v>
      </c>
      <c r="AN89">
        <f t="shared" si="127"/>
        <v>318.57946243286131</v>
      </c>
      <c r="AO89">
        <f t="shared" si="128"/>
        <v>239.91528760622532</v>
      </c>
      <c r="AP89">
        <f t="shared" si="129"/>
        <v>0.70205541358422119</v>
      </c>
      <c r="AQ89">
        <f t="shared" si="130"/>
        <v>7.9494866835102513</v>
      </c>
      <c r="AR89">
        <f t="shared" si="131"/>
        <v>104.42818830446674</v>
      </c>
      <c r="AS89">
        <f t="shared" si="132"/>
        <v>57.407302836937447</v>
      </c>
      <c r="AT89">
        <f t="shared" si="133"/>
        <v>43.370904922485352</v>
      </c>
      <c r="AU89">
        <f t="shared" si="134"/>
        <v>8.8575775785022444</v>
      </c>
      <c r="AV89">
        <f t="shared" si="135"/>
        <v>7.1147539675745081E-2</v>
      </c>
      <c r="AW89">
        <f t="shared" si="136"/>
        <v>3.5794157587142252</v>
      </c>
      <c r="AX89">
        <f t="shared" si="137"/>
        <v>5.2781618197880196</v>
      </c>
      <c r="AY89">
        <f t="shared" si="138"/>
        <v>4.4556689282860829E-2</v>
      </c>
      <c r="AZ89">
        <f t="shared" si="139"/>
        <v>20.152688284640636</v>
      </c>
      <c r="BA89">
        <f t="shared" si="140"/>
        <v>0.66249136467027425</v>
      </c>
      <c r="BB89">
        <f t="shared" si="141"/>
        <v>41.354028288606536</v>
      </c>
      <c r="BC89">
        <f t="shared" si="142"/>
        <v>398.40164051326713</v>
      </c>
      <c r="BD89">
        <f t="shared" si="143"/>
        <v>4.7140780538574524E-3</v>
      </c>
    </row>
    <row r="90" spans="1:114" x14ac:dyDescent="0.25">
      <c r="A90" s="1">
        <v>66</v>
      </c>
      <c r="B90" s="1" t="s">
        <v>118</v>
      </c>
      <c r="C90" s="1">
        <v>1451.9999996870756</v>
      </c>
      <c r="D90" s="1">
        <v>0</v>
      </c>
      <c r="E90">
        <f t="shared" si="116"/>
        <v>4.3770851311853383</v>
      </c>
      <c r="F90">
        <f t="shared" si="117"/>
        <v>7.233773209629385E-2</v>
      </c>
      <c r="G90">
        <f t="shared" si="118"/>
        <v>268.46915278383818</v>
      </c>
      <c r="H90">
        <f t="shared" si="119"/>
        <v>4.4289525184121432</v>
      </c>
      <c r="I90">
        <f t="shared" si="120"/>
        <v>4.3691093443400142</v>
      </c>
      <c r="J90">
        <f t="shared" si="121"/>
        <v>41.309661865234375</v>
      </c>
      <c r="K90" s="1">
        <v>0.86952322000000004</v>
      </c>
      <c r="L90">
        <f t="shared" si="122"/>
        <v>2.5464743951789695</v>
      </c>
      <c r="M90" s="1">
        <v>1</v>
      </c>
      <c r="N90">
        <f t="shared" si="123"/>
        <v>5.0929487903579389</v>
      </c>
      <c r="O90" s="1">
        <v>45.430496215820313</v>
      </c>
      <c r="P90" s="1">
        <v>41.309661865234375</v>
      </c>
      <c r="Q90" s="1">
        <v>47.092498779296875</v>
      </c>
      <c r="R90" s="1">
        <v>400.64974975585938</v>
      </c>
      <c r="S90" s="1">
        <v>399.58059692382812</v>
      </c>
      <c r="T90" s="1">
        <v>46.284049987792969</v>
      </c>
      <c r="U90" s="1">
        <v>47.018184661865234</v>
      </c>
      <c r="V90" s="1">
        <v>35.753501892089844</v>
      </c>
      <c r="W90" s="1">
        <v>36.320606231689453</v>
      </c>
      <c r="X90" s="1">
        <v>499.90914916992187</v>
      </c>
      <c r="Y90" s="1">
        <v>1499.523681640625</v>
      </c>
      <c r="Z90" s="1">
        <v>268.900146484375</v>
      </c>
      <c r="AA90" s="1">
        <v>76.124748229980469</v>
      </c>
      <c r="AB90" s="1">
        <v>2.328439474105835</v>
      </c>
      <c r="AC90" s="1">
        <v>0.13956695795059204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5.7492328861548039</v>
      </c>
      <c r="AL90">
        <f t="shared" si="125"/>
        <v>4.428952518412143E-3</v>
      </c>
      <c r="AM90">
        <f t="shared" si="126"/>
        <v>314.45966186523435</v>
      </c>
      <c r="AN90">
        <f t="shared" si="127"/>
        <v>318.58049621582029</v>
      </c>
      <c r="AO90">
        <f t="shared" si="128"/>
        <v>239.92378369978542</v>
      </c>
      <c r="AP90">
        <f t="shared" si="129"/>
        <v>0.69942831641679404</v>
      </c>
      <c r="AQ90">
        <f t="shared" si="130"/>
        <v>7.9483568139552343</v>
      </c>
      <c r="AR90">
        <f t="shared" si="131"/>
        <v>104.41225749532143</v>
      </c>
      <c r="AS90">
        <f t="shared" si="132"/>
        <v>57.394072833456192</v>
      </c>
      <c r="AT90">
        <f t="shared" si="133"/>
        <v>43.370079040527344</v>
      </c>
      <c r="AU90">
        <f t="shared" si="134"/>
        <v>8.8571959886431717</v>
      </c>
      <c r="AV90">
        <f t="shared" si="135"/>
        <v>7.132467164706463E-2</v>
      </c>
      <c r="AW90">
        <f t="shared" si="136"/>
        <v>3.5792474696152201</v>
      </c>
      <c r="AX90">
        <f t="shared" si="137"/>
        <v>5.2779485190279516</v>
      </c>
      <c r="AY90">
        <f t="shared" si="138"/>
        <v>4.4667843301523527E-2</v>
      </c>
      <c r="AZ90">
        <f t="shared" si="139"/>
        <v>20.437146663185842</v>
      </c>
      <c r="BA90">
        <f t="shared" si="140"/>
        <v>0.67187735052865027</v>
      </c>
      <c r="BB90">
        <f t="shared" si="141"/>
        <v>41.361257302367271</v>
      </c>
      <c r="BC90">
        <f t="shared" si="142"/>
        <v>398.42035259969759</v>
      </c>
      <c r="BD90">
        <f t="shared" si="143"/>
        <v>4.5439883571213972E-3</v>
      </c>
    </row>
    <row r="91" spans="1:114" x14ac:dyDescent="0.25">
      <c r="A91" s="1">
        <v>67</v>
      </c>
      <c r="B91" s="1" t="s">
        <v>119</v>
      </c>
      <c r="C91" s="1">
        <v>1451.9999996870756</v>
      </c>
      <c r="D91" s="1">
        <v>0</v>
      </c>
      <c r="E91">
        <f t="shared" si="116"/>
        <v>4.3770851311853383</v>
      </c>
      <c r="F91">
        <f t="shared" si="117"/>
        <v>7.233773209629385E-2</v>
      </c>
      <c r="G91">
        <f t="shared" si="118"/>
        <v>268.46915278383818</v>
      </c>
      <c r="H91">
        <f t="shared" si="119"/>
        <v>4.4289525184121432</v>
      </c>
      <c r="I91">
        <f t="shared" si="120"/>
        <v>4.3691093443400142</v>
      </c>
      <c r="J91">
        <f t="shared" si="121"/>
        <v>41.309661865234375</v>
      </c>
      <c r="K91" s="1">
        <v>0.86952322000000004</v>
      </c>
      <c r="L91">
        <f t="shared" si="122"/>
        <v>2.5464743951789695</v>
      </c>
      <c r="M91" s="1">
        <v>1</v>
      </c>
      <c r="N91">
        <f t="shared" si="123"/>
        <v>5.0929487903579389</v>
      </c>
      <c r="O91" s="1">
        <v>45.430496215820313</v>
      </c>
      <c r="P91" s="1">
        <v>41.309661865234375</v>
      </c>
      <c r="Q91" s="1">
        <v>47.092498779296875</v>
      </c>
      <c r="R91" s="1">
        <v>400.64974975585938</v>
      </c>
      <c r="S91" s="1">
        <v>399.58059692382812</v>
      </c>
      <c r="T91" s="1">
        <v>46.284049987792969</v>
      </c>
      <c r="U91" s="1">
        <v>47.018184661865234</v>
      </c>
      <c r="V91" s="1">
        <v>35.753501892089844</v>
      </c>
      <c r="W91" s="1">
        <v>36.320606231689453</v>
      </c>
      <c r="X91" s="1">
        <v>499.90914916992187</v>
      </c>
      <c r="Y91" s="1">
        <v>1499.523681640625</v>
      </c>
      <c r="Z91" s="1">
        <v>268.900146484375</v>
      </c>
      <c r="AA91" s="1">
        <v>76.124748229980469</v>
      </c>
      <c r="AB91" s="1">
        <v>2.328439474105835</v>
      </c>
      <c r="AC91" s="1">
        <v>0.13956695795059204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5.7492328861548039</v>
      </c>
      <c r="AL91">
        <f t="shared" si="125"/>
        <v>4.428952518412143E-3</v>
      </c>
      <c r="AM91">
        <f t="shared" si="126"/>
        <v>314.45966186523435</v>
      </c>
      <c r="AN91">
        <f t="shared" si="127"/>
        <v>318.58049621582029</v>
      </c>
      <c r="AO91">
        <f t="shared" si="128"/>
        <v>239.92378369978542</v>
      </c>
      <c r="AP91">
        <f t="shared" si="129"/>
        <v>0.69942831641679404</v>
      </c>
      <c r="AQ91">
        <f t="shared" si="130"/>
        <v>7.9483568139552343</v>
      </c>
      <c r="AR91">
        <f t="shared" si="131"/>
        <v>104.41225749532143</v>
      </c>
      <c r="AS91">
        <f t="shared" si="132"/>
        <v>57.394072833456192</v>
      </c>
      <c r="AT91">
        <f t="shared" si="133"/>
        <v>43.370079040527344</v>
      </c>
      <c r="AU91">
        <f t="shared" si="134"/>
        <v>8.8571959886431717</v>
      </c>
      <c r="AV91">
        <f t="shared" si="135"/>
        <v>7.132467164706463E-2</v>
      </c>
      <c r="AW91">
        <f t="shared" si="136"/>
        <v>3.5792474696152201</v>
      </c>
      <c r="AX91">
        <f t="shared" si="137"/>
        <v>5.2779485190279516</v>
      </c>
      <c r="AY91">
        <f t="shared" si="138"/>
        <v>4.4667843301523527E-2</v>
      </c>
      <c r="AZ91">
        <f t="shared" si="139"/>
        <v>20.437146663185842</v>
      </c>
      <c r="BA91">
        <f t="shared" si="140"/>
        <v>0.67187735052865027</v>
      </c>
      <c r="BB91">
        <f t="shared" si="141"/>
        <v>41.361257302367271</v>
      </c>
      <c r="BC91">
        <f t="shared" si="142"/>
        <v>398.42035259969759</v>
      </c>
      <c r="BD91">
        <f t="shared" si="143"/>
        <v>4.5439883571213972E-3</v>
      </c>
    </row>
    <row r="92" spans="1:114" x14ac:dyDescent="0.25">
      <c r="A92" s="1">
        <v>68</v>
      </c>
      <c r="B92" s="1" t="s">
        <v>119</v>
      </c>
      <c r="C92" s="1">
        <v>1452.4999996758997</v>
      </c>
      <c r="D92" s="1">
        <v>0</v>
      </c>
      <c r="E92">
        <f t="shared" si="116"/>
        <v>4.3177822137697204</v>
      </c>
      <c r="F92">
        <f t="shared" si="117"/>
        <v>7.2281229755254889E-2</v>
      </c>
      <c r="G92">
        <f t="shared" si="118"/>
        <v>269.61962491850608</v>
      </c>
      <c r="H92">
        <f t="shared" si="119"/>
        <v>4.4243428612888573</v>
      </c>
      <c r="I92">
        <f t="shared" si="120"/>
        <v>4.3679789668904956</v>
      </c>
      <c r="J92">
        <f t="shared" si="121"/>
        <v>41.305908203125</v>
      </c>
      <c r="K92" s="1">
        <v>0.86952322000000004</v>
      </c>
      <c r="L92">
        <f t="shared" si="122"/>
        <v>2.5464743951789695</v>
      </c>
      <c r="M92" s="1">
        <v>1</v>
      </c>
      <c r="N92">
        <f t="shared" si="123"/>
        <v>5.0929487903579389</v>
      </c>
      <c r="O92" s="1">
        <v>45.430625915527344</v>
      </c>
      <c r="P92" s="1">
        <v>41.305908203125</v>
      </c>
      <c r="Q92" s="1">
        <v>47.092330932617188</v>
      </c>
      <c r="R92" s="1">
        <v>400.581787109375</v>
      </c>
      <c r="S92" s="1">
        <v>399.52334594726562</v>
      </c>
      <c r="T92" s="1">
        <v>46.279037475585938</v>
      </c>
      <c r="U92" s="1">
        <v>47.01239013671875</v>
      </c>
      <c r="V92" s="1">
        <v>35.749317169189453</v>
      </c>
      <c r="W92" s="1">
        <v>36.315811157226563</v>
      </c>
      <c r="X92" s="1">
        <v>499.92440795898437</v>
      </c>
      <c r="Y92" s="1">
        <v>1499.6103515625</v>
      </c>
      <c r="Z92" s="1">
        <v>268.89096069335938</v>
      </c>
      <c r="AA92" s="1">
        <v>76.124588012695312</v>
      </c>
      <c r="AB92" s="1">
        <v>2.328439474105835</v>
      </c>
      <c r="AC92" s="1">
        <v>0.13956695795059204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5.7494083707043995</v>
      </c>
      <c r="AL92">
        <f t="shared" si="125"/>
        <v>4.4243428612888575E-3</v>
      </c>
      <c r="AM92">
        <f t="shared" si="126"/>
        <v>314.45590820312498</v>
      </c>
      <c r="AN92">
        <f t="shared" si="127"/>
        <v>318.58062591552732</v>
      </c>
      <c r="AO92">
        <f t="shared" si="128"/>
        <v>239.93765088697546</v>
      </c>
      <c r="AP92">
        <f t="shared" si="129"/>
        <v>0.70129675077623044</v>
      </c>
      <c r="AQ92">
        <f t="shared" si="130"/>
        <v>7.9467777975403111</v>
      </c>
      <c r="AR92">
        <f t="shared" si="131"/>
        <v>104.39173472065328</v>
      </c>
      <c r="AS92">
        <f t="shared" si="132"/>
        <v>57.379344583934525</v>
      </c>
      <c r="AT92">
        <f t="shared" si="133"/>
        <v>43.368267059326172</v>
      </c>
      <c r="AU92">
        <f t="shared" si="134"/>
        <v>8.8563588320873805</v>
      </c>
      <c r="AV92">
        <f t="shared" si="135"/>
        <v>7.1269740207918639E-2</v>
      </c>
      <c r="AW92">
        <f t="shared" si="136"/>
        <v>3.5787988306498155</v>
      </c>
      <c r="AX92">
        <f t="shared" si="137"/>
        <v>5.277560001437565</v>
      </c>
      <c r="AY92">
        <f t="shared" si="138"/>
        <v>4.4633372554831449E-2</v>
      </c>
      <c r="AZ92">
        <f t="shared" si="139"/>
        <v>20.524682867058715</v>
      </c>
      <c r="BA92">
        <f t="shared" si="140"/>
        <v>0.67485324112722578</v>
      </c>
      <c r="BB92">
        <f t="shared" si="141"/>
        <v>41.364973248082158</v>
      </c>
      <c r="BC92">
        <f t="shared" si="142"/>
        <v>398.37882118793078</v>
      </c>
      <c r="BD92">
        <f t="shared" si="143"/>
        <v>4.4832941979958954E-3</v>
      </c>
    </row>
    <row r="93" spans="1:114" x14ac:dyDescent="0.25">
      <c r="A93" s="1">
        <v>69</v>
      </c>
      <c r="B93" s="1" t="s">
        <v>120</v>
      </c>
      <c r="C93" s="1">
        <v>1452.9999996647239</v>
      </c>
      <c r="D93" s="1">
        <v>0</v>
      </c>
      <c r="E93">
        <f t="shared" si="116"/>
        <v>4.351752316929308</v>
      </c>
      <c r="F93">
        <f t="shared" si="117"/>
        <v>7.2212344643063822E-2</v>
      </c>
      <c r="G93">
        <f t="shared" si="118"/>
        <v>268.772567521783</v>
      </c>
      <c r="H93">
        <f t="shared" si="119"/>
        <v>4.4194381714611906</v>
      </c>
      <c r="I93">
        <f t="shared" si="120"/>
        <v>4.3673109398503858</v>
      </c>
      <c r="J93">
        <f t="shared" si="121"/>
        <v>41.303508758544922</v>
      </c>
      <c r="K93" s="1">
        <v>0.86952322000000004</v>
      </c>
      <c r="L93">
        <f t="shared" si="122"/>
        <v>2.5464743951789695</v>
      </c>
      <c r="M93" s="1">
        <v>1</v>
      </c>
      <c r="N93">
        <f t="shared" si="123"/>
        <v>5.0929487903579389</v>
      </c>
      <c r="O93" s="1">
        <v>45.431289672851562</v>
      </c>
      <c r="P93" s="1">
        <v>41.303508758544922</v>
      </c>
      <c r="Q93" s="1">
        <v>47.090957641601563</v>
      </c>
      <c r="R93" s="1">
        <v>400.54360961914062</v>
      </c>
      <c r="S93" s="1">
        <v>399.47958374023437</v>
      </c>
      <c r="T93" s="1">
        <v>46.275047302246094</v>
      </c>
      <c r="U93" s="1">
        <v>47.007625579833984</v>
      </c>
      <c r="V93" s="1">
        <v>35.745231628417969</v>
      </c>
      <c r="W93" s="1">
        <v>36.311111450195312</v>
      </c>
      <c r="X93" s="1">
        <v>499.90057373046875</v>
      </c>
      <c r="Y93" s="1">
        <v>1499.6619873046875</v>
      </c>
      <c r="Z93" s="1">
        <v>268.90692138671875</v>
      </c>
      <c r="AA93" s="1">
        <v>76.125045776367188</v>
      </c>
      <c r="AB93" s="1">
        <v>2.328439474105835</v>
      </c>
      <c r="AC93" s="1">
        <v>0.13956695795059204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5.7491342638379299</v>
      </c>
      <c r="AL93">
        <f t="shared" si="125"/>
        <v>4.4194381714611902E-3</v>
      </c>
      <c r="AM93">
        <f t="shared" si="126"/>
        <v>314.4535087585449</v>
      </c>
      <c r="AN93">
        <f t="shared" si="127"/>
        <v>318.58128967285154</v>
      </c>
      <c r="AO93">
        <f t="shared" si="128"/>
        <v>239.9459126055408</v>
      </c>
      <c r="AP93">
        <f t="shared" si="129"/>
        <v>0.70314148376012675</v>
      </c>
      <c r="AQ93">
        <f t="shared" si="130"/>
        <v>7.9457685889535767</v>
      </c>
      <c r="AR93">
        <f t="shared" si="131"/>
        <v>104.37784973287096</v>
      </c>
      <c r="AS93">
        <f t="shared" si="132"/>
        <v>57.370224153036972</v>
      </c>
      <c r="AT93">
        <f t="shared" si="133"/>
        <v>43.367399215698242</v>
      </c>
      <c r="AU93">
        <f t="shared" si="134"/>
        <v>8.8559579024037642</v>
      </c>
      <c r="AV93">
        <f t="shared" si="135"/>
        <v>7.1202768642905284E-2</v>
      </c>
      <c r="AW93">
        <f t="shared" si="136"/>
        <v>3.5784576491031914</v>
      </c>
      <c r="AX93">
        <f t="shared" si="137"/>
        <v>5.2775002533005733</v>
      </c>
      <c r="AY93">
        <f t="shared" si="138"/>
        <v>4.4591346495986686E-2</v>
      </c>
      <c r="AZ93">
        <f t="shared" si="139"/>
        <v>20.460324006027474</v>
      </c>
      <c r="BA93">
        <f t="shared" si="140"/>
        <v>0.67280676775851223</v>
      </c>
      <c r="BB93">
        <f t="shared" si="141"/>
        <v>41.366304075344907</v>
      </c>
      <c r="BC93">
        <f t="shared" si="142"/>
        <v>398.32605444518686</v>
      </c>
      <c r="BD93">
        <f t="shared" si="143"/>
        <v>4.5193104391180678E-3</v>
      </c>
    </row>
    <row r="94" spans="1:114" x14ac:dyDescent="0.25">
      <c r="A94" s="1">
        <v>70</v>
      </c>
      <c r="B94" s="1" t="s">
        <v>120</v>
      </c>
      <c r="C94" s="1">
        <v>1453.499999653548</v>
      </c>
      <c r="D94" s="1">
        <v>0</v>
      </c>
      <c r="E94">
        <f t="shared" si="116"/>
        <v>4.8604957517030289</v>
      </c>
      <c r="F94">
        <f t="shared" si="117"/>
        <v>7.2440265051986252E-2</v>
      </c>
      <c r="G94">
        <f t="shared" si="118"/>
        <v>258.15046132702622</v>
      </c>
      <c r="H94">
        <f t="shared" si="119"/>
        <v>4.4353211564089694</v>
      </c>
      <c r="I94">
        <f t="shared" si="120"/>
        <v>4.3693505920294129</v>
      </c>
      <c r="J94">
        <f t="shared" si="121"/>
        <v>41.307735443115234</v>
      </c>
      <c r="K94" s="1">
        <v>0.86952322000000004</v>
      </c>
      <c r="L94">
        <f t="shared" si="122"/>
        <v>2.5464743951789695</v>
      </c>
      <c r="M94" s="1">
        <v>1</v>
      </c>
      <c r="N94">
        <f t="shared" si="123"/>
        <v>5.0929487903579389</v>
      </c>
      <c r="O94" s="1">
        <v>45.433452606201172</v>
      </c>
      <c r="P94" s="1">
        <v>41.307735443115234</v>
      </c>
      <c r="Q94" s="1">
        <v>47.092254638671875</v>
      </c>
      <c r="R94" s="1">
        <v>400.56698608398437</v>
      </c>
      <c r="S94" s="1">
        <v>399.4134521484375</v>
      </c>
      <c r="T94" s="1">
        <v>46.269107818603516</v>
      </c>
      <c r="U94" s="1">
        <v>47.004299163818359</v>
      </c>
      <c r="V94" s="1">
        <v>35.736579895019531</v>
      </c>
      <c r="W94" s="1">
        <v>36.304416656494141</v>
      </c>
      <c r="X94" s="1">
        <v>499.91574096679688</v>
      </c>
      <c r="Y94" s="1">
        <v>1499.7249755859375</v>
      </c>
      <c r="Z94" s="1">
        <v>268.943603515625</v>
      </c>
      <c r="AA94" s="1">
        <v>76.124862670898437</v>
      </c>
      <c r="AB94" s="1">
        <v>2.328439474105835</v>
      </c>
      <c r="AC94" s="1">
        <v>0.13956695795059204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5.7493086954802299</v>
      </c>
      <c r="AL94">
        <f t="shared" si="125"/>
        <v>4.435321156408969E-3</v>
      </c>
      <c r="AM94">
        <f t="shared" si="126"/>
        <v>314.45773544311521</v>
      </c>
      <c r="AN94">
        <f t="shared" si="127"/>
        <v>318.58345260620115</v>
      </c>
      <c r="AO94">
        <f t="shared" si="128"/>
        <v>239.95599073031553</v>
      </c>
      <c r="AP94">
        <f t="shared" si="129"/>
        <v>0.69817061232609468</v>
      </c>
      <c r="AQ94">
        <f t="shared" si="130"/>
        <v>7.9475464108169112</v>
      </c>
      <c r="AR94">
        <f t="shared" si="131"/>
        <v>104.40145482003156</v>
      </c>
      <c r="AS94">
        <f t="shared" si="132"/>
        <v>57.397155656213201</v>
      </c>
      <c r="AT94">
        <f t="shared" si="133"/>
        <v>43.370594024658203</v>
      </c>
      <c r="AU94">
        <f t="shared" si="134"/>
        <v>8.857433929842129</v>
      </c>
      <c r="AV94">
        <f t="shared" si="135"/>
        <v>7.1424350869238304E-2</v>
      </c>
      <c r="AW94">
        <f t="shared" si="136"/>
        <v>3.5781958187874987</v>
      </c>
      <c r="AX94">
        <f t="shared" si="137"/>
        <v>5.2792381110546298</v>
      </c>
      <c r="AY94">
        <f t="shared" si="138"/>
        <v>4.4730394589024218E-2</v>
      </c>
      <c r="AZ94">
        <f t="shared" si="139"/>
        <v>19.651668416948951</v>
      </c>
      <c r="BA94">
        <f t="shared" si="140"/>
        <v>0.64632390305944809</v>
      </c>
      <c r="BB94">
        <f t="shared" si="141"/>
        <v>41.353987199542075</v>
      </c>
      <c r="BC94">
        <f t="shared" si="142"/>
        <v>398.12506902602684</v>
      </c>
      <c r="BD94">
        <f t="shared" si="143"/>
        <v>5.048686825752627E-3</v>
      </c>
    </row>
    <row r="95" spans="1:114" x14ac:dyDescent="0.25">
      <c r="A95" s="1">
        <v>71</v>
      </c>
      <c r="B95" s="1" t="s">
        <v>121</v>
      </c>
      <c r="C95" s="1">
        <v>1453.9999996423721</v>
      </c>
      <c r="D95" s="1">
        <v>0</v>
      </c>
      <c r="E95">
        <f t="shared" si="116"/>
        <v>5.2213095102627571</v>
      </c>
      <c r="F95">
        <f t="shared" si="117"/>
        <v>7.2319988721898251E-2</v>
      </c>
      <c r="G95">
        <f t="shared" si="118"/>
        <v>250.21434023252172</v>
      </c>
      <c r="H95">
        <f t="shared" si="119"/>
        <v>4.4304811418793459</v>
      </c>
      <c r="I95">
        <f t="shared" si="120"/>
        <v>4.3716866525433176</v>
      </c>
      <c r="J95">
        <f t="shared" si="121"/>
        <v>41.312862396240234</v>
      </c>
      <c r="K95" s="1">
        <v>0.86952322000000004</v>
      </c>
      <c r="L95">
        <f t="shared" si="122"/>
        <v>2.5464743951789695</v>
      </c>
      <c r="M95" s="1">
        <v>1</v>
      </c>
      <c r="N95">
        <f t="shared" si="123"/>
        <v>5.0929487903579389</v>
      </c>
      <c r="O95" s="1">
        <v>45.433246612548828</v>
      </c>
      <c r="P95" s="1">
        <v>41.312862396240234</v>
      </c>
      <c r="Q95" s="1">
        <v>47.091644287109375</v>
      </c>
      <c r="R95" s="1">
        <v>400.57293701171875</v>
      </c>
      <c r="S95" s="1">
        <v>399.35699462890625</v>
      </c>
      <c r="T95" s="1">
        <v>46.267452239990234</v>
      </c>
      <c r="U95" s="1">
        <v>47.001861572265625</v>
      </c>
      <c r="V95" s="1">
        <v>35.735744476318359</v>
      </c>
      <c r="W95" s="1">
        <v>36.302982330322266</v>
      </c>
      <c r="X95" s="1">
        <v>499.90322875976562</v>
      </c>
      <c r="Y95" s="1">
        <v>1499.7708740234375</v>
      </c>
      <c r="Z95" s="1">
        <v>269.09268188476562</v>
      </c>
      <c r="AA95" s="1">
        <v>76.125</v>
      </c>
      <c r="AB95" s="1">
        <v>2.328439474105835</v>
      </c>
      <c r="AC95" s="1">
        <v>0.13956695795059204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5.7491647981495602</v>
      </c>
      <c r="AL95">
        <f t="shared" si="125"/>
        <v>4.4304811418793459E-3</v>
      </c>
      <c r="AM95">
        <f t="shared" si="126"/>
        <v>314.46286239624021</v>
      </c>
      <c r="AN95">
        <f t="shared" si="127"/>
        <v>318.58324661254881</v>
      </c>
      <c r="AO95">
        <f t="shared" si="128"/>
        <v>239.96333448015139</v>
      </c>
      <c r="AP95">
        <f t="shared" si="129"/>
        <v>0.69920160775200302</v>
      </c>
      <c r="AQ95">
        <f t="shared" si="130"/>
        <v>7.9497033647320388</v>
      </c>
      <c r="AR95">
        <f t="shared" si="131"/>
        <v>104.42960085033877</v>
      </c>
      <c r="AS95">
        <f t="shared" si="132"/>
        <v>57.427739278073147</v>
      </c>
      <c r="AT95">
        <f t="shared" si="133"/>
        <v>43.373054504394531</v>
      </c>
      <c r="AU95">
        <f t="shared" si="134"/>
        <v>8.8585708363467006</v>
      </c>
      <c r="AV95">
        <f t="shared" si="135"/>
        <v>7.1307421710880642E-2</v>
      </c>
      <c r="AW95">
        <f t="shared" si="136"/>
        <v>3.5780167121887207</v>
      </c>
      <c r="AX95">
        <f t="shared" si="137"/>
        <v>5.2805541241579803</v>
      </c>
      <c r="AY95">
        <f t="shared" si="138"/>
        <v>4.4657018556648984E-2</v>
      </c>
      <c r="AZ95">
        <f t="shared" si="139"/>
        <v>19.047566650200714</v>
      </c>
      <c r="BA95">
        <f t="shared" si="140"/>
        <v>0.62654302691011565</v>
      </c>
      <c r="BB95">
        <f t="shared" si="141"/>
        <v>41.336371119221027</v>
      </c>
      <c r="BC95">
        <f t="shared" si="142"/>
        <v>397.97296974882113</v>
      </c>
      <c r="BD95">
        <f t="shared" si="143"/>
        <v>5.4232323310992618E-3</v>
      </c>
    </row>
    <row r="96" spans="1:114" x14ac:dyDescent="0.25">
      <c r="A96" s="1">
        <v>72</v>
      </c>
      <c r="B96" s="1" t="s">
        <v>121</v>
      </c>
      <c r="C96" s="1">
        <v>1454.4999996311963</v>
      </c>
      <c r="D96" s="1">
        <v>0</v>
      </c>
      <c r="E96">
        <f t="shared" si="116"/>
        <v>5.1533656512403176</v>
      </c>
      <c r="F96">
        <f t="shared" si="117"/>
        <v>7.2325981621699592E-2</v>
      </c>
      <c r="G96">
        <f t="shared" si="118"/>
        <v>251.61732077769923</v>
      </c>
      <c r="H96">
        <f t="shared" si="119"/>
        <v>4.4328184697752278</v>
      </c>
      <c r="I96">
        <f t="shared" si="120"/>
        <v>4.3736160913872553</v>
      </c>
      <c r="J96">
        <f t="shared" si="121"/>
        <v>41.316753387451172</v>
      </c>
      <c r="K96" s="1">
        <v>0.86952322000000004</v>
      </c>
      <c r="L96">
        <f t="shared" si="122"/>
        <v>2.5464743951789695</v>
      </c>
      <c r="M96" s="1">
        <v>1</v>
      </c>
      <c r="N96">
        <f t="shared" si="123"/>
        <v>5.0929487903579389</v>
      </c>
      <c r="O96" s="1">
        <v>45.433582305908203</v>
      </c>
      <c r="P96" s="1">
        <v>41.316753387451172</v>
      </c>
      <c r="Q96" s="1">
        <v>47.090538024902344</v>
      </c>
      <c r="R96" s="1">
        <v>400.51498413085937</v>
      </c>
      <c r="S96" s="1">
        <v>399.31076049804687</v>
      </c>
      <c r="T96" s="1">
        <v>46.263019561767578</v>
      </c>
      <c r="U96" s="1">
        <v>46.997802734375</v>
      </c>
      <c r="V96" s="1">
        <v>35.731876373291016</v>
      </c>
      <c r="W96" s="1">
        <v>36.299392700195313</v>
      </c>
      <c r="X96" s="1">
        <v>499.91461181640625</v>
      </c>
      <c r="Y96" s="1">
        <v>1499.8109130859375</v>
      </c>
      <c r="Z96" s="1">
        <v>269.03854370117187</v>
      </c>
      <c r="AA96" s="1">
        <v>76.125358581542969</v>
      </c>
      <c r="AB96" s="1">
        <v>2.328439474105835</v>
      </c>
      <c r="AC96" s="1">
        <v>0.13956695795059204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5.7492957096235591</v>
      </c>
      <c r="AL96">
        <f t="shared" si="125"/>
        <v>4.4328184697752281E-3</v>
      </c>
      <c r="AM96">
        <f t="shared" si="126"/>
        <v>314.46675338745115</v>
      </c>
      <c r="AN96">
        <f t="shared" si="127"/>
        <v>318.58358230590818</v>
      </c>
      <c r="AO96">
        <f t="shared" si="128"/>
        <v>239.9697407300082</v>
      </c>
      <c r="AP96">
        <f t="shared" si="129"/>
        <v>0.69820028247839383</v>
      </c>
      <c r="AQ96">
        <f t="shared" si="130"/>
        <v>7.951340677086173</v>
      </c>
      <c r="AR96">
        <f t="shared" si="131"/>
        <v>104.45061705120193</v>
      </c>
      <c r="AS96">
        <f t="shared" si="132"/>
        <v>57.452814316826931</v>
      </c>
      <c r="AT96">
        <f t="shared" si="133"/>
        <v>43.375167846679688</v>
      </c>
      <c r="AU96">
        <f t="shared" si="134"/>
        <v>8.8595474428763374</v>
      </c>
      <c r="AV96">
        <f t="shared" si="135"/>
        <v>7.1313247963091617E-2</v>
      </c>
      <c r="AW96">
        <f t="shared" si="136"/>
        <v>3.5777245856989177</v>
      </c>
      <c r="AX96">
        <f t="shared" si="137"/>
        <v>5.2818228571774197</v>
      </c>
      <c r="AY96">
        <f t="shared" si="138"/>
        <v>4.4660674667182355E-2</v>
      </c>
      <c r="AZ96">
        <f t="shared" si="139"/>
        <v>19.154458769529477</v>
      </c>
      <c r="BA96">
        <f t="shared" si="140"/>
        <v>0.63012907657150385</v>
      </c>
      <c r="BB96">
        <f t="shared" si="141"/>
        <v>41.322094948618485</v>
      </c>
      <c r="BC96">
        <f t="shared" si="142"/>
        <v>397.94474565761777</v>
      </c>
      <c r="BD96">
        <f t="shared" si="143"/>
        <v>5.3511917689376106E-3</v>
      </c>
    </row>
    <row r="97" spans="1:114" x14ac:dyDescent="0.25">
      <c r="A97" s="1">
        <v>73</v>
      </c>
      <c r="B97" s="1" t="s">
        <v>122</v>
      </c>
      <c r="C97" s="1">
        <v>1454.9999996200204</v>
      </c>
      <c r="D97" s="1">
        <v>0</v>
      </c>
      <c r="E97">
        <f t="shared" si="116"/>
        <v>5.3046819082222214</v>
      </c>
      <c r="F97">
        <f t="shared" si="117"/>
        <v>7.2209880076568228E-2</v>
      </c>
      <c r="G97">
        <f t="shared" si="118"/>
        <v>248.15782166354583</v>
      </c>
      <c r="H97">
        <f t="shared" si="119"/>
        <v>4.4245046680253921</v>
      </c>
      <c r="I97">
        <f t="shared" si="120"/>
        <v>4.3723664998258194</v>
      </c>
      <c r="J97">
        <f t="shared" si="121"/>
        <v>41.312408447265625</v>
      </c>
      <c r="K97" s="1">
        <v>0.86952322000000004</v>
      </c>
      <c r="L97">
        <f t="shared" si="122"/>
        <v>2.5464743951789695</v>
      </c>
      <c r="M97" s="1">
        <v>1</v>
      </c>
      <c r="N97">
        <f t="shared" si="123"/>
        <v>5.0929487903579389</v>
      </c>
      <c r="O97" s="1">
        <v>45.433383941650391</v>
      </c>
      <c r="P97" s="1">
        <v>41.312408447265625</v>
      </c>
      <c r="Q97" s="1">
        <v>47.089618682861328</v>
      </c>
      <c r="R97" s="1">
        <v>400.47354125976562</v>
      </c>
      <c r="S97" s="1">
        <v>399.24374389648437</v>
      </c>
      <c r="T97" s="1">
        <v>46.257278442382813</v>
      </c>
      <c r="U97" s="1">
        <v>46.990619659423828</v>
      </c>
      <c r="V97" s="1">
        <v>35.727485656738281</v>
      </c>
      <c r="W97" s="1">
        <v>36.293891906738281</v>
      </c>
      <c r="X97" s="1">
        <v>499.9619140625</v>
      </c>
      <c r="Y97" s="1">
        <v>1499.7891845703125</v>
      </c>
      <c r="Z97" s="1">
        <v>269.15335083007812</v>
      </c>
      <c r="AA97" s="1">
        <v>76.124679565429687</v>
      </c>
      <c r="AB97" s="1">
        <v>2.328439474105835</v>
      </c>
      <c r="AC97" s="1">
        <v>0.13956695795059204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5.749839711727307</v>
      </c>
      <c r="AL97">
        <f t="shared" si="125"/>
        <v>4.4245046680253921E-3</v>
      </c>
      <c r="AM97">
        <f t="shared" si="126"/>
        <v>314.4624084472656</v>
      </c>
      <c r="AN97">
        <f t="shared" si="127"/>
        <v>318.58338394165037</v>
      </c>
      <c r="AO97">
        <f t="shared" si="128"/>
        <v>239.9662641675859</v>
      </c>
      <c r="AP97">
        <f t="shared" si="129"/>
        <v>0.70110424542059679</v>
      </c>
      <c r="AQ97">
        <f t="shared" si="130"/>
        <v>7.949512363980439</v>
      </c>
      <c r="AR97">
        <f t="shared" si="131"/>
        <v>104.42753137828026</v>
      </c>
      <c r="AS97">
        <f t="shared" si="132"/>
        <v>57.436911718856436</v>
      </c>
      <c r="AT97">
        <f t="shared" si="133"/>
        <v>43.372896194458008</v>
      </c>
      <c r="AU97">
        <f t="shared" si="134"/>
        <v>8.8584976827482773</v>
      </c>
      <c r="AV97">
        <f t="shared" si="135"/>
        <v>7.1200372506061455E-2</v>
      </c>
      <c r="AW97">
        <f t="shared" si="136"/>
        <v>3.5771458641546197</v>
      </c>
      <c r="AX97">
        <f t="shared" si="137"/>
        <v>5.2813518185936577</v>
      </c>
      <c r="AY97">
        <f t="shared" si="138"/>
        <v>4.4589842872912941E-2</v>
      </c>
      <c r="AZ97">
        <f t="shared" si="139"/>
        <v>18.890934655792474</v>
      </c>
      <c r="BA97">
        <f t="shared" si="140"/>
        <v>0.62156971889304802</v>
      </c>
      <c r="BB97">
        <f t="shared" si="141"/>
        <v>41.325010262683278</v>
      </c>
      <c r="BC97">
        <f t="shared" si="142"/>
        <v>397.83761929738023</v>
      </c>
      <c r="BD97">
        <f t="shared" si="143"/>
        <v>5.5101886715668161E-3</v>
      </c>
    </row>
    <row r="98" spans="1:114" x14ac:dyDescent="0.25">
      <c r="A98" s="1">
        <v>74</v>
      </c>
      <c r="B98" s="1" t="s">
        <v>122</v>
      </c>
      <c r="C98" s="1">
        <v>1455.4999996088445</v>
      </c>
      <c r="D98" s="1">
        <v>0</v>
      </c>
      <c r="E98">
        <f t="shared" si="116"/>
        <v>5.1827060309450603</v>
      </c>
      <c r="F98">
        <f t="shared" si="117"/>
        <v>7.2284080375184398E-2</v>
      </c>
      <c r="G98">
        <f t="shared" si="118"/>
        <v>250.84051626928783</v>
      </c>
      <c r="H98">
        <f t="shared" si="119"/>
        <v>4.4296269864351325</v>
      </c>
      <c r="I98">
        <f t="shared" si="120"/>
        <v>4.3729585925694838</v>
      </c>
      <c r="J98">
        <f t="shared" si="121"/>
        <v>41.313106536865234</v>
      </c>
      <c r="K98" s="1">
        <v>0.86952322000000004</v>
      </c>
      <c r="L98">
        <f t="shared" si="122"/>
        <v>2.5464743951789695</v>
      </c>
      <c r="M98" s="1">
        <v>1</v>
      </c>
      <c r="N98">
        <f t="shared" si="123"/>
        <v>5.0929487903579389</v>
      </c>
      <c r="O98" s="1">
        <v>45.433902740478516</v>
      </c>
      <c r="P98" s="1">
        <v>41.313106536865234</v>
      </c>
      <c r="Q98" s="1">
        <v>47.089012145996094</v>
      </c>
      <c r="R98" s="1">
        <v>400.41793823242187</v>
      </c>
      <c r="S98" s="1">
        <v>399.20901489257812</v>
      </c>
      <c r="T98" s="1">
        <v>46.252891540527344</v>
      </c>
      <c r="U98" s="1">
        <v>46.987091064453125</v>
      </c>
      <c r="V98" s="1">
        <v>35.722850799560547</v>
      </c>
      <c r="W98" s="1">
        <v>36.289897918701172</v>
      </c>
      <c r="X98" s="1">
        <v>499.95742797851562</v>
      </c>
      <c r="Y98" s="1">
        <v>1499.8089599609375</v>
      </c>
      <c r="Z98" s="1">
        <v>269.01849365234375</v>
      </c>
      <c r="AA98" s="1">
        <v>76.124046325683594</v>
      </c>
      <c r="AB98" s="1">
        <v>2.328439474105835</v>
      </c>
      <c r="AC98" s="1">
        <v>0.13956695795059204</v>
      </c>
      <c r="AD98" s="1">
        <v>0.66666668653488159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5.7497881192697253</v>
      </c>
      <c r="AL98">
        <f t="shared" si="125"/>
        <v>4.4296269864351322E-3</v>
      </c>
      <c r="AM98">
        <f t="shared" si="126"/>
        <v>314.46310653686521</v>
      </c>
      <c r="AN98">
        <f t="shared" si="127"/>
        <v>318.58390274047849</v>
      </c>
      <c r="AO98">
        <f t="shared" si="128"/>
        <v>239.96942823001518</v>
      </c>
      <c r="AP98">
        <f t="shared" si="129"/>
        <v>0.69954543892408072</v>
      </c>
      <c r="AQ98">
        <f t="shared" si="130"/>
        <v>7.9498060894690266</v>
      </c>
      <c r="AR98">
        <f t="shared" si="131"/>
        <v>104.43225857250353</v>
      </c>
      <c r="AS98">
        <f t="shared" si="132"/>
        <v>57.445167508050403</v>
      </c>
      <c r="AT98">
        <f t="shared" si="133"/>
        <v>43.373504638671875</v>
      </c>
      <c r="AU98">
        <f t="shared" si="134"/>
        <v>8.858778842205238</v>
      </c>
      <c r="AV98">
        <f t="shared" si="135"/>
        <v>7.1272511602498159E-2</v>
      </c>
      <c r="AW98">
        <f t="shared" si="136"/>
        <v>3.5768474968995432</v>
      </c>
      <c r="AX98">
        <f t="shared" si="137"/>
        <v>5.2819313453056953</v>
      </c>
      <c r="AY98">
        <f t="shared" si="138"/>
        <v>4.4635111666369236E-2</v>
      </c>
      <c r="AZ98">
        <f t="shared" si="139"/>
        <v>19.09499508084166</v>
      </c>
      <c r="BA98">
        <f t="shared" si="140"/>
        <v>0.62834381717753973</v>
      </c>
      <c r="BB98">
        <f t="shared" si="141"/>
        <v>41.32003778114349</v>
      </c>
      <c r="BC98">
        <f t="shared" si="142"/>
        <v>397.83522272819943</v>
      </c>
      <c r="BD98">
        <f t="shared" si="143"/>
        <v>5.3828720227096852E-3</v>
      </c>
    </row>
    <row r="99" spans="1:114" x14ac:dyDescent="0.25">
      <c r="A99" s="1">
        <v>75</v>
      </c>
      <c r="B99" s="1" t="s">
        <v>123</v>
      </c>
      <c r="C99" s="1">
        <v>1455.9999995976686</v>
      </c>
      <c r="D99" s="1">
        <v>0</v>
      </c>
      <c r="E99">
        <f t="shared" si="116"/>
        <v>4.8399657406309702</v>
      </c>
      <c r="F99">
        <f t="shared" si="117"/>
        <v>7.2217202740204392E-2</v>
      </c>
      <c r="G99">
        <f t="shared" si="118"/>
        <v>258.06800180082132</v>
      </c>
      <c r="H99">
        <f t="shared" si="119"/>
        <v>4.42660893216323</v>
      </c>
      <c r="I99">
        <f t="shared" si="120"/>
        <v>4.3739434432058806</v>
      </c>
      <c r="J99">
        <f t="shared" si="121"/>
        <v>41.315032958984375</v>
      </c>
      <c r="K99" s="1">
        <v>0.86952322000000004</v>
      </c>
      <c r="L99">
        <f t="shared" si="122"/>
        <v>2.5464743951789695</v>
      </c>
      <c r="M99" s="1">
        <v>1</v>
      </c>
      <c r="N99">
        <f t="shared" si="123"/>
        <v>5.0929487903579389</v>
      </c>
      <c r="O99" s="1">
        <v>45.432933807373047</v>
      </c>
      <c r="P99" s="1">
        <v>41.315032958984375</v>
      </c>
      <c r="Q99" s="1">
        <v>47.088809967041016</v>
      </c>
      <c r="R99" s="1">
        <v>400.373046875</v>
      </c>
      <c r="S99" s="1">
        <v>399.22396850585937</v>
      </c>
      <c r="T99" s="1">
        <v>46.251186370849609</v>
      </c>
      <c r="U99" s="1">
        <v>46.98486328125</v>
      </c>
      <c r="V99" s="1">
        <v>35.723262786865234</v>
      </c>
      <c r="W99" s="1">
        <v>36.289936065673828</v>
      </c>
      <c r="X99" s="1">
        <v>499.97384643554687</v>
      </c>
      <c r="Y99" s="1">
        <v>1499.8223876953125</v>
      </c>
      <c r="Z99" s="1">
        <v>269.03240966796875</v>
      </c>
      <c r="AA99" s="1">
        <v>76.123947143554688</v>
      </c>
      <c r="AB99" s="1">
        <v>2.328439474105835</v>
      </c>
      <c r="AC99" s="1">
        <v>0.13956695795059204</v>
      </c>
      <c r="AD99" s="1">
        <v>0.66666668653488159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24"/>
        <v>5.7499769406450909</v>
      </c>
      <c r="AL99">
        <f t="shared" si="125"/>
        <v>4.4266089321632297E-3</v>
      </c>
      <c r="AM99">
        <f t="shared" si="126"/>
        <v>314.46503295898435</v>
      </c>
      <c r="AN99">
        <f t="shared" si="127"/>
        <v>318.58293380737302</v>
      </c>
      <c r="AO99">
        <f t="shared" si="128"/>
        <v>239.97157666746716</v>
      </c>
      <c r="AP99">
        <f t="shared" si="129"/>
        <v>0.70020908722775199</v>
      </c>
      <c r="AQ99">
        <f t="shared" si="130"/>
        <v>7.9506166921748989</v>
      </c>
      <c r="AR99">
        <f t="shared" si="131"/>
        <v>104.44304309630202</v>
      </c>
      <c r="AS99">
        <f t="shared" si="132"/>
        <v>57.45817981505202</v>
      </c>
      <c r="AT99">
        <f t="shared" si="133"/>
        <v>43.373983383178711</v>
      </c>
      <c r="AU99">
        <f t="shared" si="134"/>
        <v>8.8590000734120586</v>
      </c>
      <c r="AV99">
        <f t="shared" si="135"/>
        <v>7.1207491846384391E-2</v>
      </c>
      <c r="AW99">
        <f t="shared" si="136"/>
        <v>3.5766732489690183</v>
      </c>
      <c r="AX99">
        <f t="shared" si="137"/>
        <v>5.2823268244430404</v>
      </c>
      <c r="AY99">
        <f t="shared" si="138"/>
        <v>4.4594310399814388E-2</v>
      </c>
      <c r="AZ99">
        <f t="shared" si="139"/>
        <v>19.645154928528498</v>
      </c>
      <c r="BA99">
        <f t="shared" si="140"/>
        <v>0.64642411818776779</v>
      </c>
      <c r="BB99">
        <f t="shared" si="141"/>
        <v>41.311774760560901</v>
      </c>
      <c r="BC99">
        <f t="shared" si="142"/>
        <v>397.94102732211491</v>
      </c>
      <c r="BD99">
        <f t="shared" si="143"/>
        <v>5.0245529060246813E-3</v>
      </c>
      <c r="BE99">
        <f>AVERAGE(E85:E99)</f>
        <v>4.7541534021372343</v>
      </c>
      <c r="BF99">
        <f>AVERAGE(O85:O99)</f>
        <v>45.43086344401042</v>
      </c>
      <c r="BG99">
        <f>AVERAGE(P85:P99)</f>
        <v>41.314573923746742</v>
      </c>
      <c r="BH99" t="e">
        <f>AVERAGE(B85:B99)</f>
        <v>#DIV/0!</v>
      </c>
      <c r="BI99">
        <f t="shared" ref="BI99:DJ99" si="144">AVERAGE(C85:C99)</f>
        <v>1452.7333330040176</v>
      </c>
      <c r="BJ99">
        <f t="shared" si="144"/>
        <v>0</v>
      </c>
      <c r="BK99">
        <f t="shared" si="144"/>
        <v>4.7541534021372343</v>
      </c>
      <c r="BL99">
        <f t="shared" si="144"/>
        <v>7.2222723557506863E-2</v>
      </c>
      <c r="BM99">
        <f t="shared" si="144"/>
        <v>260.15032911858844</v>
      </c>
      <c r="BN99">
        <f t="shared" si="144"/>
        <v>4.4248241853440691</v>
      </c>
      <c r="BO99">
        <f t="shared" si="144"/>
        <v>4.3718079918207513</v>
      </c>
      <c r="BP99">
        <f t="shared" si="144"/>
        <v>41.314573923746742</v>
      </c>
      <c r="BQ99">
        <f t="shared" si="144"/>
        <v>0.86952321999999971</v>
      </c>
      <c r="BR99">
        <f t="shared" si="144"/>
        <v>2.546474395178969</v>
      </c>
      <c r="BS99">
        <f t="shared" si="144"/>
        <v>1</v>
      </c>
      <c r="BT99">
        <f t="shared" si="144"/>
        <v>5.092948790357938</v>
      </c>
      <c r="BU99">
        <f t="shared" si="144"/>
        <v>45.43086344401042</v>
      </c>
      <c r="BV99">
        <f t="shared" si="144"/>
        <v>41.314573923746742</v>
      </c>
      <c r="BW99">
        <f t="shared" si="144"/>
        <v>47.092005920410159</v>
      </c>
      <c r="BX99">
        <f t="shared" si="144"/>
        <v>400.60709228515623</v>
      </c>
      <c r="BY99">
        <f t="shared" si="144"/>
        <v>399.47276407877604</v>
      </c>
      <c r="BZ99">
        <f t="shared" si="144"/>
        <v>46.276876322428386</v>
      </c>
      <c r="CA99">
        <f t="shared" si="144"/>
        <v>47.010307312011719</v>
      </c>
      <c r="CB99">
        <f t="shared" si="144"/>
        <v>35.746971384684244</v>
      </c>
      <c r="CC99">
        <f t="shared" si="144"/>
        <v>36.313515726725264</v>
      </c>
      <c r="CD99">
        <f t="shared" si="144"/>
        <v>499.92649943033854</v>
      </c>
      <c r="CE99">
        <f t="shared" si="144"/>
        <v>1499.5751057942709</v>
      </c>
      <c r="CF99">
        <f t="shared" si="144"/>
        <v>268.98239339192708</v>
      </c>
      <c r="CG99">
        <f t="shared" si="144"/>
        <v>76.124073282877603</v>
      </c>
      <c r="CH99">
        <f t="shared" si="144"/>
        <v>2.328439474105835</v>
      </c>
      <c r="CI99">
        <f t="shared" si="144"/>
        <v>0.13956695795059204</v>
      </c>
      <c r="CJ99">
        <f t="shared" si="144"/>
        <v>0.84444445371627808</v>
      </c>
      <c r="CK99">
        <f t="shared" si="144"/>
        <v>-0.21956524252891541</v>
      </c>
      <c r="CL99">
        <f t="shared" si="144"/>
        <v>2.737391471862793</v>
      </c>
      <c r="CM99">
        <f t="shared" si="144"/>
        <v>1</v>
      </c>
      <c r="CN99">
        <f t="shared" si="144"/>
        <v>0</v>
      </c>
      <c r="CO99">
        <f t="shared" si="144"/>
        <v>0.15999999642372131</v>
      </c>
      <c r="CP99">
        <f t="shared" si="144"/>
        <v>111115</v>
      </c>
      <c r="CQ99">
        <f t="shared" si="144"/>
        <v>5.7494324237866632</v>
      </c>
      <c r="CR99">
        <f t="shared" si="144"/>
        <v>4.4248241853440699E-3</v>
      </c>
      <c r="CS99">
        <f t="shared" si="144"/>
        <v>314.46457392374674</v>
      </c>
      <c r="CT99">
        <f t="shared" si="144"/>
        <v>318.58086344401039</v>
      </c>
      <c r="CU99">
        <f t="shared" si="144"/>
        <v>239.93201156418485</v>
      </c>
      <c r="CV99">
        <f t="shared" si="144"/>
        <v>0.70032332870087044</v>
      </c>
      <c r="CW99">
        <f t="shared" si="144"/>
        <v>7.9504240613323951</v>
      </c>
      <c r="CX99">
        <f t="shared" si="144"/>
        <v>104.44034003769292</v>
      </c>
      <c r="CY99">
        <f t="shared" si="144"/>
        <v>57.430032725681173</v>
      </c>
      <c r="CZ99">
        <f t="shared" si="144"/>
        <v>43.372718683878581</v>
      </c>
      <c r="DA99">
        <f t="shared" si="144"/>
        <v>8.8584157547512739</v>
      </c>
      <c r="DB99">
        <f t="shared" si="144"/>
        <v>7.1212855531396363E-2</v>
      </c>
      <c r="DC99">
        <f t="shared" si="144"/>
        <v>3.578616069511642</v>
      </c>
      <c r="DD99">
        <f t="shared" si="144"/>
        <v>5.2797996852396327</v>
      </c>
      <c r="DE99">
        <f t="shared" si="144"/>
        <v>4.4597676560479936E-2</v>
      </c>
      <c r="DF99">
        <f t="shared" si="144"/>
        <v>19.803701909279841</v>
      </c>
      <c r="DG99">
        <f t="shared" si="144"/>
        <v>0.65122925678193511</v>
      </c>
      <c r="DH99">
        <f t="shared" si="144"/>
        <v>41.338351624433372</v>
      </c>
      <c r="DI99">
        <f t="shared" si="144"/>
        <v>398.21256937486777</v>
      </c>
      <c r="DJ99">
        <f t="shared" si="144"/>
        <v>4.9353414925370227E-3</v>
      </c>
    </row>
    <row r="100" spans="1:114" x14ac:dyDescent="0.25">
      <c r="A100" s="1" t="s">
        <v>9</v>
      </c>
      <c r="B100" s="1" t="s">
        <v>124</v>
      </c>
    </row>
    <row r="101" spans="1:114" x14ac:dyDescent="0.25">
      <c r="A101" s="1" t="s">
        <v>9</v>
      </c>
      <c r="B101" s="1" t="s">
        <v>125</v>
      </c>
    </row>
    <row r="102" spans="1:114" x14ac:dyDescent="0.25">
      <c r="A102" s="1">
        <v>76</v>
      </c>
      <c r="B102" s="1" t="s">
        <v>126</v>
      </c>
      <c r="C102" s="1">
        <v>1754.9999997317791</v>
      </c>
      <c r="D102" s="1">
        <v>0</v>
      </c>
      <c r="E102">
        <f t="shared" ref="E102:E116" si="145">(R102-S102*(1000-T102)/(1000-U102))*AK102</f>
        <v>3.7555550435535396</v>
      </c>
      <c r="F102">
        <f t="shared" ref="F102:F116" si="146">IF(AV102&lt;&gt;0,1/(1/AV102-1/N102),0)</f>
        <v>0.11501934028203611</v>
      </c>
      <c r="G102">
        <f t="shared" ref="G102:G116" si="147">((AY102-AL102/2)*S102-E102)/(AY102+AL102/2)</f>
        <v>305.12849308036141</v>
      </c>
      <c r="H102">
        <f t="shared" ref="H102:H116" si="148">AL102*1000</f>
        <v>8.0691378507137301</v>
      </c>
      <c r="I102">
        <f t="shared" ref="I102:I116" si="149">(AQ102-AW102)</f>
        <v>5.0182377398923492</v>
      </c>
      <c r="J102">
        <f t="shared" ref="J102:J116" si="150">(P102+AP102*D102)</f>
        <v>42.960048675537109</v>
      </c>
      <c r="K102" s="1">
        <v>0.86952322000000004</v>
      </c>
      <c r="L102">
        <f t="shared" ref="L102:L116" si="151">(K102*AE102+AF102)</f>
        <v>2.5464743951789695</v>
      </c>
      <c r="M102" s="1">
        <v>1</v>
      </c>
      <c r="N102">
        <f t="shared" ref="N102:N116" si="152">L102*(M102+1)*(M102+1)/(M102*M102+1)</f>
        <v>5.0929487903579389</v>
      </c>
      <c r="O102" s="1">
        <v>48.158267974853516</v>
      </c>
      <c r="P102" s="1">
        <v>42.960048675537109</v>
      </c>
      <c r="Q102" s="1">
        <v>49.817943572998047</v>
      </c>
      <c r="R102" s="1">
        <v>399.85589599609375</v>
      </c>
      <c r="S102" s="1">
        <v>398.64321899414062</v>
      </c>
      <c r="T102" s="1">
        <v>46.636199951171875</v>
      </c>
      <c r="U102" s="1">
        <v>47.972328186035156</v>
      </c>
      <c r="V102" s="1">
        <v>31.347265243530273</v>
      </c>
      <c r="W102" s="1">
        <v>32.245365142822266</v>
      </c>
      <c r="X102" s="1">
        <v>499.93063354492187</v>
      </c>
      <c r="Y102" s="1">
        <v>1499.3477783203125</v>
      </c>
      <c r="Z102" s="1">
        <v>267.36843872070313</v>
      </c>
      <c r="AA102" s="1">
        <v>76.111701965332031</v>
      </c>
      <c r="AB102" s="1">
        <v>2.978341817855835</v>
      </c>
      <c r="AC102" s="1">
        <v>0.11150223016738892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ref="AK102:AK116" si="153">X102*0.000001/(K102*0.0001)</f>
        <v>5.7494799684006344</v>
      </c>
      <c r="AL102">
        <f t="shared" ref="AL102:AL116" si="154">(U102-T102)/(1000-U102)*AK102</f>
        <v>8.0691378507137309E-3</v>
      </c>
      <c r="AM102">
        <f t="shared" ref="AM102:AM116" si="155">(P102+273.15)</f>
        <v>316.11004867553709</v>
      </c>
      <c r="AN102">
        <f t="shared" ref="AN102:AN116" si="156">(O102+273.15)</f>
        <v>321.30826797485349</v>
      </c>
      <c r="AO102">
        <f t="shared" ref="AO102:AO116" si="157">(Y102*AG102+Z102*AH102)*AI102</f>
        <v>239.8956391691645</v>
      </c>
      <c r="AP102">
        <f t="shared" ref="AP102:AP116" si="158">((AO102+0.00000010773*(AN102^4-AM102^4))-AL102*44100)/(L102*51.4+0.00000043092*AM102^3)</f>
        <v>-0.30056890046513113</v>
      </c>
      <c r="AQ102">
        <f t="shared" ref="AQ102:AQ116" si="159">0.61365*EXP(17.502*J102/(240.97+J102))</f>
        <v>8.6694932853709545</v>
      </c>
      <c r="AR102">
        <f t="shared" ref="AR102:AR116" si="160">AQ102*1000/AA102</f>
        <v>113.90486694568733</v>
      </c>
      <c r="AS102">
        <f t="shared" ref="AS102:AS116" si="161">(AR102-U102)</f>
        <v>65.932538759652175</v>
      </c>
      <c r="AT102">
        <f t="shared" ref="AT102:AT116" si="162">IF(D102,P102,(O102+P102)/2)</f>
        <v>45.559158325195313</v>
      </c>
      <c r="AU102">
        <f t="shared" ref="AU102:AU116" si="163">0.61365*EXP(17.502*AT102/(240.97+AT102))</f>
        <v>9.9199699288344778</v>
      </c>
      <c r="AV102">
        <f t="shared" ref="AV102:AV116" si="164">IF(AS102&lt;&gt;0,(1000-(AR102+U102)/2)/AS102*AL102,0)</f>
        <v>0.11247910802502938</v>
      </c>
      <c r="AW102">
        <f t="shared" ref="AW102:AW116" si="165">U102*AA102/1000</f>
        <v>3.6512555454786053</v>
      </c>
      <c r="AX102">
        <f t="shared" ref="AX102:AX116" si="166">(AU102-AW102)</f>
        <v>6.2687143833558725</v>
      </c>
      <c r="AY102">
        <f t="shared" ref="AY102:AY116" si="167">1/(1.6/F102+1.37/N102)</f>
        <v>7.052333693107439E-2</v>
      </c>
      <c r="AZ102">
        <f t="shared" ref="AZ102:AZ116" si="168">G102*AA102*0.001</f>
        <v>23.223848926463347</v>
      </c>
      <c r="BA102">
        <f t="shared" ref="BA102:BA116" si="169">G102/S102</f>
        <v>0.76541749248930857</v>
      </c>
      <c r="BB102">
        <f t="shared" ref="BB102:BB116" si="170">(1-AL102*AA102/AQ102/F102)*100</f>
        <v>38.409464296221138</v>
      </c>
      <c r="BC102">
        <f t="shared" ref="BC102:BC116" si="171">(S102-E102/(N102/1.35))</f>
        <v>397.64772512261459</v>
      </c>
      <c r="BD102">
        <f t="shared" ref="BD102:BD116" si="172">E102*BB102/100/BC102</f>
        <v>3.6275539439684658E-3</v>
      </c>
    </row>
    <row r="103" spans="1:114" x14ac:dyDescent="0.25">
      <c r="A103" s="1">
        <v>77</v>
      </c>
      <c r="B103" s="1" t="s">
        <v>126</v>
      </c>
      <c r="C103" s="1">
        <v>1755.4999997206032</v>
      </c>
      <c r="D103" s="1">
        <v>0</v>
      </c>
      <c r="E103">
        <f t="shared" si="145"/>
        <v>3.8240277176936637</v>
      </c>
      <c r="F103">
        <f t="shared" si="146"/>
        <v>0.11483458351361431</v>
      </c>
      <c r="G103">
        <f t="shared" si="147"/>
        <v>304.11491630605974</v>
      </c>
      <c r="H103">
        <f t="shared" si="148"/>
        <v>8.0557256981862064</v>
      </c>
      <c r="I103">
        <f t="shared" si="149"/>
        <v>5.017834801227492</v>
      </c>
      <c r="J103">
        <f t="shared" si="150"/>
        <v>42.958580017089844</v>
      </c>
      <c r="K103" s="1">
        <v>0.86952322000000004</v>
      </c>
      <c r="L103">
        <f t="shared" si="151"/>
        <v>2.5464743951789695</v>
      </c>
      <c r="M103" s="1">
        <v>1</v>
      </c>
      <c r="N103">
        <f t="shared" si="152"/>
        <v>5.0929487903579389</v>
      </c>
      <c r="O103" s="1">
        <v>48.157695770263672</v>
      </c>
      <c r="P103" s="1">
        <v>42.958580017089844</v>
      </c>
      <c r="Q103" s="1">
        <v>49.818065643310547</v>
      </c>
      <c r="R103" s="1">
        <v>399.84722900390625</v>
      </c>
      <c r="S103" s="1">
        <v>398.62356567382812</v>
      </c>
      <c r="T103" s="1">
        <v>46.634723663330078</v>
      </c>
      <c r="U103" s="1">
        <v>47.968673706054688</v>
      </c>
      <c r="V103" s="1">
        <v>31.347307205200195</v>
      </c>
      <c r="W103" s="1">
        <v>32.243972778320312</v>
      </c>
      <c r="X103" s="1">
        <v>499.91656494140625</v>
      </c>
      <c r="Y103" s="1">
        <v>1499.3529052734375</v>
      </c>
      <c r="Z103" s="1">
        <v>267.43887329101563</v>
      </c>
      <c r="AA103" s="1">
        <v>76.112014770507813</v>
      </c>
      <c r="AB103" s="1">
        <v>2.978341817855835</v>
      </c>
      <c r="AC103" s="1">
        <v>0.11150223016738892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53"/>
        <v>5.7493181716459079</v>
      </c>
      <c r="AL103">
        <f t="shared" si="154"/>
        <v>8.0557256981862065E-3</v>
      </c>
      <c r="AM103">
        <f t="shared" si="155"/>
        <v>316.10858001708982</v>
      </c>
      <c r="AN103">
        <f t="shared" si="156"/>
        <v>321.30769577026365</v>
      </c>
      <c r="AO103">
        <f t="shared" si="157"/>
        <v>239.89645948164616</v>
      </c>
      <c r="AP103">
        <f t="shared" si="158"/>
        <v>-0.2963886262711094</v>
      </c>
      <c r="AQ103">
        <f t="shared" si="159"/>
        <v>8.6688272028643958</v>
      </c>
      <c r="AR103">
        <f t="shared" si="160"/>
        <v>113.89564747435153</v>
      </c>
      <c r="AS103">
        <f t="shared" si="161"/>
        <v>65.926973768296847</v>
      </c>
      <c r="AT103">
        <f t="shared" si="162"/>
        <v>45.558137893676758</v>
      </c>
      <c r="AU103">
        <f t="shared" si="163"/>
        <v>9.9194499359594648</v>
      </c>
      <c r="AV103">
        <f t="shared" si="164"/>
        <v>0.11230241567481618</v>
      </c>
      <c r="AW103">
        <f t="shared" si="165"/>
        <v>3.6509924016369042</v>
      </c>
      <c r="AX103">
        <f t="shared" si="166"/>
        <v>6.268457534322561</v>
      </c>
      <c r="AY103">
        <f t="shared" si="167"/>
        <v>7.0412200220883056E-2</v>
      </c>
      <c r="AZ103">
        <f t="shared" si="168"/>
        <v>23.146799001818568</v>
      </c>
      <c r="BA103">
        <f t="shared" si="169"/>
        <v>0.76291253827903482</v>
      </c>
      <c r="BB103">
        <f t="shared" si="170"/>
        <v>38.407924016373585</v>
      </c>
      <c r="BC103">
        <f t="shared" si="171"/>
        <v>397.60992158837018</v>
      </c>
      <c r="BD103">
        <f t="shared" si="172"/>
        <v>3.6938959025709745E-3</v>
      </c>
    </row>
    <row r="104" spans="1:114" x14ac:dyDescent="0.25">
      <c r="A104" s="1">
        <v>78</v>
      </c>
      <c r="B104" s="1" t="s">
        <v>127</v>
      </c>
      <c r="C104" s="1">
        <v>1755.4999997206032</v>
      </c>
      <c r="D104" s="1">
        <v>0</v>
      </c>
      <c r="E104">
        <f t="shared" si="145"/>
        <v>3.8240277176936637</v>
      </c>
      <c r="F104">
        <f t="shared" si="146"/>
        <v>0.11483458351361431</v>
      </c>
      <c r="G104">
        <f t="shared" si="147"/>
        <v>304.11491630605974</v>
      </c>
      <c r="H104">
        <f t="shared" si="148"/>
        <v>8.0557256981862064</v>
      </c>
      <c r="I104">
        <f t="shared" si="149"/>
        <v>5.017834801227492</v>
      </c>
      <c r="J104">
        <f t="shared" si="150"/>
        <v>42.958580017089844</v>
      </c>
      <c r="K104" s="1">
        <v>0.86952322000000004</v>
      </c>
      <c r="L104">
        <f t="shared" si="151"/>
        <v>2.5464743951789695</v>
      </c>
      <c r="M104" s="1">
        <v>1</v>
      </c>
      <c r="N104">
        <f t="shared" si="152"/>
        <v>5.0929487903579389</v>
      </c>
      <c r="O104" s="1">
        <v>48.157695770263672</v>
      </c>
      <c r="P104" s="1">
        <v>42.958580017089844</v>
      </c>
      <c r="Q104" s="1">
        <v>49.818065643310547</v>
      </c>
      <c r="R104" s="1">
        <v>399.84722900390625</v>
      </c>
      <c r="S104" s="1">
        <v>398.62356567382812</v>
      </c>
      <c r="T104" s="1">
        <v>46.634723663330078</v>
      </c>
      <c r="U104" s="1">
        <v>47.968673706054688</v>
      </c>
      <c r="V104" s="1">
        <v>31.347307205200195</v>
      </c>
      <c r="W104" s="1">
        <v>32.243972778320312</v>
      </c>
      <c r="X104" s="1">
        <v>499.91656494140625</v>
      </c>
      <c r="Y104" s="1">
        <v>1499.3529052734375</v>
      </c>
      <c r="Z104" s="1">
        <v>267.43887329101563</v>
      </c>
      <c r="AA104" s="1">
        <v>76.112014770507813</v>
      </c>
      <c r="AB104" s="1">
        <v>2.978341817855835</v>
      </c>
      <c r="AC104" s="1">
        <v>0.11150223016738892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53"/>
        <v>5.7493181716459079</v>
      </c>
      <c r="AL104">
        <f t="shared" si="154"/>
        <v>8.0557256981862065E-3</v>
      </c>
      <c r="AM104">
        <f t="shared" si="155"/>
        <v>316.10858001708982</v>
      </c>
      <c r="AN104">
        <f t="shared" si="156"/>
        <v>321.30769577026365</v>
      </c>
      <c r="AO104">
        <f t="shared" si="157"/>
        <v>239.89645948164616</v>
      </c>
      <c r="AP104">
        <f t="shared" si="158"/>
        <v>-0.2963886262711094</v>
      </c>
      <c r="AQ104">
        <f t="shared" si="159"/>
        <v>8.6688272028643958</v>
      </c>
      <c r="AR104">
        <f t="shared" si="160"/>
        <v>113.89564747435153</v>
      </c>
      <c r="AS104">
        <f t="shared" si="161"/>
        <v>65.926973768296847</v>
      </c>
      <c r="AT104">
        <f t="shared" si="162"/>
        <v>45.558137893676758</v>
      </c>
      <c r="AU104">
        <f t="shared" si="163"/>
        <v>9.9194499359594648</v>
      </c>
      <c r="AV104">
        <f t="shared" si="164"/>
        <v>0.11230241567481618</v>
      </c>
      <c r="AW104">
        <f t="shared" si="165"/>
        <v>3.6509924016369042</v>
      </c>
      <c r="AX104">
        <f t="shared" si="166"/>
        <v>6.268457534322561</v>
      </c>
      <c r="AY104">
        <f t="shared" si="167"/>
        <v>7.0412200220883056E-2</v>
      </c>
      <c r="AZ104">
        <f t="shared" si="168"/>
        <v>23.146799001818568</v>
      </c>
      <c r="BA104">
        <f t="shared" si="169"/>
        <v>0.76291253827903482</v>
      </c>
      <c r="BB104">
        <f t="shared" si="170"/>
        <v>38.407924016373585</v>
      </c>
      <c r="BC104">
        <f t="shared" si="171"/>
        <v>397.60992158837018</v>
      </c>
      <c r="BD104">
        <f t="shared" si="172"/>
        <v>3.6938959025709745E-3</v>
      </c>
    </row>
    <row r="105" spans="1:114" x14ac:dyDescent="0.25">
      <c r="A105" s="1">
        <v>79</v>
      </c>
      <c r="B105" s="1" t="s">
        <v>127</v>
      </c>
      <c r="C105" s="1">
        <v>1755.9999997094274</v>
      </c>
      <c r="D105" s="1">
        <v>0</v>
      </c>
      <c r="E105">
        <f t="shared" si="145"/>
        <v>3.9938664413151677</v>
      </c>
      <c r="F105">
        <f t="shared" si="146"/>
        <v>0.11493457858174534</v>
      </c>
      <c r="G105">
        <f t="shared" si="147"/>
        <v>301.87347439850902</v>
      </c>
      <c r="H105">
        <f t="shared" si="148"/>
        <v>8.0572866116722501</v>
      </c>
      <c r="I105">
        <f t="shared" si="149"/>
        <v>5.0146647932651209</v>
      </c>
      <c r="J105">
        <f t="shared" si="150"/>
        <v>42.951217651367188</v>
      </c>
      <c r="K105" s="1">
        <v>0.86952322000000004</v>
      </c>
      <c r="L105">
        <f t="shared" si="151"/>
        <v>2.5464743951789695</v>
      </c>
      <c r="M105" s="1">
        <v>1</v>
      </c>
      <c r="N105">
        <f t="shared" si="152"/>
        <v>5.0929487903579389</v>
      </c>
      <c r="O105" s="1">
        <v>48.157264709472656</v>
      </c>
      <c r="P105" s="1">
        <v>42.951217651367188</v>
      </c>
      <c r="Q105" s="1">
        <v>49.818527221679688</v>
      </c>
      <c r="R105" s="1">
        <v>399.84246826171875</v>
      </c>
      <c r="S105" s="1">
        <v>398.58914184570312</v>
      </c>
      <c r="T105" s="1">
        <v>46.632164001464844</v>
      </c>
      <c r="U105" s="1">
        <v>47.966442108154297</v>
      </c>
      <c r="V105" s="1">
        <v>31.346281051635742</v>
      </c>
      <c r="W105" s="1">
        <v>32.243186950683594</v>
      </c>
      <c r="X105" s="1">
        <v>499.89166259765625</v>
      </c>
      <c r="Y105" s="1">
        <v>1499.360595703125</v>
      </c>
      <c r="Z105" s="1">
        <v>267.37582397460937</v>
      </c>
      <c r="AA105" s="1">
        <v>76.112045288085938</v>
      </c>
      <c r="AB105" s="1">
        <v>2.978341817855835</v>
      </c>
      <c r="AC105" s="1">
        <v>0.11150223016738892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53"/>
        <v>5.7490317808609666</v>
      </c>
      <c r="AL105">
        <f t="shared" si="154"/>
        <v>8.0572866116722496E-3</v>
      </c>
      <c r="AM105">
        <f t="shared" si="155"/>
        <v>316.10121765136716</v>
      </c>
      <c r="AN105">
        <f t="shared" si="156"/>
        <v>321.30726470947263</v>
      </c>
      <c r="AO105">
        <f t="shared" si="157"/>
        <v>239.89768995036866</v>
      </c>
      <c r="AP105">
        <f t="shared" si="158"/>
        <v>-0.29620758821111559</v>
      </c>
      <c r="AQ105">
        <f t="shared" si="159"/>
        <v>8.6654888073093126</v>
      </c>
      <c r="AR105">
        <f t="shared" si="160"/>
        <v>113.85174021418329</v>
      </c>
      <c r="AS105">
        <f t="shared" si="161"/>
        <v>65.885298106028998</v>
      </c>
      <c r="AT105">
        <f t="shared" si="162"/>
        <v>45.554241180419922</v>
      </c>
      <c r="AU105">
        <f t="shared" si="163"/>
        <v>9.9174644602426216</v>
      </c>
      <c r="AV105">
        <f t="shared" si="164"/>
        <v>0.11239804763088941</v>
      </c>
      <c r="AW105">
        <f t="shared" si="165"/>
        <v>3.6508240140441921</v>
      </c>
      <c r="AX105">
        <f t="shared" si="166"/>
        <v>6.26664044619843</v>
      </c>
      <c r="AY105">
        <f t="shared" si="167"/>
        <v>7.0472351079593404E-2</v>
      </c>
      <c r="AZ105">
        <f t="shared" si="168"/>
        <v>22.976207554691168</v>
      </c>
      <c r="BA105">
        <f t="shared" si="169"/>
        <v>0.7573549871445483</v>
      </c>
      <c r="BB105">
        <f t="shared" si="170"/>
        <v>38.425849113701339</v>
      </c>
      <c r="BC105">
        <f t="shared" si="171"/>
        <v>397.53047820746212</v>
      </c>
      <c r="BD105">
        <f t="shared" si="172"/>
        <v>3.8605268694432188E-3</v>
      </c>
    </row>
    <row r="106" spans="1:114" x14ac:dyDescent="0.25">
      <c r="A106" s="1">
        <v>80</v>
      </c>
      <c r="B106" s="1" t="s">
        <v>128</v>
      </c>
      <c r="C106" s="1">
        <v>1756.4999996982515</v>
      </c>
      <c r="D106" s="1">
        <v>0</v>
      </c>
      <c r="E106">
        <f t="shared" si="145"/>
        <v>3.8919397456341587</v>
      </c>
      <c r="F106">
        <f t="shared" si="146"/>
        <v>0.11499302983497667</v>
      </c>
      <c r="G106">
        <f t="shared" si="147"/>
        <v>303.31697780928636</v>
      </c>
      <c r="H106">
        <f t="shared" si="148"/>
        <v>8.0548533912039808</v>
      </c>
      <c r="I106">
        <f t="shared" si="149"/>
        <v>5.0108026929478608</v>
      </c>
      <c r="J106">
        <f t="shared" si="150"/>
        <v>42.942245483398437</v>
      </c>
      <c r="K106" s="1">
        <v>0.86952322000000004</v>
      </c>
      <c r="L106">
        <f t="shared" si="151"/>
        <v>2.5464743951789695</v>
      </c>
      <c r="M106" s="1">
        <v>1</v>
      </c>
      <c r="N106">
        <f t="shared" si="152"/>
        <v>5.0929487903579389</v>
      </c>
      <c r="O106" s="1">
        <v>48.157100677490234</v>
      </c>
      <c r="P106" s="1">
        <v>42.942245483398437</v>
      </c>
      <c r="Q106" s="1">
        <v>49.817386627197266</v>
      </c>
      <c r="R106" s="1">
        <v>399.84591674804687</v>
      </c>
      <c r="S106" s="1">
        <v>398.61038208007812</v>
      </c>
      <c r="T106" s="1">
        <v>46.629867553710937</v>
      </c>
      <c r="U106" s="1">
        <v>47.963829040527344</v>
      </c>
      <c r="V106" s="1">
        <v>31.344944000244141</v>
      </c>
      <c r="W106" s="1">
        <v>32.241641998291016</v>
      </c>
      <c r="X106" s="1">
        <v>499.86068725585937</v>
      </c>
      <c r="Y106" s="1">
        <v>1499.37841796875</v>
      </c>
      <c r="Z106" s="1">
        <v>267.330810546875</v>
      </c>
      <c r="AA106" s="1">
        <v>76.111923217773438</v>
      </c>
      <c r="AB106" s="1">
        <v>2.978341817855835</v>
      </c>
      <c r="AC106" s="1">
        <v>0.11150223016738892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5.7486755472252868</v>
      </c>
      <c r="AL106">
        <f t="shared" si="154"/>
        <v>8.0548533912039814E-3</v>
      </c>
      <c r="AM106">
        <f t="shared" si="155"/>
        <v>316.09224548339841</v>
      </c>
      <c r="AN106">
        <f t="shared" si="156"/>
        <v>321.30710067749021</v>
      </c>
      <c r="AO106">
        <f t="shared" si="157"/>
        <v>239.90054151280492</v>
      </c>
      <c r="AP106">
        <f t="shared" si="158"/>
        <v>-0.29461878316985407</v>
      </c>
      <c r="AQ106">
        <f t="shared" si="159"/>
        <v>8.6614219661108898</v>
      </c>
      <c r="AR106">
        <f t="shared" si="160"/>
        <v>113.79849043268294</v>
      </c>
      <c r="AS106">
        <f t="shared" si="161"/>
        <v>65.834661392155596</v>
      </c>
      <c r="AT106">
        <f t="shared" si="162"/>
        <v>45.549673080444336</v>
      </c>
      <c r="AU106">
        <f t="shared" si="163"/>
        <v>9.915137332981784</v>
      </c>
      <c r="AV106">
        <f t="shared" si="164"/>
        <v>0.11245394676393385</v>
      </c>
      <c r="AW106">
        <f t="shared" si="165"/>
        <v>3.6506192731630289</v>
      </c>
      <c r="AX106">
        <f t="shared" si="166"/>
        <v>6.2645180598187551</v>
      </c>
      <c r="AY106">
        <f t="shared" si="167"/>
        <v>7.0507510825546307E-2</v>
      </c>
      <c r="AZ106">
        <f t="shared" si="168"/>
        <v>23.086038525667494</v>
      </c>
      <c r="BA106">
        <f t="shared" si="169"/>
        <v>0.7609359701733811</v>
      </c>
      <c r="BB106">
        <f t="shared" si="170"/>
        <v>38.446943663431476</v>
      </c>
      <c r="BC106">
        <f t="shared" si="171"/>
        <v>397.57873639250448</v>
      </c>
      <c r="BD106">
        <f t="shared" si="172"/>
        <v>3.7636114420903761E-3</v>
      </c>
    </row>
    <row r="107" spans="1:114" x14ac:dyDescent="0.25">
      <c r="A107" s="1">
        <v>81</v>
      </c>
      <c r="B107" s="1" t="s">
        <v>128</v>
      </c>
      <c r="C107" s="1">
        <v>1756.9999996870756</v>
      </c>
      <c r="D107" s="1">
        <v>0</v>
      </c>
      <c r="E107">
        <f t="shared" si="145"/>
        <v>4.0951733943239814</v>
      </c>
      <c r="F107">
        <f t="shared" si="146"/>
        <v>0.11485214448759486</v>
      </c>
      <c r="G107">
        <f t="shared" si="147"/>
        <v>300.51930926372819</v>
      </c>
      <c r="H107">
        <f t="shared" si="148"/>
        <v>8.0465315203924916</v>
      </c>
      <c r="I107">
        <f t="shared" si="149"/>
        <v>5.0116407686976689</v>
      </c>
      <c r="J107">
        <f t="shared" si="150"/>
        <v>42.943626403808594</v>
      </c>
      <c r="K107" s="1">
        <v>0.86952322000000004</v>
      </c>
      <c r="L107">
        <f t="shared" si="151"/>
        <v>2.5464743951789695</v>
      </c>
      <c r="M107" s="1">
        <v>1</v>
      </c>
      <c r="N107">
        <f t="shared" si="152"/>
        <v>5.0929487903579389</v>
      </c>
      <c r="O107" s="1">
        <v>48.157051086425781</v>
      </c>
      <c r="P107" s="1">
        <v>42.943626403808594</v>
      </c>
      <c r="Q107" s="1">
        <v>49.817543029785156</v>
      </c>
      <c r="R107" s="1">
        <v>399.88241577148437</v>
      </c>
      <c r="S107" s="1">
        <v>398.61209106445312</v>
      </c>
      <c r="T107" s="1">
        <v>46.628219604492188</v>
      </c>
      <c r="U107" s="1">
        <v>47.960819244384766</v>
      </c>
      <c r="V107" s="1">
        <v>31.344062805175781</v>
      </c>
      <c r="W107" s="1">
        <v>32.239852905273438</v>
      </c>
      <c r="X107" s="1">
        <v>499.85614013671875</v>
      </c>
      <c r="Y107" s="1">
        <v>1499.485595703125</v>
      </c>
      <c r="Z107" s="1">
        <v>267.35678100585937</v>
      </c>
      <c r="AA107" s="1">
        <v>76.112274169921875</v>
      </c>
      <c r="AB107" s="1">
        <v>2.978341817855835</v>
      </c>
      <c r="AC107" s="1">
        <v>0.11150223016738892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5.7486232528295078</v>
      </c>
      <c r="AL107">
        <f t="shared" si="154"/>
        <v>8.0465315203924921E-3</v>
      </c>
      <c r="AM107">
        <f t="shared" si="155"/>
        <v>316.09362640380857</v>
      </c>
      <c r="AN107">
        <f t="shared" si="156"/>
        <v>321.30705108642576</v>
      </c>
      <c r="AO107">
        <f t="shared" si="157"/>
        <v>239.91768994992162</v>
      </c>
      <c r="AP107">
        <f t="shared" si="158"/>
        <v>-0.29209492683917443</v>
      </c>
      <c r="AQ107">
        <f t="shared" si="159"/>
        <v>8.6620477924403474</v>
      </c>
      <c r="AR107">
        <f t="shared" si="160"/>
        <v>113.80618812022601</v>
      </c>
      <c r="AS107">
        <f t="shared" si="161"/>
        <v>65.845368875841245</v>
      </c>
      <c r="AT107">
        <f t="shared" si="162"/>
        <v>45.550338745117188</v>
      </c>
      <c r="AU107">
        <f t="shared" si="163"/>
        <v>9.9154764131761937</v>
      </c>
      <c r="AV107">
        <f t="shared" si="164"/>
        <v>0.1123192106718766</v>
      </c>
      <c r="AW107">
        <f t="shared" si="165"/>
        <v>3.6504070237426784</v>
      </c>
      <c r="AX107">
        <f t="shared" si="166"/>
        <v>6.2650693894335152</v>
      </c>
      <c r="AY107">
        <f t="shared" si="167"/>
        <v>7.0422763962142629E-2</v>
      </c>
      <c r="AZ107">
        <f t="shared" si="168"/>
        <v>22.873208060036426</v>
      </c>
      <c r="BA107">
        <f t="shared" si="169"/>
        <v>0.7539141837399409</v>
      </c>
      <c r="BB107">
        <f t="shared" si="170"/>
        <v>38.439274255922044</v>
      </c>
      <c r="BC107">
        <f t="shared" si="171"/>
        <v>397.52657375220292</v>
      </c>
      <c r="BD107">
        <f t="shared" si="172"/>
        <v>3.9598734681847766E-3</v>
      </c>
    </row>
    <row r="108" spans="1:114" x14ac:dyDescent="0.25">
      <c r="A108" s="1">
        <v>82</v>
      </c>
      <c r="B108" s="1" t="s">
        <v>129</v>
      </c>
      <c r="C108" s="1">
        <v>1757.4999996758997</v>
      </c>
      <c r="D108" s="1">
        <v>0</v>
      </c>
      <c r="E108">
        <f t="shared" si="145"/>
        <v>3.8812651734524608</v>
      </c>
      <c r="F108">
        <f t="shared" si="146"/>
        <v>0.11507170877603681</v>
      </c>
      <c r="G108">
        <f t="shared" si="147"/>
        <v>303.51873833964396</v>
      </c>
      <c r="H108">
        <f t="shared" si="148"/>
        <v>8.0595047432964666</v>
      </c>
      <c r="I108">
        <f t="shared" si="149"/>
        <v>5.0103859354499338</v>
      </c>
      <c r="J108">
        <f t="shared" si="150"/>
        <v>42.940910339355469</v>
      </c>
      <c r="K108" s="1">
        <v>0.86952322000000004</v>
      </c>
      <c r="L108">
        <f t="shared" si="151"/>
        <v>2.5464743951789695</v>
      </c>
      <c r="M108" s="1">
        <v>1</v>
      </c>
      <c r="N108">
        <f t="shared" si="152"/>
        <v>5.0929487903579389</v>
      </c>
      <c r="O108" s="1">
        <v>48.157646179199219</v>
      </c>
      <c r="P108" s="1">
        <v>42.940910339355469</v>
      </c>
      <c r="Q108" s="1">
        <v>49.817794799804688</v>
      </c>
      <c r="R108" s="1">
        <v>399.86691284179687</v>
      </c>
      <c r="S108" s="1">
        <v>398.63287353515625</v>
      </c>
      <c r="T108" s="1">
        <v>46.626491546630859</v>
      </c>
      <c r="U108" s="1">
        <v>47.961235046386719</v>
      </c>
      <c r="V108" s="1">
        <v>31.341890335083008</v>
      </c>
      <c r="W108" s="1">
        <v>32.239093780517578</v>
      </c>
      <c r="X108" s="1">
        <v>499.857666015625</v>
      </c>
      <c r="Y108" s="1">
        <v>1499.47998046875</v>
      </c>
      <c r="Z108" s="1">
        <v>267.45095825195312</v>
      </c>
      <c r="AA108" s="1">
        <v>76.112113952636719</v>
      </c>
      <c r="AB108" s="1">
        <v>2.978341817855835</v>
      </c>
      <c r="AC108" s="1">
        <v>0.11150223016738892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5.7486408012844663</v>
      </c>
      <c r="AL108">
        <f t="shared" si="154"/>
        <v>8.0595047432964664E-3</v>
      </c>
      <c r="AM108">
        <f t="shared" si="155"/>
        <v>316.09091033935545</v>
      </c>
      <c r="AN108">
        <f t="shared" si="156"/>
        <v>321.3076461791992</v>
      </c>
      <c r="AO108">
        <f t="shared" si="157"/>
        <v>239.9167915124417</v>
      </c>
      <c r="AP108">
        <f t="shared" si="158"/>
        <v>-0.29574653303621373</v>
      </c>
      <c r="AQ108">
        <f t="shared" si="159"/>
        <v>8.6608169226097136</v>
      </c>
      <c r="AR108">
        <f t="shared" si="160"/>
        <v>113.79025588488048</v>
      </c>
      <c r="AS108">
        <f t="shared" si="161"/>
        <v>65.829020838493761</v>
      </c>
      <c r="AT108">
        <f t="shared" si="162"/>
        <v>45.549278259277344</v>
      </c>
      <c r="AU108">
        <f t="shared" si="163"/>
        <v>9.9149362213828045</v>
      </c>
      <c r="AV108">
        <f t="shared" si="164"/>
        <v>0.11252918841482877</v>
      </c>
      <c r="AW108">
        <f t="shared" si="165"/>
        <v>3.6504309871597798</v>
      </c>
      <c r="AX108">
        <f t="shared" si="166"/>
        <v>6.2645052342230247</v>
      </c>
      <c r="AY108">
        <f t="shared" si="167"/>
        <v>7.0554836911119828E-2</v>
      </c>
      <c r="AZ108">
        <f t="shared" si="168"/>
        <v>23.101452799267506</v>
      </c>
      <c r="BA108">
        <f t="shared" si="169"/>
        <v>0.76139916823211029</v>
      </c>
      <c r="BB108">
        <f t="shared" si="170"/>
        <v>38.449055876808558</v>
      </c>
      <c r="BC108">
        <f t="shared" si="171"/>
        <v>397.60405738171664</v>
      </c>
      <c r="BD108">
        <f t="shared" si="172"/>
        <v>3.7532560032081533E-3</v>
      </c>
    </row>
    <row r="109" spans="1:114" x14ac:dyDescent="0.25">
      <c r="A109" s="1">
        <v>83</v>
      </c>
      <c r="B109" s="1" t="s">
        <v>129</v>
      </c>
      <c r="C109" s="1">
        <v>1757.9999996647239</v>
      </c>
      <c r="D109" s="1">
        <v>0</v>
      </c>
      <c r="E109">
        <f t="shared" si="145"/>
        <v>3.9708470540604948</v>
      </c>
      <c r="F109">
        <f t="shared" si="146"/>
        <v>0.1148068342530478</v>
      </c>
      <c r="G109">
        <f t="shared" si="147"/>
        <v>302.17444469174274</v>
      </c>
      <c r="H109">
        <f t="shared" si="148"/>
        <v>8.0437414925170714</v>
      </c>
      <c r="I109">
        <f t="shared" si="149"/>
        <v>5.0118276796162826</v>
      </c>
      <c r="J109">
        <f t="shared" si="150"/>
        <v>42.943470001220703</v>
      </c>
      <c r="K109" s="1">
        <v>0.86952322000000004</v>
      </c>
      <c r="L109">
        <f t="shared" si="151"/>
        <v>2.5464743951789695</v>
      </c>
      <c r="M109" s="1">
        <v>1</v>
      </c>
      <c r="N109">
        <f t="shared" si="152"/>
        <v>5.0929487903579389</v>
      </c>
      <c r="O109" s="1">
        <v>48.157909393310547</v>
      </c>
      <c r="P109" s="1">
        <v>42.943470001220703</v>
      </c>
      <c r="Q109" s="1">
        <v>49.819046020507812</v>
      </c>
      <c r="R109" s="1">
        <v>399.8687744140625</v>
      </c>
      <c r="S109" s="1">
        <v>398.62026977539062</v>
      </c>
      <c r="T109" s="1">
        <v>46.625484466552734</v>
      </c>
      <c r="U109" s="1">
        <v>47.957614898681641</v>
      </c>
      <c r="V109" s="1">
        <v>31.340747833251953</v>
      </c>
      <c r="W109" s="1">
        <v>32.236179351806641</v>
      </c>
      <c r="X109" s="1">
        <v>499.86050415039062</v>
      </c>
      <c r="Y109" s="1">
        <v>1499.580078125</v>
      </c>
      <c r="Z109" s="1">
        <v>267.45852661132812</v>
      </c>
      <c r="AA109" s="1">
        <v>76.111984252929688</v>
      </c>
      <c r="AB109" s="1">
        <v>2.978341817855835</v>
      </c>
      <c r="AC109" s="1">
        <v>0.11150223016738892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5.7486734414106913</v>
      </c>
      <c r="AL109">
        <f t="shared" si="154"/>
        <v>8.0437414925170706E-3</v>
      </c>
      <c r="AM109">
        <f t="shared" si="155"/>
        <v>316.09347000122068</v>
      </c>
      <c r="AN109">
        <f t="shared" si="156"/>
        <v>321.30790939331052</v>
      </c>
      <c r="AO109">
        <f t="shared" si="157"/>
        <v>239.93280713708373</v>
      </c>
      <c r="AP109">
        <f t="shared" si="158"/>
        <v>-0.29103921299244256</v>
      </c>
      <c r="AQ109">
        <f t="shared" si="159"/>
        <v>8.6619769095928056</v>
      </c>
      <c r="AR109">
        <f t="shared" si="160"/>
        <v>113.80569032083001</v>
      </c>
      <c r="AS109">
        <f t="shared" si="161"/>
        <v>65.848075422148369</v>
      </c>
      <c r="AT109">
        <f t="shared" si="162"/>
        <v>45.550689697265625</v>
      </c>
      <c r="AU109">
        <f t="shared" si="163"/>
        <v>9.9156551872841057</v>
      </c>
      <c r="AV109">
        <f t="shared" si="164"/>
        <v>0.11227587655431913</v>
      </c>
      <c r="AW109">
        <f t="shared" si="165"/>
        <v>3.650149229976523</v>
      </c>
      <c r="AX109">
        <f t="shared" si="166"/>
        <v>6.2655059573075826</v>
      </c>
      <c r="AY109">
        <f t="shared" si="167"/>
        <v>7.0395507627417003E-2</v>
      </c>
      <c r="AZ109">
        <f t="shared" si="168"/>
        <v>22.999096576015695</v>
      </c>
      <c r="BA109">
        <f t="shared" si="169"/>
        <v>0.75805087599285426</v>
      </c>
      <c r="BB109">
        <f t="shared" si="170"/>
        <v>38.436062895778264</v>
      </c>
      <c r="BC109">
        <f t="shared" si="171"/>
        <v>397.56770794065739</v>
      </c>
      <c r="BD109">
        <f t="shared" si="172"/>
        <v>3.8389367162125309E-3</v>
      </c>
    </row>
    <row r="110" spans="1:114" x14ac:dyDescent="0.25">
      <c r="A110" s="1">
        <v>84</v>
      </c>
      <c r="B110" s="1" t="s">
        <v>130</v>
      </c>
      <c r="C110" s="1">
        <v>1758.499999653548</v>
      </c>
      <c r="D110" s="1">
        <v>0</v>
      </c>
      <c r="E110">
        <f t="shared" si="145"/>
        <v>4.0559783419645479</v>
      </c>
      <c r="F110">
        <f t="shared" si="146"/>
        <v>0.11468311898351199</v>
      </c>
      <c r="G110">
        <f t="shared" si="147"/>
        <v>300.96751881675175</v>
      </c>
      <c r="H110">
        <f t="shared" si="148"/>
        <v>8.0351376517153046</v>
      </c>
      <c r="I110">
        <f t="shared" si="149"/>
        <v>5.0117154896493687</v>
      </c>
      <c r="J110">
        <f t="shared" si="150"/>
        <v>42.9427490234375</v>
      </c>
      <c r="K110" s="1">
        <v>0.86952322000000004</v>
      </c>
      <c r="L110">
        <f t="shared" si="151"/>
        <v>2.5464743951789695</v>
      </c>
      <c r="M110" s="1">
        <v>1</v>
      </c>
      <c r="N110">
        <f t="shared" si="152"/>
        <v>5.0929487903579389</v>
      </c>
      <c r="O110" s="1">
        <v>48.158470153808594</v>
      </c>
      <c r="P110" s="1">
        <v>42.9427490234375</v>
      </c>
      <c r="Q110" s="1">
        <v>49.8204345703125</v>
      </c>
      <c r="R110" s="1">
        <v>399.87646484375</v>
      </c>
      <c r="S110" s="1">
        <v>398.61383056640625</v>
      </c>
      <c r="T110" s="1">
        <v>46.624626159667969</v>
      </c>
      <c r="U110" s="1">
        <v>47.955257415771484</v>
      </c>
      <c r="V110" s="1">
        <v>31.338979721069336</v>
      </c>
      <c r="W110" s="1">
        <v>32.233371734619141</v>
      </c>
      <c r="X110" s="1">
        <v>499.8896484375</v>
      </c>
      <c r="Y110" s="1">
        <v>1499.6871337890625</v>
      </c>
      <c r="Z110" s="1">
        <v>267.506591796875</v>
      </c>
      <c r="AA110" s="1">
        <v>76.111251831054687</v>
      </c>
      <c r="AB110" s="1">
        <v>2.978341817855835</v>
      </c>
      <c r="AC110" s="1">
        <v>0.11150223016738892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5.7490086169004195</v>
      </c>
      <c r="AL110">
        <f t="shared" si="154"/>
        <v>8.0351376517153045E-3</v>
      </c>
      <c r="AM110">
        <f t="shared" si="155"/>
        <v>316.09274902343748</v>
      </c>
      <c r="AN110">
        <f t="shared" si="156"/>
        <v>321.30847015380857</v>
      </c>
      <c r="AO110">
        <f t="shared" si="157"/>
        <v>239.94993604295087</v>
      </c>
      <c r="AP110">
        <f t="shared" si="158"/>
        <v>-0.28817164153410696</v>
      </c>
      <c r="AQ110">
        <f t="shared" si="159"/>
        <v>8.6616501634442056</v>
      </c>
      <c r="AR110">
        <f t="shared" si="160"/>
        <v>113.80249247076638</v>
      </c>
      <c r="AS110">
        <f t="shared" si="161"/>
        <v>65.847235054994897</v>
      </c>
      <c r="AT110">
        <f t="shared" si="162"/>
        <v>45.550609588623047</v>
      </c>
      <c r="AU110">
        <f t="shared" si="163"/>
        <v>9.9156143799054526</v>
      </c>
      <c r="AV110">
        <f t="shared" si="164"/>
        <v>0.11215755304322464</v>
      </c>
      <c r="AW110">
        <f t="shared" si="165"/>
        <v>3.6499346737948364</v>
      </c>
      <c r="AX110">
        <f t="shared" si="166"/>
        <v>6.2656797061106158</v>
      </c>
      <c r="AY110">
        <f t="shared" si="167"/>
        <v>7.0321084732850078E-2</v>
      </c>
      <c r="AZ110">
        <f t="shared" si="168"/>
        <v>22.907014617629486</v>
      </c>
      <c r="BA110">
        <f t="shared" si="169"/>
        <v>0.75503531422654113</v>
      </c>
      <c r="BB110">
        <f t="shared" si="170"/>
        <v>38.433842154272689</v>
      </c>
      <c r="BC110">
        <f t="shared" si="171"/>
        <v>397.5387027795299</v>
      </c>
      <c r="BD110">
        <f t="shared" si="172"/>
        <v>3.9212994932638547E-3</v>
      </c>
    </row>
    <row r="111" spans="1:114" x14ac:dyDescent="0.25">
      <c r="A111" s="1">
        <v>85</v>
      </c>
      <c r="B111" s="1" t="s">
        <v>130</v>
      </c>
      <c r="C111" s="1">
        <v>1758.9999996423721</v>
      </c>
      <c r="D111" s="1">
        <v>0</v>
      </c>
      <c r="E111">
        <f t="shared" si="145"/>
        <v>4.1257095029262461</v>
      </c>
      <c r="F111">
        <f t="shared" si="146"/>
        <v>0.1147427670762788</v>
      </c>
      <c r="G111">
        <f t="shared" si="147"/>
        <v>300.07025237300695</v>
      </c>
      <c r="H111">
        <f t="shared" si="148"/>
        <v>8.0337591954385399</v>
      </c>
      <c r="I111">
        <f t="shared" si="149"/>
        <v>5.0084047285815645</v>
      </c>
      <c r="J111">
        <f t="shared" si="150"/>
        <v>42.935329437255859</v>
      </c>
      <c r="K111" s="1">
        <v>0.86952322000000004</v>
      </c>
      <c r="L111">
        <f t="shared" si="151"/>
        <v>2.5464743951789695</v>
      </c>
      <c r="M111" s="1">
        <v>1</v>
      </c>
      <c r="N111">
        <f t="shared" si="152"/>
        <v>5.0929487903579389</v>
      </c>
      <c r="O111" s="1">
        <v>48.158946990966797</v>
      </c>
      <c r="P111" s="1">
        <v>42.935329437255859</v>
      </c>
      <c r="Q111" s="1">
        <v>49.820987701416016</v>
      </c>
      <c r="R111" s="1">
        <v>399.87356567382812</v>
      </c>
      <c r="S111" s="1">
        <v>398.59893798828125</v>
      </c>
      <c r="T111" s="1">
        <v>46.624427795410156</v>
      </c>
      <c r="U111" s="1">
        <v>47.954811096191406</v>
      </c>
      <c r="V111" s="1">
        <v>31.337945938110352</v>
      </c>
      <c r="W111" s="1">
        <v>32.232143402099609</v>
      </c>
      <c r="X111" s="1">
        <v>499.89727783203125</v>
      </c>
      <c r="Y111" s="1">
        <v>1499.7335205078125</v>
      </c>
      <c r="Z111" s="1">
        <v>267.47650146484375</v>
      </c>
      <c r="AA111" s="1">
        <v>76.110893249511719</v>
      </c>
      <c r="AB111" s="1">
        <v>2.978341817855835</v>
      </c>
      <c r="AC111" s="1">
        <v>0.11150223016738892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5.7490963591752182</v>
      </c>
      <c r="AL111">
        <f t="shared" si="154"/>
        <v>8.03375919543854E-3</v>
      </c>
      <c r="AM111">
        <f t="shared" si="155"/>
        <v>316.08532943725584</v>
      </c>
      <c r="AN111">
        <f t="shared" si="156"/>
        <v>321.30894699096677</v>
      </c>
      <c r="AO111">
        <f t="shared" si="157"/>
        <v>239.95735791778498</v>
      </c>
      <c r="AP111">
        <f t="shared" si="158"/>
        <v>-0.28695553158535286</v>
      </c>
      <c r="AQ111">
        <f t="shared" si="159"/>
        <v>8.6582882367242888</v>
      </c>
      <c r="AR111">
        <f t="shared" si="160"/>
        <v>113.75885720247851</v>
      </c>
      <c r="AS111">
        <f t="shared" si="161"/>
        <v>65.804046106287103</v>
      </c>
      <c r="AT111">
        <f t="shared" si="162"/>
        <v>45.547138214111328</v>
      </c>
      <c r="AU111">
        <f t="shared" si="163"/>
        <v>9.9138461995558114</v>
      </c>
      <c r="AV111">
        <f t="shared" si="164"/>
        <v>0.11221460225485688</v>
      </c>
      <c r="AW111">
        <f t="shared" si="165"/>
        <v>3.6498835081427243</v>
      </c>
      <c r="AX111">
        <f t="shared" si="166"/>
        <v>6.263962691413087</v>
      </c>
      <c r="AY111">
        <f t="shared" si="167"/>
        <v>7.0356967374066812E-2</v>
      </c>
      <c r="AZ111">
        <f t="shared" si="168"/>
        <v>22.838614945715975</v>
      </c>
      <c r="BA111">
        <f t="shared" si="169"/>
        <v>0.75281247332833834</v>
      </c>
      <c r="BB111">
        <f t="shared" si="170"/>
        <v>38.452804191759739</v>
      </c>
      <c r="BC111">
        <f t="shared" si="171"/>
        <v>397.50532639739009</v>
      </c>
      <c r="BD111">
        <f t="shared" si="172"/>
        <v>3.9910182111498613E-3</v>
      </c>
    </row>
    <row r="112" spans="1:114" x14ac:dyDescent="0.25">
      <c r="A112" s="1">
        <v>86</v>
      </c>
      <c r="B112" s="1" t="s">
        <v>131</v>
      </c>
      <c r="C112" s="1">
        <v>1759.4999996311963</v>
      </c>
      <c r="D112" s="1">
        <v>0</v>
      </c>
      <c r="E112">
        <f t="shared" si="145"/>
        <v>4.0000611433150901</v>
      </c>
      <c r="F112">
        <f t="shared" si="146"/>
        <v>0.11480311533629431</v>
      </c>
      <c r="G112">
        <f t="shared" si="147"/>
        <v>301.81111922657431</v>
      </c>
      <c r="H112">
        <f t="shared" si="148"/>
        <v>8.0360642965335796</v>
      </c>
      <c r="I112">
        <f t="shared" si="149"/>
        <v>5.0072883551333298</v>
      </c>
      <c r="J112">
        <f t="shared" si="150"/>
        <v>42.932743072509766</v>
      </c>
      <c r="K112" s="1">
        <v>0.86952322000000004</v>
      </c>
      <c r="L112">
        <f t="shared" si="151"/>
        <v>2.5464743951789695</v>
      </c>
      <c r="M112" s="1">
        <v>1</v>
      </c>
      <c r="N112">
        <f t="shared" si="152"/>
        <v>5.0929487903579389</v>
      </c>
      <c r="O112" s="1">
        <v>48.158946990966797</v>
      </c>
      <c r="P112" s="1">
        <v>42.932743072509766</v>
      </c>
      <c r="Q112" s="1">
        <v>49.821689605712891</v>
      </c>
      <c r="R112" s="1">
        <v>399.86874389648437</v>
      </c>
      <c r="S112" s="1">
        <v>398.61581420898437</v>
      </c>
      <c r="T112" s="1">
        <v>46.623538970947266</v>
      </c>
      <c r="U112" s="1">
        <v>47.954277038574219</v>
      </c>
      <c r="V112" s="1">
        <v>31.337221145629883</v>
      </c>
      <c r="W112" s="1">
        <v>32.231655120849609</v>
      </c>
      <c r="X112" s="1">
        <v>499.90768432617187</v>
      </c>
      <c r="Y112" s="1">
        <v>1499.7962646484375</v>
      </c>
      <c r="Z112" s="1">
        <v>267.43106079101563</v>
      </c>
      <c r="AA112" s="1">
        <v>76.110588073730469</v>
      </c>
      <c r="AB112" s="1">
        <v>2.978341817855835</v>
      </c>
      <c r="AC112" s="1">
        <v>0.11150223016738892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5.7492160396380427</v>
      </c>
      <c r="AL112">
        <f t="shared" si="154"/>
        <v>8.0360642965335797E-3</v>
      </c>
      <c r="AM112">
        <f t="shared" si="155"/>
        <v>316.08274307250974</v>
      </c>
      <c r="AN112">
        <f t="shared" si="156"/>
        <v>321.30894699096677</v>
      </c>
      <c r="AO112">
        <f t="shared" si="157"/>
        <v>239.96739698006058</v>
      </c>
      <c r="AP112">
        <f t="shared" si="158"/>
        <v>-0.2873466519247207</v>
      </c>
      <c r="AQ112">
        <f t="shared" si="159"/>
        <v>8.6571165811898041</v>
      </c>
      <c r="AR112">
        <f t="shared" si="160"/>
        <v>113.74391921401805</v>
      </c>
      <c r="AS112">
        <f t="shared" si="161"/>
        <v>65.789642175443831</v>
      </c>
      <c r="AT112">
        <f t="shared" si="162"/>
        <v>45.545845031738281</v>
      </c>
      <c r="AU112">
        <f t="shared" si="163"/>
        <v>9.9131875734591191</v>
      </c>
      <c r="AV112">
        <f t="shared" si="164"/>
        <v>0.1122723197973387</v>
      </c>
      <c r="AW112">
        <f t="shared" si="165"/>
        <v>3.6498282260564738</v>
      </c>
      <c r="AX112">
        <f t="shared" si="166"/>
        <v>6.2633593474026448</v>
      </c>
      <c r="AY112">
        <f t="shared" si="167"/>
        <v>7.0393270497978444E-2</v>
      </c>
      <c r="AZ112">
        <f t="shared" si="168"/>
        <v>22.971021771525351</v>
      </c>
      <c r="BA112">
        <f t="shared" si="169"/>
        <v>0.75714788141431399</v>
      </c>
      <c r="BB112">
        <f t="shared" si="170"/>
        <v>38.459426227722417</v>
      </c>
      <c r="BC112">
        <f t="shared" si="171"/>
        <v>397.55550852641028</v>
      </c>
      <c r="BD112">
        <f t="shared" si="172"/>
        <v>3.8696497255926174E-3</v>
      </c>
    </row>
    <row r="113" spans="1:114" x14ac:dyDescent="0.25">
      <c r="A113" s="1">
        <v>87</v>
      </c>
      <c r="B113" s="1" t="s">
        <v>131</v>
      </c>
      <c r="C113" s="1">
        <v>1759.9999996200204</v>
      </c>
      <c r="D113" s="1">
        <v>0</v>
      </c>
      <c r="E113">
        <f t="shared" si="145"/>
        <v>3.9152486875781065</v>
      </c>
      <c r="F113">
        <f t="shared" si="146"/>
        <v>0.11491515739653539</v>
      </c>
      <c r="G113">
        <f t="shared" si="147"/>
        <v>302.98143466372198</v>
      </c>
      <c r="H113">
        <f t="shared" si="148"/>
        <v>8.0456953249546359</v>
      </c>
      <c r="I113">
        <f t="shared" si="149"/>
        <v>5.0084895695509575</v>
      </c>
      <c r="J113">
        <f t="shared" si="150"/>
        <v>42.935333251953125</v>
      </c>
      <c r="K113" s="1">
        <v>0.86952322000000004</v>
      </c>
      <c r="L113">
        <f t="shared" si="151"/>
        <v>2.5464743951789695</v>
      </c>
      <c r="M113" s="1">
        <v>1</v>
      </c>
      <c r="N113">
        <f t="shared" si="152"/>
        <v>5.0929487903579389</v>
      </c>
      <c r="O113" s="1">
        <v>48.158969879150391</v>
      </c>
      <c r="P113" s="1">
        <v>42.935333251953125</v>
      </c>
      <c r="Q113" s="1">
        <v>49.822002410888672</v>
      </c>
      <c r="R113" s="1">
        <v>399.84259033203125</v>
      </c>
      <c r="S113" s="1">
        <v>398.60385131835937</v>
      </c>
      <c r="T113" s="1">
        <v>46.621486663818359</v>
      </c>
      <c r="U113" s="1">
        <v>47.953723907470703</v>
      </c>
      <c r="V113" s="1">
        <v>31.335929870605469</v>
      </c>
      <c r="W113" s="1">
        <v>32.231372833251953</v>
      </c>
      <c r="X113" s="1">
        <v>499.94387817382812</v>
      </c>
      <c r="Y113" s="1">
        <v>1499.860107421875</v>
      </c>
      <c r="Z113" s="1">
        <v>267.42373657226562</v>
      </c>
      <c r="AA113" s="1">
        <v>76.110885620117188</v>
      </c>
      <c r="AB113" s="1">
        <v>2.978341817855835</v>
      </c>
      <c r="AC113" s="1">
        <v>0.11150223016738892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5.7496322889896847</v>
      </c>
      <c r="AL113">
        <f t="shared" si="154"/>
        <v>8.0456953249546364E-3</v>
      </c>
      <c r="AM113">
        <f t="shared" si="155"/>
        <v>316.0853332519531</v>
      </c>
      <c r="AN113">
        <f t="shared" si="156"/>
        <v>321.30896987915037</v>
      </c>
      <c r="AO113">
        <f t="shared" si="157"/>
        <v>239.97761182358227</v>
      </c>
      <c r="AP113">
        <f t="shared" si="158"/>
        <v>-0.2904563175766367</v>
      </c>
      <c r="AQ113">
        <f t="shared" si="159"/>
        <v>8.6582899649311393</v>
      </c>
      <c r="AR113">
        <f t="shared" si="160"/>
        <v>113.75889131215982</v>
      </c>
      <c r="AS113">
        <f t="shared" si="161"/>
        <v>65.805167404689115</v>
      </c>
      <c r="AT113">
        <f t="shared" si="162"/>
        <v>45.547151565551758</v>
      </c>
      <c r="AU113">
        <f t="shared" si="163"/>
        <v>9.9138529997274691</v>
      </c>
      <c r="AV113">
        <f t="shared" si="164"/>
        <v>0.11237947414291193</v>
      </c>
      <c r="AW113">
        <f t="shared" si="165"/>
        <v>3.6498003953801819</v>
      </c>
      <c r="AX113">
        <f t="shared" si="166"/>
        <v>6.2640526043472873</v>
      </c>
      <c r="AY113">
        <f t="shared" si="167"/>
        <v>7.0460668649006061E-2</v>
      </c>
      <c r="AZ113">
        <f t="shared" si="168"/>
        <v>23.06018531870955</v>
      </c>
      <c r="BA113">
        <f t="shared" si="169"/>
        <v>0.76010664137245099</v>
      </c>
      <c r="BB113">
        <f t="shared" si="170"/>
        <v>38.453846506684464</v>
      </c>
      <c r="BC113">
        <f t="shared" si="171"/>
        <v>397.56602707433063</v>
      </c>
      <c r="BD113">
        <f t="shared" si="172"/>
        <v>3.7869526522566186E-3</v>
      </c>
    </row>
    <row r="114" spans="1:114" x14ac:dyDescent="0.25">
      <c r="A114" s="1">
        <v>88</v>
      </c>
      <c r="B114" s="1" t="s">
        <v>132</v>
      </c>
      <c r="C114" s="1">
        <v>1760.4999996088445</v>
      </c>
      <c r="D114" s="1">
        <v>0</v>
      </c>
      <c r="E114">
        <f t="shared" si="145"/>
        <v>3.7920683448116197</v>
      </c>
      <c r="F114">
        <f t="shared" si="146"/>
        <v>0.11498191647763106</v>
      </c>
      <c r="G114">
        <f t="shared" si="147"/>
        <v>304.6196031364658</v>
      </c>
      <c r="H114">
        <f t="shared" si="148"/>
        <v>8.0593006126109472</v>
      </c>
      <c r="I114">
        <f t="shared" si="149"/>
        <v>5.0139051822533691</v>
      </c>
      <c r="J114">
        <f t="shared" si="150"/>
        <v>42.947372436523438</v>
      </c>
      <c r="K114" s="1">
        <v>0.86952322000000004</v>
      </c>
      <c r="L114">
        <f t="shared" si="151"/>
        <v>2.5464743951789695</v>
      </c>
      <c r="M114" s="1">
        <v>1</v>
      </c>
      <c r="N114">
        <f t="shared" si="152"/>
        <v>5.0929487903579389</v>
      </c>
      <c r="O114" s="1">
        <v>48.159912109375</v>
      </c>
      <c r="P114" s="1">
        <v>42.947372436523438</v>
      </c>
      <c r="Q114" s="1">
        <v>49.822860717773437</v>
      </c>
      <c r="R114" s="1">
        <v>399.8197021484375</v>
      </c>
      <c r="S114" s="1">
        <v>398.60153198242187</v>
      </c>
      <c r="T114" s="1">
        <v>46.619926452636719</v>
      </c>
      <c r="U114" s="1">
        <v>47.954322814941406</v>
      </c>
      <c r="V114" s="1">
        <v>31.333343505859375</v>
      </c>
      <c r="W114" s="1">
        <v>32.230194091796875</v>
      </c>
      <c r="X114" s="1">
        <v>499.97866821289062</v>
      </c>
      <c r="Y114" s="1">
        <v>1499.8856201171875</v>
      </c>
      <c r="Z114" s="1">
        <v>267.335693359375</v>
      </c>
      <c r="AA114" s="1">
        <v>76.110771179199219</v>
      </c>
      <c r="AB114" s="1">
        <v>2.978341817855835</v>
      </c>
      <c r="AC114" s="1">
        <v>0.11150223016738892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5.7500323937627629</v>
      </c>
      <c r="AL114">
        <f t="shared" si="154"/>
        <v>8.0593006126109465E-3</v>
      </c>
      <c r="AM114">
        <f t="shared" si="155"/>
        <v>316.09737243652341</v>
      </c>
      <c r="AN114">
        <f t="shared" si="156"/>
        <v>321.30991210937498</v>
      </c>
      <c r="AO114">
        <f t="shared" si="157"/>
        <v>239.98169385474102</v>
      </c>
      <c r="AP114">
        <f t="shared" si="158"/>
        <v>-0.29561784910262295</v>
      </c>
      <c r="AQ114">
        <f t="shared" si="159"/>
        <v>8.6637456730748266</v>
      </c>
      <c r="AR114">
        <f t="shared" si="160"/>
        <v>113.83074351823932</v>
      </c>
      <c r="AS114">
        <f t="shared" si="161"/>
        <v>65.87642070329791</v>
      </c>
      <c r="AT114">
        <f t="shared" si="162"/>
        <v>45.553642272949219</v>
      </c>
      <c r="AU114">
        <f t="shared" si="163"/>
        <v>9.917159331917496</v>
      </c>
      <c r="AV114">
        <f t="shared" si="164"/>
        <v>0.11244331873870259</v>
      </c>
      <c r="AW114">
        <f t="shared" si="165"/>
        <v>3.6498404908214579</v>
      </c>
      <c r="AX114">
        <f t="shared" si="166"/>
        <v>6.2673188410960385</v>
      </c>
      <c r="AY114">
        <f t="shared" si="167"/>
        <v>7.050082594286991E-2</v>
      </c>
      <c r="AZ114">
        <f t="shared" si="168"/>
        <v>23.184832911018024</v>
      </c>
      <c r="BA114">
        <f t="shared" si="169"/>
        <v>0.76422085389751926</v>
      </c>
      <c r="BB114">
        <f t="shared" si="170"/>
        <v>38.424458509264717</v>
      </c>
      <c r="BC114">
        <f t="shared" si="171"/>
        <v>397.5963594436389</v>
      </c>
      <c r="BD114">
        <f t="shared" si="172"/>
        <v>3.6647260297705273E-3</v>
      </c>
    </row>
    <row r="115" spans="1:114" x14ac:dyDescent="0.25">
      <c r="A115" s="1">
        <v>89</v>
      </c>
      <c r="B115" s="1" t="s">
        <v>132</v>
      </c>
      <c r="C115" s="1">
        <v>1760.9999995976686</v>
      </c>
      <c r="D115" s="1">
        <v>0</v>
      </c>
      <c r="E115">
        <f t="shared" si="145"/>
        <v>3.6208582766011155</v>
      </c>
      <c r="F115">
        <f t="shared" si="146"/>
        <v>0.11486930705623656</v>
      </c>
      <c r="G115">
        <f t="shared" si="147"/>
        <v>306.87963658185953</v>
      </c>
      <c r="H115">
        <f t="shared" si="148"/>
        <v>8.0544539027080599</v>
      </c>
      <c r="I115">
        <f t="shared" si="149"/>
        <v>5.0156630292361637</v>
      </c>
      <c r="J115">
        <f t="shared" si="150"/>
        <v>42.950862884521484</v>
      </c>
      <c r="K115" s="1">
        <v>0.86952322000000004</v>
      </c>
      <c r="L115">
        <f t="shared" si="151"/>
        <v>2.5464743951789695</v>
      </c>
      <c r="M115" s="1">
        <v>1</v>
      </c>
      <c r="N115">
        <f t="shared" si="152"/>
        <v>5.0929487903579389</v>
      </c>
      <c r="O115" s="1">
        <v>48.159469604492188</v>
      </c>
      <c r="P115" s="1">
        <v>42.950862884521484</v>
      </c>
      <c r="Q115" s="1">
        <v>49.822864532470703</v>
      </c>
      <c r="R115" s="1">
        <v>399.81573486328125</v>
      </c>
      <c r="S115" s="1">
        <v>398.62765502929687</v>
      </c>
      <c r="T115" s="1">
        <v>46.618263244628906</v>
      </c>
      <c r="U115" s="1">
        <v>47.95184326171875</v>
      </c>
      <c r="V115" s="1">
        <v>31.333040237426758</v>
      </c>
      <c r="W115" s="1">
        <v>32.229366302490234</v>
      </c>
      <c r="X115" s="1">
        <v>499.98516845703125</v>
      </c>
      <c r="Y115" s="1">
        <v>1499.87451171875</v>
      </c>
      <c r="Z115" s="1">
        <v>267.33114624023437</v>
      </c>
      <c r="AA115" s="1">
        <v>76.111045837402344</v>
      </c>
      <c r="AB115" s="1">
        <v>2.978341817855835</v>
      </c>
      <c r="AC115" s="1">
        <v>0.11150223016738892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5.7501071501808907</v>
      </c>
      <c r="AL115">
        <f t="shared" si="154"/>
        <v>8.0544539027080607E-3</v>
      </c>
      <c r="AM115">
        <f t="shared" si="155"/>
        <v>316.10086288452146</v>
      </c>
      <c r="AN115">
        <f t="shared" si="156"/>
        <v>321.30946960449216</v>
      </c>
      <c r="AO115">
        <f t="shared" si="157"/>
        <v>239.97991651103075</v>
      </c>
      <c r="AP115">
        <f t="shared" si="158"/>
        <v>-0.29452258711853763</v>
      </c>
      <c r="AQ115">
        <f t="shared" si="159"/>
        <v>8.6653279697167722</v>
      </c>
      <c r="AR115">
        <f t="shared" si="160"/>
        <v>113.85112205958512</v>
      </c>
      <c r="AS115">
        <f t="shared" si="161"/>
        <v>65.899278797866373</v>
      </c>
      <c r="AT115">
        <f t="shared" si="162"/>
        <v>45.555166244506836</v>
      </c>
      <c r="AU115">
        <f t="shared" si="163"/>
        <v>9.9179357731203162</v>
      </c>
      <c r="AV115">
        <f t="shared" si="164"/>
        <v>0.11233562453185431</v>
      </c>
      <c r="AW115">
        <f t="shared" si="165"/>
        <v>3.6496649404806085</v>
      </c>
      <c r="AX115">
        <f t="shared" si="166"/>
        <v>6.2682708326397076</v>
      </c>
      <c r="AY115">
        <f t="shared" si="167"/>
        <v>7.0433087984962867E-2</v>
      </c>
      <c r="AZ115">
        <f t="shared" si="168"/>
        <v>23.356930086447282</v>
      </c>
      <c r="BA115">
        <f t="shared" si="169"/>
        <v>0.76984030764073708</v>
      </c>
      <c r="BB115">
        <f t="shared" si="170"/>
        <v>38.412186790531663</v>
      </c>
      <c r="BC115">
        <f t="shared" si="171"/>
        <v>397.66786554885562</v>
      </c>
      <c r="BD115">
        <f t="shared" si="172"/>
        <v>3.497518821916408E-3</v>
      </c>
    </row>
    <row r="116" spans="1:114" x14ac:dyDescent="0.25">
      <c r="A116" s="1">
        <v>90</v>
      </c>
      <c r="B116" s="1" t="s">
        <v>133</v>
      </c>
      <c r="C116" s="1">
        <v>1761.4999995864928</v>
      </c>
      <c r="D116" s="1">
        <v>0</v>
      </c>
      <c r="E116">
        <f t="shared" si="145"/>
        <v>3.7356479866248109</v>
      </c>
      <c r="F116">
        <f t="shared" si="146"/>
        <v>0.11482606376342265</v>
      </c>
      <c r="G116">
        <f t="shared" si="147"/>
        <v>305.30834187665857</v>
      </c>
      <c r="H116">
        <f t="shared" si="148"/>
        <v>8.0546917863286325</v>
      </c>
      <c r="I116">
        <f t="shared" si="149"/>
        <v>5.0176256850924581</v>
      </c>
      <c r="J116">
        <f t="shared" si="150"/>
        <v>42.954875946044922</v>
      </c>
      <c r="K116" s="1">
        <v>0.86952322000000004</v>
      </c>
      <c r="L116">
        <f t="shared" si="151"/>
        <v>2.5464743951789695</v>
      </c>
      <c r="M116" s="1">
        <v>1</v>
      </c>
      <c r="N116">
        <f t="shared" si="152"/>
        <v>5.0929487903579389</v>
      </c>
      <c r="O116" s="1">
        <v>48.159969329833984</v>
      </c>
      <c r="P116" s="1">
        <v>42.954875946044922</v>
      </c>
      <c r="Q116" s="1">
        <v>49.823696136474609</v>
      </c>
      <c r="R116" s="1">
        <v>399.84027099609375</v>
      </c>
      <c r="S116" s="1">
        <v>398.6322021484375</v>
      </c>
      <c r="T116" s="1">
        <v>46.616096496582031</v>
      </c>
      <c r="U116" s="1">
        <v>47.949722290039063</v>
      </c>
      <c r="V116" s="1">
        <v>31.330951690673828</v>
      </c>
      <c r="W116" s="1">
        <v>32.227287292480469</v>
      </c>
      <c r="X116" s="1">
        <v>499.98388671875</v>
      </c>
      <c r="Y116" s="1">
        <v>1499.9532470703125</v>
      </c>
      <c r="Z116" s="1">
        <v>267.27645874023437</v>
      </c>
      <c r="AA116" s="1">
        <v>76.111427307128906</v>
      </c>
      <c r="AB116" s="1">
        <v>2.978341817855835</v>
      </c>
      <c r="AC116" s="1">
        <v>0.11150223016738892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53"/>
        <v>5.7500924094787242</v>
      </c>
      <c r="AL116">
        <f t="shared" si="154"/>
        <v>8.0546917863286317E-3</v>
      </c>
      <c r="AM116">
        <f t="shared" si="155"/>
        <v>316.1048759460449</v>
      </c>
      <c r="AN116">
        <f t="shared" si="156"/>
        <v>321.30996932983396</v>
      </c>
      <c r="AO116">
        <f t="shared" si="157"/>
        <v>239.99251416699917</v>
      </c>
      <c r="AP116">
        <f t="shared" si="158"/>
        <v>-0.29483551345501208</v>
      </c>
      <c r="AQ116">
        <f t="shared" si="159"/>
        <v>8.6671474875677852</v>
      </c>
      <c r="AR116">
        <f t="shared" si="160"/>
        <v>113.87445741351883</v>
      </c>
      <c r="AS116">
        <f t="shared" si="161"/>
        <v>65.924735123479763</v>
      </c>
      <c r="AT116">
        <f t="shared" si="162"/>
        <v>45.557422637939453</v>
      </c>
      <c r="AU116">
        <f t="shared" si="163"/>
        <v>9.9190854690133516</v>
      </c>
      <c r="AV116">
        <f t="shared" si="164"/>
        <v>0.11229426749942573</v>
      </c>
      <c r="AW116">
        <f t="shared" si="165"/>
        <v>3.6495218024753266</v>
      </c>
      <c r="AX116">
        <f t="shared" si="166"/>
        <v>6.2695636665380245</v>
      </c>
      <c r="AY116">
        <f t="shared" si="167"/>
        <v>7.0407075173497771E-2</v>
      </c>
      <c r="AZ116">
        <f t="shared" si="168"/>
        <v>23.237453669005358</v>
      </c>
      <c r="BA116">
        <f t="shared" si="169"/>
        <v>0.76588981078596308</v>
      </c>
      <c r="BB116">
        <f t="shared" si="170"/>
        <v>38.399799092247846</v>
      </c>
      <c r="BC116">
        <f t="shared" si="171"/>
        <v>397.64198508764724</v>
      </c>
      <c r="BD116">
        <f t="shared" si="172"/>
        <v>3.6074694711659893E-3</v>
      </c>
      <c r="BE116">
        <f>AVERAGE(E102:E116)</f>
        <v>3.8988183047699114</v>
      </c>
      <c r="BF116">
        <f>AVERAGE(O102:O116)</f>
        <v>48.158354441324867</v>
      </c>
      <c r="BG116">
        <f>AVERAGE(P102:P116)</f>
        <v>42.946529642740884</v>
      </c>
      <c r="BH116" t="e">
        <f>AVERAGE(B102:B116)</f>
        <v>#DIV/0!</v>
      </c>
      <c r="BI116">
        <f t="shared" ref="BI116:DJ116" si="173">AVERAGE(C102:C116)</f>
        <v>1758.0666663299005</v>
      </c>
      <c r="BJ116">
        <f t="shared" si="173"/>
        <v>0</v>
      </c>
      <c r="BK116">
        <f t="shared" si="173"/>
        <v>3.8988183047699114</v>
      </c>
      <c r="BL116">
        <f t="shared" si="173"/>
        <v>0.11487788328883847</v>
      </c>
      <c r="BM116">
        <f t="shared" si="173"/>
        <v>303.1599451246953</v>
      </c>
      <c r="BN116">
        <f t="shared" si="173"/>
        <v>8.0507739850972069</v>
      </c>
      <c r="BO116">
        <f t="shared" si="173"/>
        <v>5.0130880834547611</v>
      </c>
      <c r="BP116">
        <f t="shared" si="173"/>
        <v>42.946529642740884</v>
      </c>
      <c r="BQ116">
        <f t="shared" si="173"/>
        <v>0.86952321999999971</v>
      </c>
      <c r="BR116">
        <f t="shared" si="173"/>
        <v>2.546474395178969</v>
      </c>
      <c r="BS116">
        <f t="shared" si="173"/>
        <v>1</v>
      </c>
      <c r="BT116">
        <f t="shared" si="173"/>
        <v>5.092948790357938</v>
      </c>
      <c r="BU116">
        <f t="shared" si="173"/>
        <v>48.158354441324867</v>
      </c>
      <c r="BV116">
        <f t="shared" si="173"/>
        <v>42.946529642740884</v>
      </c>
      <c r="BW116">
        <f t="shared" si="173"/>
        <v>49.819927215576172</v>
      </c>
      <c r="BX116">
        <f t="shared" si="173"/>
        <v>399.85292765299477</v>
      </c>
      <c r="BY116">
        <f t="shared" si="173"/>
        <v>398.61659545898436</v>
      </c>
      <c r="BZ116">
        <f t="shared" si="173"/>
        <v>46.626416015624997</v>
      </c>
      <c r="CA116">
        <f t="shared" si="173"/>
        <v>47.959571584065756</v>
      </c>
      <c r="CB116">
        <f t="shared" si="173"/>
        <v>31.340481185913085</v>
      </c>
      <c r="CC116">
        <f t="shared" si="173"/>
        <v>32.236577097574873</v>
      </c>
      <c r="CD116">
        <f t="shared" si="173"/>
        <v>499.91177571614583</v>
      </c>
      <c r="CE116">
        <f t="shared" si="173"/>
        <v>1499.6085774739583</v>
      </c>
      <c r="CF116">
        <f t="shared" si="173"/>
        <v>267.4000183105469</v>
      </c>
      <c r="CG116">
        <f t="shared" si="173"/>
        <v>76.111529032389328</v>
      </c>
      <c r="CH116">
        <f t="shared" si="173"/>
        <v>2.978341817855835</v>
      </c>
      <c r="CI116">
        <f t="shared" si="173"/>
        <v>0.11150223016738892</v>
      </c>
      <c r="CJ116">
        <f t="shared" si="173"/>
        <v>1</v>
      </c>
      <c r="CK116">
        <f t="shared" si="173"/>
        <v>-0.21956524252891541</v>
      </c>
      <c r="CL116">
        <f t="shared" si="173"/>
        <v>2.737391471862793</v>
      </c>
      <c r="CM116">
        <f t="shared" si="173"/>
        <v>1</v>
      </c>
      <c r="CN116">
        <f t="shared" si="173"/>
        <v>0</v>
      </c>
      <c r="CO116">
        <f t="shared" si="173"/>
        <v>0.15999999642372131</v>
      </c>
      <c r="CP116">
        <f t="shared" si="173"/>
        <v>111115</v>
      </c>
      <c r="CQ116">
        <f t="shared" si="173"/>
        <v>5.7492630928952746</v>
      </c>
      <c r="CR116">
        <f t="shared" si="173"/>
        <v>8.0507739850972058E-3</v>
      </c>
      <c r="CS116">
        <f t="shared" si="173"/>
        <v>316.0965296427409</v>
      </c>
      <c r="CT116">
        <f t="shared" si="173"/>
        <v>321.30835444132487</v>
      </c>
      <c r="CU116">
        <f t="shared" si="173"/>
        <v>239.93736703281513</v>
      </c>
      <c r="CV116">
        <f t="shared" si="173"/>
        <v>-0.29339728597020931</v>
      </c>
      <c r="CW116">
        <f t="shared" si="173"/>
        <v>8.6633644110541113</v>
      </c>
      <c r="CX116">
        <f t="shared" si="173"/>
        <v>113.82460067053061</v>
      </c>
      <c r="CY116">
        <f t="shared" si="173"/>
        <v>65.865029086464844</v>
      </c>
      <c r="CZ116">
        <f t="shared" si="173"/>
        <v>45.552442042032879</v>
      </c>
      <c r="DA116">
        <f t="shared" si="173"/>
        <v>9.9165480761679934</v>
      </c>
      <c r="DB116">
        <f t="shared" si="173"/>
        <v>0.11234382462792161</v>
      </c>
      <c r="DC116">
        <f t="shared" si="173"/>
        <v>3.6502763275993484</v>
      </c>
      <c r="DD116">
        <f t="shared" si="173"/>
        <v>6.2662717485686459</v>
      </c>
      <c r="DE116">
        <f t="shared" si="173"/>
        <v>7.0438245875592775E-2</v>
      </c>
      <c r="DF116">
        <f t="shared" si="173"/>
        <v>23.073966917721982</v>
      </c>
      <c r="DG116">
        <f t="shared" si="173"/>
        <v>0.76053006913307164</v>
      </c>
      <c r="DH116">
        <f t="shared" si="173"/>
        <v>38.43059077380623</v>
      </c>
      <c r="DI116">
        <f t="shared" si="173"/>
        <v>397.5831264554468</v>
      </c>
      <c r="DJ116">
        <f t="shared" si="173"/>
        <v>3.7686789768910231E-3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stm-as7_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2015-06-23T03:08:01Z</dcterms:created>
  <dcterms:modified xsi:type="dcterms:W3CDTF">2015-07-22T17:06:00Z</dcterms:modified>
</cp:coreProperties>
</file>